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bscott40/ASU Dropbox/Brian Scott/ASU/R/Biocrust Recovery/"/>
    </mc:Choice>
  </mc:AlternateContent>
  <xr:revisionPtr revIDLastSave="0" documentId="13_ncr:1_{3D946601-058B-7544-ABB5-4BAC62030100}" xr6:coauthVersionLast="47" xr6:coauthVersionMax="47" xr10:uidLastSave="{00000000-0000-0000-0000-000000000000}"/>
  <bookViews>
    <workbookView xWindow="0" yWindow="740" windowWidth="38400" windowHeight="18860" xr2:uid="{00000000-000D-0000-FFFF-FFFF00000000}"/>
  </bookViews>
  <sheets>
    <sheet name="Chl A" sheetId="1" r:id="rId1"/>
    <sheet name="Paste Data Here" sheetId="1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21" roundtripDataSignature="AMtx7mgUPgGEEqH1pSvcxr3swDrDe++6kQ=="/>
    </ext>
  </extLst>
</workbook>
</file>

<file path=xl/calcChain.xml><?xml version="1.0" encoding="utf-8"?>
<calcChain xmlns="http://schemas.openxmlformats.org/spreadsheetml/2006/main">
  <c r="E119" i="1" l="1"/>
  <c r="E116" i="1"/>
  <c r="E113" i="1"/>
  <c r="E110" i="1"/>
  <c r="E122" i="1"/>
  <c r="E127" i="1"/>
  <c r="E128" i="1"/>
  <c r="E131" i="1"/>
  <c r="E143" i="1"/>
  <c r="E142" i="1"/>
  <c r="E141" i="1"/>
  <c r="E105" i="1"/>
  <c r="E104" i="1"/>
  <c r="E59" i="1"/>
  <c r="E58" i="1"/>
  <c r="E57" i="1"/>
  <c r="E56" i="1"/>
  <c r="E55" i="1"/>
  <c r="E54" i="1"/>
  <c r="F103" i="1"/>
  <c r="E51" i="1"/>
  <c r="F102" i="1"/>
  <c r="E101" i="1"/>
  <c r="E62" i="1"/>
  <c r="E61" i="1"/>
  <c r="E60" i="1"/>
  <c r="E100" i="1"/>
  <c r="E103" i="1" s="1"/>
  <c r="E68" i="1"/>
  <c r="E67" i="1"/>
  <c r="E66" i="1"/>
  <c r="E99" i="1"/>
  <c r="E65" i="1"/>
  <c r="E64" i="1"/>
  <c r="E63" i="1"/>
  <c r="E98" i="1" l="1"/>
  <c r="E97" i="1"/>
  <c r="E96" i="1"/>
  <c r="D81" i="1"/>
  <c r="D80" i="1"/>
  <c r="E81" i="1"/>
  <c r="E74" i="1"/>
  <c r="E73" i="1"/>
  <c r="E72" i="1"/>
  <c r="E102" i="1" s="1"/>
  <c r="E80" i="1"/>
  <c r="E53" i="1"/>
  <c r="E52" i="1"/>
  <c r="E88" i="1"/>
  <c r="E79" i="1"/>
  <c r="E71" i="1"/>
  <c r="E70" i="1"/>
  <c r="E69" i="1"/>
  <c r="E75" i="1" l="1"/>
  <c r="E76" i="1"/>
  <c r="E78" i="1"/>
  <c r="E77" i="1"/>
  <c r="E41" i="1"/>
  <c r="E40" i="1"/>
  <c r="E39" i="1"/>
  <c r="E29" i="1"/>
  <c r="E28" i="1"/>
  <c r="E27" i="1"/>
  <c r="E17" i="1"/>
  <c r="E16" i="1"/>
  <c r="E15" i="1"/>
  <c r="E5" i="1"/>
  <c r="E4" i="1"/>
  <c r="E3" i="1"/>
  <c r="E32" i="1" l="1"/>
  <c r="E31" i="1"/>
  <c r="E30" i="1"/>
  <c r="E8" i="1"/>
  <c r="E7" i="1"/>
  <c r="E6" i="1"/>
  <c r="E50" i="1" l="1"/>
  <c r="E49" i="1"/>
  <c r="E48" i="1"/>
  <c r="E26" i="1"/>
  <c r="E25" i="1"/>
  <c r="E24" i="1"/>
  <c r="E47" i="1"/>
  <c r="E46" i="1"/>
  <c r="E45" i="1"/>
  <c r="E23" i="1"/>
  <c r="E22" i="1"/>
  <c r="E21" i="1"/>
  <c r="E3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E44" i="1"/>
  <c r="E43" i="1"/>
  <c r="E42" i="1"/>
  <c r="E34" i="1"/>
  <c r="E33" i="1"/>
  <c r="E20" i="1"/>
  <c r="E19" i="1"/>
  <c r="E18" i="1"/>
  <c r="E11" i="1"/>
  <c r="E10" i="1"/>
  <c r="E9" i="1"/>
  <c r="E38" i="1"/>
  <c r="E37" i="1"/>
  <c r="E36" i="1"/>
  <c r="E14" i="1"/>
  <c r="E13" i="1"/>
  <c r="E12" i="1"/>
  <c r="AB10" i="1"/>
  <c r="AB11" i="1" s="1"/>
  <c r="AB7" i="1"/>
  <c r="AB8" i="1" s="1"/>
  <c r="AB4" i="1"/>
  <c r="AB5" i="1" s="1"/>
  <c r="L144" i="1"/>
  <c r="L143" i="1"/>
  <c r="L142" i="1"/>
  <c r="L141" i="1"/>
  <c r="L140" i="1"/>
  <c r="L139" i="1"/>
  <c r="L138" i="1"/>
  <c r="O138" i="1" s="1"/>
  <c r="P138" i="1" s="1"/>
  <c r="Q138" i="1" s="1"/>
  <c r="R138" i="1" s="1"/>
  <c r="L137" i="1"/>
  <c r="L136" i="1"/>
  <c r="L135" i="1"/>
  <c r="L134" i="1"/>
  <c r="L133" i="1"/>
  <c r="L132" i="1"/>
  <c r="L131" i="1"/>
  <c r="L130" i="1"/>
  <c r="O130" i="1" s="1"/>
  <c r="P130" i="1" s="1"/>
  <c r="Q130" i="1" s="1"/>
  <c r="R130" i="1" s="1"/>
  <c r="L129" i="1"/>
  <c r="L128" i="1"/>
  <c r="L127" i="1"/>
  <c r="L126" i="1"/>
  <c r="O126" i="1" s="1"/>
  <c r="P126" i="1" s="1"/>
  <c r="L125" i="1"/>
  <c r="L124" i="1"/>
  <c r="L123" i="1"/>
  <c r="L122" i="1"/>
  <c r="O122" i="1" s="1"/>
  <c r="P122" i="1" s="1"/>
  <c r="Q122" i="1" s="1"/>
  <c r="R122" i="1" s="1"/>
  <c r="L121" i="1"/>
  <c r="L120" i="1"/>
  <c r="O120" i="1" s="1"/>
  <c r="P120" i="1" s="1"/>
  <c r="L119" i="1"/>
  <c r="L118" i="1"/>
  <c r="O118" i="1" s="1"/>
  <c r="P118" i="1" s="1"/>
  <c r="L117" i="1"/>
  <c r="L116" i="1"/>
  <c r="L115" i="1"/>
  <c r="L114" i="1"/>
  <c r="O114" i="1" s="1"/>
  <c r="P114" i="1" s="1"/>
  <c r="Q114" i="1" s="1"/>
  <c r="R114" i="1" s="1"/>
  <c r="L113" i="1"/>
  <c r="O113" i="1" s="1"/>
  <c r="P113" i="1" s="1"/>
  <c r="Q113" i="1" s="1"/>
  <c r="R113" i="1" s="1"/>
  <c r="L112" i="1"/>
  <c r="L111" i="1"/>
  <c r="L110" i="1"/>
  <c r="O110" i="1" s="1"/>
  <c r="P110" i="1" s="1"/>
  <c r="L109" i="1"/>
  <c r="L108" i="1"/>
  <c r="L107" i="1"/>
  <c r="L106" i="1"/>
  <c r="L105" i="1"/>
  <c r="L104" i="1"/>
  <c r="L103" i="1"/>
  <c r="L102" i="1"/>
  <c r="L101" i="1"/>
  <c r="L100" i="1"/>
  <c r="L99" i="1"/>
  <c r="L98" i="1"/>
  <c r="O98" i="1" s="1"/>
  <c r="P98" i="1" s="1"/>
  <c r="Q98" i="1" s="1"/>
  <c r="R98" i="1" s="1"/>
  <c r="L97" i="1"/>
  <c r="L96" i="1"/>
  <c r="L95" i="1"/>
  <c r="L94" i="1"/>
  <c r="O94" i="1" s="1"/>
  <c r="P94" i="1" s="1"/>
  <c r="L93" i="1"/>
  <c r="L92" i="1"/>
  <c r="L91" i="1"/>
  <c r="L90" i="1"/>
  <c r="O90" i="1" s="1"/>
  <c r="P90" i="1" s="1"/>
  <c r="Q90" i="1" s="1"/>
  <c r="R90" i="1" s="1"/>
  <c r="L89" i="1"/>
  <c r="L88" i="1"/>
  <c r="L87" i="1"/>
  <c r="L86" i="1"/>
  <c r="O86" i="1" s="1"/>
  <c r="P86" i="1" s="1"/>
  <c r="L85" i="1"/>
  <c r="L84" i="1"/>
  <c r="L83" i="1"/>
  <c r="L82" i="1"/>
  <c r="O82" i="1" s="1"/>
  <c r="P82" i="1" s="1"/>
  <c r="Q82" i="1" s="1"/>
  <c r="R82" i="1" s="1"/>
  <c r="L81" i="1"/>
  <c r="O81" i="1" s="1"/>
  <c r="P81" i="1" s="1"/>
  <c r="Q81" i="1" s="1"/>
  <c r="R81" i="1" s="1"/>
  <c r="L80" i="1"/>
  <c r="L79" i="1"/>
  <c r="L78" i="1"/>
  <c r="O78" i="1" s="1"/>
  <c r="P78" i="1" s="1"/>
  <c r="L77" i="1"/>
  <c r="L76" i="1"/>
  <c r="L75" i="1"/>
  <c r="L74" i="1"/>
  <c r="O74" i="1" s="1"/>
  <c r="P74" i="1" s="1"/>
  <c r="L73" i="1"/>
  <c r="O73" i="1" s="1"/>
  <c r="P73" i="1" s="1"/>
  <c r="Q73" i="1" s="1"/>
  <c r="R73" i="1" s="1"/>
  <c r="L72" i="1"/>
  <c r="L71" i="1"/>
  <c r="L70" i="1"/>
  <c r="O70" i="1" s="1"/>
  <c r="P70" i="1" s="1"/>
  <c r="L69" i="1"/>
  <c r="L68" i="1"/>
  <c r="L67" i="1"/>
  <c r="L66" i="1"/>
  <c r="O66" i="1" s="1"/>
  <c r="P66" i="1" s="1"/>
  <c r="Q66" i="1" s="1"/>
  <c r="R66" i="1" s="1"/>
  <c r="L65" i="1"/>
  <c r="L64" i="1"/>
  <c r="L63" i="1"/>
  <c r="L62" i="1"/>
  <c r="O62" i="1" s="1"/>
  <c r="P62" i="1" s="1"/>
  <c r="L61" i="1"/>
  <c r="L60" i="1"/>
  <c r="L59" i="1"/>
  <c r="L58" i="1"/>
  <c r="L57" i="1"/>
  <c r="L56" i="1"/>
  <c r="L55" i="1"/>
  <c r="L54" i="1"/>
  <c r="O54" i="1" s="1"/>
  <c r="P54" i="1" s="1"/>
  <c r="L53" i="1"/>
  <c r="L52" i="1"/>
  <c r="L51" i="1"/>
  <c r="L50" i="1"/>
  <c r="O50" i="1" s="1"/>
  <c r="P50" i="1" s="1"/>
  <c r="Q50" i="1" s="1"/>
  <c r="R50" i="1" s="1"/>
  <c r="L49" i="1"/>
  <c r="L48" i="1"/>
  <c r="L47" i="1"/>
  <c r="L46" i="1"/>
  <c r="O46" i="1" s="1"/>
  <c r="P46" i="1" s="1"/>
  <c r="L45" i="1"/>
  <c r="L44" i="1"/>
  <c r="L43" i="1"/>
  <c r="L42" i="1"/>
  <c r="O42" i="1" s="1"/>
  <c r="P42" i="1" s="1"/>
  <c r="L41" i="1"/>
  <c r="L40" i="1"/>
  <c r="L39" i="1"/>
  <c r="L38" i="1"/>
  <c r="O38" i="1" s="1"/>
  <c r="P38" i="1" s="1"/>
  <c r="L37" i="1"/>
  <c r="L36" i="1"/>
  <c r="L35" i="1"/>
  <c r="L34" i="1"/>
  <c r="O34" i="1" s="1"/>
  <c r="P34" i="1" s="1"/>
  <c r="Q34" i="1" s="1"/>
  <c r="R34" i="1" s="1"/>
  <c r="L33" i="1"/>
  <c r="L32" i="1"/>
  <c r="L31" i="1"/>
  <c r="L30" i="1"/>
  <c r="L29" i="1"/>
  <c r="L28" i="1"/>
  <c r="L27" i="1"/>
  <c r="L26" i="1"/>
  <c r="O26" i="1" s="1"/>
  <c r="P26" i="1" s="1"/>
  <c r="Q26" i="1" s="1"/>
  <c r="R26" i="1" s="1"/>
  <c r="L25" i="1"/>
  <c r="L24" i="1"/>
  <c r="L23" i="1"/>
  <c r="L22" i="1"/>
  <c r="O22" i="1" s="1"/>
  <c r="P22" i="1" s="1"/>
  <c r="L21" i="1"/>
  <c r="L20" i="1"/>
  <c r="L19" i="1"/>
  <c r="L18" i="1"/>
  <c r="O18" i="1" s="1"/>
  <c r="P18" i="1" s="1"/>
  <c r="L17" i="1"/>
  <c r="L16" i="1"/>
  <c r="L15" i="1"/>
  <c r="L14" i="1"/>
  <c r="O14" i="1" s="1"/>
  <c r="P14" i="1" s="1"/>
  <c r="L13" i="1"/>
  <c r="L12" i="1"/>
  <c r="L11" i="1"/>
  <c r="L10" i="1"/>
  <c r="O10" i="1" s="1"/>
  <c r="P10" i="1" s="1"/>
  <c r="L9" i="1"/>
  <c r="L8" i="1"/>
  <c r="L7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L6" i="1"/>
  <c r="O6" i="1" s="1"/>
  <c r="P6" i="1" s="1"/>
  <c r="L5" i="1"/>
  <c r="L4" i="1"/>
  <c r="L3" i="1"/>
  <c r="D13" i="1"/>
  <c r="D4" i="1"/>
  <c r="D12" i="1"/>
  <c r="D11" i="1"/>
  <c r="D10" i="1"/>
  <c r="D9" i="1"/>
  <c r="D8" i="1"/>
  <c r="D7" i="1"/>
  <c r="D6" i="1"/>
  <c r="D5" i="1"/>
  <c r="D3" i="1"/>
  <c r="K6" i="1"/>
  <c r="K7" i="1"/>
  <c r="K8" i="1"/>
  <c r="K9" i="1"/>
  <c r="K10" i="1"/>
  <c r="K11" i="1"/>
  <c r="K12" i="1"/>
  <c r="K3" i="1"/>
  <c r="K5" i="1"/>
  <c r="O12" i="1" l="1"/>
  <c r="P12" i="1" s="1"/>
  <c r="O28" i="1"/>
  <c r="P28" i="1" s="1"/>
  <c r="O36" i="1"/>
  <c r="P36" i="1" s="1"/>
  <c r="O60" i="1"/>
  <c r="P60" i="1" s="1"/>
  <c r="O100" i="1"/>
  <c r="P100" i="1" s="1"/>
  <c r="Q100" i="1" s="1"/>
  <c r="R100" i="1" s="1"/>
  <c r="S100" i="1" s="1"/>
  <c r="AA100" i="1" s="1"/>
  <c r="O13" i="1"/>
  <c r="P13" i="1" s="1"/>
  <c r="Q13" i="1" s="1"/>
  <c r="R13" i="1" s="1"/>
  <c r="S13" i="1" s="1"/>
  <c r="AA13" i="1" s="1"/>
  <c r="O21" i="1"/>
  <c r="P21" i="1" s="1"/>
  <c r="Q21" i="1" s="1"/>
  <c r="R21" i="1" s="1"/>
  <c r="S21" i="1" s="1"/>
  <c r="AA21" i="1" s="1"/>
  <c r="O37" i="1"/>
  <c r="P37" i="1" s="1"/>
  <c r="O45" i="1"/>
  <c r="P45" i="1" s="1"/>
  <c r="O53" i="1"/>
  <c r="P53" i="1" s="1"/>
  <c r="O85" i="1"/>
  <c r="P85" i="1" s="1"/>
  <c r="O93" i="1"/>
  <c r="P93" i="1" s="1"/>
  <c r="O125" i="1"/>
  <c r="P125" i="1" s="1"/>
  <c r="O133" i="1"/>
  <c r="P133" i="1" s="1"/>
  <c r="O40" i="1"/>
  <c r="P40" i="1" s="1"/>
  <c r="Q40" i="1" s="1"/>
  <c r="R40" i="1" s="1"/>
  <c r="S40" i="1" s="1"/>
  <c r="AA40" i="1" s="1"/>
  <c r="O27" i="1"/>
  <c r="P27" i="1" s="1"/>
  <c r="Q27" i="1" s="1"/>
  <c r="R27" i="1" s="1"/>
  <c r="O43" i="1"/>
  <c r="P43" i="1" s="1"/>
  <c r="Q43" i="1" s="1"/>
  <c r="R43" i="1" s="1"/>
  <c r="O51" i="1"/>
  <c r="P51" i="1" s="1"/>
  <c r="Q51" i="1" s="1"/>
  <c r="R51" i="1" s="1"/>
  <c r="O59" i="1"/>
  <c r="P59" i="1" s="1"/>
  <c r="Q59" i="1" s="1"/>
  <c r="R59" i="1" s="1"/>
  <c r="O83" i="1"/>
  <c r="P83" i="1" s="1"/>
  <c r="Q83" i="1" s="1"/>
  <c r="R83" i="1" s="1"/>
  <c r="O115" i="1"/>
  <c r="P115" i="1" s="1"/>
  <c r="Q115" i="1" s="1"/>
  <c r="R115" i="1" s="1"/>
  <c r="S115" i="1" s="1"/>
  <c r="AA115" i="1" s="1"/>
  <c r="O123" i="1"/>
  <c r="P123" i="1" s="1"/>
  <c r="Q123" i="1" s="1"/>
  <c r="R123" i="1" s="1"/>
  <c r="S123" i="1" s="1"/>
  <c r="AA123" i="1" s="1"/>
  <c r="O139" i="1"/>
  <c r="P139" i="1" s="1"/>
  <c r="Q139" i="1" s="1"/>
  <c r="R139" i="1" s="1"/>
  <c r="S139" i="1" s="1"/>
  <c r="AA139" i="1" s="1"/>
  <c r="O7" i="1"/>
  <c r="P7" i="1" s="1"/>
  <c r="O15" i="1"/>
  <c r="P15" i="1" s="1"/>
  <c r="O23" i="1"/>
  <c r="P23" i="1" s="1"/>
  <c r="O31" i="1"/>
  <c r="P31" i="1" s="1"/>
  <c r="O39" i="1"/>
  <c r="P39" i="1" s="1"/>
  <c r="O47" i="1"/>
  <c r="P47" i="1" s="1"/>
  <c r="Q47" i="1" s="1"/>
  <c r="R47" i="1" s="1"/>
  <c r="S47" i="1" s="1"/>
  <c r="AA47" i="1" s="1"/>
  <c r="O71" i="1"/>
  <c r="P71" i="1" s="1"/>
  <c r="Q71" i="1" s="1"/>
  <c r="R71" i="1" s="1"/>
  <c r="S71" i="1" s="1"/>
  <c r="AA71" i="1" s="1"/>
  <c r="O79" i="1"/>
  <c r="P79" i="1" s="1"/>
  <c r="Q79" i="1" s="1"/>
  <c r="R79" i="1" s="1"/>
  <c r="S79" i="1" s="1"/>
  <c r="AA79" i="1" s="1"/>
  <c r="O87" i="1"/>
  <c r="P87" i="1" s="1"/>
  <c r="O95" i="1"/>
  <c r="P95" i="1" s="1"/>
  <c r="O103" i="1"/>
  <c r="P103" i="1" s="1"/>
  <c r="O111" i="1"/>
  <c r="P111" i="1" s="1"/>
  <c r="Q111" i="1" s="1"/>
  <c r="R111" i="1" s="1"/>
  <c r="S111" i="1" s="1"/>
  <c r="AA111" i="1" s="1"/>
  <c r="O127" i="1"/>
  <c r="P127" i="1" s="1"/>
  <c r="Q127" i="1" s="1"/>
  <c r="R127" i="1" s="1"/>
  <c r="S127" i="1" s="1"/>
  <c r="AA127" i="1" s="1"/>
  <c r="O3" i="1"/>
  <c r="P3" i="1" s="1"/>
  <c r="O143" i="1"/>
  <c r="P143" i="1" s="1"/>
  <c r="Q143" i="1" s="1"/>
  <c r="R143" i="1" s="1"/>
  <c r="S143" i="1" s="1"/>
  <c r="AA143" i="1" s="1"/>
  <c r="O142" i="1"/>
  <c r="P142" i="1" s="1"/>
  <c r="Q142" i="1" s="1"/>
  <c r="R142" i="1" s="1"/>
  <c r="S142" i="1" s="1"/>
  <c r="AA142" i="1" s="1"/>
  <c r="O134" i="1"/>
  <c r="P134" i="1" s="1"/>
  <c r="Q134" i="1" s="1"/>
  <c r="R134" i="1" s="1"/>
  <c r="S134" i="1" s="1"/>
  <c r="AA134" i="1" s="1"/>
  <c r="O119" i="1"/>
  <c r="P119" i="1" s="1"/>
  <c r="O106" i="1"/>
  <c r="P106" i="1" s="1"/>
  <c r="Q106" i="1" s="1"/>
  <c r="R106" i="1" s="1"/>
  <c r="S106" i="1" s="1"/>
  <c r="AA106" i="1" s="1"/>
  <c r="G10" i="1"/>
  <c r="G95" i="1"/>
  <c r="G94" i="1"/>
  <c r="H94" i="1" s="1"/>
  <c r="I94" i="1" s="1"/>
  <c r="G93" i="1"/>
  <c r="G88" i="1"/>
  <c r="G92" i="1"/>
  <c r="G91" i="1"/>
  <c r="G28" i="1"/>
  <c r="G124" i="1"/>
  <c r="G50" i="1"/>
  <c r="G140" i="1"/>
  <c r="G66" i="1"/>
  <c r="H66" i="1" s="1"/>
  <c r="I66" i="1" s="1"/>
  <c r="G144" i="1"/>
  <c r="H144" i="1" s="1"/>
  <c r="I144" i="1" s="1"/>
  <c r="G74" i="1"/>
  <c r="G114" i="1"/>
  <c r="G3" i="1"/>
  <c r="G116" i="1"/>
  <c r="G26" i="1"/>
  <c r="G122" i="1"/>
  <c r="O107" i="1"/>
  <c r="P107" i="1" s="1"/>
  <c r="Q107" i="1" s="1"/>
  <c r="R107" i="1" s="1"/>
  <c r="S107" i="1" s="1"/>
  <c r="AA107" i="1" s="1"/>
  <c r="O58" i="1"/>
  <c r="P58" i="1" s="1"/>
  <c r="Q58" i="1" s="1"/>
  <c r="R58" i="1" s="1"/>
  <c r="S58" i="1" s="1"/>
  <c r="AA58" i="1" s="1"/>
  <c r="O63" i="1"/>
  <c r="P63" i="1" s="1"/>
  <c r="Q63" i="1" s="1"/>
  <c r="R63" i="1" s="1"/>
  <c r="S63" i="1" s="1"/>
  <c r="AA63" i="1" s="1"/>
  <c r="O102" i="1"/>
  <c r="P102" i="1" s="1"/>
  <c r="Q102" i="1" s="1"/>
  <c r="R102" i="1" s="1"/>
  <c r="S102" i="1" s="1"/>
  <c r="AA102" i="1" s="1"/>
  <c r="O30" i="1"/>
  <c r="P30" i="1" s="1"/>
  <c r="G130" i="1"/>
  <c r="G52" i="1"/>
  <c r="G11" i="1"/>
  <c r="H11" i="1" s="1"/>
  <c r="I11" i="1" s="1"/>
  <c r="G36" i="1"/>
  <c r="H36" i="1" s="1"/>
  <c r="I36" i="1" s="1"/>
  <c r="G68" i="1"/>
  <c r="H68" i="1" s="1"/>
  <c r="I68" i="1" s="1"/>
  <c r="G100" i="1"/>
  <c r="G128" i="1"/>
  <c r="G12" i="1"/>
  <c r="G44" i="1"/>
  <c r="G108" i="1"/>
  <c r="G132" i="1"/>
  <c r="H132" i="1" s="1"/>
  <c r="I132" i="1" s="1"/>
  <c r="G42" i="1"/>
  <c r="H42" i="1" s="1"/>
  <c r="I42" i="1" s="1"/>
  <c r="O80" i="1"/>
  <c r="P80" i="1" s="1"/>
  <c r="Q80" i="1" s="1"/>
  <c r="R80" i="1" s="1"/>
  <c r="S80" i="1" s="1"/>
  <c r="AA80" i="1" s="1"/>
  <c r="O55" i="1"/>
  <c r="P55" i="1" s="1"/>
  <c r="Q55" i="1" s="1"/>
  <c r="R55" i="1" s="1"/>
  <c r="S55" i="1" s="1"/>
  <c r="AA55" i="1" s="1"/>
  <c r="G120" i="1"/>
  <c r="G34" i="1"/>
  <c r="O4" i="1"/>
  <c r="P4" i="1" s="1"/>
  <c r="O8" i="1"/>
  <c r="P8" i="1" s="1"/>
  <c r="Q8" i="1" s="1"/>
  <c r="O16" i="1"/>
  <c r="P16" i="1" s="1"/>
  <c r="Q16" i="1" s="1"/>
  <c r="R16" i="1" s="1"/>
  <c r="S16" i="1" s="1"/>
  <c r="AA16" i="1" s="1"/>
  <c r="O32" i="1"/>
  <c r="P32" i="1" s="1"/>
  <c r="Q32" i="1" s="1"/>
  <c r="R32" i="1" s="1"/>
  <c r="S32" i="1" s="1"/>
  <c r="AA32" i="1" s="1"/>
  <c r="O52" i="1"/>
  <c r="P52" i="1" s="1"/>
  <c r="Q52" i="1" s="1"/>
  <c r="R52" i="1" s="1"/>
  <c r="S52" i="1" s="1"/>
  <c r="AA52" i="1" s="1"/>
  <c r="O56" i="1"/>
  <c r="P56" i="1" s="1"/>
  <c r="Q56" i="1" s="1"/>
  <c r="R56" i="1" s="1"/>
  <c r="S56" i="1" s="1"/>
  <c r="AA56" i="1" s="1"/>
  <c r="O64" i="1"/>
  <c r="P64" i="1" s="1"/>
  <c r="O68" i="1"/>
  <c r="P68" i="1" s="1"/>
  <c r="Q68" i="1" s="1"/>
  <c r="R68" i="1" s="1"/>
  <c r="S68" i="1" s="1"/>
  <c r="AA68" i="1" s="1"/>
  <c r="O72" i="1"/>
  <c r="P72" i="1" s="1"/>
  <c r="Q72" i="1" s="1"/>
  <c r="R72" i="1" s="1"/>
  <c r="S72" i="1" s="1"/>
  <c r="AA72" i="1" s="1"/>
  <c r="O76" i="1"/>
  <c r="P76" i="1" s="1"/>
  <c r="Q76" i="1" s="1"/>
  <c r="R76" i="1" s="1"/>
  <c r="S76" i="1" s="1"/>
  <c r="AA76" i="1" s="1"/>
  <c r="O84" i="1"/>
  <c r="P84" i="1" s="1"/>
  <c r="Q84" i="1" s="1"/>
  <c r="R84" i="1" s="1"/>
  <c r="S84" i="1" s="1"/>
  <c r="AA84" i="1" s="1"/>
  <c r="O88" i="1"/>
  <c r="P88" i="1" s="1"/>
  <c r="Q88" i="1" s="1"/>
  <c r="R88" i="1" s="1"/>
  <c r="S88" i="1" s="1"/>
  <c r="AA88" i="1" s="1"/>
  <c r="O92" i="1"/>
  <c r="P92" i="1" s="1"/>
  <c r="Q92" i="1" s="1"/>
  <c r="R92" i="1" s="1"/>
  <c r="S92" i="1" s="1"/>
  <c r="AA92" i="1" s="1"/>
  <c r="O96" i="1"/>
  <c r="P96" i="1" s="1"/>
  <c r="Q96" i="1" s="1"/>
  <c r="R96" i="1" s="1"/>
  <c r="S96" i="1" s="1"/>
  <c r="AA96" i="1" s="1"/>
  <c r="O104" i="1"/>
  <c r="P104" i="1" s="1"/>
  <c r="O108" i="1"/>
  <c r="P108" i="1" s="1"/>
  <c r="Q108" i="1" s="1"/>
  <c r="R108" i="1" s="1"/>
  <c r="S108" i="1" s="1"/>
  <c r="AA108" i="1" s="1"/>
  <c r="O112" i="1"/>
  <c r="P112" i="1" s="1"/>
  <c r="Q112" i="1" s="1"/>
  <c r="R112" i="1" s="1"/>
  <c r="S112" i="1" s="1"/>
  <c r="AA112" i="1" s="1"/>
  <c r="O116" i="1"/>
  <c r="P116" i="1" s="1"/>
  <c r="Q116" i="1" s="1"/>
  <c r="R116" i="1" s="1"/>
  <c r="S116" i="1" s="1"/>
  <c r="AA116" i="1" s="1"/>
  <c r="O124" i="1"/>
  <c r="P124" i="1" s="1"/>
  <c r="Q124" i="1" s="1"/>
  <c r="R124" i="1" s="1"/>
  <c r="S124" i="1" s="1"/>
  <c r="AA124" i="1" s="1"/>
  <c r="O128" i="1"/>
  <c r="P128" i="1" s="1"/>
  <c r="Q128" i="1" s="1"/>
  <c r="R128" i="1" s="1"/>
  <c r="S128" i="1" s="1"/>
  <c r="AA128" i="1" s="1"/>
  <c r="O132" i="1"/>
  <c r="P132" i="1" s="1"/>
  <c r="Q132" i="1" s="1"/>
  <c r="R132" i="1" s="1"/>
  <c r="S132" i="1" s="1"/>
  <c r="AA132" i="1" s="1"/>
  <c r="O136" i="1"/>
  <c r="P136" i="1" s="1"/>
  <c r="Q136" i="1" s="1"/>
  <c r="R136" i="1" s="1"/>
  <c r="S136" i="1" s="1"/>
  <c r="AA136" i="1" s="1"/>
  <c r="O140" i="1"/>
  <c r="P140" i="1" s="1"/>
  <c r="Q140" i="1" s="1"/>
  <c r="R140" i="1" s="1"/>
  <c r="S140" i="1" s="1"/>
  <c r="AA140" i="1" s="1"/>
  <c r="O144" i="1"/>
  <c r="P144" i="1" s="1"/>
  <c r="Q144" i="1" s="1"/>
  <c r="R144" i="1" s="1"/>
  <c r="S144" i="1" s="1"/>
  <c r="AA144" i="1" s="1"/>
  <c r="G138" i="1"/>
  <c r="G106" i="1"/>
  <c r="G60" i="1"/>
  <c r="H60" i="1" s="1"/>
  <c r="I60" i="1" s="1"/>
  <c r="G20" i="1"/>
  <c r="O11" i="1"/>
  <c r="P11" i="1" s="1"/>
  <c r="O19" i="1"/>
  <c r="P19" i="1" s="1"/>
  <c r="Q19" i="1" s="1"/>
  <c r="R19" i="1" s="1"/>
  <c r="S19" i="1" s="1"/>
  <c r="AA19" i="1" s="1"/>
  <c r="O35" i="1"/>
  <c r="P35" i="1" s="1"/>
  <c r="Q35" i="1" s="1"/>
  <c r="R35" i="1" s="1"/>
  <c r="O67" i="1"/>
  <c r="P67" i="1" s="1"/>
  <c r="Q67" i="1" s="1"/>
  <c r="R67" i="1" s="1"/>
  <c r="O75" i="1"/>
  <c r="P75" i="1" s="1"/>
  <c r="Q75" i="1" s="1"/>
  <c r="R75" i="1" s="1"/>
  <c r="O91" i="1"/>
  <c r="P91" i="1" s="1"/>
  <c r="Q91" i="1" s="1"/>
  <c r="R91" i="1" s="1"/>
  <c r="O99" i="1"/>
  <c r="P99" i="1" s="1"/>
  <c r="Q99" i="1" s="1"/>
  <c r="R99" i="1" s="1"/>
  <c r="O131" i="1"/>
  <c r="P131" i="1" s="1"/>
  <c r="Q131" i="1" s="1"/>
  <c r="R131" i="1" s="1"/>
  <c r="S131" i="1" s="1"/>
  <c r="AA131" i="1" s="1"/>
  <c r="G136" i="1"/>
  <c r="G98" i="1"/>
  <c r="H98" i="1" s="1"/>
  <c r="I98" i="1" s="1"/>
  <c r="G58" i="1"/>
  <c r="G18" i="1"/>
  <c r="O135" i="1"/>
  <c r="P135" i="1" s="1"/>
  <c r="Q135" i="1" s="1"/>
  <c r="R135" i="1" s="1"/>
  <c r="S135" i="1" s="1"/>
  <c r="AA135" i="1" s="1"/>
  <c r="O33" i="1"/>
  <c r="P33" i="1" s="1"/>
  <c r="Q33" i="1" s="1"/>
  <c r="R33" i="1" s="1"/>
  <c r="S33" i="1" s="1"/>
  <c r="AA33" i="1" s="1"/>
  <c r="O65" i="1"/>
  <c r="P65" i="1" s="1"/>
  <c r="Q65" i="1" s="1"/>
  <c r="R65" i="1" s="1"/>
  <c r="S65" i="1" s="1"/>
  <c r="AA65" i="1" s="1"/>
  <c r="O105" i="1"/>
  <c r="P105" i="1" s="1"/>
  <c r="Q105" i="1" s="1"/>
  <c r="R105" i="1" s="1"/>
  <c r="S105" i="1" s="1"/>
  <c r="AA105" i="1" s="1"/>
  <c r="O5" i="1"/>
  <c r="P5" i="1" s="1"/>
  <c r="O17" i="1"/>
  <c r="P17" i="1" s="1"/>
  <c r="Q17" i="1" s="1"/>
  <c r="R17" i="1" s="1"/>
  <c r="S17" i="1" s="1"/>
  <c r="AA17" i="1" s="1"/>
  <c r="O29" i="1"/>
  <c r="P29" i="1" s="1"/>
  <c r="Q29" i="1" s="1"/>
  <c r="R29" i="1" s="1"/>
  <c r="S29" i="1" s="1"/>
  <c r="AA29" i="1" s="1"/>
  <c r="O41" i="1"/>
  <c r="P41" i="1" s="1"/>
  <c r="Q41" i="1" s="1"/>
  <c r="R41" i="1" s="1"/>
  <c r="O57" i="1"/>
  <c r="P57" i="1" s="1"/>
  <c r="Q57" i="1" s="1"/>
  <c r="R57" i="1" s="1"/>
  <c r="S57" i="1" s="1"/>
  <c r="AA57" i="1" s="1"/>
  <c r="O61" i="1"/>
  <c r="P61" i="1" s="1"/>
  <c r="Q61" i="1" s="1"/>
  <c r="R61" i="1" s="1"/>
  <c r="S61" i="1" s="1"/>
  <c r="AA61" i="1" s="1"/>
  <c r="O69" i="1"/>
  <c r="P69" i="1" s="1"/>
  <c r="Q69" i="1" s="1"/>
  <c r="R69" i="1" s="1"/>
  <c r="S69" i="1" s="1"/>
  <c r="AA69" i="1" s="1"/>
  <c r="O77" i="1"/>
  <c r="P77" i="1" s="1"/>
  <c r="Q77" i="1" s="1"/>
  <c r="R77" i="1" s="1"/>
  <c r="S77" i="1" s="1"/>
  <c r="AA77" i="1" s="1"/>
  <c r="O89" i="1"/>
  <c r="P89" i="1" s="1"/>
  <c r="Q89" i="1" s="1"/>
  <c r="R89" i="1" s="1"/>
  <c r="O97" i="1"/>
  <c r="P97" i="1" s="1"/>
  <c r="Q97" i="1" s="1"/>
  <c r="R97" i="1" s="1"/>
  <c r="O101" i="1"/>
  <c r="P101" i="1" s="1"/>
  <c r="Q101" i="1" s="1"/>
  <c r="R101" i="1" s="1"/>
  <c r="S101" i="1" s="1"/>
  <c r="AA101" i="1" s="1"/>
  <c r="O109" i="1"/>
  <c r="P109" i="1" s="1"/>
  <c r="Q109" i="1" s="1"/>
  <c r="R109" i="1" s="1"/>
  <c r="S109" i="1" s="1"/>
  <c r="AA109" i="1" s="1"/>
  <c r="O117" i="1"/>
  <c r="P117" i="1" s="1"/>
  <c r="Q117" i="1" s="1"/>
  <c r="R117" i="1" s="1"/>
  <c r="S117" i="1" s="1"/>
  <c r="AA117" i="1" s="1"/>
  <c r="O121" i="1"/>
  <c r="P121" i="1" s="1"/>
  <c r="Q121" i="1" s="1"/>
  <c r="R121" i="1" s="1"/>
  <c r="S121" i="1" s="1"/>
  <c r="AA121" i="1" s="1"/>
  <c r="O129" i="1"/>
  <c r="P129" i="1" s="1"/>
  <c r="Q129" i="1" s="1"/>
  <c r="R129" i="1" s="1"/>
  <c r="S129" i="1" s="1"/>
  <c r="AA129" i="1" s="1"/>
  <c r="O137" i="1"/>
  <c r="P137" i="1" s="1"/>
  <c r="Q137" i="1" s="1"/>
  <c r="R137" i="1" s="1"/>
  <c r="S137" i="1" s="1"/>
  <c r="AA137" i="1" s="1"/>
  <c r="O141" i="1"/>
  <c r="P141" i="1" s="1"/>
  <c r="Q141" i="1" s="1"/>
  <c r="R141" i="1" s="1"/>
  <c r="S141" i="1" s="1"/>
  <c r="AA141" i="1" s="1"/>
  <c r="O24" i="1"/>
  <c r="P24" i="1" s="1"/>
  <c r="O25" i="1"/>
  <c r="P25" i="1" s="1"/>
  <c r="Q25" i="1" s="1"/>
  <c r="R25" i="1" s="1"/>
  <c r="O48" i="1"/>
  <c r="P48" i="1" s="1"/>
  <c r="Q48" i="1" s="1"/>
  <c r="R48" i="1" s="1"/>
  <c r="S48" i="1" s="1"/>
  <c r="AA48" i="1" s="1"/>
  <c r="O49" i="1"/>
  <c r="P49" i="1" s="1"/>
  <c r="Q49" i="1" s="1"/>
  <c r="R49" i="1" s="1"/>
  <c r="O44" i="1"/>
  <c r="P44" i="1" s="1"/>
  <c r="Q44" i="1" s="1"/>
  <c r="R44" i="1" s="1"/>
  <c r="S44" i="1" s="1"/>
  <c r="AA44" i="1" s="1"/>
  <c r="O20" i="1"/>
  <c r="P20" i="1" s="1"/>
  <c r="Q20" i="1" s="1"/>
  <c r="R20" i="1" s="1"/>
  <c r="S20" i="1" s="1"/>
  <c r="AA20" i="1" s="1"/>
  <c r="Q39" i="1"/>
  <c r="R39" i="1" s="1"/>
  <c r="S39" i="1" s="1"/>
  <c r="AA39" i="1" s="1"/>
  <c r="Q119" i="1"/>
  <c r="R119" i="1" s="1"/>
  <c r="S119" i="1" s="1"/>
  <c r="AA119" i="1" s="1"/>
  <c r="O9" i="1"/>
  <c r="P9" i="1" s="1"/>
  <c r="Q45" i="1"/>
  <c r="R45" i="1" s="1"/>
  <c r="S45" i="1" s="1"/>
  <c r="AA45" i="1" s="1"/>
  <c r="Q53" i="1"/>
  <c r="R53" i="1" s="1"/>
  <c r="S53" i="1" s="1"/>
  <c r="AA53" i="1" s="1"/>
  <c r="Q85" i="1"/>
  <c r="R85" i="1" s="1"/>
  <c r="S85" i="1" s="1"/>
  <c r="AA85" i="1" s="1"/>
  <c r="Q93" i="1"/>
  <c r="R93" i="1" s="1"/>
  <c r="Q125" i="1"/>
  <c r="R125" i="1" s="1"/>
  <c r="S125" i="1" s="1"/>
  <c r="AA125" i="1" s="1"/>
  <c r="Q133" i="1"/>
  <c r="R133" i="1" s="1"/>
  <c r="S133" i="1" s="1"/>
  <c r="AA133" i="1" s="1"/>
  <c r="Q31" i="1"/>
  <c r="R31" i="1" s="1"/>
  <c r="S31" i="1" s="1"/>
  <c r="AA31" i="1" s="1"/>
  <c r="Q87" i="1"/>
  <c r="Q95" i="1"/>
  <c r="R95" i="1" s="1"/>
  <c r="S95" i="1" s="1"/>
  <c r="AA95" i="1" s="1"/>
  <c r="Q103" i="1"/>
  <c r="R103" i="1" s="1"/>
  <c r="S103" i="1" s="1"/>
  <c r="AA103" i="1" s="1"/>
  <c r="Q37" i="1"/>
  <c r="R37" i="1" s="1"/>
  <c r="Q64" i="1"/>
  <c r="R64" i="1" s="1"/>
  <c r="S64" i="1" s="1"/>
  <c r="AA64" i="1" s="1"/>
  <c r="Q104" i="1"/>
  <c r="R104" i="1" s="1"/>
  <c r="Q120" i="1"/>
  <c r="R120" i="1" s="1"/>
  <c r="S120" i="1" s="1"/>
  <c r="AA120" i="1" s="1"/>
  <c r="Q18" i="1"/>
  <c r="R18" i="1" s="1"/>
  <c r="S18" i="1" s="1"/>
  <c r="AA18" i="1" s="1"/>
  <c r="Q42" i="1"/>
  <c r="R42" i="1" s="1"/>
  <c r="S42" i="1" s="1"/>
  <c r="AA42" i="1" s="1"/>
  <c r="Q74" i="1"/>
  <c r="R74" i="1" s="1"/>
  <c r="S74" i="1" s="1"/>
  <c r="AA74" i="1" s="1"/>
  <c r="Q28" i="1"/>
  <c r="R28" i="1" s="1"/>
  <c r="S28" i="1" s="1"/>
  <c r="AA28" i="1" s="1"/>
  <c r="Q36" i="1"/>
  <c r="R36" i="1" s="1"/>
  <c r="S36" i="1" s="1"/>
  <c r="AA36" i="1" s="1"/>
  <c r="Q60" i="1"/>
  <c r="R60" i="1" s="1"/>
  <c r="S60" i="1" s="1"/>
  <c r="AA60" i="1" s="1"/>
  <c r="Q30" i="1"/>
  <c r="R30" i="1" s="1"/>
  <c r="S30" i="1" s="1"/>
  <c r="AA30" i="1" s="1"/>
  <c r="Q38" i="1"/>
  <c r="R38" i="1" s="1"/>
  <c r="Q46" i="1"/>
  <c r="R46" i="1" s="1"/>
  <c r="S46" i="1" s="1"/>
  <c r="AA46" i="1" s="1"/>
  <c r="Q54" i="1"/>
  <c r="R54" i="1" s="1"/>
  <c r="S54" i="1" s="1"/>
  <c r="AA54" i="1" s="1"/>
  <c r="Q62" i="1"/>
  <c r="R62" i="1" s="1"/>
  <c r="S62" i="1" s="1"/>
  <c r="AA62" i="1" s="1"/>
  <c r="Q70" i="1"/>
  <c r="R70" i="1" s="1"/>
  <c r="S70" i="1" s="1"/>
  <c r="AA70" i="1" s="1"/>
  <c r="Q78" i="1"/>
  <c r="R78" i="1" s="1"/>
  <c r="S78" i="1" s="1"/>
  <c r="AA78" i="1" s="1"/>
  <c r="Q86" i="1"/>
  <c r="R86" i="1" s="1"/>
  <c r="S86" i="1" s="1"/>
  <c r="AA86" i="1" s="1"/>
  <c r="Q94" i="1"/>
  <c r="R94" i="1" s="1"/>
  <c r="S94" i="1" s="1"/>
  <c r="AA94" i="1" s="1"/>
  <c r="Q110" i="1"/>
  <c r="R110" i="1" s="1"/>
  <c r="S110" i="1" s="1"/>
  <c r="AA110" i="1" s="1"/>
  <c r="Q118" i="1"/>
  <c r="R118" i="1" s="1"/>
  <c r="S118" i="1" s="1"/>
  <c r="AA118" i="1" s="1"/>
  <c r="Q126" i="1"/>
  <c r="R126" i="1" s="1"/>
  <c r="S126" i="1" s="1"/>
  <c r="AA126" i="1" s="1"/>
  <c r="G137" i="1"/>
  <c r="G129" i="1"/>
  <c r="G121" i="1"/>
  <c r="G113" i="1"/>
  <c r="G105" i="1"/>
  <c r="H105" i="1" s="1"/>
  <c r="I105" i="1" s="1"/>
  <c r="G97" i="1"/>
  <c r="G81" i="1"/>
  <c r="H81" i="1" s="1"/>
  <c r="I81" i="1" s="1"/>
  <c r="G73" i="1"/>
  <c r="G65" i="1"/>
  <c r="G57" i="1"/>
  <c r="G49" i="1"/>
  <c r="G41" i="1"/>
  <c r="G33" i="1"/>
  <c r="G25" i="1"/>
  <c r="G17" i="1"/>
  <c r="G9" i="1"/>
  <c r="G112" i="1"/>
  <c r="G104" i="1"/>
  <c r="G96" i="1"/>
  <c r="G80" i="1"/>
  <c r="H80" i="1" s="1"/>
  <c r="I80" i="1" s="1"/>
  <c r="G72" i="1"/>
  <c r="G64" i="1"/>
  <c r="G56" i="1"/>
  <c r="G48" i="1"/>
  <c r="G40" i="1"/>
  <c r="G32" i="1"/>
  <c r="G24" i="1"/>
  <c r="G16" i="1"/>
  <c r="G8" i="1"/>
  <c r="G143" i="1"/>
  <c r="G135" i="1"/>
  <c r="G127" i="1"/>
  <c r="G119" i="1"/>
  <c r="H119" i="1" s="1"/>
  <c r="I119" i="1" s="1"/>
  <c r="G111" i="1"/>
  <c r="H111" i="1" s="1"/>
  <c r="I111" i="1" s="1"/>
  <c r="G103" i="1"/>
  <c r="G79" i="1"/>
  <c r="G71" i="1"/>
  <c r="G63" i="1"/>
  <c r="G55" i="1"/>
  <c r="G47" i="1"/>
  <c r="G39" i="1"/>
  <c r="G31" i="1"/>
  <c r="G23" i="1"/>
  <c r="G15" i="1"/>
  <c r="G7" i="1"/>
  <c r="H7" i="1" s="1"/>
  <c r="I7" i="1" s="1"/>
  <c r="G142" i="1"/>
  <c r="G134" i="1"/>
  <c r="G126" i="1"/>
  <c r="G118" i="1"/>
  <c r="G110" i="1"/>
  <c r="G102" i="1"/>
  <c r="G70" i="1"/>
  <c r="G62" i="1"/>
  <c r="H62" i="1" s="1"/>
  <c r="I62" i="1" s="1"/>
  <c r="G54" i="1"/>
  <c r="G46" i="1"/>
  <c r="G38" i="1"/>
  <c r="G30" i="1"/>
  <c r="G22" i="1"/>
  <c r="G14" i="1"/>
  <c r="G6" i="1"/>
  <c r="G141" i="1"/>
  <c r="G133" i="1"/>
  <c r="G125" i="1"/>
  <c r="G117" i="1"/>
  <c r="G109" i="1"/>
  <c r="G101" i="1"/>
  <c r="G69" i="1"/>
  <c r="H69" i="1" s="1"/>
  <c r="I69" i="1" s="1"/>
  <c r="G61" i="1"/>
  <c r="H61" i="1" s="1"/>
  <c r="I61" i="1" s="1"/>
  <c r="G53" i="1"/>
  <c r="G45" i="1"/>
  <c r="G37" i="1"/>
  <c r="G29" i="1"/>
  <c r="G21" i="1"/>
  <c r="G13" i="1"/>
  <c r="G5" i="1"/>
  <c r="G4" i="1"/>
  <c r="H4" i="1" s="1"/>
  <c r="I4" i="1" s="1"/>
  <c r="G139" i="1"/>
  <c r="G131" i="1"/>
  <c r="G123" i="1"/>
  <c r="G115" i="1"/>
  <c r="G107" i="1"/>
  <c r="G99" i="1"/>
  <c r="G67" i="1"/>
  <c r="G59" i="1"/>
  <c r="G51" i="1"/>
  <c r="G43" i="1"/>
  <c r="G35" i="1"/>
  <c r="G27" i="1"/>
  <c r="G19" i="1"/>
  <c r="Q24" i="1"/>
  <c r="R24" i="1" s="1"/>
  <c r="S24" i="1" s="1"/>
  <c r="AA24" i="1" s="1"/>
  <c r="Q23" i="1"/>
  <c r="R23" i="1" s="1"/>
  <c r="S23" i="1" s="1"/>
  <c r="AA23" i="1" s="1"/>
  <c r="Q22" i="1"/>
  <c r="R22" i="1" s="1"/>
  <c r="S22" i="1" s="1"/>
  <c r="AA22" i="1" s="1"/>
  <c r="Q15" i="1"/>
  <c r="R15" i="1" s="1"/>
  <c r="S15" i="1" s="1"/>
  <c r="AA15" i="1" s="1"/>
  <c r="Q14" i="1"/>
  <c r="R14" i="1" s="1"/>
  <c r="S14" i="1" s="1"/>
  <c r="AA14" i="1" s="1"/>
  <c r="H23" i="1"/>
  <c r="I23" i="1" s="1"/>
  <c r="H55" i="1"/>
  <c r="I55" i="1" s="1"/>
  <c r="H64" i="1"/>
  <c r="I64" i="1" s="1"/>
  <c r="H87" i="1"/>
  <c r="I87" i="1" s="1"/>
  <c r="H26" i="1"/>
  <c r="I26" i="1" s="1"/>
  <c r="H47" i="1"/>
  <c r="I47" i="1" s="1"/>
  <c r="H52" i="1"/>
  <c r="I52" i="1" s="1"/>
  <c r="H73" i="1"/>
  <c r="I73" i="1" s="1"/>
  <c r="H89" i="1"/>
  <c r="I89" i="1" s="1"/>
  <c r="H120" i="1"/>
  <c r="I120" i="1" s="1"/>
  <c r="H134" i="1"/>
  <c r="I134" i="1" s="1"/>
  <c r="H58" i="1"/>
  <c r="I58" i="1" s="1"/>
  <c r="H74" i="1"/>
  <c r="I74" i="1" s="1"/>
  <c r="H84" i="1"/>
  <c r="I84" i="1" s="1"/>
  <c r="H130" i="1"/>
  <c r="I130" i="1" s="1"/>
  <c r="H34" i="1"/>
  <c r="I34" i="1" s="1"/>
  <c r="H48" i="1"/>
  <c r="I48" i="1" s="1"/>
  <c r="H82" i="1"/>
  <c r="I82" i="1" s="1"/>
  <c r="H90" i="1"/>
  <c r="I90" i="1" s="1"/>
  <c r="H97" i="1"/>
  <c r="I97" i="1" s="1"/>
  <c r="H136" i="1"/>
  <c r="I136" i="1" s="1"/>
  <c r="H44" i="1"/>
  <c r="I44" i="1" s="1"/>
  <c r="H76" i="1"/>
  <c r="I76" i="1" s="1"/>
  <c r="H85" i="1"/>
  <c r="I85" i="1" s="1"/>
  <c r="H92" i="1"/>
  <c r="I92" i="1" s="1"/>
  <c r="H100" i="1"/>
  <c r="I100" i="1" s="1"/>
  <c r="H116" i="1"/>
  <c r="I116" i="1" s="1"/>
  <c r="H131" i="1"/>
  <c r="I131" i="1" s="1"/>
  <c r="H38" i="1"/>
  <c r="I38" i="1" s="1"/>
  <c r="H77" i="1"/>
  <c r="I77" i="1" s="1"/>
  <c r="H45" i="1"/>
  <c r="I45" i="1" s="1"/>
  <c r="T45" i="1" s="1"/>
  <c r="H108" i="1"/>
  <c r="I108" i="1" s="1"/>
  <c r="H124" i="1"/>
  <c r="I124" i="1" s="1"/>
  <c r="H138" i="1"/>
  <c r="I138" i="1" s="1"/>
  <c r="H86" i="1"/>
  <c r="I86" i="1" s="1"/>
  <c r="H126" i="1"/>
  <c r="I126" i="1" s="1"/>
  <c r="H95" i="1"/>
  <c r="I95" i="1" s="1"/>
  <c r="H140" i="1"/>
  <c r="I140" i="1" s="1"/>
  <c r="H17" i="1"/>
  <c r="I17" i="1" s="1"/>
  <c r="H65" i="1"/>
  <c r="I65" i="1" s="1"/>
  <c r="H127" i="1"/>
  <c r="I127" i="1" s="1"/>
  <c r="H135" i="1"/>
  <c r="I135" i="1" s="1"/>
  <c r="H25" i="1"/>
  <c r="I25" i="1" s="1"/>
  <c r="H106" i="1"/>
  <c r="I106" i="1" s="1"/>
  <c r="S104" i="1"/>
  <c r="AA104" i="1" s="1"/>
  <c r="H114" i="1"/>
  <c r="I114" i="1" s="1"/>
  <c r="H91" i="1"/>
  <c r="I91" i="1" s="1"/>
  <c r="H28" i="1"/>
  <c r="I28" i="1" s="1"/>
  <c r="H122" i="1"/>
  <c r="I122" i="1" s="1"/>
  <c r="H50" i="1"/>
  <c r="I50" i="1" s="1"/>
  <c r="H18" i="1"/>
  <c r="I18" i="1" s="1"/>
  <c r="H128" i="1"/>
  <c r="I128" i="1" s="1"/>
  <c r="H137" i="1"/>
  <c r="I137" i="1" s="1"/>
  <c r="S138" i="1"/>
  <c r="AA138" i="1" s="1"/>
  <c r="S130" i="1"/>
  <c r="AA130" i="1" s="1"/>
  <c r="S122" i="1"/>
  <c r="AA122" i="1" s="1"/>
  <c r="S114" i="1"/>
  <c r="AA114" i="1" s="1"/>
  <c r="S98" i="1"/>
  <c r="AA98" i="1" s="1"/>
  <c r="S90" i="1"/>
  <c r="AA90" i="1" s="1"/>
  <c r="S82" i="1"/>
  <c r="AA82" i="1" s="1"/>
  <c r="S66" i="1"/>
  <c r="AA66" i="1" s="1"/>
  <c r="S50" i="1"/>
  <c r="AA50" i="1" s="1"/>
  <c r="S34" i="1"/>
  <c r="AA34" i="1" s="1"/>
  <c r="S26" i="1"/>
  <c r="AA26" i="1" s="1"/>
  <c r="S99" i="1"/>
  <c r="AA99" i="1" s="1"/>
  <c r="S91" i="1"/>
  <c r="AA91" i="1" s="1"/>
  <c r="S83" i="1"/>
  <c r="AA83" i="1" s="1"/>
  <c r="S75" i="1"/>
  <c r="AA75" i="1" s="1"/>
  <c r="S67" i="1"/>
  <c r="AA67" i="1" s="1"/>
  <c r="S59" i="1"/>
  <c r="AA59" i="1" s="1"/>
  <c r="S51" i="1"/>
  <c r="AA51" i="1" s="1"/>
  <c r="S43" i="1"/>
  <c r="AA43" i="1" s="1"/>
  <c r="S35" i="1"/>
  <c r="AA35" i="1" s="1"/>
  <c r="S27" i="1"/>
  <c r="AA27" i="1" s="1"/>
  <c r="S113" i="1"/>
  <c r="AA113" i="1" s="1"/>
  <c r="S97" i="1"/>
  <c r="AA97" i="1" s="1"/>
  <c r="S89" i="1"/>
  <c r="AA89" i="1" s="1"/>
  <c r="S81" i="1"/>
  <c r="AA81" i="1" s="1"/>
  <c r="S73" i="1"/>
  <c r="AA73" i="1" s="1"/>
  <c r="S49" i="1"/>
  <c r="AA49" i="1" s="1"/>
  <c r="S41" i="1"/>
  <c r="AA41" i="1" s="1"/>
  <c r="S25" i="1"/>
  <c r="AA25" i="1" s="1"/>
  <c r="S38" i="1"/>
  <c r="AA38" i="1" s="1"/>
  <c r="S93" i="1"/>
  <c r="AA93" i="1" s="1"/>
  <c r="S37" i="1"/>
  <c r="AA37" i="1" s="1"/>
  <c r="H9" i="1"/>
  <c r="I9" i="1" s="1"/>
  <c r="Q10" i="1"/>
  <c r="H10" i="1"/>
  <c r="I10" i="1" s="1"/>
  <c r="Q7" i="1"/>
  <c r="R7" i="1" s="1"/>
  <c r="S7" i="1" s="1"/>
  <c r="AA7" i="1" s="1"/>
  <c r="Q11" i="1"/>
  <c r="Q9" i="1"/>
  <c r="Q12" i="1"/>
  <c r="R12" i="1" s="1"/>
  <c r="S12" i="1" s="1"/>
  <c r="AA12" i="1" s="1"/>
  <c r="Q5" i="1"/>
  <c r="R5" i="1" s="1"/>
  <c r="S5" i="1" s="1"/>
  <c r="AA5" i="1" s="1"/>
  <c r="Q6" i="1"/>
  <c r="R6" i="1" s="1"/>
  <c r="S6" i="1" s="1"/>
  <c r="AA6" i="1" s="1"/>
  <c r="H3" i="1"/>
  <c r="I3" i="1" s="1"/>
  <c r="H12" i="1"/>
  <c r="I12" i="1" s="1"/>
  <c r="Q4" i="1"/>
  <c r="R4" i="1" s="1"/>
  <c r="K4" i="1"/>
  <c r="T134" i="1" l="1"/>
  <c r="T76" i="1"/>
  <c r="H67" i="1"/>
  <c r="I67" i="1" s="1"/>
  <c r="H16" i="1"/>
  <c r="I16" i="1" s="1"/>
  <c r="H54" i="1"/>
  <c r="I54" i="1" s="1"/>
  <c r="H133" i="1"/>
  <c r="I133" i="1" s="1"/>
  <c r="T133" i="1" s="1"/>
  <c r="H20" i="1"/>
  <c r="I20" i="1" s="1"/>
  <c r="H103" i="1"/>
  <c r="I103" i="1" s="1"/>
  <c r="T103" i="1" s="1"/>
  <c r="H110" i="1"/>
  <c r="I110" i="1" s="1"/>
  <c r="H30" i="1"/>
  <c r="I30" i="1" s="1"/>
  <c r="H53" i="1"/>
  <c r="I53" i="1" s="1"/>
  <c r="H143" i="1"/>
  <c r="I143" i="1" s="1"/>
  <c r="T143" i="1" s="1"/>
  <c r="H15" i="1"/>
  <c r="I15" i="1" s="1"/>
  <c r="T15" i="1" s="1"/>
  <c r="H125" i="1"/>
  <c r="I125" i="1" s="1"/>
  <c r="T125" i="1" s="1"/>
  <c r="H56" i="1"/>
  <c r="I56" i="1" s="1"/>
  <c r="T56" i="1" s="1"/>
  <c r="H117" i="1"/>
  <c r="I117" i="1" s="1"/>
  <c r="T117" i="1" s="1"/>
  <c r="H46" i="1"/>
  <c r="I46" i="1" s="1"/>
  <c r="H107" i="1"/>
  <c r="I107" i="1" s="1"/>
  <c r="H129" i="1"/>
  <c r="I129" i="1" s="1"/>
  <c r="H72" i="1"/>
  <c r="I72" i="1" s="1"/>
  <c r="T72" i="1" s="1"/>
  <c r="H8" i="1"/>
  <c r="I8" i="1" s="1"/>
  <c r="H19" i="1"/>
  <c r="I19" i="1" s="1"/>
  <c r="H141" i="1"/>
  <c r="I141" i="1" s="1"/>
  <c r="T141" i="1" s="1"/>
  <c r="H13" i="1"/>
  <c r="I13" i="1" s="1"/>
  <c r="H27" i="1"/>
  <c r="I27" i="1" s="1"/>
  <c r="H79" i="1"/>
  <c r="I79" i="1" s="1"/>
  <c r="H5" i="1"/>
  <c r="I5" i="1" s="1"/>
  <c r="H112" i="1"/>
  <c r="I112" i="1" s="1"/>
  <c r="T112" i="1" s="1"/>
  <c r="H118" i="1"/>
  <c r="I118" i="1" s="1"/>
  <c r="H35" i="1"/>
  <c r="I35" i="1" s="1"/>
  <c r="T35" i="1" s="1"/>
  <c r="T119" i="1"/>
  <c r="T110" i="1"/>
  <c r="H21" i="1"/>
  <c r="I21" i="1" s="1"/>
  <c r="T21" i="1" s="1"/>
  <c r="H37" i="1"/>
  <c r="I37" i="1" s="1"/>
  <c r="T37" i="1" s="1"/>
  <c r="R87" i="1"/>
  <c r="S87" i="1" s="1"/>
  <c r="AA87" i="1" s="1"/>
  <c r="T98" i="1"/>
  <c r="T77" i="1"/>
  <c r="H101" i="1"/>
  <c r="I101" i="1" s="1"/>
  <c r="T101" i="1" s="1"/>
  <c r="H71" i="1"/>
  <c r="I71" i="1" s="1"/>
  <c r="H123" i="1"/>
  <c r="I123" i="1" s="1"/>
  <c r="T123" i="1" s="1"/>
  <c r="T69" i="1"/>
  <c r="T85" i="1"/>
  <c r="T89" i="1"/>
  <c r="T68" i="1"/>
  <c r="H51" i="1"/>
  <c r="I51" i="1" s="1"/>
  <c r="H24" i="1"/>
  <c r="I24" i="1" s="1"/>
  <c r="T24" i="1" s="1"/>
  <c r="H88" i="1"/>
  <c r="I88" i="1" s="1"/>
  <c r="T88" i="1" s="1"/>
  <c r="H41" i="1"/>
  <c r="I41" i="1" s="1"/>
  <c r="T41" i="1" s="1"/>
  <c r="H6" i="1"/>
  <c r="I6" i="1" s="1"/>
  <c r="T6" i="1" s="1"/>
  <c r="H29" i="1"/>
  <c r="I29" i="1" s="1"/>
  <c r="H115" i="1"/>
  <c r="I115" i="1" s="1"/>
  <c r="T115" i="1" s="1"/>
  <c r="H139" i="1"/>
  <c r="I139" i="1" s="1"/>
  <c r="T139" i="1" s="1"/>
  <c r="H32" i="1"/>
  <c r="I32" i="1" s="1"/>
  <c r="H96" i="1"/>
  <c r="I96" i="1" s="1"/>
  <c r="T96" i="1" s="1"/>
  <c r="H49" i="1"/>
  <c r="I49" i="1" s="1"/>
  <c r="T49" i="1" s="1"/>
  <c r="H113" i="1"/>
  <c r="I113" i="1" s="1"/>
  <c r="T113" i="1" s="1"/>
  <c r="H14" i="1"/>
  <c r="I14" i="1" s="1"/>
  <c r="T14" i="1" s="1"/>
  <c r="H78" i="1"/>
  <c r="I78" i="1" s="1"/>
  <c r="T78" i="1" s="1"/>
  <c r="H142" i="1"/>
  <c r="I142" i="1" s="1"/>
  <c r="T142" i="1" s="1"/>
  <c r="H75" i="1"/>
  <c r="I75" i="1" s="1"/>
  <c r="T75" i="1" s="1"/>
  <c r="H43" i="1"/>
  <c r="I43" i="1" s="1"/>
  <c r="T43" i="1" s="1"/>
  <c r="H33" i="1"/>
  <c r="I33" i="1" s="1"/>
  <c r="T33" i="1" s="1"/>
  <c r="H102" i="1"/>
  <c r="I102" i="1" s="1"/>
  <c r="T102" i="1" s="1"/>
  <c r="H70" i="1"/>
  <c r="I70" i="1" s="1"/>
  <c r="T70" i="1" s="1"/>
  <c r="H99" i="1"/>
  <c r="I99" i="1" s="1"/>
  <c r="T99" i="1" s="1"/>
  <c r="H31" i="1"/>
  <c r="I31" i="1" s="1"/>
  <c r="H83" i="1"/>
  <c r="I83" i="1" s="1"/>
  <c r="T83" i="1" s="1"/>
  <c r="H109" i="1"/>
  <c r="I109" i="1" s="1"/>
  <c r="T109" i="1" s="1"/>
  <c r="H22" i="1"/>
  <c r="I22" i="1" s="1"/>
  <c r="T22" i="1" s="1"/>
  <c r="H63" i="1"/>
  <c r="I63" i="1" s="1"/>
  <c r="T63" i="1" s="1"/>
  <c r="H40" i="1"/>
  <c r="I40" i="1" s="1"/>
  <c r="T40" i="1" s="1"/>
  <c r="H104" i="1"/>
  <c r="I104" i="1" s="1"/>
  <c r="T104" i="1" s="1"/>
  <c r="H57" i="1"/>
  <c r="I57" i="1" s="1"/>
  <c r="T57" i="1" s="1"/>
  <c r="H121" i="1"/>
  <c r="I121" i="1" s="1"/>
  <c r="T121" i="1" s="1"/>
  <c r="H93" i="1"/>
  <c r="I93" i="1" s="1"/>
  <c r="T93" i="1" s="1"/>
  <c r="T30" i="1"/>
  <c r="H59" i="1"/>
  <c r="I59" i="1" s="1"/>
  <c r="T59" i="1" s="1"/>
  <c r="H39" i="1"/>
  <c r="I39" i="1" s="1"/>
  <c r="T39" i="1" s="1"/>
  <c r="T86" i="1"/>
  <c r="T111" i="1"/>
  <c r="T73" i="1"/>
  <c r="T79" i="1"/>
  <c r="T120" i="1"/>
  <c r="T81" i="1"/>
  <c r="T47" i="1"/>
  <c r="T61" i="1"/>
  <c r="T46" i="1"/>
  <c r="T97" i="1"/>
  <c r="T126" i="1"/>
  <c r="T18" i="1"/>
  <c r="T82" i="1"/>
  <c r="T48" i="1"/>
  <c r="T84" i="1"/>
  <c r="T55" i="1"/>
  <c r="T28" i="1"/>
  <c r="T92" i="1"/>
  <c r="T106" i="1"/>
  <c r="T124" i="1"/>
  <c r="T74" i="1"/>
  <c r="T138" i="1"/>
  <c r="T20" i="1"/>
  <c r="T42" i="1"/>
  <c r="T100" i="1"/>
  <c r="T32" i="1"/>
  <c r="T29" i="1"/>
  <c r="T67" i="1"/>
  <c r="T60" i="1"/>
  <c r="T27" i="1"/>
  <c r="T91" i="1"/>
  <c r="T136" i="1"/>
  <c r="T58" i="1"/>
  <c r="T94" i="1"/>
  <c r="T105" i="1"/>
  <c r="T36" i="1"/>
  <c r="T53" i="1"/>
  <c r="T107" i="1"/>
  <c r="T44" i="1"/>
  <c r="T26" i="1"/>
  <c r="T130" i="1"/>
  <c r="T71" i="1"/>
  <c r="T118" i="1"/>
  <c r="T23" i="1"/>
  <c r="T51" i="1"/>
  <c r="T108" i="1"/>
  <c r="T16" i="1"/>
  <c r="T90" i="1"/>
  <c r="T38" i="1"/>
  <c r="T31" i="1"/>
  <c r="T95" i="1"/>
  <c r="T52" i="1"/>
  <c r="T116" i="1"/>
  <c r="T34" i="1"/>
  <c r="T64" i="1"/>
  <c r="T144" i="1"/>
  <c r="T131" i="1"/>
  <c r="T132" i="1"/>
  <c r="T13" i="1"/>
  <c r="T140" i="1"/>
  <c r="T50" i="1"/>
  <c r="T114" i="1"/>
  <c r="T128" i="1"/>
  <c r="T129" i="1"/>
  <c r="T19" i="1"/>
  <c r="T137" i="1"/>
  <c r="T127" i="1"/>
  <c r="T65" i="1"/>
  <c r="T135" i="1"/>
  <c r="T122" i="1"/>
  <c r="T54" i="1"/>
  <c r="T17" i="1"/>
  <c r="T62" i="1"/>
  <c r="T25" i="1"/>
  <c r="T66" i="1"/>
  <c r="T80" i="1"/>
  <c r="R10" i="1"/>
  <c r="S10" i="1" s="1"/>
  <c r="AA10" i="1" s="1"/>
  <c r="S4" i="1"/>
  <c r="AA4" i="1" s="1"/>
  <c r="R9" i="1"/>
  <c r="S9" i="1" s="1"/>
  <c r="AA9" i="1" s="1"/>
  <c r="R11" i="1"/>
  <c r="S11" i="1" s="1"/>
  <c r="AA11" i="1" s="1"/>
  <c r="R8" i="1"/>
  <c r="S8" i="1" s="1"/>
  <c r="AA8" i="1" s="1"/>
  <c r="Q3" i="1"/>
  <c r="T7" i="1"/>
  <c r="T12" i="1"/>
  <c r="T5" i="1"/>
  <c r="T8" i="1" l="1"/>
  <c r="T87" i="1"/>
  <c r="T11" i="1"/>
  <c r="T9" i="1"/>
  <c r="T4" i="1"/>
  <c r="T10" i="1"/>
  <c r="R3" i="1"/>
  <c r="S3" i="1" s="1"/>
  <c r="AA3" i="1" s="1"/>
  <c r="T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tc={C2AB5FCF-2570-3842-9A2D-5A231CA94514}</author>
  </authors>
  <commentList>
    <comment ref="O2" authorId="0" shapeId="0" xr:uid="{7008A5C4-227C-2941-AB2D-2992D16F998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Garcia-Pichel and Castenholz, “CHARACTERIZATION AND BIOLOCICAL IMPLICATIONS OF SCYTONEMIN, A CYANOBACTERIAL SHEATH PIGMENT’.” 1991, J. Phycol. 27</t>
        </r>
      </text>
    </comment>
    <comment ref="P2" authorId="0" shapeId="0" xr:uid="{8835DCE7-4A6A-1540-85FE-9564EF8DA58D}">
      <text>
        <r>
          <rPr>
            <b/>
            <sz val="10"/>
            <color rgb="FF000000"/>
            <rFont val="Tahoma"/>
            <family val="2"/>
          </rPr>
          <t>Brian Scott: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89.7 (g-1 cm-1 = Exctinction coefficient for chla in 90% acetone.
</t>
        </r>
        <r>
          <rPr>
            <sz val="10"/>
            <color rgb="FF000000"/>
            <rFont val="Tahoma"/>
            <family val="2"/>
          </rPr>
          <t xml:space="preserve">Rowan, Kingsley S., 1989, Photosynthetic pigments of algae 
</t>
        </r>
        <r>
          <rPr>
            <sz val="10"/>
            <color rgb="FF000000"/>
            <rFont val="Tahoma"/>
            <family val="2"/>
          </rPr>
          <t>1 = cell path length (cm)</t>
        </r>
      </text>
    </comment>
    <comment ref="E110" authorId="1" shapeId="0" xr:uid="{C2AB5FCF-2570-3842-9A2D-5A231CA94514}">
      <text>
        <t>[Threaded comment]
Your version of Excel allows you to read this threaded comment; however, any edits to it will get removed if the file is opened in a newer version of Excel. Learn more: https://go.microsoft.com/fwlink/?linkid=870924
Comment:
    2.588 gravel</t>
      </text>
    </comment>
  </commentList>
</comments>
</file>

<file path=xl/sharedStrings.xml><?xml version="1.0" encoding="utf-8"?>
<sst xmlns="http://schemas.openxmlformats.org/spreadsheetml/2006/main" count="450" uniqueCount="179">
  <si>
    <t>Date Collected</t>
  </si>
  <si>
    <t>A* Chla</t>
  </si>
  <si>
    <t>mg/L</t>
  </si>
  <si>
    <t>Wavelength nm.</t>
  </si>
  <si>
    <t>sample ID</t>
  </si>
  <si>
    <t>radius (cm)</t>
  </si>
  <si>
    <t>diameter (mm)</t>
  </si>
  <si>
    <t>Surface area 
(m2)</t>
  </si>
  <si>
    <t>90% acetone
 (mL)</t>
  </si>
  <si>
    <t>90% acetone 
(L)</t>
  </si>
  <si>
    <t>Peak height (@nm)</t>
  </si>
  <si>
    <t>mg Chl a
m-2</t>
  </si>
  <si>
    <t>normally 4.0</t>
  </si>
  <si>
    <t>Chl a(g/L)=
(A*Chla/(e*d(cm))</t>
  </si>
  <si>
    <t>g soil in core</t>
  </si>
  <si>
    <t>g soil used for extraction</t>
  </si>
  <si>
    <t>mg 
Chl a 
in 4 ml vol</t>
  </si>
  <si>
    <t>Surface area 
(cm2)</t>
  </si>
  <si>
    <t>corrected for soil weights
 (mg/l)</t>
  </si>
  <si>
    <t>Normally = 1</t>
  </si>
  <si>
    <t>Paste 330 - 800 only</t>
  </si>
  <si>
    <t>You can edit diameter if you use a different sampling device.</t>
  </si>
  <si>
    <t>Conversion factor 
(m-2)</t>
  </si>
  <si>
    <t>50 cc Falcon</t>
  </si>
  <si>
    <t>Metal sleeve</t>
  </si>
  <si>
    <t xml:space="preserve"> </t>
  </si>
  <si>
    <t>DG-1</t>
  </si>
  <si>
    <t>DG-2</t>
  </si>
  <si>
    <t>DG-3</t>
  </si>
  <si>
    <t>DD-1</t>
  </si>
  <si>
    <t>DD-2</t>
  </si>
  <si>
    <t>DD-3</t>
  </si>
  <si>
    <t>ND-1</t>
  </si>
  <si>
    <t>ND-2</t>
  </si>
  <si>
    <t>ND-3</t>
  </si>
  <si>
    <t>LV-1</t>
  </si>
  <si>
    <t>LV-2</t>
  </si>
  <si>
    <t>LV-3</t>
  </si>
  <si>
    <t>Lic-1</t>
  </si>
  <si>
    <t>Lic-2</t>
  </si>
  <si>
    <t>Lic-3</t>
  </si>
  <si>
    <t>2500-1</t>
  </si>
  <si>
    <t>2500-2</t>
  </si>
  <si>
    <t>2500-3</t>
  </si>
  <si>
    <t>3100-1</t>
  </si>
  <si>
    <t>3100-2</t>
  </si>
  <si>
    <t>3100-3</t>
  </si>
  <si>
    <t>DGuc-1</t>
  </si>
  <si>
    <t>DGuc-2</t>
  </si>
  <si>
    <t>DGuc-3</t>
  </si>
  <si>
    <t>DDuc-1</t>
  </si>
  <si>
    <t>DDuc-2</t>
  </si>
  <si>
    <t>DDuc-3</t>
  </si>
  <si>
    <t>NDuc-1</t>
  </si>
  <si>
    <t>NDuc-2</t>
  </si>
  <si>
    <t>NDuc-3</t>
  </si>
  <si>
    <t>LVuc-1</t>
  </si>
  <si>
    <t>LVuc-2</t>
  </si>
  <si>
    <t>LVuc-3</t>
  </si>
  <si>
    <t>Licuc-1</t>
  </si>
  <si>
    <t>Licuc-2</t>
  </si>
  <si>
    <t>Licuc-3</t>
  </si>
  <si>
    <t>2500uc-1</t>
  </si>
  <si>
    <t>2500uc-2</t>
  </si>
  <si>
    <t>2500uc-3</t>
  </si>
  <si>
    <t>3100uc-1</t>
  </si>
  <si>
    <t>3100uc-2</t>
  </si>
  <si>
    <t>3100uc-3</t>
  </si>
  <si>
    <t>DGrecov-1</t>
  </si>
  <si>
    <t>DGrecov-2</t>
  </si>
  <si>
    <t>DGrecov-3</t>
  </si>
  <si>
    <t>DDrecov-1</t>
  </si>
  <si>
    <t>DDrecov-2</t>
  </si>
  <si>
    <t>DDrecov-3</t>
  </si>
  <si>
    <t>NDrecov-1</t>
  </si>
  <si>
    <t>NDrecov-2</t>
  </si>
  <si>
    <t>NDrecov-3</t>
  </si>
  <si>
    <t>LVrecov-1</t>
  </si>
  <si>
    <t>LVrecov-2</t>
  </si>
  <si>
    <t>LVrecov-3</t>
  </si>
  <si>
    <t>Licrecov-1</t>
  </si>
  <si>
    <t>Licrecov-2</t>
  </si>
  <si>
    <t>Licrecov-3</t>
  </si>
  <si>
    <t>2500recov-1</t>
  </si>
  <si>
    <t>2500recov-2</t>
  </si>
  <si>
    <t>2500recov-3</t>
  </si>
  <si>
    <t>3100recov-1</t>
  </si>
  <si>
    <t>3100recov-2</t>
  </si>
  <si>
    <t>3100recov-3</t>
  </si>
  <si>
    <t>Mesarecov-1</t>
  </si>
  <si>
    <t>Mesarecov-2</t>
  </si>
  <si>
    <t>Mesarecov-3</t>
  </si>
  <si>
    <t>Mesa-1(g)</t>
  </si>
  <si>
    <t>Mesa-2(d)</t>
  </si>
  <si>
    <t>Mesa-3(d)</t>
  </si>
  <si>
    <t>Mesauc-1(g)</t>
  </si>
  <si>
    <t>Mesauc-2(d)</t>
  </si>
  <si>
    <t>Mesauc-3(d)</t>
  </si>
  <si>
    <t>DG</t>
  </si>
  <si>
    <t>DD</t>
  </si>
  <si>
    <t>ND</t>
  </si>
  <si>
    <t>Lic</t>
  </si>
  <si>
    <t>LV</t>
  </si>
  <si>
    <t>Dugan_YR2_1</t>
  </si>
  <si>
    <t>Dugan_YR2_2</t>
  </si>
  <si>
    <t>Dugan_YR2_3</t>
  </si>
  <si>
    <t>Dugan_YR2_4</t>
  </si>
  <si>
    <t>15 cc Falcon</t>
  </si>
  <si>
    <t>DF_1</t>
  </si>
  <si>
    <t>DF_2a</t>
  </si>
  <si>
    <t>DF-2b</t>
  </si>
  <si>
    <t>DF-3a</t>
  </si>
  <si>
    <t>DF_3b</t>
  </si>
  <si>
    <t>DF_4</t>
  </si>
  <si>
    <t>DF-Inoc-1-4</t>
  </si>
  <si>
    <t>DF-I-1-4_redo</t>
  </si>
  <si>
    <t>DF_reinoc_1</t>
  </si>
  <si>
    <t>DF_reinoc_2</t>
  </si>
  <si>
    <t>DF_reinoc_3</t>
  </si>
  <si>
    <t>DF_reinoc_4</t>
  </si>
  <si>
    <t>DF_reinoc_5</t>
  </si>
  <si>
    <t>3100-re-inoc</t>
  </si>
  <si>
    <t>EICP_YR2</t>
  </si>
  <si>
    <t>DuganYR1</t>
  </si>
  <si>
    <t>DG_reinoc</t>
  </si>
  <si>
    <t>Mesa1g_reinoc</t>
  </si>
  <si>
    <t>Mesa2d_reinoc</t>
  </si>
  <si>
    <t>Lic_reinoc</t>
  </si>
  <si>
    <t>2500_reinoc</t>
  </si>
  <si>
    <t>LV_reinoc</t>
  </si>
  <si>
    <t>Mesa3d_reinoc</t>
  </si>
  <si>
    <t>Mesarecov-1_repeat</t>
  </si>
  <si>
    <t>Vert_clump</t>
  </si>
  <si>
    <t>2500_reinoc_repeat</t>
  </si>
  <si>
    <t>ND_reinoc</t>
  </si>
  <si>
    <t>DD_reinoc</t>
  </si>
  <si>
    <t>Vert_clump1</t>
  </si>
  <si>
    <t>Vert_clump2</t>
  </si>
  <si>
    <t>3100-re-1</t>
  </si>
  <si>
    <t>2500-re-1</t>
  </si>
  <si>
    <t>Lic-re-1</t>
  </si>
  <si>
    <t>2500-re-2</t>
  </si>
  <si>
    <t>Lic-re-2</t>
  </si>
  <si>
    <t>ND-re-1</t>
  </si>
  <si>
    <t>ND-re-2</t>
  </si>
  <si>
    <t>LV-re-1</t>
  </si>
  <si>
    <t>LV-re-2</t>
  </si>
  <si>
    <t>DD-re-1</t>
  </si>
  <si>
    <t>DD-re-2</t>
  </si>
  <si>
    <t>DG-re-1</t>
  </si>
  <si>
    <t>DG-re-2</t>
  </si>
  <si>
    <t>M1g-re-1</t>
  </si>
  <si>
    <t>M1g</t>
  </si>
  <si>
    <t>M2d-re-1</t>
  </si>
  <si>
    <t>M2d</t>
  </si>
  <si>
    <t>M3d-re-1</t>
  </si>
  <si>
    <t>M3d</t>
  </si>
  <si>
    <t>EICP1</t>
  </si>
  <si>
    <t>EICP2</t>
  </si>
  <si>
    <t>EICP3</t>
  </si>
  <si>
    <t>1x</t>
  </si>
  <si>
    <t>3x</t>
  </si>
  <si>
    <t>3100-re-2</t>
  </si>
  <si>
    <t>5_23</t>
  </si>
  <si>
    <t>EICPYR1</t>
  </si>
  <si>
    <t>Crust</t>
  </si>
  <si>
    <t>UC</t>
  </si>
  <si>
    <t>YR1</t>
  </si>
  <si>
    <t>re-inoc</t>
  </si>
  <si>
    <t>initial_obs</t>
  </si>
  <si>
    <t>special</t>
  </si>
  <si>
    <t>repeatability_tests</t>
  </si>
  <si>
    <t>summer_die_off</t>
  </si>
  <si>
    <t>type</t>
  </si>
  <si>
    <t>month</t>
  </si>
  <si>
    <t>December</t>
  </si>
  <si>
    <t>May</t>
  </si>
  <si>
    <t>June</t>
  </si>
  <si>
    <t>μg Chl a
g-2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</si>
</sst>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E+00"/>
  </numFmts>
  <fonts count="21" x14ac:knownFonts="1">
    <font>
      <sz val="11"/>
      <color theme="1"/>
      <name val="Arial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Arial"/>
      <family val="2"/>
    </font>
    <font>
      <b/>
      <sz val="11"/>
      <color rgb="FFFF0000"/>
      <name val="Calibri"/>
      <family val="2"/>
    </font>
    <font>
      <sz val="11"/>
      <color rgb="FFFF0000"/>
      <name val="Arial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0" fontId="3" fillId="0" borderId="1" xfId="0" applyFont="1" applyBorder="1"/>
    <xf numFmtId="0" fontId="0" fillId="0" borderId="0" xfId="0" applyProtection="1">
      <protection locked="0"/>
    </xf>
    <xf numFmtId="0" fontId="2" fillId="0" borderId="1" xfId="0" applyFont="1" applyBorder="1" applyProtection="1">
      <protection locked="0"/>
    </xf>
    <xf numFmtId="2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/>
      <protection locked="0"/>
    </xf>
    <xf numFmtId="11" fontId="0" fillId="0" borderId="0" xfId="0" applyNumberFormat="1" applyAlignment="1">
      <alignment horizontal="center"/>
    </xf>
    <xf numFmtId="0" fontId="0" fillId="3" borderId="0" xfId="0" applyFill="1"/>
    <xf numFmtId="0" fontId="0" fillId="3" borderId="0" xfId="0" applyFill="1" applyProtection="1">
      <protection locked="0"/>
    </xf>
    <xf numFmtId="0" fontId="0" fillId="2" borderId="0" xfId="0" applyFill="1"/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 wrapText="1"/>
    </xf>
    <xf numFmtId="164" fontId="3" fillId="0" borderId="1" xfId="0" applyNumberFormat="1" applyFont="1" applyBorder="1"/>
    <xf numFmtId="0" fontId="5" fillId="0" borderId="0" xfId="0" applyFont="1" applyProtection="1">
      <protection locked="0"/>
    </xf>
    <xf numFmtId="11" fontId="9" fillId="0" borderId="1" xfId="0" applyNumberFormat="1" applyFont="1" applyBorder="1" applyAlignment="1">
      <alignment horizontal="center"/>
    </xf>
    <xf numFmtId="165" fontId="8" fillId="0" borderId="0" xfId="0" applyNumberFormat="1" applyFont="1" applyAlignment="1">
      <alignment horizontal="center" wrapText="1"/>
    </xf>
    <xf numFmtId="165" fontId="9" fillId="0" borderId="1" xfId="0" applyNumberFormat="1" applyFont="1" applyBorder="1" applyAlignment="1">
      <alignment horizontal="center"/>
    </xf>
    <xf numFmtId="11" fontId="8" fillId="0" borderId="0" xfId="0" applyNumberFormat="1" applyFont="1" applyAlignment="1">
      <alignment horizontal="center" wrapText="1"/>
    </xf>
    <xf numFmtId="166" fontId="3" fillId="0" borderId="1" xfId="0" applyNumberFormat="1" applyFont="1" applyBorder="1" applyAlignment="1">
      <alignment horizontal="center"/>
    </xf>
    <xf numFmtId="11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0" fillId="4" borderId="0" xfId="0" applyFill="1"/>
    <xf numFmtId="164" fontId="15" fillId="0" borderId="0" xfId="0" applyNumberFormat="1" applyFont="1"/>
    <xf numFmtId="0" fontId="15" fillId="0" borderId="0" xfId="0" applyFont="1"/>
    <xf numFmtId="0" fontId="5" fillId="0" borderId="0" xfId="0" applyFont="1"/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 wrapText="1"/>
      <protection locked="0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6" fillId="0" borderId="1" xfId="0" applyFont="1" applyBorder="1"/>
    <xf numFmtId="164" fontId="2" fillId="0" borderId="1" xfId="0" applyNumberFormat="1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14" fontId="0" fillId="0" borderId="0" xfId="0" applyNumberFormat="1" applyProtection="1">
      <protection locked="0"/>
    </xf>
    <xf numFmtId="164" fontId="7" fillId="0" borderId="1" xfId="0" applyNumberFormat="1" applyFont="1" applyBorder="1" applyAlignment="1" applyProtection="1">
      <alignment horizontal="center"/>
      <protection locked="0"/>
    </xf>
    <xf numFmtId="165" fontId="6" fillId="0" borderId="0" xfId="0" applyNumberFormat="1" applyFont="1" applyAlignment="1">
      <alignment horizontal="center" wrapText="1"/>
    </xf>
    <xf numFmtId="165" fontId="10" fillId="0" borderId="1" xfId="0" applyNumberFormat="1" applyFont="1" applyBorder="1" applyAlignment="1">
      <alignment horizontal="center"/>
    </xf>
    <xf numFmtId="2" fontId="0" fillId="0" borderId="0" xfId="0" applyNumberFormat="1"/>
    <xf numFmtId="2" fontId="7" fillId="0" borderId="1" xfId="0" applyNumberFormat="1" applyFont="1" applyBorder="1" applyAlignment="1" applyProtection="1">
      <alignment horizontal="center"/>
      <protection locked="0"/>
    </xf>
    <xf numFmtId="0" fontId="5" fillId="0" borderId="0" xfId="0" applyFont="1" applyAlignment="1" applyProtection="1">
      <alignment wrapText="1"/>
      <protection locked="0"/>
    </xf>
    <xf numFmtId="2" fontId="5" fillId="0" borderId="0" xfId="0" applyNumberFormat="1" applyFont="1"/>
    <xf numFmtId="49" fontId="0" fillId="0" borderId="0" xfId="0" applyNumberFormat="1"/>
    <xf numFmtId="49" fontId="5" fillId="0" borderId="0" xfId="0" applyNumberFormat="1" applyFont="1"/>
    <xf numFmtId="14" fontId="5" fillId="0" borderId="0" xfId="0" applyNumberFormat="1" applyFont="1"/>
    <xf numFmtId="14" fontId="0" fillId="0" borderId="0" xfId="0" applyNumberFormat="1"/>
    <xf numFmtId="165" fontId="18" fillId="0" borderId="1" xfId="0" applyNumberFormat="1" applyFont="1" applyBorder="1" applyAlignment="1">
      <alignment horizontal="center"/>
    </xf>
    <xf numFmtId="0" fontId="4" fillId="0" borderId="1" xfId="0" applyFont="1" applyBorder="1" applyAlignment="1" applyProtection="1">
      <alignment horizontal="center"/>
      <protection locked="0"/>
    </xf>
    <xf numFmtId="165" fontId="1" fillId="0" borderId="0" xfId="0" applyNumberFormat="1" applyFont="1" applyAlignment="1">
      <alignment horizontal="center" wrapText="1"/>
    </xf>
    <xf numFmtId="2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0" fillId="0" borderId="1" xfId="0" applyFont="1" applyBorder="1" applyProtection="1">
      <protection locked="0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9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vertical="center"/>
    </xf>
    <xf numFmtId="16" fontId="0" fillId="0" borderId="0" xfId="0" applyNumberFormat="1" applyProtection="1">
      <protection locked="0"/>
    </xf>
    <xf numFmtId="0" fontId="20" fillId="0" borderId="1" xfId="0" applyFont="1" applyBorder="1"/>
    <xf numFmtId="14" fontId="5" fillId="0" borderId="0" xfId="0" applyNumberFormat="1" applyFont="1" applyProtection="1">
      <protection locked="0"/>
    </xf>
    <xf numFmtId="164" fontId="0" fillId="0" borderId="0" xfId="0" applyNumberFormat="1"/>
    <xf numFmtId="165" fontId="0" fillId="3" borderId="0" xfId="0" applyNumberFormat="1" applyFill="1"/>
    <xf numFmtId="0" fontId="5" fillId="3" borderId="0" xfId="0" applyFont="1" applyFill="1"/>
    <xf numFmtId="0" fontId="19" fillId="3" borderId="0" xfId="0" applyFont="1" applyFill="1"/>
    <xf numFmtId="165" fontId="2" fillId="3" borderId="1" xfId="0" applyNumberFormat="1" applyFont="1" applyFill="1" applyBorder="1" applyAlignment="1">
      <alignment horizontal="center"/>
    </xf>
    <xf numFmtId="165" fontId="10" fillId="3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A4711"/>
      <color rgb="FF9A63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alcChain" Target="calcChain.xml"/><Relationship Id="rId21" Type="http://customschemas.google.com/relationships/workbookmetadata" Target="metadata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65842</xdr:colOff>
      <xdr:row>0</xdr:row>
      <xdr:rowOff>74458</xdr:rowOff>
    </xdr:from>
    <xdr:ext cx="1535127" cy="2957378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473309" y="74458"/>
          <a:ext cx="1535127" cy="2957378"/>
        </a:xfrm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ian Scott" id="{1ACF02A4-D089-D644-AAC2-B36991ABB401}" userId="S::bscott40@asurite.asu.edu::a580021d-0989-40b9-97a9-07cfe17fe758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10" dT="2024-06-27T18:10:32.79" personId="{1ACF02A4-D089-D644-AAC2-B36991ABB401}" id="{C2AB5FCF-2570-3842-9A2D-5A231CA94514}">
    <text>2.588 gravel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S838"/>
  <sheetViews>
    <sheetView tabSelected="1" zoomScale="150" zoomScaleNormal="150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A139" sqref="A139:XFD139"/>
    </sheetView>
  </sheetViews>
  <sheetFormatPr baseColWidth="10" defaultColWidth="12.6640625" defaultRowHeight="15" customHeight="1" x14ac:dyDescent="0.15"/>
  <cols>
    <col min="1" max="1" width="10.1640625" bestFit="1" customWidth="1"/>
    <col min="2" max="2" width="10.1640625" customWidth="1"/>
    <col min="3" max="3" width="15.5" bestFit="1" customWidth="1"/>
    <col min="4" max="4" width="12.6640625" style="27" bestFit="1" customWidth="1"/>
    <col min="5" max="5" width="7" style="2" bestFit="1" customWidth="1"/>
    <col min="6" max="6" width="9.33203125" style="2" bestFit="1" customWidth="1"/>
    <col min="7" max="7" width="8.5" style="2" customWidth="1"/>
    <col min="8" max="8" width="9.1640625" style="2" customWidth="1"/>
    <col min="9" max="9" width="11.83203125" style="2" customWidth="1"/>
    <col min="10" max="10" width="11" style="37" bestFit="1" customWidth="1"/>
    <col min="11" max="11" width="11" style="2" bestFit="1" customWidth="1"/>
    <col min="12" max="12" width="6.6640625" customWidth="1"/>
    <col min="13" max="13" width="6.1640625" customWidth="1"/>
    <col min="14" max="14" width="5.83203125" customWidth="1"/>
    <col min="15" max="15" width="8" style="17" customWidth="1"/>
    <col min="16" max="16" width="14.6640625" style="2" customWidth="1"/>
    <col min="17" max="17" width="8.33203125" style="59" bestFit="1" customWidth="1"/>
    <col min="18" max="18" width="7.33203125" style="16" customWidth="1"/>
    <col min="19" max="19" width="8.1640625" style="12" customWidth="1"/>
    <col min="20" max="20" width="7.83203125" style="16" bestFit="1" customWidth="1"/>
    <col min="21" max="21" width="7.83203125" style="16" customWidth="1"/>
    <col min="22" max="22" width="8" style="16" customWidth="1"/>
    <col min="23" max="23" width="7.83203125" style="16" customWidth="1"/>
    <col min="24" max="24" width="8" style="13" customWidth="1"/>
    <col min="25" max="25" width="5.6640625" customWidth="1"/>
    <col min="26" max="26" width="7.83203125" customWidth="1"/>
    <col min="27" max="27" width="7.83203125" style="66" customWidth="1"/>
    <col min="28" max="28" width="6.33203125" bestFit="1" customWidth="1"/>
    <col min="29" max="29" width="12.6640625" bestFit="1" customWidth="1"/>
    <col min="30" max="30" width="15.33203125" customWidth="1"/>
    <col min="31" max="49" width="9.5" customWidth="1"/>
  </cols>
  <sheetData>
    <row r="1" spans="1:279" ht="15" customHeight="1" x14ac:dyDescent="0.15">
      <c r="F1" s="28" t="s">
        <v>19</v>
      </c>
      <c r="G1" s="10" t="s">
        <v>25</v>
      </c>
      <c r="J1" s="34" t="s">
        <v>12</v>
      </c>
      <c r="L1" s="72" t="s">
        <v>10</v>
      </c>
      <c r="M1" s="72"/>
      <c r="N1" s="72"/>
      <c r="V1" s="59"/>
      <c r="W1" s="59"/>
    </row>
    <row r="2" spans="1:279" ht="43.75" customHeight="1" x14ac:dyDescent="0.15">
      <c r="A2" s="1" t="s">
        <v>0</v>
      </c>
      <c r="B2" s="1" t="s">
        <v>174</v>
      </c>
      <c r="C2" s="1" t="s">
        <v>173</v>
      </c>
      <c r="D2" s="1" t="s">
        <v>4</v>
      </c>
      <c r="E2" s="1" t="s">
        <v>14</v>
      </c>
      <c r="F2" s="1" t="s">
        <v>15</v>
      </c>
      <c r="G2" s="3" t="s">
        <v>17</v>
      </c>
      <c r="H2" s="3" t="s">
        <v>7</v>
      </c>
      <c r="I2" s="1" t="s">
        <v>22</v>
      </c>
      <c r="J2" s="35" t="s">
        <v>8</v>
      </c>
      <c r="K2" s="3" t="s">
        <v>9</v>
      </c>
      <c r="L2" s="18">
        <v>663</v>
      </c>
      <c r="M2" s="18">
        <v>490</v>
      </c>
      <c r="N2" s="18">
        <v>384</v>
      </c>
      <c r="O2" s="4" t="s">
        <v>1</v>
      </c>
      <c r="P2" s="3" t="s">
        <v>13</v>
      </c>
      <c r="Q2" s="60" t="s">
        <v>2</v>
      </c>
      <c r="R2" s="22" t="s">
        <v>18</v>
      </c>
      <c r="S2" s="24" t="s">
        <v>16</v>
      </c>
      <c r="T2" s="43" t="s">
        <v>11</v>
      </c>
      <c r="U2" s="55"/>
      <c r="V2" s="55"/>
      <c r="W2" s="55"/>
      <c r="X2" s="68"/>
      <c r="Y2" s="33"/>
      <c r="Z2" s="33"/>
      <c r="AA2" s="4" t="s">
        <v>178</v>
      </c>
      <c r="AC2" s="29" t="s">
        <v>21</v>
      </c>
    </row>
    <row r="3" spans="1:279" ht="14.25" customHeight="1" x14ac:dyDescent="0.2">
      <c r="A3" s="41">
        <v>45262</v>
      </c>
      <c r="B3" s="65" t="s">
        <v>175</v>
      </c>
      <c r="C3" s="7" t="s">
        <v>165</v>
      </c>
      <c r="D3" s="10" t="str">
        <f>'Paste Data Here'!B2</f>
        <v>DG-1</v>
      </c>
      <c r="E3" s="11">
        <f>8.311/5</f>
        <v>1.6621999999999999</v>
      </c>
      <c r="F3" s="11">
        <v>0.94099999999999995</v>
      </c>
      <c r="G3" s="8">
        <f>AB$11</f>
        <v>1.6512996385431351</v>
      </c>
      <c r="H3" s="26">
        <f>G3/10000</f>
        <v>1.651299638543135E-4</v>
      </c>
      <c r="I3" s="9">
        <f>1/H3</f>
        <v>6055.8361224026767</v>
      </c>
      <c r="J3" s="36">
        <v>4</v>
      </c>
      <c r="K3" s="25">
        <f t="shared" ref="K3" si="0">J3/1000</f>
        <v>4.0000000000000001E-3</v>
      </c>
      <c r="L3" s="19">
        <f>'Paste Data Here'!B$336-'Paste Data Here'!B$423</f>
        <v>0.25600000000000001</v>
      </c>
      <c r="M3" s="31">
        <f>'Paste Data Here'!B$163-'Paste Data Here'!B$423</f>
        <v>0.252</v>
      </c>
      <c r="N3" s="32">
        <f>'Paste Data Here'!B$57-'Paste Data Here'!B$423</f>
        <v>0.41500000000000004</v>
      </c>
      <c r="O3" s="39">
        <f t="shared" ref="O3" si="1">((1.02*L3)-(0.027*N3)+(0.01*M3))</f>
        <v>0.25243500000000002</v>
      </c>
      <c r="P3" s="40">
        <f>(O3/(89.7*1))</f>
        <v>2.8142140468227425E-3</v>
      </c>
      <c r="Q3" s="61">
        <f t="shared" ref="Q3" si="2">P3*1000</f>
        <v>2.8142140468227423</v>
      </c>
      <c r="R3" s="23">
        <f>Q3*E3/F3</f>
        <v>4.9710803279795561</v>
      </c>
      <c r="S3" s="21">
        <f>R3*K3</f>
        <v>1.9884321311918224E-2</v>
      </c>
      <c r="T3" s="44">
        <f>S3*I3</f>
        <v>120.41619127017576</v>
      </c>
      <c r="U3" s="56"/>
      <c r="V3" s="57"/>
      <c r="W3" s="44"/>
      <c r="AA3" s="66">
        <f>S3/F3*1000</f>
        <v>21.131053466438072</v>
      </c>
      <c r="AB3" s="6">
        <v>29.36</v>
      </c>
      <c r="AC3" t="s">
        <v>6</v>
      </c>
    </row>
    <row r="4" spans="1:279" ht="14.25" customHeight="1" x14ac:dyDescent="0.2">
      <c r="A4" s="41">
        <v>45262</v>
      </c>
      <c r="B4" s="65" t="s">
        <v>175</v>
      </c>
      <c r="C4" s="7" t="s">
        <v>165</v>
      </c>
      <c r="D4" s="10" t="str">
        <f>'Paste Data Here'!C2</f>
        <v>DG-2</v>
      </c>
      <c r="E4" s="11">
        <f>7.003/5</f>
        <v>1.4006000000000001</v>
      </c>
      <c r="F4" s="11">
        <v>0.95699999999999996</v>
      </c>
      <c r="G4" s="8">
        <f t="shared" ref="G4:G67" si="3">AB$11</f>
        <v>1.6512996385431351</v>
      </c>
      <c r="H4" s="26">
        <f t="shared" ref="H4:H12" si="4">G4/10000</f>
        <v>1.651299638543135E-4</v>
      </c>
      <c r="I4" s="9">
        <f t="shared" ref="I4:I66" si="5">1/H4</f>
        <v>6055.8361224026767</v>
      </c>
      <c r="J4" s="36">
        <v>4</v>
      </c>
      <c r="K4" s="25">
        <f t="shared" ref="K4" si="6">J4/1000</f>
        <v>4.0000000000000001E-3</v>
      </c>
      <c r="L4" s="19">
        <f>'Paste Data Here'!C$336-'Paste Data Here'!C$423</f>
        <v>0.23700000000000004</v>
      </c>
      <c r="M4" s="31">
        <f>'Paste Data Here'!C$163-'Paste Data Here'!C$423</f>
        <v>0.21900000000000003</v>
      </c>
      <c r="N4" s="32">
        <f>'Paste Data Here'!C$57-'Paste Data Here'!C$423</f>
        <v>0.56299999999999994</v>
      </c>
      <c r="O4" s="39">
        <f t="shared" ref="O4:O67" si="7">((1.02*L4)-(0.027*N4)+(0.01*M4))</f>
        <v>0.22872900000000004</v>
      </c>
      <c r="P4" s="40">
        <f t="shared" ref="P4:P67" si="8">(O4/(89.7*1))</f>
        <v>2.5499331103678935E-3</v>
      </c>
      <c r="Q4" s="61">
        <f t="shared" ref="Q4" si="9">P4*1000</f>
        <v>2.5499331103678937</v>
      </c>
      <c r="R4" s="23">
        <f t="shared" ref="R4:R12" si="10">Q4*E4/F4</f>
        <v>3.731908374484088</v>
      </c>
      <c r="S4" s="21">
        <f t="shared" ref="S4:S12" si="11">R4*K4</f>
        <v>1.4927633497936353E-2</v>
      </c>
      <c r="T4" s="44">
        <f>S4*I4</f>
        <v>90.399302158791187</v>
      </c>
      <c r="U4" s="56"/>
      <c r="V4" s="57"/>
      <c r="W4" s="44"/>
      <c r="AA4" s="66">
        <f t="shared" ref="AA4:AA67" si="12">S4/F4*1000</f>
        <v>15.598363111741227</v>
      </c>
      <c r="AB4">
        <f>AB3/10/2</f>
        <v>1.468</v>
      </c>
      <c r="AC4" t="s">
        <v>5</v>
      </c>
      <c r="AG4" s="5"/>
      <c r="AH4" s="5"/>
      <c r="AI4" s="5"/>
    </row>
    <row r="5" spans="1:279" ht="14.25" customHeight="1" x14ac:dyDescent="0.2">
      <c r="A5" s="41">
        <v>45262</v>
      </c>
      <c r="B5" s="65" t="s">
        <v>175</v>
      </c>
      <c r="C5" s="7" t="s">
        <v>165</v>
      </c>
      <c r="D5" s="10" t="str">
        <f>'Paste Data Here'!D2</f>
        <v>DG-3</v>
      </c>
      <c r="E5" s="11">
        <f>7.214/5</f>
        <v>1.4428000000000001</v>
      </c>
      <c r="F5" s="11">
        <v>0.95899999999999996</v>
      </c>
      <c r="G5" s="8">
        <f t="shared" si="3"/>
        <v>1.6512996385431351</v>
      </c>
      <c r="H5" s="26">
        <f t="shared" si="4"/>
        <v>1.651299638543135E-4</v>
      </c>
      <c r="I5" s="9">
        <f t="shared" si="5"/>
        <v>6055.8361224026767</v>
      </c>
      <c r="J5" s="36">
        <v>4.3</v>
      </c>
      <c r="K5" s="25">
        <f t="shared" ref="K5:K67" si="13">J5/1000</f>
        <v>4.3E-3</v>
      </c>
      <c r="L5" s="19">
        <f>'Paste Data Here'!D$336-'Paste Data Here'!D$423</f>
        <v>0.14799999999999999</v>
      </c>
      <c r="M5" s="31">
        <f>'Paste Data Here'!D$163-'Paste Data Here'!D$423</f>
        <v>0.16800000000000001</v>
      </c>
      <c r="N5" s="32">
        <f>'Paste Data Here'!D$57-'Paste Data Here'!D$423</f>
        <v>0.374</v>
      </c>
      <c r="O5" s="39">
        <f t="shared" si="7"/>
        <v>0.14254199999999997</v>
      </c>
      <c r="P5" s="40">
        <f t="shared" si="8"/>
        <v>1.5890969899665548E-3</v>
      </c>
      <c r="Q5" s="61">
        <f t="shared" ref="Q5" si="14">P5*1000</f>
        <v>1.5890969899665548</v>
      </c>
      <c r="R5" s="23">
        <f t="shared" si="10"/>
        <v>2.3907707373553135</v>
      </c>
      <c r="S5" s="21">
        <f t="shared" si="11"/>
        <v>1.0280314170627847E-2</v>
      </c>
      <c r="T5" s="44">
        <f>S5*I5</f>
        <v>62.255897904136233</v>
      </c>
      <c r="U5" s="56"/>
      <c r="V5" s="48"/>
      <c r="W5" s="45"/>
      <c r="X5" s="67"/>
      <c r="Y5" s="45"/>
      <c r="Z5" s="48"/>
      <c r="AA5" s="66">
        <f t="shared" si="12"/>
        <v>10.71982708094666</v>
      </c>
      <c r="AB5">
        <f>PI()*(AB4)^2</f>
        <v>6.7702075667096908</v>
      </c>
      <c r="AD5" t="s">
        <v>23</v>
      </c>
      <c r="AG5" s="5"/>
      <c r="AH5" s="5"/>
      <c r="AI5" s="5"/>
    </row>
    <row r="6" spans="1:279" ht="14.25" customHeight="1" x14ac:dyDescent="0.2">
      <c r="A6" s="41">
        <v>45262</v>
      </c>
      <c r="B6" s="65" t="s">
        <v>175</v>
      </c>
      <c r="C6" s="7" t="s">
        <v>165</v>
      </c>
      <c r="D6" s="10" t="str">
        <f>'Paste Data Here'!E2</f>
        <v>DD-1</v>
      </c>
      <c r="E6" s="11">
        <f>6.189/5</f>
        <v>1.2378</v>
      </c>
      <c r="F6" s="11">
        <v>0.92200000000000004</v>
      </c>
      <c r="G6" s="8">
        <f t="shared" si="3"/>
        <v>1.6512996385431351</v>
      </c>
      <c r="H6" s="26">
        <f t="shared" si="4"/>
        <v>1.651299638543135E-4</v>
      </c>
      <c r="I6" s="9">
        <f t="shared" si="5"/>
        <v>6055.8361224026767</v>
      </c>
      <c r="J6" s="36">
        <v>4.2</v>
      </c>
      <c r="K6" s="25">
        <f t="shared" si="13"/>
        <v>4.2000000000000006E-3</v>
      </c>
      <c r="L6" s="19">
        <f>'Paste Data Here'!E$336-'Paste Data Here'!E$423</f>
        <v>0.36299999999999999</v>
      </c>
      <c r="M6" s="31">
        <f>'Paste Data Here'!E$163-'Paste Data Here'!E$423</f>
        <v>0.42700000000000005</v>
      </c>
      <c r="N6" s="32">
        <f>'Paste Data Here'!E$57-'Paste Data Here'!E$423</f>
        <v>1.2470000000000001</v>
      </c>
      <c r="O6" s="39">
        <f t="shared" si="7"/>
        <v>0.34086099999999997</v>
      </c>
      <c r="P6" s="40">
        <f t="shared" si="8"/>
        <v>3.8000111482720173E-3</v>
      </c>
      <c r="Q6" s="61">
        <f t="shared" ref="Q6:Q12" si="15">P6*1000</f>
        <v>3.8000111482720174</v>
      </c>
      <c r="R6" s="23">
        <f t="shared" si="10"/>
        <v>5.1015767888623671</v>
      </c>
      <c r="S6" s="21">
        <f>R6*K6</f>
        <v>2.1426622513221943E-2</v>
      </c>
      <c r="T6" s="44">
        <f>S6*I6</f>
        <v>129.75611459665586</v>
      </c>
      <c r="U6" s="56"/>
      <c r="V6" s="57"/>
      <c r="W6" s="44"/>
      <c r="AA6" s="66">
        <f t="shared" si="12"/>
        <v>23.239286890696249</v>
      </c>
      <c r="AB6" s="6">
        <v>12</v>
      </c>
      <c r="AC6" t="s">
        <v>6</v>
      </c>
    </row>
    <row r="7" spans="1:279" ht="14.25" customHeight="1" x14ac:dyDescent="0.2">
      <c r="A7" s="41">
        <v>45262</v>
      </c>
      <c r="B7" s="65" t="s">
        <v>175</v>
      </c>
      <c r="C7" s="7" t="s">
        <v>165</v>
      </c>
      <c r="D7" s="10" t="str">
        <f>'Paste Data Here'!F2</f>
        <v>DD-2</v>
      </c>
      <c r="E7" s="11">
        <f>6.709/5</f>
        <v>1.3417999999999999</v>
      </c>
      <c r="F7" s="11">
        <v>0.85799999999999998</v>
      </c>
      <c r="G7" s="8">
        <f t="shared" si="3"/>
        <v>1.6512996385431351</v>
      </c>
      <c r="H7" s="26">
        <f t="shared" si="4"/>
        <v>1.651299638543135E-4</v>
      </c>
      <c r="I7" s="9">
        <f t="shared" si="5"/>
        <v>6055.8361224026767</v>
      </c>
      <c r="J7" s="36">
        <v>4</v>
      </c>
      <c r="K7" s="25">
        <f t="shared" si="13"/>
        <v>4.0000000000000001E-3</v>
      </c>
      <c r="L7">
        <f>'Paste Data Here'!F$336-'Paste Data Here'!F$423</f>
        <v>0.40300000000000002</v>
      </c>
      <c r="M7" s="31">
        <f>'Paste Data Here'!F$163-'Paste Data Here'!F$423</f>
        <v>0.53699999999999992</v>
      </c>
      <c r="N7" s="32">
        <f>'Paste Data Here'!F$57-'Paste Data Here'!F$423</f>
        <v>2.0229999999999997</v>
      </c>
      <c r="O7" s="39">
        <f t="shared" si="7"/>
        <v>0.36180900000000005</v>
      </c>
      <c r="P7" s="40">
        <f t="shared" si="8"/>
        <v>4.0335451505016722E-3</v>
      </c>
      <c r="Q7" s="61">
        <f t="shared" si="15"/>
        <v>4.0335451505016726</v>
      </c>
      <c r="R7" s="23">
        <f t="shared" si="10"/>
        <v>6.3079380920083254</v>
      </c>
      <c r="S7" s="21">
        <f t="shared" si="11"/>
        <v>2.5231752368033301E-2</v>
      </c>
      <c r="T7" s="44">
        <f t="shared" ref="T7:T12" si="16">S7*I7</f>
        <v>152.79935742185535</v>
      </c>
      <c r="U7" s="56"/>
      <c r="V7" s="57"/>
      <c r="W7" s="44"/>
      <c r="AA7" s="66">
        <f t="shared" si="12"/>
        <v>29.407636792579606</v>
      </c>
      <c r="AB7">
        <f>AB6/10/2</f>
        <v>0.6</v>
      </c>
      <c r="AC7" t="s">
        <v>5</v>
      </c>
    </row>
    <row r="8" spans="1:279" ht="14.25" customHeight="1" x14ac:dyDescent="0.2">
      <c r="A8" s="41">
        <v>45262</v>
      </c>
      <c r="B8" s="65" t="s">
        <v>175</v>
      </c>
      <c r="C8" s="7" t="s">
        <v>165</v>
      </c>
      <c r="D8" s="10" t="str">
        <f>'Paste Data Here'!G2</f>
        <v>DD-3</v>
      </c>
      <c r="E8" s="11">
        <f>8.212/5</f>
        <v>1.6423999999999999</v>
      </c>
      <c r="F8" s="11">
        <v>1.1910000000000001</v>
      </c>
      <c r="G8" s="8">
        <f t="shared" si="3"/>
        <v>1.6512996385431351</v>
      </c>
      <c r="H8" s="26">
        <f t="shared" si="4"/>
        <v>1.651299638543135E-4</v>
      </c>
      <c r="I8" s="9">
        <f t="shared" si="5"/>
        <v>6055.8361224026767</v>
      </c>
      <c r="J8" s="36">
        <v>4.9000000000000004</v>
      </c>
      <c r="K8" s="25">
        <f t="shared" si="13"/>
        <v>4.9000000000000007E-3</v>
      </c>
      <c r="L8">
        <f>'Paste Data Here'!G$336-'Paste Data Here'!G$423</f>
        <v>0.17799999999999999</v>
      </c>
      <c r="M8" s="31">
        <f>'Paste Data Here'!G$163-'Paste Data Here'!G$423</f>
        <v>0.26700000000000002</v>
      </c>
      <c r="N8" s="32">
        <f>'Paste Data Here'!G$57-'Paste Data Here'!G$423</f>
        <v>1.2040000000000002</v>
      </c>
      <c r="O8" s="39">
        <f t="shared" si="7"/>
        <v>0.151722</v>
      </c>
      <c r="P8" s="40">
        <f t="shared" si="8"/>
        <v>1.6914381270903009E-3</v>
      </c>
      <c r="Q8" s="61">
        <f t="shared" si="15"/>
        <v>1.6914381270903009</v>
      </c>
      <c r="R8" s="23">
        <f t="shared" si="10"/>
        <v>2.3325087992721323</v>
      </c>
      <c r="S8" s="21">
        <f t="shared" si="11"/>
        <v>1.142929311643345E-2</v>
      </c>
      <c r="T8" s="44">
        <f t="shared" si="16"/>
        <v>69.213926108025944</v>
      </c>
      <c r="U8" s="56"/>
      <c r="V8" s="48"/>
      <c r="W8" s="45"/>
      <c r="X8" s="67"/>
      <c r="Y8" s="45"/>
      <c r="Z8" s="48"/>
      <c r="AA8" s="66">
        <f t="shared" si="12"/>
        <v>9.5963838089281701</v>
      </c>
      <c r="AB8">
        <f>PI()*(AB7)^2</f>
        <v>1.1309733552923256</v>
      </c>
      <c r="AD8" s="33" t="s">
        <v>24</v>
      </c>
    </row>
    <row r="9" spans="1:279" ht="14.25" customHeight="1" x14ac:dyDescent="0.2">
      <c r="A9" s="41">
        <v>45262</v>
      </c>
      <c r="B9" s="65" t="s">
        <v>175</v>
      </c>
      <c r="C9" s="7" t="s">
        <v>165</v>
      </c>
      <c r="D9" s="10" t="str">
        <f>'Paste Data Here'!H2</f>
        <v>ND-1</v>
      </c>
      <c r="E9" s="11">
        <f>8.907/5</f>
        <v>1.7814000000000001</v>
      </c>
      <c r="F9" s="11">
        <v>0.99199999999999999</v>
      </c>
      <c r="G9" s="8">
        <f t="shared" si="3"/>
        <v>1.6512996385431351</v>
      </c>
      <c r="H9" s="26">
        <f t="shared" si="4"/>
        <v>1.651299638543135E-4</v>
      </c>
      <c r="I9" s="9">
        <f t="shared" si="5"/>
        <v>6055.8361224026767</v>
      </c>
      <c r="J9" s="36">
        <v>4.0999999999999996</v>
      </c>
      <c r="K9" s="25">
        <f t="shared" si="13"/>
        <v>4.0999999999999995E-3</v>
      </c>
      <c r="L9">
        <f>'Paste Data Here'!H$336-'Paste Data Here'!H$423</f>
        <v>0.104</v>
      </c>
      <c r="M9" s="31">
        <f>'Paste Data Here'!H$163-'Paste Data Here'!H$423</f>
        <v>0.182</v>
      </c>
      <c r="N9" s="32">
        <f>'Paste Data Here'!H$57-'Paste Data Here'!H$423</f>
        <v>0.94299999999999995</v>
      </c>
      <c r="O9" s="39">
        <f t="shared" si="7"/>
        <v>8.2438999999999998E-2</v>
      </c>
      <c r="P9" s="40">
        <f t="shared" si="8"/>
        <v>9.1905239687848381E-4</v>
      </c>
      <c r="Q9" s="61">
        <f t="shared" si="15"/>
        <v>0.91905239687848383</v>
      </c>
      <c r="R9" s="23">
        <f t="shared" si="10"/>
        <v>1.6504031651202935</v>
      </c>
      <c r="S9" s="21">
        <f t="shared" si="11"/>
        <v>6.7666529769932022E-3</v>
      </c>
      <c r="T9" s="44">
        <f t="shared" si="16"/>
        <v>40.977741525839043</v>
      </c>
      <c r="U9" s="56"/>
      <c r="V9" s="57"/>
      <c r="W9" s="44"/>
      <c r="AA9" s="66">
        <f t="shared" si="12"/>
        <v>6.8212227590657282</v>
      </c>
      <c r="AB9" s="6">
        <v>14.5</v>
      </c>
      <c r="AC9" t="s">
        <v>6</v>
      </c>
    </row>
    <row r="10" spans="1:279" ht="14.25" customHeight="1" x14ac:dyDescent="0.2">
      <c r="A10" s="41">
        <v>45262</v>
      </c>
      <c r="B10" s="65" t="s">
        <v>175</v>
      </c>
      <c r="C10" s="7" t="s">
        <v>165</v>
      </c>
      <c r="D10" s="10" t="str">
        <f>'Paste Data Here'!I2</f>
        <v>ND-2</v>
      </c>
      <c r="E10" s="11">
        <f>6.195/5</f>
        <v>1.2390000000000001</v>
      </c>
      <c r="F10" s="11">
        <v>1.06</v>
      </c>
      <c r="G10" s="8">
        <f t="shared" si="3"/>
        <v>1.6512996385431351</v>
      </c>
      <c r="H10" s="26">
        <f t="shared" si="4"/>
        <v>1.651299638543135E-4</v>
      </c>
      <c r="I10" s="9">
        <f t="shared" si="5"/>
        <v>6055.8361224026767</v>
      </c>
      <c r="J10" s="36">
        <v>4</v>
      </c>
      <c r="K10" s="25">
        <f t="shared" si="13"/>
        <v>4.0000000000000001E-3</v>
      </c>
      <c r="L10">
        <f>'Paste Data Here'!I$336-'Paste Data Here'!I$423</f>
        <v>0.25800000000000001</v>
      </c>
      <c r="M10" s="31">
        <f>'Paste Data Here'!I$163-'Paste Data Here'!I$423</f>
        <v>0.40599999999999997</v>
      </c>
      <c r="N10" s="32">
        <f>'Paste Data Here'!I$57-'Paste Data Here'!I$423</f>
        <v>1.7610000000000001</v>
      </c>
      <c r="O10" s="39">
        <f t="shared" si="7"/>
        <v>0.21967300000000001</v>
      </c>
      <c r="P10" s="40">
        <f t="shared" si="8"/>
        <v>2.4489743589743589E-3</v>
      </c>
      <c r="Q10" s="61">
        <f t="shared" si="15"/>
        <v>2.4489743589743589</v>
      </c>
      <c r="R10" s="23">
        <f t="shared" si="10"/>
        <v>2.8625275761973876</v>
      </c>
      <c r="S10" s="21">
        <f t="shared" si="11"/>
        <v>1.1450110304789551E-2</v>
      </c>
      <c r="T10" s="44">
        <f t="shared" si="16"/>
        <v>69.339991589239688</v>
      </c>
      <c r="U10" s="56"/>
      <c r="V10" s="57"/>
      <c r="W10" s="44"/>
      <c r="AA10" s="66">
        <f t="shared" si="12"/>
        <v>10.801990853575047</v>
      </c>
      <c r="AB10">
        <f>AB9/10/2</f>
        <v>0.72499999999999998</v>
      </c>
      <c r="AC10" t="s">
        <v>5</v>
      </c>
    </row>
    <row r="11" spans="1:279" ht="14.25" customHeight="1" x14ac:dyDescent="0.2">
      <c r="A11" s="41">
        <v>45262</v>
      </c>
      <c r="B11" s="65" t="s">
        <v>175</v>
      </c>
      <c r="C11" s="7" t="s">
        <v>165</v>
      </c>
      <c r="D11" s="10" t="str">
        <f>'Paste Data Here'!J2</f>
        <v>ND-3</v>
      </c>
      <c r="E11" s="11">
        <f>8.31/5</f>
        <v>1.6620000000000001</v>
      </c>
      <c r="F11" s="11">
        <v>1.069</v>
      </c>
      <c r="G11" s="8">
        <f t="shared" si="3"/>
        <v>1.6512996385431351</v>
      </c>
      <c r="H11" s="26">
        <f t="shared" si="4"/>
        <v>1.651299638543135E-4</v>
      </c>
      <c r="I11" s="9">
        <f t="shared" si="5"/>
        <v>6055.8361224026767</v>
      </c>
      <c r="J11" s="36">
        <v>4</v>
      </c>
      <c r="K11" s="25">
        <f t="shared" si="13"/>
        <v>4.0000000000000001E-3</v>
      </c>
      <c r="L11">
        <f>'Paste Data Here'!J$336-'Paste Data Here'!J$423</f>
        <v>0.11700000000000001</v>
      </c>
      <c r="M11" s="31">
        <f>'Paste Data Here'!J$163-'Paste Data Here'!J$423</f>
        <v>0.21100000000000002</v>
      </c>
      <c r="N11" s="32">
        <f>'Paste Data Here'!J$57-'Paste Data Here'!J$423</f>
        <v>1.1420000000000001</v>
      </c>
      <c r="O11" s="39">
        <f t="shared" si="7"/>
        <v>9.0616000000000016E-2</v>
      </c>
      <c r="P11" s="40">
        <f t="shared" si="8"/>
        <v>1.0102118171683391E-3</v>
      </c>
      <c r="Q11" s="61">
        <f t="shared" si="15"/>
        <v>1.0102118171683392</v>
      </c>
      <c r="R11" s="23">
        <f t="shared" si="10"/>
        <v>1.5706005988155098</v>
      </c>
      <c r="S11" s="21">
        <f t="shared" si="11"/>
        <v>6.2824023952620395E-3</v>
      </c>
      <c r="T11" s="44">
        <f t="shared" si="16"/>
        <v>38.045199360696955</v>
      </c>
      <c r="U11" s="56"/>
      <c r="V11" s="48"/>
      <c r="W11" s="45"/>
      <c r="X11" s="67"/>
      <c r="Y11" s="45"/>
      <c r="Z11" s="48"/>
      <c r="AA11" s="66">
        <f t="shared" si="12"/>
        <v>5.8768965343891857</v>
      </c>
      <c r="AB11">
        <f>PI()*(AB10)^2</f>
        <v>1.6512996385431351</v>
      </c>
      <c r="AD11" s="33" t="s">
        <v>107</v>
      </c>
    </row>
    <row r="12" spans="1:279" ht="14.25" customHeight="1" x14ac:dyDescent="0.2">
      <c r="A12" s="41">
        <v>45262</v>
      </c>
      <c r="B12" s="65" t="s">
        <v>175</v>
      </c>
      <c r="C12" s="7" t="s">
        <v>165</v>
      </c>
      <c r="D12" s="10" t="str">
        <f>'Paste Data Here'!K2</f>
        <v>LV-1</v>
      </c>
      <c r="E12" s="11">
        <f>9.76/5</f>
        <v>1.952</v>
      </c>
      <c r="F12" s="11">
        <v>1.0089999999999999</v>
      </c>
      <c r="G12" s="8">
        <f t="shared" si="3"/>
        <v>1.6512996385431351</v>
      </c>
      <c r="H12" s="26">
        <f t="shared" si="4"/>
        <v>1.651299638543135E-4</v>
      </c>
      <c r="I12" s="9">
        <f t="shared" si="5"/>
        <v>6055.8361224026767</v>
      </c>
      <c r="J12" s="36">
        <v>4</v>
      </c>
      <c r="K12" s="25">
        <f t="shared" si="13"/>
        <v>4.0000000000000001E-3</v>
      </c>
      <c r="L12">
        <f>'Paste Data Here'!K$336-'Paste Data Here'!K$423</f>
        <v>0.108</v>
      </c>
      <c r="M12" s="31">
        <f>'Paste Data Here'!K$163-'Paste Data Here'!K$423</f>
        <v>0.13399999999999998</v>
      </c>
      <c r="N12" s="32">
        <f>'Paste Data Here'!K$57-'Paste Data Here'!K$423</f>
        <v>0.44700000000000001</v>
      </c>
      <c r="O12" s="39">
        <f t="shared" si="7"/>
        <v>9.9430999999999992E-2</v>
      </c>
      <c r="P12" s="40">
        <f t="shared" si="8"/>
        <v>1.108483835005574E-3</v>
      </c>
      <c r="Q12" s="61">
        <f t="shared" si="15"/>
        <v>1.1084838350055739</v>
      </c>
      <c r="R12" s="23">
        <f t="shared" si="10"/>
        <v>2.1444603032020617</v>
      </c>
      <c r="S12" s="21">
        <f t="shared" si="11"/>
        <v>8.5778412128082477E-3</v>
      </c>
      <c r="T12" s="44">
        <f t="shared" si="16"/>
        <v>51.946000668758572</v>
      </c>
      <c r="U12" s="56"/>
      <c r="V12" s="57"/>
      <c r="W12" s="44"/>
      <c r="AA12" s="66">
        <f t="shared" si="12"/>
        <v>8.5013292495621879</v>
      </c>
    </row>
    <row r="13" spans="1:279" ht="14.25" customHeight="1" x14ac:dyDescent="0.2">
      <c r="A13" s="41">
        <v>45262</v>
      </c>
      <c r="B13" s="65" t="s">
        <v>175</v>
      </c>
      <c r="C13" s="7" t="s">
        <v>165</v>
      </c>
      <c r="D13" s="27" t="str">
        <f>'Paste Data Here'!L2</f>
        <v>LV-2</v>
      </c>
      <c r="E13" s="11">
        <f>8.31/5</f>
        <v>1.6620000000000001</v>
      </c>
      <c r="F13" s="11">
        <v>1.06</v>
      </c>
      <c r="G13" s="8">
        <f t="shared" si="3"/>
        <v>1.6512996385431351</v>
      </c>
      <c r="H13" s="26">
        <f t="shared" ref="H13:H75" si="17">G13/10000</f>
        <v>1.651299638543135E-4</v>
      </c>
      <c r="I13" s="9">
        <f t="shared" si="5"/>
        <v>6055.8361224026767</v>
      </c>
      <c r="J13" s="36">
        <v>4</v>
      </c>
      <c r="K13" s="25">
        <f t="shared" si="13"/>
        <v>4.0000000000000001E-3</v>
      </c>
      <c r="L13">
        <f>'Paste Data Here'!L$336-'Paste Data Here'!L$423</f>
        <v>0.14799999999999999</v>
      </c>
      <c r="M13" s="31">
        <f>'Paste Data Here'!L$163-'Paste Data Here'!L$423</f>
        <v>0.16200000000000001</v>
      </c>
      <c r="N13" s="32">
        <f>'Paste Data Here'!L$57-'Paste Data Here'!L$423</f>
        <v>0.68199999999999994</v>
      </c>
      <c r="O13" s="39">
        <f t="shared" si="7"/>
        <v>0.13416600000000001</v>
      </c>
      <c r="P13" s="40">
        <f t="shared" si="8"/>
        <v>1.4957190635451504E-3</v>
      </c>
      <c r="Q13" s="61">
        <f t="shared" ref="Q13:Q75" si="18">P13*1000</f>
        <v>1.4957190635451505</v>
      </c>
      <c r="R13" s="23">
        <f t="shared" ref="R13:R75" si="19">Q13*E13/F13</f>
        <v>2.3451746071811703</v>
      </c>
      <c r="S13" s="21">
        <f t="shared" ref="S13:S75" si="20">R13*K13</f>
        <v>9.3806984287246823E-3</v>
      </c>
      <c r="T13" s="44">
        <f t="shared" ref="T13:T75" si="21">S13*I13</f>
        <v>56.807972398036959</v>
      </c>
      <c r="U13" s="56"/>
      <c r="V13" s="57"/>
      <c r="W13" s="44"/>
      <c r="AA13" s="66">
        <f t="shared" si="12"/>
        <v>8.8497154987968702</v>
      </c>
    </row>
    <row r="14" spans="1:279" ht="14.25" customHeight="1" x14ac:dyDescent="0.2">
      <c r="A14" s="41">
        <v>45262</v>
      </c>
      <c r="B14" s="65" t="s">
        <v>175</v>
      </c>
      <c r="C14" s="7" t="s">
        <v>165</v>
      </c>
      <c r="D14" s="27" t="str">
        <f>'Paste Data Here'!M2</f>
        <v>LV-3</v>
      </c>
      <c r="E14" s="11">
        <f>5.567/5</f>
        <v>1.1133999999999999</v>
      </c>
      <c r="F14" s="11">
        <v>1.02</v>
      </c>
      <c r="G14" s="8">
        <f t="shared" si="3"/>
        <v>1.6512996385431351</v>
      </c>
      <c r="H14" s="26">
        <f t="shared" si="17"/>
        <v>1.651299638543135E-4</v>
      </c>
      <c r="I14" s="9">
        <f t="shared" si="5"/>
        <v>6055.8361224026767</v>
      </c>
      <c r="J14" s="36">
        <v>4</v>
      </c>
      <c r="K14" s="25">
        <f t="shared" si="13"/>
        <v>4.0000000000000001E-3</v>
      </c>
      <c r="L14">
        <f>'Paste Data Here'!M$336-'Paste Data Here'!M$423</f>
        <v>0.20500000000000002</v>
      </c>
      <c r="M14" s="31">
        <f>'Paste Data Here'!M$163-'Paste Data Here'!M$423</f>
        <v>0.252</v>
      </c>
      <c r="N14" s="32">
        <f>'Paste Data Here'!M$57-'Paste Data Here'!M$423</f>
        <v>0.70199999999999996</v>
      </c>
      <c r="O14" s="39">
        <f t="shared" si="7"/>
        <v>0.192666</v>
      </c>
      <c r="P14" s="40">
        <f t="shared" si="8"/>
        <v>2.1478929765886287E-3</v>
      </c>
      <c r="Q14" s="61">
        <f t="shared" si="18"/>
        <v>2.1478929765886288</v>
      </c>
      <c r="R14" s="23">
        <f t="shared" si="19"/>
        <v>2.3445725883664501</v>
      </c>
      <c r="S14" s="21">
        <f t="shared" si="20"/>
        <v>9.378290353465801E-3</v>
      </c>
      <c r="T14" s="44">
        <f t="shared" si="21"/>
        <v>56.793389488898761</v>
      </c>
      <c r="U14" s="56"/>
      <c r="V14" s="48"/>
      <c r="W14" s="45"/>
      <c r="X14" s="67"/>
      <c r="Y14" s="45"/>
      <c r="Z14" s="48"/>
      <c r="AA14" s="66">
        <f t="shared" si="12"/>
        <v>9.1944023073194128</v>
      </c>
      <c r="AB14" s="2"/>
      <c r="AC14" s="2"/>
      <c r="AD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</row>
    <row r="15" spans="1:279" ht="14.25" customHeight="1" x14ac:dyDescent="0.2">
      <c r="A15" s="41">
        <v>45262</v>
      </c>
      <c r="B15" s="65" t="s">
        <v>175</v>
      </c>
      <c r="C15" s="7" t="s">
        <v>165</v>
      </c>
      <c r="D15" s="27" t="str">
        <f>'Paste Data Here'!N2</f>
        <v>Lic-1</v>
      </c>
      <c r="E15" s="11">
        <f>(7.088+0.936)/5</f>
        <v>1.6048000000000002</v>
      </c>
      <c r="F15" s="11">
        <v>0.93600000000000005</v>
      </c>
      <c r="G15" s="8">
        <f t="shared" si="3"/>
        <v>1.6512996385431351</v>
      </c>
      <c r="H15" s="26">
        <f t="shared" si="17"/>
        <v>1.651299638543135E-4</v>
      </c>
      <c r="I15" s="9">
        <f t="shared" si="5"/>
        <v>6055.8361224026767</v>
      </c>
      <c r="J15" s="36">
        <v>4</v>
      </c>
      <c r="K15" s="25">
        <f t="shared" si="13"/>
        <v>4.0000000000000001E-3</v>
      </c>
      <c r="L15">
        <f>'Paste Data Here'!N$336-'Paste Data Here'!N$423</f>
        <v>0.23200000000000004</v>
      </c>
      <c r="M15" s="31">
        <f>'Paste Data Here'!N$163-'Paste Data Here'!N$423</f>
        <v>0.371</v>
      </c>
      <c r="N15" s="32">
        <f>'Paste Data Here'!N$57-'Paste Data Here'!N$423</f>
        <v>1.5509999999999999</v>
      </c>
      <c r="O15" s="39">
        <f t="shared" si="7"/>
        <v>0.19847300000000004</v>
      </c>
      <c r="P15" s="40">
        <f t="shared" si="8"/>
        <v>2.2126309921962099E-3</v>
      </c>
      <c r="Q15" s="61">
        <f t="shared" si="18"/>
        <v>2.21263099219621</v>
      </c>
      <c r="R15" s="23">
        <f t="shared" si="19"/>
        <v>3.7936220259364082</v>
      </c>
      <c r="S15" s="21">
        <f t="shared" si="20"/>
        <v>1.5174488103745633E-2</v>
      </c>
      <c r="T15" s="44">
        <f t="shared" si="21"/>
        <v>91.89421319763251</v>
      </c>
      <c r="U15" s="56"/>
      <c r="V15" s="57"/>
      <c r="W15" s="44"/>
      <c r="AA15" s="66">
        <f t="shared" si="12"/>
        <v>16.212059939899181</v>
      </c>
    </row>
    <row r="16" spans="1:279" ht="14.25" customHeight="1" x14ac:dyDescent="0.2">
      <c r="A16" s="41">
        <v>45262</v>
      </c>
      <c r="B16" s="65" t="s">
        <v>175</v>
      </c>
      <c r="C16" s="7" t="s">
        <v>165</v>
      </c>
      <c r="D16" s="27" t="str">
        <f>'Paste Data Here'!O2</f>
        <v>Lic-2</v>
      </c>
      <c r="E16" s="11">
        <f>9.633/5</f>
        <v>1.9265999999999999</v>
      </c>
      <c r="F16" s="11">
        <v>0.92100000000000004</v>
      </c>
      <c r="G16" s="8">
        <f t="shared" si="3"/>
        <v>1.6512996385431351</v>
      </c>
      <c r="H16" s="26">
        <f t="shared" si="17"/>
        <v>1.651299638543135E-4</v>
      </c>
      <c r="I16" s="9">
        <f t="shared" si="5"/>
        <v>6055.8361224026767</v>
      </c>
      <c r="J16" s="36">
        <v>4</v>
      </c>
      <c r="K16" s="25">
        <f t="shared" si="13"/>
        <v>4.0000000000000001E-3</v>
      </c>
      <c r="L16">
        <f>'Paste Data Here'!O$336-'Paste Data Here'!O$423</f>
        <v>0.153</v>
      </c>
      <c r="M16" s="31">
        <f>'Paste Data Here'!O$163-'Paste Data Here'!O$423</f>
        <v>0.26099999999999995</v>
      </c>
      <c r="N16" s="32">
        <f>'Paste Data Here'!O$57-'Paste Data Here'!O$423</f>
        <v>1.2170000000000001</v>
      </c>
      <c r="O16" s="39">
        <f t="shared" si="7"/>
        <v>0.12581100000000001</v>
      </c>
      <c r="P16" s="40">
        <f t="shared" si="8"/>
        <v>1.4025752508361204E-3</v>
      </c>
      <c r="Q16" s="61">
        <f t="shared" si="18"/>
        <v>1.4025752508361204</v>
      </c>
      <c r="R16" s="23">
        <f t="shared" si="19"/>
        <v>2.9339864041920407</v>
      </c>
      <c r="S16" s="21">
        <f t="shared" si="20"/>
        <v>1.1735945616768164E-2</v>
      </c>
      <c r="T16" s="44">
        <f t="shared" si="21"/>
        <v>71.070963396578009</v>
      </c>
      <c r="U16" s="56"/>
      <c r="V16" s="57"/>
      <c r="W16" s="44"/>
      <c r="AA16" s="66">
        <f t="shared" si="12"/>
        <v>12.742611961746105</v>
      </c>
    </row>
    <row r="17" spans="1:27" ht="14.25" customHeight="1" x14ac:dyDescent="0.2">
      <c r="A17" s="41">
        <v>45262</v>
      </c>
      <c r="B17" s="65" t="s">
        <v>175</v>
      </c>
      <c r="C17" s="7" t="s">
        <v>165</v>
      </c>
      <c r="D17" s="27" t="str">
        <f>'Paste Data Here'!P2</f>
        <v>Lic-3</v>
      </c>
      <c r="E17" s="11">
        <f>6.945/5</f>
        <v>1.389</v>
      </c>
      <c r="F17" s="11">
        <v>0.97499999999999998</v>
      </c>
      <c r="G17" s="8">
        <f t="shared" si="3"/>
        <v>1.6512996385431351</v>
      </c>
      <c r="H17" s="26">
        <f t="shared" si="17"/>
        <v>1.651299638543135E-4</v>
      </c>
      <c r="I17" s="9">
        <f t="shared" si="5"/>
        <v>6055.8361224026767</v>
      </c>
      <c r="J17" s="36">
        <v>4</v>
      </c>
      <c r="K17" s="25">
        <f t="shared" si="13"/>
        <v>4.0000000000000001E-3</v>
      </c>
      <c r="L17">
        <f>'Paste Data Here'!P$336-'Paste Data Here'!P$423</f>
        <v>0.33200000000000002</v>
      </c>
      <c r="M17" s="31">
        <f>'Paste Data Here'!P$163-'Paste Data Here'!P$423</f>
        <v>0.5099999999999999</v>
      </c>
      <c r="N17" s="32">
        <f>'Paste Data Here'!P$57-'Paste Data Here'!P$423</f>
        <v>1.881</v>
      </c>
      <c r="O17" s="39">
        <f t="shared" si="7"/>
        <v>0.29295300000000002</v>
      </c>
      <c r="P17" s="40">
        <f t="shared" si="8"/>
        <v>3.2659197324414716E-3</v>
      </c>
      <c r="Q17" s="61">
        <f t="shared" si="18"/>
        <v>3.2659197324414717</v>
      </c>
      <c r="R17" s="23">
        <f t="shared" si="19"/>
        <v>4.6526794957550814</v>
      </c>
      <c r="S17" s="21">
        <f t="shared" si="20"/>
        <v>1.8610717983020327E-2</v>
      </c>
      <c r="T17" s="44">
        <f t="shared" si="21"/>
        <v>112.70345822542359</v>
      </c>
      <c r="U17" s="56"/>
      <c r="V17" s="48"/>
      <c r="W17" s="45"/>
      <c r="X17" s="67"/>
      <c r="Y17" s="45"/>
      <c r="Z17" s="48"/>
      <c r="AA17" s="66">
        <f t="shared" si="12"/>
        <v>19.087915880020848</v>
      </c>
    </row>
    <row r="18" spans="1:27" ht="14.25" customHeight="1" x14ac:dyDescent="0.2">
      <c r="A18" s="41">
        <v>45262</v>
      </c>
      <c r="B18" s="65" t="s">
        <v>175</v>
      </c>
      <c r="C18" s="7" t="s">
        <v>165</v>
      </c>
      <c r="D18" s="27" t="str">
        <f>'Paste Data Here'!Q2</f>
        <v>2500-1</v>
      </c>
      <c r="E18" s="11">
        <f>8.48/5</f>
        <v>1.6960000000000002</v>
      </c>
      <c r="F18" s="11">
        <v>1.0449999999999999</v>
      </c>
      <c r="G18" s="8">
        <f t="shared" si="3"/>
        <v>1.6512996385431351</v>
      </c>
      <c r="H18" s="26">
        <f t="shared" si="17"/>
        <v>1.651299638543135E-4</v>
      </c>
      <c r="I18" s="9">
        <f t="shared" si="5"/>
        <v>6055.8361224026767</v>
      </c>
      <c r="J18" s="36">
        <v>4</v>
      </c>
      <c r="K18" s="25">
        <f t="shared" si="13"/>
        <v>4.0000000000000001E-3</v>
      </c>
      <c r="L18">
        <f>'Paste Data Here'!Q$336-'Paste Data Here'!Q$423</f>
        <v>0.189</v>
      </c>
      <c r="M18" s="31">
        <f>'Paste Data Here'!Q$163-'Paste Data Here'!Q$423</f>
        <v>0.26800000000000002</v>
      </c>
      <c r="N18" s="32">
        <f>'Paste Data Here'!Q$57-'Paste Data Here'!Q$423</f>
        <v>1.7049999999999998</v>
      </c>
      <c r="O18" s="39">
        <f t="shared" si="7"/>
        <v>0.149425</v>
      </c>
      <c r="P18" s="40">
        <f t="shared" si="8"/>
        <v>1.6658305462653288E-3</v>
      </c>
      <c r="Q18" s="61">
        <f t="shared" si="18"/>
        <v>1.6658305462653289</v>
      </c>
      <c r="R18" s="23">
        <f t="shared" si="19"/>
        <v>2.703587183221051</v>
      </c>
      <c r="S18" s="21">
        <f t="shared" si="20"/>
        <v>1.0814348732884204E-2</v>
      </c>
      <c r="T18" s="44">
        <f t="shared" si="21"/>
        <v>65.489923696859776</v>
      </c>
      <c r="U18" s="56"/>
      <c r="V18" s="57"/>
      <c r="W18" s="44"/>
      <c r="AA18" s="66">
        <f t="shared" si="12"/>
        <v>10.348659074530341</v>
      </c>
    </row>
    <row r="19" spans="1:27" ht="14.25" customHeight="1" x14ac:dyDescent="0.2">
      <c r="A19" s="41">
        <v>45262</v>
      </c>
      <c r="B19" s="65" t="s">
        <v>175</v>
      </c>
      <c r="C19" s="7" t="s">
        <v>165</v>
      </c>
      <c r="D19" s="27" t="str">
        <f>'Paste Data Here'!R2</f>
        <v>2500-2</v>
      </c>
      <c r="E19" s="11">
        <f>8.843/5</f>
        <v>1.7685999999999999</v>
      </c>
      <c r="F19" s="11">
        <v>0.95899999999999996</v>
      </c>
      <c r="G19" s="8">
        <f t="shared" si="3"/>
        <v>1.6512996385431351</v>
      </c>
      <c r="H19" s="26">
        <f t="shared" si="17"/>
        <v>1.651299638543135E-4</v>
      </c>
      <c r="I19" s="9">
        <f t="shared" si="5"/>
        <v>6055.8361224026767</v>
      </c>
      <c r="J19" s="36">
        <v>4.0999999999999996</v>
      </c>
      <c r="K19" s="25">
        <f t="shared" si="13"/>
        <v>4.0999999999999995E-3</v>
      </c>
      <c r="L19">
        <f>'Paste Data Here'!R$336-'Paste Data Here'!R$423</f>
        <v>0.51100000000000001</v>
      </c>
      <c r="M19" s="31">
        <f>'Paste Data Here'!R$163-'Paste Data Here'!R$423</f>
        <v>0.39100000000000001</v>
      </c>
      <c r="N19" s="32">
        <f>'Paste Data Here'!R$57-'Paste Data Here'!R$423</f>
        <v>1.7100000000000002</v>
      </c>
      <c r="O19" s="39">
        <f t="shared" si="7"/>
        <v>0.47896000000000005</v>
      </c>
      <c r="P19" s="40">
        <f t="shared" si="8"/>
        <v>5.3395763656633229E-3</v>
      </c>
      <c r="Q19" s="61">
        <f t="shared" si="18"/>
        <v>5.3395763656633228</v>
      </c>
      <c r="R19" s="23">
        <f t="shared" si="19"/>
        <v>9.8473146614308167</v>
      </c>
      <c r="S19" s="21">
        <f t="shared" si="20"/>
        <v>4.0373990111866341E-2</v>
      </c>
      <c r="T19" s="44">
        <f t="shared" si="21"/>
        <v>244.49826772496868</v>
      </c>
      <c r="U19" s="56"/>
      <c r="V19" s="57"/>
      <c r="W19" s="44"/>
      <c r="AA19" s="66">
        <f t="shared" si="12"/>
        <v>42.10009396440703</v>
      </c>
    </row>
    <row r="20" spans="1:27" ht="14.25" customHeight="1" x14ac:dyDescent="0.2">
      <c r="A20" s="41">
        <v>45262</v>
      </c>
      <c r="B20" s="65" t="s">
        <v>175</v>
      </c>
      <c r="C20" s="7" t="s">
        <v>165</v>
      </c>
      <c r="D20" s="27" t="str">
        <f>'Paste Data Here'!S2</f>
        <v>2500-3</v>
      </c>
      <c r="E20" s="11">
        <f>9.726/5</f>
        <v>1.9452000000000003</v>
      </c>
      <c r="F20" s="11">
        <v>0.98699999999999999</v>
      </c>
      <c r="G20" s="8">
        <f t="shared" si="3"/>
        <v>1.6512996385431351</v>
      </c>
      <c r="H20" s="26">
        <f t="shared" si="17"/>
        <v>1.651299638543135E-4</v>
      </c>
      <c r="I20" s="9">
        <f t="shared" si="5"/>
        <v>6055.8361224026767</v>
      </c>
      <c r="J20" s="36">
        <v>4</v>
      </c>
      <c r="K20" s="25">
        <f t="shared" si="13"/>
        <v>4.0000000000000001E-3</v>
      </c>
      <c r="L20">
        <f>'Paste Data Here'!S$336-'Paste Data Here'!S$423</f>
        <v>0.23299999999999998</v>
      </c>
      <c r="M20" s="31">
        <f>'Paste Data Here'!S$163-'Paste Data Here'!S$423</f>
        <v>0.40199999999999997</v>
      </c>
      <c r="N20" s="32">
        <f>'Paste Data Here'!S$57-'Paste Data Here'!S$423</f>
        <v>2.4740000000000002</v>
      </c>
      <c r="O20" s="39">
        <f t="shared" si="7"/>
        <v>0.17488199999999995</v>
      </c>
      <c r="P20" s="40">
        <f t="shared" si="8"/>
        <v>1.9496321070234107E-3</v>
      </c>
      <c r="Q20" s="61">
        <f t="shared" si="18"/>
        <v>1.9496321070234108</v>
      </c>
      <c r="R20" s="23">
        <f t="shared" si="19"/>
        <v>3.8423752528692394</v>
      </c>
      <c r="S20" s="21">
        <f t="shared" si="20"/>
        <v>1.5369501011476957E-2</v>
      </c>
      <c r="T20" s="44">
        <f t="shared" si="21"/>
        <v>93.07517940860663</v>
      </c>
      <c r="U20" s="56"/>
      <c r="V20" s="48"/>
      <c r="W20" s="45"/>
      <c r="X20" s="67"/>
      <c r="Y20" s="45"/>
      <c r="Z20" s="49"/>
      <c r="AA20" s="66">
        <f t="shared" si="12"/>
        <v>15.57193618184089</v>
      </c>
    </row>
    <row r="21" spans="1:27" ht="14.25" customHeight="1" x14ac:dyDescent="0.2">
      <c r="A21" s="41">
        <v>45262</v>
      </c>
      <c r="B21" s="65" t="s">
        <v>175</v>
      </c>
      <c r="C21" s="7" t="s">
        <v>165</v>
      </c>
      <c r="D21" s="27" t="str">
        <f>'Paste Data Here'!T2</f>
        <v>3100-1</v>
      </c>
      <c r="E21" s="11">
        <f>10.155/5</f>
        <v>2.0309999999999997</v>
      </c>
      <c r="F21" s="11">
        <v>0.94</v>
      </c>
      <c r="G21" s="8">
        <f t="shared" si="3"/>
        <v>1.6512996385431351</v>
      </c>
      <c r="H21" s="26">
        <f t="shared" si="17"/>
        <v>1.651299638543135E-4</v>
      </c>
      <c r="I21" s="9">
        <f t="shared" si="5"/>
        <v>6055.8361224026767</v>
      </c>
      <c r="J21" s="36">
        <v>4</v>
      </c>
      <c r="K21" s="25">
        <f t="shared" si="13"/>
        <v>4.0000000000000001E-3</v>
      </c>
      <c r="L21">
        <f>'Paste Data Here'!T$336-'Paste Data Here'!T$423</f>
        <v>0.28300000000000003</v>
      </c>
      <c r="M21" s="31">
        <f>'Paste Data Here'!T$163-'Paste Data Here'!T$423</f>
        <v>0.41100000000000003</v>
      </c>
      <c r="N21" s="32">
        <f>'Paste Data Here'!T$57-'Paste Data Here'!T$423</f>
        <v>2.294</v>
      </c>
      <c r="O21" s="39">
        <f t="shared" si="7"/>
        <v>0.23083200000000004</v>
      </c>
      <c r="P21" s="40">
        <f t="shared" si="8"/>
        <v>2.5733779264214048E-3</v>
      </c>
      <c r="Q21" s="61">
        <f t="shared" si="18"/>
        <v>2.5733779264214047</v>
      </c>
      <c r="R21" s="23">
        <f t="shared" si="19"/>
        <v>5.5601389027253969</v>
      </c>
      <c r="S21" s="21">
        <f t="shared" si="20"/>
        <v>2.2240555610901588E-2</v>
      </c>
      <c r="T21" s="44">
        <f t="shared" si="21"/>
        <v>134.68516005080338</v>
      </c>
      <c r="U21" s="56"/>
      <c r="V21" s="57"/>
      <c r="W21" s="44"/>
      <c r="Z21" s="49"/>
      <c r="AA21" s="66">
        <f t="shared" si="12"/>
        <v>23.660165543512328</v>
      </c>
    </row>
    <row r="22" spans="1:27" ht="14.25" customHeight="1" x14ac:dyDescent="0.2">
      <c r="A22" s="41">
        <v>45262</v>
      </c>
      <c r="B22" s="65" t="s">
        <v>175</v>
      </c>
      <c r="C22" s="7" t="s">
        <v>165</v>
      </c>
      <c r="D22" s="27" t="str">
        <f>'Paste Data Here'!U2</f>
        <v>3100-2</v>
      </c>
      <c r="E22" s="11">
        <f>11.606/5</f>
        <v>2.3212000000000002</v>
      </c>
      <c r="F22" s="11">
        <v>1.0609999999999999</v>
      </c>
      <c r="G22" s="8">
        <f t="shared" si="3"/>
        <v>1.6512996385431351</v>
      </c>
      <c r="H22" s="26">
        <f t="shared" si="17"/>
        <v>1.651299638543135E-4</v>
      </c>
      <c r="I22" s="9">
        <f t="shared" si="5"/>
        <v>6055.8361224026767</v>
      </c>
      <c r="J22" s="36">
        <v>4</v>
      </c>
      <c r="K22" s="25">
        <f t="shared" si="13"/>
        <v>4.0000000000000001E-3</v>
      </c>
      <c r="L22">
        <f>'Paste Data Here'!U$336-'Paste Data Here'!U$423</f>
        <v>0.24399999999999997</v>
      </c>
      <c r="M22" s="31">
        <f>'Paste Data Here'!U$163-'Paste Data Here'!U$423</f>
        <v>0.42600000000000005</v>
      </c>
      <c r="N22" s="32">
        <f>'Paste Data Here'!U$57-'Paste Data Here'!U$423</f>
        <v>2.5209999999999999</v>
      </c>
      <c r="O22" s="39">
        <f t="shared" si="7"/>
        <v>0.18507299999999996</v>
      </c>
      <c r="P22" s="40">
        <f t="shared" si="8"/>
        <v>2.0632441471571902E-3</v>
      </c>
      <c r="Q22" s="61">
        <f t="shared" si="18"/>
        <v>2.0632441471571901</v>
      </c>
      <c r="R22" s="23">
        <f t="shared" si="19"/>
        <v>4.5138570352321112</v>
      </c>
      <c r="S22" s="21">
        <f t="shared" si="20"/>
        <v>1.8055428140928444E-2</v>
      </c>
      <c r="T22" s="44">
        <f t="shared" si="21"/>
        <v>109.34071394128028</v>
      </c>
      <c r="U22" s="56"/>
      <c r="V22" s="57"/>
      <c r="W22" s="44"/>
      <c r="Z22" s="49"/>
      <c r="AA22" s="66">
        <f t="shared" si="12"/>
        <v>17.01736865308996</v>
      </c>
    </row>
    <row r="23" spans="1:27" ht="14.25" customHeight="1" x14ac:dyDescent="0.2">
      <c r="A23" s="41">
        <v>45262</v>
      </c>
      <c r="B23" s="65" t="s">
        <v>175</v>
      </c>
      <c r="C23" s="7" t="s">
        <v>165</v>
      </c>
      <c r="D23" s="27" t="str">
        <f>'Paste Data Here'!V2</f>
        <v>3100-3</v>
      </c>
      <c r="E23" s="11">
        <f>8.419/5</f>
        <v>1.6838000000000002</v>
      </c>
      <c r="F23" s="11">
        <v>1.008</v>
      </c>
      <c r="G23" s="8">
        <f t="shared" si="3"/>
        <v>1.6512996385431351</v>
      </c>
      <c r="H23" s="26">
        <f t="shared" si="17"/>
        <v>1.651299638543135E-4</v>
      </c>
      <c r="I23" s="9">
        <f t="shared" si="5"/>
        <v>6055.8361224026767</v>
      </c>
      <c r="J23" s="36">
        <v>4</v>
      </c>
      <c r="K23" s="25">
        <f t="shared" si="13"/>
        <v>4.0000000000000001E-3</v>
      </c>
      <c r="L23">
        <f>'Paste Data Here'!V$336-'Paste Data Here'!V$423</f>
        <v>6.8999999999999992E-2</v>
      </c>
      <c r="M23" s="31">
        <f>'Paste Data Here'!V$163-'Paste Data Here'!V$423</f>
        <v>9.2999999999999999E-2</v>
      </c>
      <c r="N23" s="32">
        <f>'Paste Data Here'!V$57-'Paste Data Here'!V$423</f>
        <v>0.53199999999999992</v>
      </c>
      <c r="O23" s="39">
        <f t="shared" si="7"/>
        <v>5.6945999999999997E-2</v>
      </c>
      <c r="P23" s="40">
        <f t="shared" si="8"/>
        <v>6.348494983277591E-4</v>
      </c>
      <c r="Q23" s="61">
        <f t="shared" si="18"/>
        <v>0.63484949832775905</v>
      </c>
      <c r="R23" s="23">
        <f t="shared" si="19"/>
        <v>1.060475779051866</v>
      </c>
      <c r="S23" s="21">
        <f t="shared" si="20"/>
        <v>4.2419031162074638E-3</v>
      </c>
      <c r="T23" s="44">
        <f t="shared" si="21"/>
        <v>25.688270118861638</v>
      </c>
      <c r="U23" s="56"/>
      <c r="V23" s="48"/>
      <c r="W23" s="45"/>
      <c r="X23" s="67"/>
      <c r="Y23" s="45"/>
      <c r="Z23" s="49"/>
      <c r="AA23" s="66">
        <f t="shared" si="12"/>
        <v>4.2082372184597849</v>
      </c>
    </row>
    <row r="24" spans="1:27" ht="14.25" customHeight="1" x14ac:dyDescent="0.2">
      <c r="A24" s="41">
        <v>45262</v>
      </c>
      <c r="B24" s="65" t="s">
        <v>175</v>
      </c>
      <c r="C24" s="7" t="s">
        <v>165</v>
      </c>
      <c r="D24" s="27" t="str">
        <f>'Paste Data Here'!W2</f>
        <v>Mesa-1(g)</v>
      </c>
      <c r="E24" s="11">
        <f>5.867/5</f>
        <v>1.1734</v>
      </c>
      <c r="F24" s="11">
        <v>0.92400000000000004</v>
      </c>
      <c r="G24" s="8">
        <f t="shared" si="3"/>
        <v>1.6512996385431351</v>
      </c>
      <c r="H24" s="26">
        <f t="shared" si="17"/>
        <v>1.651299638543135E-4</v>
      </c>
      <c r="I24" s="9">
        <f t="shared" si="5"/>
        <v>6055.8361224026767</v>
      </c>
      <c r="J24" s="36">
        <v>4</v>
      </c>
      <c r="K24" s="25">
        <f t="shared" si="13"/>
        <v>4.0000000000000001E-3</v>
      </c>
      <c r="L24">
        <f>'Paste Data Here'!W$336-'Paste Data Here'!W$423</f>
        <v>0.254</v>
      </c>
      <c r="M24" s="31">
        <f>'Paste Data Here'!W$163-'Paste Data Here'!W$423</f>
        <v>0.26299999999999996</v>
      </c>
      <c r="N24" s="32">
        <f>'Paste Data Here'!W$57-'Paste Data Here'!W$423</f>
        <v>0.86899999999999999</v>
      </c>
      <c r="O24" s="39">
        <f t="shared" si="7"/>
        <v>0.23824700000000001</v>
      </c>
      <c r="P24" s="40">
        <f t="shared" si="8"/>
        <v>2.6560423634336677E-3</v>
      </c>
      <c r="Q24" s="61">
        <f t="shared" si="18"/>
        <v>2.6560423634336678</v>
      </c>
      <c r="R24" s="23">
        <f t="shared" si="19"/>
        <v>3.3729438411829715</v>
      </c>
      <c r="S24" s="21">
        <f t="shared" si="20"/>
        <v>1.3491775364731886E-2</v>
      </c>
      <c r="T24" s="44">
        <f t="shared" si="21"/>
        <v>81.703980609085903</v>
      </c>
      <c r="U24" s="56"/>
      <c r="V24" s="57"/>
      <c r="W24" s="44"/>
      <c r="AA24" s="66">
        <f t="shared" si="12"/>
        <v>14.601488489969572</v>
      </c>
    </row>
    <row r="25" spans="1:27" ht="14.25" customHeight="1" x14ac:dyDescent="0.2">
      <c r="A25" s="41">
        <v>45262</v>
      </c>
      <c r="B25" s="65" t="s">
        <v>175</v>
      </c>
      <c r="C25" s="7" t="s">
        <v>165</v>
      </c>
      <c r="D25" s="27" t="str">
        <f>'Paste Data Here'!X2</f>
        <v>Mesa-2(d)</v>
      </c>
      <c r="E25" s="11">
        <f>5.446/5</f>
        <v>1.0891999999999999</v>
      </c>
      <c r="F25" s="11">
        <v>1.0680000000000001</v>
      </c>
      <c r="G25" s="8">
        <f t="shared" si="3"/>
        <v>1.6512996385431351</v>
      </c>
      <c r="H25" s="26">
        <f t="shared" si="17"/>
        <v>1.651299638543135E-4</v>
      </c>
      <c r="I25" s="9">
        <f t="shared" si="5"/>
        <v>6055.8361224026767</v>
      </c>
      <c r="J25" s="36">
        <v>4.4000000000000004</v>
      </c>
      <c r="K25" s="25">
        <f t="shared" si="13"/>
        <v>4.4000000000000003E-3</v>
      </c>
      <c r="L25">
        <f>'Paste Data Here'!X$336-'Paste Data Here'!X$423</f>
        <v>8.8999999999999996E-2</v>
      </c>
      <c r="M25" s="31">
        <f>'Paste Data Here'!X$163-'Paste Data Here'!X$423</f>
        <v>0.16400000000000001</v>
      </c>
      <c r="N25" s="32">
        <f>'Paste Data Here'!X$57-'Paste Data Here'!X$423</f>
        <v>1.127</v>
      </c>
      <c r="O25" s="39">
        <f t="shared" si="7"/>
        <v>6.1991000000000004E-2</v>
      </c>
      <c r="P25" s="40">
        <f t="shared" si="8"/>
        <v>6.9109253065774803E-4</v>
      </c>
      <c r="Q25" s="61">
        <f t="shared" si="18"/>
        <v>0.69109253065774801</v>
      </c>
      <c r="R25" s="23">
        <f t="shared" si="19"/>
        <v>0.70481084680938111</v>
      </c>
      <c r="S25" s="21">
        <f t="shared" si="20"/>
        <v>3.1011677259612769E-3</v>
      </c>
      <c r="T25" s="44">
        <f t="shared" si="21"/>
        <v>18.780163536505665</v>
      </c>
      <c r="U25" s="56"/>
      <c r="V25" s="57"/>
      <c r="W25" s="44"/>
      <c r="AA25" s="66">
        <f t="shared" si="12"/>
        <v>2.9037150992146783</v>
      </c>
    </row>
    <row r="26" spans="1:27" ht="14.25" customHeight="1" x14ac:dyDescent="0.2">
      <c r="A26" s="41">
        <v>45262</v>
      </c>
      <c r="B26" s="65" t="s">
        <v>175</v>
      </c>
      <c r="C26" s="7" t="s">
        <v>165</v>
      </c>
      <c r="D26" s="27" t="str">
        <f>'Paste Data Here'!Y2</f>
        <v>Mesa-3(d)</v>
      </c>
      <c r="E26" s="11">
        <f>6.383/5</f>
        <v>1.2766</v>
      </c>
      <c r="F26" s="11">
        <v>0.91600000000000004</v>
      </c>
      <c r="G26" s="8">
        <f t="shared" si="3"/>
        <v>1.6512996385431351</v>
      </c>
      <c r="H26" s="26">
        <f t="shared" si="17"/>
        <v>1.651299638543135E-4</v>
      </c>
      <c r="I26" s="9">
        <f t="shared" si="5"/>
        <v>6055.8361224026767</v>
      </c>
      <c r="J26" s="36">
        <v>4</v>
      </c>
      <c r="K26" s="25">
        <f t="shared" si="13"/>
        <v>4.0000000000000001E-3</v>
      </c>
      <c r="L26">
        <f>'Paste Data Here'!Y$336-'Paste Data Here'!Y$423</f>
        <v>0.18200000000000002</v>
      </c>
      <c r="M26" s="31">
        <f>'Paste Data Here'!Y$163-'Paste Data Here'!Y$423</f>
        <v>0.32700000000000001</v>
      </c>
      <c r="N26" s="32">
        <f>'Paste Data Here'!Y$57-'Paste Data Here'!Y$423</f>
        <v>1.7409999999999999</v>
      </c>
      <c r="O26" s="39">
        <f t="shared" si="7"/>
        <v>0.14190300000000003</v>
      </c>
      <c r="P26" s="40">
        <f t="shared" si="8"/>
        <v>1.5819732441471575E-3</v>
      </c>
      <c r="Q26" s="61">
        <f t="shared" si="18"/>
        <v>1.5819732441471575</v>
      </c>
      <c r="R26" s="23">
        <f t="shared" si="19"/>
        <v>2.2047456806531236</v>
      </c>
      <c r="S26" s="21">
        <f t="shared" si="20"/>
        <v>8.8189827226124954E-3</v>
      </c>
      <c r="T26" s="44">
        <f t="shared" si="21"/>
        <v>53.406314134441857</v>
      </c>
      <c r="U26" s="56"/>
      <c r="V26" s="48"/>
      <c r="W26" s="45"/>
      <c r="X26" s="67"/>
      <c r="Y26" s="45"/>
      <c r="Z26" s="48"/>
      <c r="AA26" s="66">
        <f t="shared" si="12"/>
        <v>9.6277103958651704</v>
      </c>
    </row>
    <row r="27" spans="1:27" ht="14.25" customHeight="1" x14ac:dyDescent="0.2">
      <c r="A27" s="41">
        <v>45262</v>
      </c>
      <c r="B27" s="65" t="s">
        <v>175</v>
      </c>
      <c r="C27" s="7" t="s">
        <v>166</v>
      </c>
      <c r="D27" s="27" t="str">
        <f>'Paste Data Here'!Z2</f>
        <v>DGuc-1</v>
      </c>
      <c r="E27" s="11">
        <f>9.285/5</f>
        <v>1.857</v>
      </c>
      <c r="F27" s="11">
        <v>1.0900000000000001</v>
      </c>
      <c r="G27" s="8">
        <f t="shared" si="3"/>
        <v>1.6512996385431351</v>
      </c>
      <c r="H27" s="26">
        <f t="shared" si="17"/>
        <v>1.651299638543135E-4</v>
      </c>
      <c r="I27" s="9">
        <f t="shared" si="5"/>
        <v>6055.8361224026767</v>
      </c>
      <c r="J27" s="36">
        <v>4</v>
      </c>
      <c r="K27" s="25">
        <f t="shared" si="13"/>
        <v>4.0000000000000001E-3</v>
      </c>
      <c r="L27">
        <f>'Paste Data Here'!Z$336-'Paste Data Here'!Z$423</f>
        <v>5.9999999999999915E-3</v>
      </c>
      <c r="M27" s="31">
        <f>'Paste Data Here'!Z$163-'Paste Data Here'!Z$423</f>
        <v>0.03</v>
      </c>
      <c r="N27" s="32">
        <f>'Paste Data Here'!Z$57-'Paste Data Here'!Z$423</f>
        <v>0.11</v>
      </c>
      <c r="O27" s="39">
        <f t="shared" si="7"/>
        <v>3.4499999999999917E-3</v>
      </c>
      <c r="P27" s="40">
        <f t="shared" si="8"/>
        <v>3.8461538461538368E-5</v>
      </c>
      <c r="Q27" s="61">
        <f t="shared" si="18"/>
        <v>3.8461538461538367E-2</v>
      </c>
      <c r="R27" s="23">
        <f t="shared" si="19"/>
        <v>6.5525758645024523E-2</v>
      </c>
      <c r="S27" s="21">
        <f t="shared" si="20"/>
        <v>2.6210303458009808E-4</v>
      </c>
      <c r="T27" s="44">
        <f t="shared" si="21"/>
        <v>1.587253024601516</v>
      </c>
      <c r="U27" s="44"/>
      <c r="V27" s="44"/>
      <c r="W27" s="44"/>
      <c r="AA27" s="66">
        <f t="shared" si="12"/>
        <v>0.24046149961476884</v>
      </c>
    </row>
    <row r="28" spans="1:27" ht="14.25" customHeight="1" x14ac:dyDescent="0.2">
      <c r="A28" s="41">
        <v>45262</v>
      </c>
      <c r="B28" s="65" t="s">
        <v>175</v>
      </c>
      <c r="C28" s="7" t="s">
        <v>166</v>
      </c>
      <c r="D28" s="27" t="str">
        <f>'Paste Data Here'!AA2</f>
        <v>DGuc-2</v>
      </c>
      <c r="E28" s="11">
        <f>5.92/5</f>
        <v>1.1839999999999999</v>
      </c>
      <c r="F28" s="11">
        <v>0.97699999999999998</v>
      </c>
      <c r="G28" s="8">
        <f t="shared" si="3"/>
        <v>1.6512996385431351</v>
      </c>
      <c r="H28" s="26">
        <f t="shared" si="17"/>
        <v>1.651299638543135E-4</v>
      </c>
      <c r="I28" s="9">
        <f t="shared" si="5"/>
        <v>6055.8361224026767</v>
      </c>
      <c r="J28" s="36">
        <v>4</v>
      </c>
      <c r="K28" s="25">
        <f t="shared" si="13"/>
        <v>4.0000000000000001E-3</v>
      </c>
      <c r="L28">
        <f>'Paste Data Here'!AA$336-'Paste Data Here'!AA$423</f>
        <v>1.0999999999999996E-2</v>
      </c>
      <c r="M28" s="31">
        <f>'Paste Data Here'!AA$163-'Paste Data Here'!AA$423</f>
        <v>3.599999999999999E-2</v>
      </c>
      <c r="N28" s="32">
        <f>'Paste Data Here'!AA$57-'Paste Data Here'!AA$423</f>
        <v>0.21399999999999997</v>
      </c>
      <c r="O28" s="39">
        <f t="shared" si="7"/>
        <v>5.8019999999999964E-3</v>
      </c>
      <c r="P28" s="40">
        <f t="shared" si="8"/>
        <v>6.4682274247491594E-5</v>
      </c>
      <c r="Q28" s="61">
        <f t="shared" si="18"/>
        <v>6.4682274247491595E-2</v>
      </c>
      <c r="R28" s="23">
        <f t="shared" si="19"/>
        <v>7.838670696932451E-2</v>
      </c>
      <c r="S28" s="21">
        <f t="shared" si="20"/>
        <v>3.1354682787729807E-4</v>
      </c>
      <c r="T28" s="44">
        <f t="shared" si="21"/>
        <v>1.8987882063241162</v>
      </c>
      <c r="U28" s="44"/>
      <c r="V28" s="44"/>
      <c r="W28" s="44"/>
      <c r="AA28" s="66">
        <f t="shared" si="12"/>
        <v>0.32092817592353945</v>
      </c>
    </row>
    <row r="29" spans="1:27" ht="14.25" customHeight="1" x14ac:dyDescent="0.2">
      <c r="A29" s="41">
        <v>45262</v>
      </c>
      <c r="B29" s="65" t="s">
        <v>175</v>
      </c>
      <c r="C29" s="7" t="s">
        <v>166</v>
      </c>
      <c r="D29" s="27" t="str">
        <f>'Paste Data Here'!AB2</f>
        <v>DGuc-3</v>
      </c>
      <c r="E29" s="11">
        <f>7.302/5</f>
        <v>1.4603999999999999</v>
      </c>
      <c r="F29" s="11">
        <v>0.997</v>
      </c>
      <c r="G29" s="8">
        <f t="shared" si="3"/>
        <v>1.6512996385431351</v>
      </c>
      <c r="H29" s="26">
        <f t="shared" si="17"/>
        <v>1.651299638543135E-4</v>
      </c>
      <c r="I29" s="9">
        <f t="shared" si="5"/>
        <v>6055.8361224026767</v>
      </c>
      <c r="J29" s="36">
        <v>4</v>
      </c>
      <c r="K29" s="25">
        <f t="shared" si="13"/>
        <v>4.0000000000000001E-3</v>
      </c>
      <c r="L29">
        <f>'Paste Data Here'!AB$336-'Paste Data Here'!AB$423</f>
        <v>1.7000000000000001E-2</v>
      </c>
      <c r="M29" s="31">
        <f>'Paste Data Here'!AB$163-'Paste Data Here'!AB$423</f>
        <v>3.8000000000000006E-2</v>
      </c>
      <c r="N29" s="32">
        <f>'Paste Data Here'!AB$57-'Paste Data Here'!AB$423</f>
        <v>0.2</v>
      </c>
      <c r="O29" s="39">
        <f t="shared" si="7"/>
        <v>1.2320000000000001E-2</v>
      </c>
      <c r="P29" s="40">
        <f t="shared" si="8"/>
        <v>1.3734671125975476E-4</v>
      </c>
      <c r="Q29" s="61">
        <f t="shared" si="18"/>
        <v>0.13734671125975476</v>
      </c>
      <c r="R29" s="23">
        <f t="shared" si="19"/>
        <v>0.20118469119733787</v>
      </c>
      <c r="S29" s="21">
        <f t="shared" si="20"/>
        <v>8.0473876478935147E-4</v>
      </c>
      <c r="T29" s="44">
        <f t="shared" si="21"/>
        <v>4.873366080909066</v>
      </c>
      <c r="U29" s="44"/>
      <c r="V29" s="44"/>
      <c r="W29" s="44"/>
      <c r="X29" s="67"/>
      <c r="Y29" s="45"/>
      <c r="Z29" s="48"/>
      <c r="AA29" s="66">
        <f t="shared" si="12"/>
        <v>0.80716024552592924</v>
      </c>
    </row>
    <row r="30" spans="1:27" ht="14.25" customHeight="1" x14ac:dyDescent="0.2">
      <c r="A30" s="41">
        <v>45262</v>
      </c>
      <c r="B30" s="65" t="s">
        <v>175</v>
      </c>
      <c r="C30" s="7" t="s">
        <v>166</v>
      </c>
      <c r="D30" s="27" t="str">
        <f>'Paste Data Here'!AC2</f>
        <v>DDuc-1</v>
      </c>
      <c r="E30" s="11">
        <f>6.118/5</f>
        <v>1.2236</v>
      </c>
      <c r="F30" s="11">
        <v>1.0409999999999999</v>
      </c>
      <c r="G30" s="8">
        <f t="shared" si="3"/>
        <v>1.6512996385431351</v>
      </c>
      <c r="H30" s="26">
        <f t="shared" si="17"/>
        <v>1.651299638543135E-4</v>
      </c>
      <c r="I30" s="9">
        <f t="shared" si="5"/>
        <v>6055.8361224026767</v>
      </c>
      <c r="J30" s="36">
        <v>4.2</v>
      </c>
      <c r="K30" s="25">
        <f t="shared" si="13"/>
        <v>4.2000000000000006E-3</v>
      </c>
      <c r="L30">
        <f>'Paste Data Here'!AC$336-'Paste Data Here'!AC$423</f>
        <v>4.1999999999999996E-2</v>
      </c>
      <c r="M30" s="31">
        <f>'Paste Data Here'!AC$163-'Paste Data Here'!AC$423</f>
        <v>7.4999999999999997E-2</v>
      </c>
      <c r="N30" s="32">
        <f>'Paste Data Here'!AC$57-'Paste Data Here'!AC$423</f>
        <v>0.34100000000000003</v>
      </c>
      <c r="O30" s="39">
        <f t="shared" si="7"/>
        <v>3.4382999999999997E-2</v>
      </c>
      <c r="P30" s="40">
        <f t="shared" si="8"/>
        <v>3.8331103678929763E-4</v>
      </c>
      <c r="Q30" s="61">
        <f t="shared" si="18"/>
        <v>0.38331103678929762</v>
      </c>
      <c r="R30" s="23">
        <f t="shared" si="19"/>
        <v>0.45054695928471145</v>
      </c>
      <c r="S30" s="21">
        <f t="shared" si="20"/>
        <v>1.8922972289957883E-3</v>
      </c>
      <c r="T30" s="44">
        <f t="shared" si="21"/>
        <v>11.459441913675185</v>
      </c>
      <c r="U30" s="44"/>
      <c r="V30" s="44"/>
      <c r="W30" s="44"/>
      <c r="AA30" s="66">
        <f t="shared" si="12"/>
        <v>1.8177687118115162</v>
      </c>
    </row>
    <row r="31" spans="1:27" ht="14.25" customHeight="1" x14ac:dyDescent="0.2">
      <c r="A31" s="41">
        <v>45262</v>
      </c>
      <c r="B31" s="65" t="s">
        <v>175</v>
      </c>
      <c r="C31" s="7" t="s">
        <v>166</v>
      </c>
      <c r="D31" s="27" t="str">
        <f>'Paste Data Here'!AD2</f>
        <v>DDuc-2</v>
      </c>
      <c r="E31" s="11">
        <f>5.535/5</f>
        <v>1.107</v>
      </c>
      <c r="F31" s="11">
        <v>0.99399999999999999</v>
      </c>
      <c r="G31" s="8">
        <f t="shared" si="3"/>
        <v>1.6512996385431351</v>
      </c>
      <c r="H31" s="26">
        <f t="shared" si="17"/>
        <v>1.651299638543135E-4</v>
      </c>
      <c r="I31" s="9">
        <f t="shared" si="5"/>
        <v>6055.8361224026767</v>
      </c>
      <c r="J31" s="36">
        <v>4</v>
      </c>
      <c r="K31" s="25">
        <f t="shared" si="13"/>
        <v>4.0000000000000001E-3</v>
      </c>
      <c r="L31">
        <f>'Paste Data Here'!AD$336-'Paste Data Here'!AD$423</f>
        <v>4.0000000000000001E-3</v>
      </c>
      <c r="M31" s="31">
        <f>'Paste Data Here'!AD$163-'Paste Data Here'!AD$423</f>
        <v>2.3999999999999997E-2</v>
      </c>
      <c r="N31" s="32">
        <f>'Paste Data Here'!AD$57-'Paste Data Here'!AD$423</f>
        <v>0.14300000000000002</v>
      </c>
      <c r="O31" s="39">
        <f t="shared" si="7"/>
        <v>4.5899999999999999E-4</v>
      </c>
      <c r="P31" s="40">
        <f t="shared" si="8"/>
        <v>5.1170568561872907E-6</v>
      </c>
      <c r="Q31" s="61">
        <f t="shared" si="18"/>
        <v>5.1170568561872904E-3</v>
      </c>
      <c r="R31" s="23">
        <f t="shared" si="19"/>
        <v>5.6987745873232701E-3</v>
      </c>
      <c r="S31" s="21">
        <f t="shared" si="20"/>
        <v>2.279509834929308E-5</v>
      </c>
      <c r="T31" s="44">
        <f t="shared" si="21"/>
        <v>0.13804337999737065</v>
      </c>
      <c r="U31" s="44"/>
      <c r="V31" s="44"/>
      <c r="W31" s="44"/>
      <c r="AA31" s="66">
        <f t="shared" si="12"/>
        <v>2.293269451639143E-2</v>
      </c>
    </row>
    <row r="32" spans="1:27" ht="14.25" customHeight="1" x14ac:dyDescent="0.2">
      <c r="A32" s="41">
        <v>45262</v>
      </c>
      <c r="B32" s="65" t="s">
        <v>175</v>
      </c>
      <c r="C32" s="7" t="s">
        <v>166</v>
      </c>
      <c r="D32" s="27" t="str">
        <f>'Paste Data Here'!AE2</f>
        <v>DDuc-3</v>
      </c>
      <c r="E32" s="11">
        <f>5.362/5</f>
        <v>1.0724</v>
      </c>
      <c r="F32" s="11">
        <v>0.96699999999999997</v>
      </c>
      <c r="G32" s="8">
        <f t="shared" si="3"/>
        <v>1.6512996385431351</v>
      </c>
      <c r="H32" s="26">
        <f t="shared" si="17"/>
        <v>1.651299638543135E-4</v>
      </c>
      <c r="I32" s="9">
        <f t="shared" si="5"/>
        <v>6055.8361224026767</v>
      </c>
      <c r="J32" s="36">
        <v>4.2</v>
      </c>
      <c r="K32" s="25">
        <f t="shared" si="13"/>
        <v>4.2000000000000006E-3</v>
      </c>
      <c r="L32">
        <f>'Paste Data Here'!AE$336-'Paste Data Here'!AE$423</f>
        <v>6.0000000000000019E-3</v>
      </c>
      <c r="M32" s="31">
        <f>'Paste Data Here'!AE$163-'Paste Data Here'!AE$423</f>
        <v>2.4999999999999998E-2</v>
      </c>
      <c r="N32" s="32">
        <f>'Paste Data Here'!AE$57-'Paste Data Here'!AE$423</f>
        <v>0.12</v>
      </c>
      <c r="O32" s="39">
        <f t="shared" si="7"/>
        <v>3.1300000000000026E-3</v>
      </c>
      <c r="P32" s="40">
        <f t="shared" si="8"/>
        <v>3.4894091415830575E-5</v>
      </c>
      <c r="Q32" s="61">
        <f t="shared" si="18"/>
        <v>3.4894091415830573E-2</v>
      </c>
      <c r="R32" s="23">
        <f t="shared" si="19"/>
        <v>3.8697439125477469E-2</v>
      </c>
      <c r="S32" s="21">
        <f t="shared" si="20"/>
        <v>1.6252924432700539E-4</v>
      </c>
      <c r="T32" s="44">
        <f t="shared" si="21"/>
        <v>0.98425046874228961</v>
      </c>
      <c r="U32" s="44"/>
      <c r="V32" s="44"/>
      <c r="W32" s="44"/>
      <c r="X32" s="67"/>
      <c r="Y32" s="45"/>
      <c r="Z32" s="48"/>
      <c r="AA32" s="66">
        <f t="shared" si="12"/>
        <v>0.16807574387487631</v>
      </c>
    </row>
    <row r="33" spans="1:27" ht="14.25" customHeight="1" x14ac:dyDescent="0.2">
      <c r="A33" s="41">
        <v>45262</v>
      </c>
      <c r="B33" s="65" t="s">
        <v>175</v>
      </c>
      <c r="C33" s="7" t="s">
        <v>166</v>
      </c>
      <c r="D33" s="27" t="str">
        <f>'Paste Data Here'!AF2</f>
        <v>NDuc-1</v>
      </c>
      <c r="E33" s="11">
        <f>5.028/5</f>
        <v>1.0055999999999998</v>
      </c>
      <c r="F33" s="46">
        <v>1</v>
      </c>
      <c r="G33" s="8">
        <f t="shared" si="3"/>
        <v>1.6512996385431351</v>
      </c>
      <c r="H33" s="26">
        <f t="shared" si="17"/>
        <v>1.651299638543135E-4</v>
      </c>
      <c r="I33" s="9">
        <f t="shared" si="5"/>
        <v>6055.8361224026767</v>
      </c>
      <c r="J33" s="36">
        <v>4</v>
      </c>
      <c r="K33" s="25">
        <f t="shared" si="13"/>
        <v>4.0000000000000001E-3</v>
      </c>
      <c r="L33">
        <f>'Paste Data Here'!AF$336-'Paste Data Here'!AF$423</f>
        <v>4.0000000000000001E-3</v>
      </c>
      <c r="M33" s="31">
        <f>'Paste Data Here'!AF$163-'Paste Data Here'!AF$423</f>
        <v>2.0999999999999998E-2</v>
      </c>
      <c r="N33" s="32">
        <f>'Paste Data Here'!AF$57-'Paste Data Here'!AF$423</f>
        <v>8.5000000000000006E-2</v>
      </c>
      <c r="O33" s="39">
        <f t="shared" si="7"/>
        <v>1.9950000000000002E-3</v>
      </c>
      <c r="P33" s="40">
        <f t="shared" si="8"/>
        <v>2.2240802675585287E-5</v>
      </c>
      <c r="Q33" s="61">
        <f t="shared" si="18"/>
        <v>2.2240802675585286E-2</v>
      </c>
      <c r="R33" s="23">
        <f t="shared" si="19"/>
        <v>2.2365351170568561E-2</v>
      </c>
      <c r="S33" s="21">
        <f t="shared" si="20"/>
        <v>8.9461404682274253E-5</v>
      </c>
      <c r="T33" s="44">
        <f t="shared" si="21"/>
        <v>0.54176360603580043</v>
      </c>
      <c r="U33" s="44"/>
      <c r="V33" s="44"/>
      <c r="W33" s="44"/>
      <c r="AA33" s="66">
        <f t="shared" si="12"/>
        <v>8.9461404682274259E-2</v>
      </c>
    </row>
    <row r="34" spans="1:27" ht="14.25" customHeight="1" x14ac:dyDescent="0.2">
      <c r="A34" s="41">
        <v>45262</v>
      </c>
      <c r="B34" s="65" t="s">
        <v>175</v>
      </c>
      <c r="C34" s="7" t="s">
        <v>166</v>
      </c>
      <c r="D34" s="27" t="str">
        <f>'Paste Data Here'!AG2</f>
        <v>NDuc-2</v>
      </c>
      <c r="E34" s="11">
        <f>4.882/5</f>
        <v>0.97639999999999993</v>
      </c>
      <c r="F34" s="46">
        <v>1</v>
      </c>
      <c r="G34" s="8">
        <f t="shared" si="3"/>
        <v>1.6512996385431351</v>
      </c>
      <c r="H34" s="26">
        <f t="shared" si="17"/>
        <v>1.651299638543135E-4</v>
      </c>
      <c r="I34" s="9">
        <f t="shared" si="5"/>
        <v>6055.8361224026767</v>
      </c>
      <c r="J34" s="36">
        <v>4</v>
      </c>
      <c r="K34" s="25">
        <f t="shared" si="13"/>
        <v>4.0000000000000001E-3</v>
      </c>
      <c r="L34">
        <f>'Paste Data Here'!AG$336-'Paste Data Here'!AG$423</f>
        <v>2E-3</v>
      </c>
      <c r="M34" s="31">
        <f>'Paste Data Here'!AG$163-'Paste Data Here'!AG$423</f>
        <v>1.6E-2</v>
      </c>
      <c r="N34" s="32">
        <f>'Paste Data Here'!AG$57-'Paste Data Here'!AG$423</f>
        <v>4.9999999999999996E-2</v>
      </c>
      <c r="O34" s="39">
        <f t="shared" si="7"/>
        <v>8.5000000000000028E-4</v>
      </c>
      <c r="P34" s="40">
        <f t="shared" si="8"/>
        <v>9.4760312151616527E-6</v>
      </c>
      <c r="Q34" s="61">
        <f t="shared" si="18"/>
        <v>9.4760312151616535E-3</v>
      </c>
      <c r="R34" s="23">
        <f t="shared" si="19"/>
        <v>9.2523968784838373E-3</v>
      </c>
      <c r="S34" s="21">
        <f t="shared" si="20"/>
        <v>3.7009587513935347E-5</v>
      </c>
      <c r="T34" s="44">
        <f t="shared" si="21"/>
        <v>0.22412399694211274</v>
      </c>
      <c r="U34" s="44"/>
      <c r="V34" s="44"/>
      <c r="W34" s="44"/>
      <c r="AA34" s="66">
        <f t="shared" si="12"/>
        <v>3.7009587513935349E-2</v>
      </c>
    </row>
    <row r="35" spans="1:27" ht="14.25" customHeight="1" x14ac:dyDescent="0.2">
      <c r="A35" s="41">
        <v>45262</v>
      </c>
      <c r="B35" s="65" t="s">
        <v>175</v>
      </c>
      <c r="C35" s="7" t="s">
        <v>166</v>
      </c>
      <c r="D35" s="27" t="str">
        <f>'Paste Data Here'!AH2</f>
        <v>NDuc-3</v>
      </c>
      <c r="E35" s="11">
        <f>4.735/5</f>
        <v>0.94700000000000006</v>
      </c>
      <c r="F35" s="46">
        <v>1</v>
      </c>
      <c r="G35" s="8">
        <f t="shared" si="3"/>
        <v>1.6512996385431351</v>
      </c>
      <c r="H35" s="26">
        <f t="shared" si="17"/>
        <v>1.651299638543135E-4</v>
      </c>
      <c r="I35" s="9">
        <f t="shared" si="5"/>
        <v>6055.8361224026767</v>
      </c>
      <c r="J35" s="36">
        <v>4</v>
      </c>
      <c r="K35" s="25">
        <f t="shared" si="13"/>
        <v>4.0000000000000001E-3</v>
      </c>
      <c r="L35">
        <f>'Paste Data Here'!AH$336-'Paste Data Here'!AH$423</f>
        <v>5.9999999999999993E-3</v>
      </c>
      <c r="M35" s="31">
        <f>'Paste Data Here'!AH$163-'Paste Data Here'!AH$423</f>
        <v>2.4E-2</v>
      </c>
      <c r="N35" s="32">
        <f>'Paste Data Here'!AH$57-'Paste Data Here'!AH$423</f>
        <v>0.10199999999999999</v>
      </c>
      <c r="O35" s="39">
        <f t="shared" si="7"/>
        <v>3.6059999999999998E-3</v>
      </c>
      <c r="P35" s="40">
        <f t="shared" si="8"/>
        <v>4.0200668896321065E-5</v>
      </c>
      <c r="Q35" s="61">
        <f t="shared" si="18"/>
        <v>4.0200668896321068E-2</v>
      </c>
      <c r="R35" s="23">
        <f t="shared" si="19"/>
        <v>3.8070033444816055E-2</v>
      </c>
      <c r="S35" s="21">
        <f t="shared" si="20"/>
        <v>1.5228013377926422E-4</v>
      </c>
      <c r="T35" s="44">
        <f t="shared" si="21"/>
        <v>0.92218353486478033</v>
      </c>
      <c r="U35" s="44"/>
      <c r="V35" s="44"/>
      <c r="W35" s="44"/>
      <c r="X35" s="67"/>
      <c r="Y35" s="45"/>
      <c r="Z35" s="48"/>
      <c r="AA35" s="66">
        <f t="shared" si="12"/>
        <v>0.15228013377926422</v>
      </c>
    </row>
    <row r="36" spans="1:27" ht="14.25" customHeight="1" x14ac:dyDescent="0.2">
      <c r="A36" s="41">
        <v>45262</v>
      </c>
      <c r="B36" s="65" t="s">
        <v>175</v>
      </c>
      <c r="C36" s="7" t="s">
        <v>166</v>
      </c>
      <c r="D36" s="27" t="str">
        <f>'Paste Data Here'!AI2</f>
        <v>LVuc-1</v>
      </c>
      <c r="E36" s="11">
        <f>6.335/5</f>
        <v>1.2669999999999999</v>
      </c>
      <c r="F36" s="11">
        <v>1.0109999999999999</v>
      </c>
      <c r="G36" s="8">
        <f t="shared" si="3"/>
        <v>1.6512996385431351</v>
      </c>
      <c r="H36" s="26">
        <f t="shared" si="17"/>
        <v>1.651299638543135E-4</v>
      </c>
      <c r="I36" s="9">
        <f t="shared" si="5"/>
        <v>6055.8361224026767</v>
      </c>
      <c r="J36" s="36">
        <v>4</v>
      </c>
      <c r="K36" s="25">
        <f t="shared" si="13"/>
        <v>4.0000000000000001E-3</v>
      </c>
      <c r="L36">
        <f>'Paste Data Here'!AI$336-'Paste Data Here'!AI$423</f>
        <v>9.0000000000000011E-3</v>
      </c>
      <c r="M36" s="31">
        <f>'Paste Data Here'!AI$163-'Paste Data Here'!AI$423</f>
        <v>3.1999999999999994E-2</v>
      </c>
      <c r="N36" s="32">
        <f>'Paste Data Here'!AI$57-'Paste Data Here'!AI$423</f>
        <v>0.18099999999999999</v>
      </c>
      <c r="O36" s="39">
        <f t="shared" si="7"/>
        <v>4.6130000000000008E-3</v>
      </c>
      <c r="P36" s="40">
        <f t="shared" si="8"/>
        <v>5.1426978818283172E-5</v>
      </c>
      <c r="Q36" s="61">
        <f t="shared" si="18"/>
        <v>5.1426978818283176E-2</v>
      </c>
      <c r="R36" s="23">
        <f t="shared" si="19"/>
        <v>6.4449042693140238E-2</v>
      </c>
      <c r="S36" s="21">
        <f t="shared" si="20"/>
        <v>2.5779617077256094E-4</v>
      </c>
      <c r="T36" s="44">
        <f t="shared" si="21"/>
        <v>1.5611713631815636</v>
      </c>
      <c r="U36" s="44"/>
      <c r="V36" s="44"/>
      <c r="W36" s="44"/>
      <c r="AA36" s="66">
        <f t="shared" si="12"/>
        <v>0.25499126683735013</v>
      </c>
    </row>
    <row r="37" spans="1:27" ht="14.25" customHeight="1" x14ac:dyDescent="0.2">
      <c r="A37" s="41">
        <v>45262</v>
      </c>
      <c r="B37" s="65" t="s">
        <v>175</v>
      </c>
      <c r="C37" s="7" t="s">
        <v>166</v>
      </c>
      <c r="D37" s="27" t="str">
        <f>'Paste Data Here'!AJ2</f>
        <v>LVuc-2</v>
      </c>
      <c r="E37" s="11">
        <f>6.593/5</f>
        <v>1.3186</v>
      </c>
      <c r="F37" s="42">
        <v>1</v>
      </c>
      <c r="G37" s="8">
        <f t="shared" si="3"/>
        <v>1.6512996385431351</v>
      </c>
      <c r="H37" s="26">
        <f t="shared" si="17"/>
        <v>1.651299638543135E-4</v>
      </c>
      <c r="I37" s="9">
        <f t="shared" si="5"/>
        <v>6055.8361224026767</v>
      </c>
      <c r="J37" s="36">
        <v>4</v>
      </c>
      <c r="K37" s="25">
        <f t="shared" si="13"/>
        <v>4.0000000000000001E-3</v>
      </c>
      <c r="L37">
        <f>'Paste Data Here'!AJ$336-'Paste Data Here'!AJ$423</f>
        <v>7.0000000000000001E-3</v>
      </c>
      <c r="M37" s="31">
        <f>'Paste Data Here'!AJ$163-'Paste Data Here'!AJ$423</f>
        <v>2.8999999999999998E-2</v>
      </c>
      <c r="N37" s="32">
        <f>'Paste Data Here'!AJ$57-'Paste Data Here'!AJ$423</f>
        <v>0.161</v>
      </c>
      <c r="O37" s="39">
        <f t="shared" si="7"/>
        <v>3.0830000000000002E-3</v>
      </c>
      <c r="P37" s="40">
        <f t="shared" si="8"/>
        <v>3.4370122630992198E-5</v>
      </c>
      <c r="Q37" s="61">
        <f t="shared" si="18"/>
        <v>3.4370122630992199E-2</v>
      </c>
      <c r="R37" s="23">
        <f t="shared" si="19"/>
        <v>4.5320443701226315E-2</v>
      </c>
      <c r="S37" s="21">
        <f t="shared" si="20"/>
        <v>1.8128177480490525E-4</v>
      </c>
      <c r="T37" s="44">
        <f t="shared" si="21"/>
        <v>1.0978127201968126</v>
      </c>
      <c r="U37" s="44"/>
      <c r="V37" s="44"/>
      <c r="W37" s="44"/>
      <c r="AA37" s="66">
        <f t="shared" si="12"/>
        <v>0.18128177480490526</v>
      </c>
    </row>
    <row r="38" spans="1:27" ht="14.25" customHeight="1" x14ac:dyDescent="0.2">
      <c r="A38" s="41">
        <v>45262</v>
      </c>
      <c r="B38" s="65" t="s">
        <v>175</v>
      </c>
      <c r="C38" s="7" t="s">
        <v>166</v>
      </c>
      <c r="D38" s="27" t="str">
        <f>'Paste Data Here'!AK2</f>
        <v>LVuc-3</v>
      </c>
      <c r="E38" s="11">
        <f>6.039/5</f>
        <v>1.2078</v>
      </c>
      <c r="F38" s="11">
        <v>1.0209999999999999</v>
      </c>
      <c r="G38" s="8">
        <f t="shared" si="3"/>
        <v>1.6512996385431351</v>
      </c>
      <c r="H38" s="26">
        <f t="shared" si="17"/>
        <v>1.651299638543135E-4</v>
      </c>
      <c r="I38" s="9">
        <f t="shared" si="5"/>
        <v>6055.8361224026767</v>
      </c>
      <c r="J38" s="36">
        <v>4</v>
      </c>
      <c r="K38" s="25">
        <f t="shared" si="13"/>
        <v>4.0000000000000001E-3</v>
      </c>
      <c r="L38">
        <f>'Paste Data Here'!AK$336-'Paste Data Here'!AK$423</f>
        <v>9.999999999999995E-3</v>
      </c>
      <c r="M38" s="31">
        <f>'Paste Data Here'!AK$163-'Paste Data Here'!AK$423</f>
        <v>3.7999999999999999E-2</v>
      </c>
      <c r="N38" s="32">
        <f>'Paste Data Here'!AK$57-'Paste Data Here'!AK$423</f>
        <v>0.215</v>
      </c>
      <c r="O38" s="39">
        <f t="shared" si="7"/>
        <v>4.7749999999999954E-3</v>
      </c>
      <c r="P38" s="40">
        <f t="shared" si="8"/>
        <v>5.3232998885172745E-5</v>
      </c>
      <c r="Q38" s="61">
        <f t="shared" si="18"/>
        <v>5.3232998885172744E-2</v>
      </c>
      <c r="R38" s="23">
        <f t="shared" si="19"/>
        <v>6.2972395742910525E-2</v>
      </c>
      <c r="S38" s="21">
        <f t="shared" si="20"/>
        <v>2.5188958297164208E-4</v>
      </c>
      <c r="T38" s="44">
        <f t="shared" si="21"/>
        <v>1.5254020354166162</v>
      </c>
      <c r="U38" s="44"/>
      <c r="V38" s="44"/>
      <c r="W38" s="44"/>
      <c r="X38" s="67"/>
      <c r="Y38" s="45"/>
      <c r="Z38" s="48"/>
      <c r="AA38" s="66">
        <f t="shared" si="12"/>
        <v>0.24670870026605493</v>
      </c>
    </row>
    <row r="39" spans="1:27" ht="14.25" customHeight="1" x14ac:dyDescent="0.2">
      <c r="A39" s="41">
        <v>45262</v>
      </c>
      <c r="B39" s="65" t="s">
        <v>175</v>
      </c>
      <c r="C39" s="7" t="s">
        <v>166</v>
      </c>
      <c r="D39" s="27" t="str">
        <f>'Paste Data Here'!AL2</f>
        <v>Licuc-1</v>
      </c>
      <c r="E39" s="11">
        <f>5.13/5</f>
        <v>1.026</v>
      </c>
      <c r="F39" s="11">
        <v>1.008</v>
      </c>
      <c r="G39" s="8">
        <f t="shared" si="3"/>
        <v>1.6512996385431351</v>
      </c>
      <c r="H39" s="26">
        <f t="shared" si="17"/>
        <v>1.651299638543135E-4</v>
      </c>
      <c r="I39" s="9">
        <f t="shared" si="5"/>
        <v>6055.8361224026767</v>
      </c>
      <c r="J39" s="36">
        <v>4</v>
      </c>
      <c r="K39" s="25">
        <f t="shared" si="13"/>
        <v>4.0000000000000001E-3</v>
      </c>
      <c r="L39">
        <f>'Paste Data Here'!AL$336-'Paste Data Here'!AL$423</f>
        <v>2.9999999999999992E-3</v>
      </c>
      <c r="M39" s="31">
        <f>'Paste Data Here'!AL$163-'Paste Data Here'!AL$423</f>
        <v>2.6999999999999996E-2</v>
      </c>
      <c r="N39" s="32">
        <f>'Paste Data Here'!AL$57-'Paste Data Here'!AL$423</f>
        <v>9.9000000000000005E-2</v>
      </c>
      <c r="O39" s="39">
        <f t="shared" si="7"/>
        <v>6.5699999999999927E-4</v>
      </c>
      <c r="P39" s="40">
        <f t="shared" si="8"/>
        <v>7.3244147157190554E-6</v>
      </c>
      <c r="Q39" s="61">
        <f t="shared" si="18"/>
        <v>7.3244147157190556E-3</v>
      </c>
      <c r="R39" s="23">
        <f t="shared" si="19"/>
        <v>7.4552078356426099E-3</v>
      </c>
      <c r="S39" s="21">
        <f t="shared" si="20"/>
        <v>2.982083134257044E-5</v>
      </c>
      <c r="T39" s="44">
        <f t="shared" si="21"/>
        <v>0.18059006764441599</v>
      </c>
      <c r="U39" s="44"/>
      <c r="V39" s="44"/>
      <c r="W39" s="44"/>
      <c r="AA39" s="66">
        <f t="shared" si="12"/>
        <v>2.9584158077946864E-2</v>
      </c>
    </row>
    <row r="40" spans="1:27" ht="14.25" customHeight="1" x14ac:dyDescent="0.2">
      <c r="A40" s="41">
        <v>45262</v>
      </c>
      <c r="B40" s="65" t="s">
        <v>175</v>
      </c>
      <c r="C40" s="7" t="s">
        <v>166</v>
      </c>
      <c r="D40" s="27" t="str">
        <f>'Paste Data Here'!AM2</f>
        <v>Licuc-2</v>
      </c>
      <c r="E40" s="11">
        <f>5.697/5</f>
        <v>1.1394</v>
      </c>
      <c r="F40" s="11">
        <v>1.038</v>
      </c>
      <c r="G40" s="8">
        <f t="shared" si="3"/>
        <v>1.6512996385431351</v>
      </c>
      <c r="H40" s="26">
        <f t="shared" si="17"/>
        <v>1.651299638543135E-4</v>
      </c>
      <c r="I40" s="9">
        <f t="shared" si="5"/>
        <v>6055.8361224026767</v>
      </c>
      <c r="J40" s="36">
        <v>4</v>
      </c>
      <c r="K40" s="25">
        <f t="shared" si="13"/>
        <v>4.0000000000000001E-3</v>
      </c>
      <c r="L40">
        <f>'Paste Data Here'!AM$336-'Paste Data Here'!AM$423</f>
        <v>2.0000000000000018E-3</v>
      </c>
      <c r="M40" s="31">
        <f>'Paste Data Here'!AM$163-'Paste Data Here'!AM$423</f>
        <v>2.1000000000000001E-2</v>
      </c>
      <c r="N40" s="32">
        <f>'Paste Data Here'!AM$57-'Paste Data Here'!AM$423</f>
        <v>7.4999999999999997E-2</v>
      </c>
      <c r="O40" s="39">
        <f t="shared" si="7"/>
        <v>2.25000000000002E-4</v>
      </c>
      <c r="P40" s="40">
        <f t="shared" si="8"/>
        <v>2.5083612040134003E-6</v>
      </c>
      <c r="Q40" s="61">
        <f t="shared" si="18"/>
        <v>2.5083612040134005E-3</v>
      </c>
      <c r="R40" s="23">
        <f t="shared" si="19"/>
        <v>2.7533976453303164E-3</v>
      </c>
      <c r="S40" s="21">
        <f t="shared" si="20"/>
        <v>1.1013590581321266E-5</v>
      </c>
      <c r="T40" s="44">
        <f t="shared" si="21"/>
        <v>6.6696499679719218E-2</v>
      </c>
      <c r="U40" s="44"/>
      <c r="V40" s="44"/>
      <c r="W40" s="44"/>
      <c r="AA40" s="66">
        <f t="shared" si="12"/>
        <v>1.0610395550405844E-2</v>
      </c>
    </row>
    <row r="41" spans="1:27" ht="14.25" customHeight="1" x14ac:dyDescent="0.2">
      <c r="A41" s="41">
        <v>45262</v>
      </c>
      <c r="B41" s="65" t="s">
        <v>175</v>
      </c>
      <c r="C41" s="7" t="s">
        <v>166</v>
      </c>
      <c r="D41" s="27" t="str">
        <f>'Paste Data Here'!AN2</f>
        <v>Licuc-3</v>
      </c>
      <c r="E41" s="11">
        <f>6.97/5</f>
        <v>1.3939999999999999</v>
      </c>
      <c r="F41" s="11">
        <v>1.04</v>
      </c>
      <c r="G41" s="8">
        <f t="shared" si="3"/>
        <v>1.6512996385431351</v>
      </c>
      <c r="H41" s="26">
        <f t="shared" si="17"/>
        <v>1.651299638543135E-4</v>
      </c>
      <c r="I41" s="9">
        <f t="shared" si="5"/>
        <v>6055.8361224026767</v>
      </c>
      <c r="J41" s="36">
        <v>4</v>
      </c>
      <c r="K41" s="25">
        <f t="shared" si="13"/>
        <v>4.0000000000000001E-3</v>
      </c>
      <c r="L41">
        <f>'Paste Data Here'!AN$336-'Paste Data Here'!AN$423</f>
        <v>3.9999999999999966E-3</v>
      </c>
      <c r="M41" s="31">
        <f>'Paste Data Here'!AN$163-'Paste Data Here'!AN$423</f>
        <v>3.3999999999999996E-2</v>
      </c>
      <c r="N41" s="32">
        <f>'Paste Data Here'!AN$57-'Paste Data Here'!AN$423</f>
        <v>0.15</v>
      </c>
      <c r="O41" s="39">
        <f t="shared" si="7"/>
        <v>3.6999999999999701E-4</v>
      </c>
      <c r="P41" s="40">
        <f t="shared" si="8"/>
        <v>4.1248606465997432E-6</v>
      </c>
      <c r="Q41" s="61">
        <f t="shared" si="18"/>
        <v>4.1248606465997435E-3</v>
      </c>
      <c r="R41" s="23">
        <f t="shared" si="19"/>
        <v>5.5288997513077325E-3</v>
      </c>
      <c r="S41" s="21">
        <f t="shared" si="20"/>
        <v>2.2115599005230929E-5</v>
      </c>
      <c r="T41" s="44">
        <f t="shared" si="21"/>
        <v>0.13392844332445017</v>
      </c>
      <c r="U41" s="44"/>
      <c r="V41" s="44"/>
      <c r="W41" s="44"/>
      <c r="X41" s="67"/>
      <c r="Y41" s="45"/>
      <c r="Z41" s="48"/>
      <c r="AA41" s="66">
        <f t="shared" si="12"/>
        <v>2.1264999043491276E-2</v>
      </c>
    </row>
    <row r="42" spans="1:27" ht="14.25" customHeight="1" x14ac:dyDescent="0.2">
      <c r="A42" s="41">
        <v>45262</v>
      </c>
      <c r="B42" s="65" t="s">
        <v>175</v>
      </c>
      <c r="C42" s="7" t="s">
        <v>166</v>
      </c>
      <c r="D42" s="27" t="str">
        <f>'Paste Data Here'!AO2</f>
        <v>2500uc-1</v>
      </c>
      <c r="E42" s="11">
        <f>7.639/5</f>
        <v>1.5278</v>
      </c>
      <c r="F42" s="11">
        <v>1.0109999999999999</v>
      </c>
      <c r="G42" s="8">
        <f t="shared" si="3"/>
        <v>1.6512996385431351</v>
      </c>
      <c r="H42" s="26">
        <f t="shared" si="17"/>
        <v>1.651299638543135E-4</v>
      </c>
      <c r="I42" s="9">
        <f t="shared" si="5"/>
        <v>6055.8361224026767</v>
      </c>
      <c r="J42" s="36">
        <v>4.5</v>
      </c>
      <c r="K42" s="25">
        <f t="shared" si="13"/>
        <v>4.4999999999999997E-3</v>
      </c>
      <c r="L42">
        <f>'Paste Data Here'!AO$336-'Paste Data Here'!AO$423</f>
        <v>3.9999999999999966E-3</v>
      </c>
      <c r="M42" s="31">
        <f>'Paste Data Here'!AO$163-'Paste Data Here'!AO$423</f>
        <v>1.0000000000000002E-2</v>
      </c>
      <c r="N42" s="32">
        <f>'Paste Data Here'!AO$57-'Paste Data Here'!AO$423</f>
        <v>6.6000000000000003E-2</v>
      </c>
      <c r="O42" s="39">
        <f t="shared" si="7"/>
        <v>2.3979999999999965E-3</v>
      </c>
      <c r="P42" s="40">
        <f t="shared" si="8"/>
        <v>2.6733556298773651E-5</v>
      </c>
      <c r="Q42" s="61">
        <f t="shared" si="18"/>
        <v>2.673355629877365E-2</v>
      </c>
      <c r="R42" s="23">
        <f t="shared" si="19"/>
        <v>4.0399136808374272E-2</v>
      </c>
      <c r="S42" s="21">
        <f t="shared" si="20"/>
        <v>1.8179611563768421E-4</v>
      </c>
      <c r="T42" s="44">
        <f t="shared" si="21"/>
        <v>1.1009274839911822</v>
      </c>
      <c r="U42" s="44"/>
      <c r="V42" s="44"/>
      <c r="W42" s="44"/>
      <c r="AA42" s="66">
        <f t="shared" si="12"/>
        <v>0.17981811635774897</v>
      </c>
    </row>
    <row r="43" spans="1:27" ht="14.25" customHeight="1" x14ac:dyDescent="0.2">
      <c r="A43" s="41">
        <v>45262</v>
      </c>
      <c r="B43" s="65" t="s">
        <v>175</v>
      </c>
      <c r="C43" s="7" t="s">
        <v>166</v>
      </c>
      <c r="D43" s="27" t="str">
        <f>'Paste Data Here'!AP2</f>
        <v>2500uc-2</v>
      </c>
      <c r="E43" s="11">
        <f>7.558/5</f>
        <v>1.5116000000000001</v>
      </c>
      <c r="F43" s="11">
        <v>1.0049999999999999</v>
      </c>
      <c r="G43" s="8">
        <f t="shared" si="3"/>
        <v>1.6512996385431351</v>
      </c>
      <c r="H43" s="26">
        <f t="shared" si="17"/>
        <v>1.651299638543135E-4</v>
      </c>
      <c r="I43" s="9">
        <f t="shared" si="5"/>
        <v>6055.8361224026767</v>
      </c>
      <c r="J43" s="36">
        <v>4</v>
      </c>
      <c r="K43" s="25">
        <f t="shared" si="13"/>
        <v>4.0000000000000001E-3</v>
      </c>
      <c r="L43">
        <f>'Paste Data Here'!AP$336-'Paste Data Here'!AP$423</f>
        <v>8.0000000000000071E-3</v>
      </c>
      <c r="M43" s="31">
        <f>'Paste Data Here'!AP$163-'Paste Data Here'!AP$423</f>
        <v>1.7000000000000001E-2</v>
      </c>
      <c r="N43" s="32">
        <f>'Paste Data Here'!AP$57-'Paste Data Here'!AP$423</f>
        <v>0.12100000000000001</v>
      </c>
      <c r="O43" s="39">
        <f t="shared" si="7"/>
        <v>5.0630000000000067E-3</v>
      </c>
      <c r="P43" s="40">
        <f t="shared" si="8"/>
        <v>5.6443701226309998E-5</v>
      </c>
      <c r="Q43" s="61">
        <f t="shared" si="18"/>
        <v>5.6443701226309997E-2</v>
      </c>
      <c r="R43" s="23">
        <f t="shared" si="19"/>
        <v>8.4895819675313636E-2</v>
      </c>
      <c r="S43" s="21">
        <f t="shared" si="20"/>
        <v>3.3958327870125453E-4</v>
      </c>
      <c r="T43" s="44">
        <f t="shared" si="21"/>
        <v>2.0564606857229926</v>
      </c>
      <c r="U43" s="44"/>
      <c r="V43" s="44"/>
      <c r="W43" s="44"/>
      <c r="AA43" s="66">
        <f t="shared" si="12"/>
        <v>0.33789380965298965</v>
      </c>
    </row>
    <row r="44" spans="1:27" ht="14.25" customHeight="1" x14ac:dyDescent="0.2">
      <c r="A44" s="41">
        <v>45262</v>
      </c>
      <c r="B44" s="65" t="s">
        <v>175</v>
      </c>
      <c r="C44" s="7" t="s">
        <v>166</v>
      </c>
      <c r="D44" s="27" t="str">
        <f>'Paste Data Here'!AQ2</f>
        <v>2500uc-3</v>
      </c>
      <c r="E44" s="11">
        <f>11.163/5</f>
        <v>2.2326000000000001</v>
      </c>
      <c r="F44" s="11">
        <v>1.1080000000000001</v>
      </c>
      <c r="G44" s="8">
        <f t="shared" si="3"/>
        <v>1.6512996385431351</v>
      </c>
      <c r="H44" s="26">
        <f t="shared" si="17"/>
        <v>1.651299638543135E-4</v>
      </c>
      <c r="I44" s="9">
        <f t="shared" si="5"/>
        <v>6055.8361224026767</v>
      </c>
      <c r="J44" s="36">
        <v>4</v>
      </c>
      <c r="K44" s="25">
        <f t="shared" si="13"/>
        <v>4.0000000000000001E-3</v>
      </c>
      <c r="L44">
        <f>'Paste Data Here'!AQ$336-'Paste Data Here'!AQ$423</f>
        <v>2.8999999999999991E-2</v>
      </c>
      <c r="M44" s="31">
        <f>'Paste Data Here'!AQ$163-'Paste Data Here'!AQ$423</f>
        <v>4.5999999999999992E-2</v>
      </c>
      <c r="N44" s="32">
        <f>'Paste Data Here'!AQ$57-'Paste Data Here'!AQ$423</f>
        <v>0.35399999999999998</v>
      </c>
      <c r="O44" s="39">
        <f t="shared" si="7"/>
        <v>2.048199999999999E-2</v>
      </c>
      <c r="P44" s="40">
        <f t="shared" si="8"/>
        <v>2.2833890746934212E-4</v>
      </c>
      <c r="Q44" s="61">
        <f t="shared" si="18"/>
        <v>0.22833890746934213</v>
      </c>
      <c r="R44" s="23">
        <f t="shared" si="19"/>
        <v>0.46009877690979534</v>
      </c>
      <c r="S44" s="21">
        <f t="shared" si="20"/>
        <v>1.8403951076391813E-3</v>
      </c>
      <c r="T44" s="44">
        <f t="shared" si="21"/>
        <v>11.145131172334516</v>
      </c>
      <c r="U44" s="44"/>
      <c r="V44" s="44"/>
      <c r="W44" s="44"/>
      <c r="X44" s="67"/>
      <c r="Y44" s="45"/>
      <c r="Z44" s="50"/>
      <c r="AA44" s="66">
        <f t="shared" si="12"/>
        <v>1.661006414836806</v>
      </c>
    </row>
    <row r="45" spans="1:27" ht="14.25" customHeight="1" x14ac:dyDescent="0.2">
      <c r="A45" s="41">
        <v>45262</v>
      </c>
      <c r="B45" s="65" t="s">
        <v>175</v>
      </c>
      <c r="C45" s="7" t="s">
        <v>166</v>
      </c>
      <c r="D45" s="27" t="str">
        <f>'Paste Data Here'!AR2</f>
        <v>3100uc-1</v>
      </c>
      <c r="E45" s="11">
        <f>10.353/5</f>
        <v>2.0705999999999998</v>
      </c>
      <c r="F45" s="11">
        <v>0.93200000000000005</v>
      </c>
      <c r="G45" s="8">
        <f t="shared" si="3"/>
        <v>1.6512996385431351</v>
      </c>
      <c r="H45" s="26">
        <f t="shared" si="17"/>
        <v>1.651299638543135E-4</v>
      </c>
      <c r="I45" s="9">
        <f t="shared" si="5"/>
        <v>6055.8361224026767</v>
      </c>
      <c r="J45" s="36">
        <v>4</v>
      </c>
      <c r="K45" s="25">
        <f t="shared" si="13"/>
        <v>4.0000000000000001E-3</v>
      </c>
      <c r="L45">
        <f>'Paste Data Here'!AR$336-'Paste Data Here'!AR$423</f>
        <v>4.0000000000000001E-3</v>
      </c>
      <c r="M45" s="31">
        <f>'Paste Data Here'!AR$163-'Paste Data Here'!AR$423</f>
        <v>1.4999999999999999E-2</v>
      </c>
      <c r="N45" s="32">
        <f>'Paste Data Here'!AR$57-'Paste Data Here'!AR$423</f>
        <v>8.6999999999999994E-2</v>
      </c>
      <c r="O45" s="39">
        <f t="shared" si="7"/>
        <v>1.8810000000000003E-3</v>
      </c>
      <c r="P45" s="40">
        <f t="shared" si="8"/>
        <v>2.0969899665551843E-5</v>
      </c>
      <c r="Q45" s="61">
        <f t="shared" si="18"/>
        <v>2.0969899665551843E-2</v>
      </c>
      <c r="R45" s="23">
        <f t="shared" si="19"/>
        <v>4.6588277089583303E-2</v>
      </c>
      <c r="S45" s="21">
        <f t="shared" si="20"/>
        <v>1.8635310835833321E-4</v>
      </c>
      <c r="T45" s="44">
        <f t="shared" si="21"/>
        <v>1.1285238851184145</v>
      </c>
      <c r="U45" s="44"/>
      <c r="V45" s="44"/>
      <c r="W45" s="44"/>
      <c r="Z45" s="49"/>
      <c r="AA45" s="66">
        <f t="shared" si="12"/>
        <v>0.19994968707975666</v>
      </c>
    </row>
    <row r="46" spans="1:27" ht="14.25" customHeight="1" x14ac:dyDescent="0.2">
      <c r="A46" s="41">
        <v>45262</v>
      </c>
      <c r="B46" s="65" t="s">
        <v>175</v>
      </c>
      <c r="C46" s="7" t="s">
        <v>166</v>
      </c>
      <c r="D46" s="27" t="str">
        <f>'Paste Data Here'!AS2</f>
        <v>3100uc-2</v>
      </c>
      <c r="E46" s="11">
        <f>9.122/5</f>
        <v>1.8244</v>
      </c>
      <c r="F46" s="11">
        <v>0.93700000000000006</v>
      </c>
      <c r="G46" s="8">
        <f t="shared" si="3"/>
        <v>1.6512996385431351</v>
      </c>
      <c r="H46" s="26">
        <f t="shared" si="17"/>
        <v>1.651299638543135E-4</v>
      </c>
      <c r="I46" s="9">
        <f t="shared" si="5"/>
        <v>6055.8361224026767</v>
      </c>
      <c r="J46" s="36">
        <v>4</v>
      </c>
      <c r="K46" s="25">
        <f t="shared" si="13"/>
        <v>4.0000000000000001E-3</v>
      </c>
      <c r="L46">
        <f>'Paste Data Here'!AS$336-'Paste Data Here'!AS$423</f>
        <v>3.9999999999999966E-3</v>
      </c>
      <c r="M46" s="31">
        <f>'Paste Data Here'!AS$163-'Paste Data Here'!AS$423</f>
        <v>1.2999999999999998E-2</v>
      </c>
      <c r="N46" s="32">
        <f>'Paste Data Here'!AS$57-'Paste Data Here'!AS$423</f>
        <v>6.4000000000000001E-2</v>
      </c>
      <c r="O46" s="39">
        <f t="shared" si="7"/>
        <v>2.4819999999999968E-3</v>
      </c>
      <c r="P46" s="40">
        <f t="shared" si="8"/>
        <v>2.767001114827198E-5</v>
      </c>
      <c r="Q46" s="61">
        <f t="shared" si="18"/>
        <v>2.7670011148271979E-2</v>
      </c>
      <c r="R46" s="23">
        <f t="shared" si="19"/>
        <v>5.387531306180085E-2</v>
      </c>
      <c r="S46" s="21">
        <f t="shared" si="20"/>
        <v>2.155012522472034E-4</v>
      </c>
      <c r="T46" s="44">
        <f t="shared" si="21"/>
        <v>1.3050402677816253</v>
      </c>
      <c r="U46" s="44"/>
      <c r="V46" s="44"/>
      <c r="W46" s="44"/>
      <c r="Z46" s="49"/>
      <c r="AA46" s="66">
        <f t="shared" si="12"/>
        <v>0.2299906640845287</v>
      </c>
    </row>
    <row r="47" spans="1:27" ht="14.25" customHeight="1" x14ac:dyDescent="0.2">
      <c r="A47" s="41">
        <v>45262</v>
      </c>
      <c r="B47" s="65" t="s">
        <v>175</v>
      </c>
      <c r="C47" s="7" t="s">
        <v>166</v>
      </c>
      <c r="D47" s="27" t="str">
        <f>'Paste Data Here'!AT2</f>
        <v>3100uc-3</v>
      </c>
      <c r="E47" s="11">
        <f>9.224/5</f>
        <v>1.8448</v>
      </c>
      <c r="F47" s="11">
        <v>0.90800000000000003</v>
      </c>
      <c r="G47" s="8">
        <f t="shared" si="3"/>
        <v>1.6512996385431351</v>
      </c>
      <c r="H47" s="26">
        <f t="shared" si="17"/>
        <v>1.651299638543135E-4</v>
      </c>
      <c r="I47" s="9">
        <f t="shared" si="5"/>
        <v>6055.8361224026767</v>
      </c>
      <c r="J47" s="36">
        <v>4</v>
      </c>
      <c r="K47" s="25">
        <f t="shared" si="13"/>
        <v>4.0000000000000001E-3</v>
      </c>
      <c r="L47">
        <f>'Paste Data Here'!AT$336-'Paste Data Here'!AT$423</f>
        <v>2E-3</v>
      </c>
      <c r="M47" s="31">
        <f>'Paste Data Here'!AT$163-'Paste Data Here'!AT$423</f>
        <v>0.01</v>
      </c>
      <c r="N47" s="32">
        <f>'Paste Data Here'!AT$57-'Paste Data Here'!AT$423</f>
        <v>6.8000000000000005E-2</v>
      </c>
      <c r="O47" s="39">
        <f t="shared" si="7"/>
        <v>3.0399999999999996E-4</v>
      </c>
      <c r="P47" s="40">
        <f t="shared" si="8"/>
        <v>3.389074693422519E-6</v>
      </c>
      <c r="Q47" s="61">
        <f t="shared" si="18"/>
        <v>3.3890746934225188E-3</v>
      </c>
      <c r="R47" s="23">
        <f t="shared" si="19"/>
        <v>6.8856442669888353E-3</v>
      </c>
      <c r="S47" s="21">
        <f t="shared" si="20"/>
        <v>2.7542577067955342E-5</v>
      </c>
      <c r="T47" s="44">
        <f t="shared" si="21"/>
        <v>0.16679333311218356</v>
      </c>
      <c r="U47" s="44"/>
      <c r="V47" s="44"/>
      <c r="W47" s="44"/>
      <c r="X47" s="67"/>
      <c r="Y47" s="45"/>
      <c r="Z47" s="50"/>
      <c r="AA47" s="66">
        <f t="shared" si="12"/>
        <v>3.0333234656338481E-2</v>
      </c>
    </row>
    <row r="48" spans="1:27" ht="14.25" customHeight="1" x14ac:dyDescent="0.2">
      <c r="A48" s="41">
        <v>45262</v>
      </c>
      <c r="B48" s="65" t="s">
        <v>175</v>
      </c>
      <c r="C48" s="7" t="s">
        <v>166</v>
      </c>
      <c r="D48" s="27" t="str">
        <f>'Paste Data Here'!AU2</f>
        <v>Mesauc-1(g)</v>
      </c>
      <c r="E48" s="11">
        <f>6.145/5</f>
        <v>1.2289999999999999</v>
      </c>
      <c r="F48" s="11">
        <v>0.99299999999999999</v>
      </c>
      <c r="G48" s="8">
        <f t="shared" si="3"/>
        <v>1.6512996385431351</v>
      </c>
      <c r="H48" s="26">
        <f t="shared" si="17"/>
        <v>1.651299638543135E-4</v>
      </c>
      <c r="I48" s="9">
        <f t="shared" si="5"/>
        <v>6055.8361224026767</v>
      </c>
      <c r="J48" s="36">
        <v>4</v>
      </c>
      <c r="K48" s="25">
        <f t="shared" si="13"/>
        <v>4.0000000000000001E-3</v>
      </c>
      <c r="L48">
        <f>'Paste Data Here'!AU$336-'Paste Data Here'!AU$423</f>
        <v>1.3000000000000001E-2</v>
      </c>
      <c r="M48" s="31">
        <f>'Paste Data Here'!AU$163-'Paste Data Here'!AU$423</f>
        <v>6.2E-2</v>
      </c>
      <c r="N48" s="32">
        <f>'Paste Data Here'!AU$57-'Paste Data Here'!AU$423</f>
        <v>0.53300000000000003</v>
      </c>
      <c r="O48" s="39">
        <f t="shared" si="7"/>
        <v>-5.1100000000000006E-4</v>
      </c>
      <c r="P48" s="40">
        <f t="shared" si="8"/>
        <v>-5.6967670011148275E-6</v>
      </c>
      <c r="Q48" s="61">
        <f t="shared" si="18"/>
        <v>-5.6967670011148271E-3</v>
      </c>
      <c r="R48" s="23">
        <f t="shared" si="19"/>
        <v>-7.050681414270012E-3</v>
      </c>
      <c r="S48" s="21">
        <f t="shared" si="20"/>
        <v>-2.8202725657080048E-5</v>
      </c>
      <c r="T48" s="44">
        <f t="shared" si="21"/>
        <v>-0.17079108478435812</v>
      </c>
      <c r="U48" s="44"/>
      <c r="V48" s="44"/>
      <c r="W48" s="44"/>
      <c r="X48" s="67"/>
      <c r="AA48" s="66">
        <f t="shared" si="12"/>
        <v>-2.8401536411963794E-2</v>
      </c>
    </row>
    <row r="49" spans="1:27" ht="14.25" customHeight="1" x14ac:dyDescent="0.2">
      <c r="A49" s="41">
        <v>45262</v>
      </c>
      <c r="B49" s="65" t="s">
        <v>175</v>
      </c>
      <c r="C49" s="7" t="s">
        <v>166</v>
      </c>
      <c r="D49" s="27" t="str">
        <f>'Paste Data Here'!AV2</f>
        <v>Mesauc-2(d)</v>
      </c>
      <c r="E49" s="11">
        <f>4.176/5</f>
        <v>0.83520000000000005</v>
      </c>
      <c r="F49" s="11">
        <v>0.97399999999999998</v>
      </c>
      <c r="G49" s="8">
        <f t="shared" si="3"/>
        <v>1.6512996385431351</v>
      </c>
      <c r="H49" s="26">
        <f t="shared" si="17"/>
        <v>1.651299638543135E-4</v>
      </c>
      <c r="I49" s="9">
        <f t="shared" si="5"/>
        <v>6055.8361224026767</v>
      </c>
      <c r="J49" s="36">
        <v>4</v>
      </c>
      <c r="K49" s="25">
        <f t="shared" si="13"/>
        <v>4.0000000000000001E-3</v>
      </c>
      <c r="L49">
        <f>'Paste Data Here'!AV$336-'Paste Data Here'!AV$423</f>
        <v>7.0000000000000062E-3</v>
      </c>
      <c r="M49" s="31">
        <f>'Paste Data Here'!AV$163-'Paste Data Here'!AV$423</f>
        <v>2.700000000000001E-2</v>
      </c>
      <c r="N49" s="32">
        <f>'Paste Data Here'!AV$57-'Paste Data Here'!AV$423</f>
        <v>0.21499999999999997</v>
      </c>
      <c r="O49" s="39">
        <f t="shared" si="7"/>
        <v>1.6050000000000072E-3</v>
      </c>
      <c r="P49" s="40">
        <f t="shared" si="8"/>
        <v>1.7892976588628844E-5</v>
      </c>
      <c r="Q49" s="61">
        <f t="shared" si="18"/>
        <v>1.7892976588628845E-2</v>
      </c>
      <c r="R49" s="23">
        <f t="shared" si="19"/>
        <v>1.5343135571686666E-2</v>
      </c>
      <c r="S49" s="21">
        <f t="shared" si="20"/>
        <v>6.1372542286746671E-5</v>
      </c>
      <c r="T49" s="44">
        <f t="shared" si="21"/>
        <v>0.37166205850376627</v>
      </c>
      <c r="U49" s="44"/>
      <c r="V49" s="44"/>
      <c r="W49" s="44"/>
      <c r="X49" s="67"/>
      <c r="AA49" s="66">
        <f t="shared" si="12"/>
        <v>6.3010823703025326E-2</v>
      </c>
    </row>
    <row r="50" spans="1:27" ht="14.25" customHeight="1" x14ac:dyDescent="0.2">
      <c r="A50" s="41">
        <v>45262</v>
      </c>
      <c r="B50" s="65" t="s">
        <v>175</v>
      </c>
      <c r="C50" s="7" t="s">
        <v>166</v>
      </c>
      <c r="D50" s="27" t="str">
        <f>'Paste Data Here'!AW2</f>
        <v>Mesauc-3(d)</v>
      </c>
      <c r="E50" s="11">
        <f>5.267/5</f>
        <v>1.0534000000000001</v>
      </c>
      <c r="F50" s="11">
        <v>0.92600000000000005</v>
      </c>
      <c r="G50" s="8">
        <f t="shared" si="3"/>
        <v>1.6512996385431351</v>
      </c>
      <c r="H50" s="26">
        <f t="shared" si="17"/>
        <v>1.651299638543135E-4</v>
      </c>
      <c r="I50" s="9">
        <f t="shared" si="5"/>
        <v>6055.8361224026767</v>
      </c>
      <c r="J50" s="36">
        <v>4</v>
      </c>
      <c r="K50" s="25">
        <f t="shared" si="13"/>
        <v>4.0000000000000001E-3</v>
      </c>
      <c r="L50">
        <f>'Paste Data Here'!AW$336-'Paste Data Here'!AW$423</f>
        <v>5.9999999999999984E-3</v>
      </c>
      <c r="M50" s="31">
        <f>'Paste Data Here'!AW$163-'Paste Data Here'!AW$423</f>
        <v>5.6000000000000001E-2</v>
      </c>
      <c r="N50" s="32">
        <f>'Paste Data Here'!AW$57-'Paste Data Here'!AW$423</f>
        <v>0.436</v>
      </c>
      <c r="O50" s="39">
        <f t="shared" si="7"/>
        <v>-5.092000000000001E-3</v>
      </c>
      <c r="P50" s="40">
        <f t="shared" si="8"/>
        <v>-5.6767001114827212E-5</v>
      </c>
      <c r="Q50" s="61">
        <f t="shared" si="18"/>
        <v>-5.6767001114827215E-2</v>
      </c>
      <c r="R50" s="23">
        <f t="shared" si="19"/>
        <v>-6.4577061527385515E-2</v>
      </c>
      <c r="S50" s="21">
        <f t="shared" si="20"/>
        <v>-2.5830824610954204E-4</v>
      </c>
      <c r="T50" s="44">
        <f t="shared" si="21"/>
        <v>-1.5642724075046455</v>
      </c>
      <c r="U50" s="44"/>
      <c r="V50" s="44"/>
      <c r="W50" s="44"/>
      <c r="X50" s="67"/>
      <c r="Y50" s="45"/>
      <c r="Z50" s="48"/>
      <c r="AA50" s="66">
        <f t="shared" si="12"/>
        <v>-0.2789505897511253</v>
      </c>
    </row>
    <row r="51" spans="1:27" ht="14.25" customHeight="1" x14ac:dyDescent="0.2">
      <c r="A51" s="51">
        <v>45427</v>
      </c>
      <c r="B51" s="51" t="s">
        <v>176</v>
      </c>
      <c r="C51" s="7" t="s">
        <v>167</v>
      </c>
      <c r="D51" s="27" t="str">
        <f>'Paste Data Here'!AX2</f>
        <v>DGrecov-1</v>
      </c>
      <c r="E51" s="54">
        <f>7.457/5</f>
        <v>1.4914000000000001</v>
      </c>
      <c r="F51" s="11">
        <v>1.008</v>
      </c>
      <c r="G51" s="8">
        <f t="shared" si="3"/>
        <v>1.6512996385431351</v>
      </c>
      <c r="H51" s="26">
        <f t="shared" si="17"/>
        <v>1.651299638543135E-4</v>
      </c>
      <c r="I51" s="9">
        <f t="shared" si="5"/>
        <v>6055.8361224026767</v>
      </c>
      <c r="J51" s="36">
        <v>4</v>
      </c>
      <c r="K51" s="25">
        <f t="shared" si="13"/>
        <v>4.0000000000000001E-3</v>
      </c>
      <c r="L51">
        <f>'Paste Data Here'!AX$336-'Paste Data Here'!AX$423</f>
        <v>8.5999999999999993E-2</v>
      </c>
      <c r="M51" s="31">
        <f>'Paste Data Here'!AX$163-'Paste Data Here'!AX$423</f>
        <v>0.13100000000000001</v>
      </c>
      <c r="N51" s="32">
        <f>'Paste Data Here'!AX$57-'Paste Data Here'!AX$423</f>
        <v>0.185</v>
      </c>
      <c r="O51" s="39">
        <f t="shared" si="7"/>
        <v>8.4034999999999999E-2</v>
      </c>
      <c r="P51" s="40">
        <f t="shared" si="8"/>
        <v>9.3684503901895198E-4</v>
      </c>
      <c r="Q51" s="61">
        <f t="shared" si="18"/>
        <v>0.936845039018952</v>
      </c>
      <c r="R51" s="23">
        <f t="shared" si="19"/>
        <v>1.386121717453239</v>
      </c>
      <c r="S51" s="21">
        <f t="shared" si="20"/>
        <v>5.5444868698129564E-3</v>
      </c>
      <c r="T51" s="44">
        <f t="shared" si="21"/>
        <v>33.57650386640065</v>
      </c>
      <c r="U51" s="44"/>
      <c r="V51" s="44"/>
      <c r="W51" s="44"/>
      <c r="AA51" s="66">
        <f t="shared" si="12"/>
        <v>5.5004830057668217</v>
      </c>
    </row>
    <row r="52" spans="1:27" ht="14.25" customHeight="1" x14ac:dyDescent="0.2">
      <c r="A52" s="51">
        <v>45427</v>
      </c>
      <c r="B52" s="51" t="s">
        <v>176</v>
      </c>
      <c r="C52" s="7" t="s">
        <v>167</v>
      </c>
      <c r="D52" s="27" t="str">
        <f>'Paste Data Here'!AY2</f>
        <v>DGrecov-2</v>
      </c>
      <c r="E52" s="11">
        <f>15.625/5</f>
        <v>3.125</v>
      </c>
      <c r="F52" s="11">
        <v>0.99199999999999999</v>
      </c>
      <c r="G52" s="8">
        <f t="shared" si="3"/>
        <v>1.6512996385431351</v>
      </c>
      <c r="H52" s="26">
        <f t="shared" si="17"/>
        <v>1.651299638543135E-4</v>
      </c>
      <c r="I52" s="9">
        <f t="shared" si="5"/>
        <v>6055.8361224026767</v>
      </c>
      <c r="J52" s="36">
        <v>4</v>
      </c>
      <c r="K52" s="25">
        <f t="shared" si="13"/>
        <v>4.0000000000000001E-3</v>
      </c>
      <c r="L52">
        <f>'Paste Data Here'!AY$336-'Paste Data Here'!AY$423</f>
        <v>8.7999999999999995E-2</v>
      </c>
      <c r="M52" s="31">
        <f>'Paste Data Here'!AY$163-'Paste Data Here'!AY$423</f>
        <v>0.11499999999999999</v>
      </c>
      <c r="N52" s="32">
        <f>'Paste Data Here'!AY$57-'Paste Data Here'!AY$423</f>
        <v>0.29700000000000004</v>
      </c>
      <c r="O52" s="39">
        <f t="shared" si="7"/>
        <v>8.2890999999999992E-2</v>
      </c>
      <c r="P52" s="40">
        <f t="shared" si="8"/>
        <v>9.2409141583054614E-4</v>
      </c>
      <c r="Q52" s="61">
        <f t="shared" si="18"/>
        <v>0.9240914158305461</v>
      </c>
      <c r="R52" s="23">
        <f t="shared" si="19"/>
        <v>2.9110742686194118</v>
      </c>
      <c r="S52" s="21">
        <f t="shared" si="20"/>
        <v>1.1644297074477648E-2</v>
      </c>
      <c r="T52" s="44">
        <f t="shared" si="21"/>
        <v>70.515954843609549</v>
      </c>
      <c r="U52" s="44"/>
      <c r="V52" s="44"/>
      <c r="W52" s="44"/>
      <c r="AA52" s="66">
        <f t="shared" si="12"/>
        <v>11.738202696046015</v>
      </c>
    </row>
    <row r="53" spans="1:27" ht="14.25" customHeight="1" x14ac:dyDescent="0.2">
      <c r="A53" s="51">
        <v>45427</v>
      </c>
      <c r="B53" s="51" t="s">
        <v>176</v>
      </c>
      <c r="C53" s="7" t="s">
        <v>167</v>
      </c>
      <c r="D53" s="27" t="str">
        <f>'Paste Data Here'!AZ2</f>
        <v>DGrecov-3</v>
      </c>
      <c r="E53" s="11">
        <f>4.112/5</f>
        <v>0.82240000000000002</v>
      </c>
      <c r="F53" s="11">
        <v>1.006</v>
      </c>
      <c r="G53" s="8">
        <f t="shared" si="3"/>
        <v>1.6512996385431351</v>
      </c>
      <c r="H53" s="26">
        <f t="shared" si="17"/>
        <v>1.651299638543135E-4</v>
      </c>
      <c r="I53" s="9">
        <f t="shared" si="5"/>
        <v>6055.8361224026767</v>
      </c>
      <c r="J53" s="36">
        <v>4</v>
      </c>
      <c r="K53" s="25">
        <f t="shared" si="13"/>
        <v>4.0000000000000001E-3</v>
      </c>
      <c r="L53">
        <f>'Paste Data Here'!AZ$336-'Paste Data Here'!AZ$423</f>
        <v>8.1000000000000003E-2</v>
      </c>
      <c r="M53" s="31">
        <f>'Paste Data Here'!AZ$163-'Paste Data Here'!AZ$423</f>
        <v>0.13799999999999998</v>
      </c>
      <c r="N53" s="32">
        <f>'Paste Data Here'!AZ$57-'Paste Data Here'!AZ$423</f>
        <v>0.32100000000000001</v>
      </c>
      <c r="O53" s="39">
        <f t="shared" si="7"/>
        <v>7.5333000000000011E-2</v>
      </c>
      <c r="P53" s="40">
        <f t="shared" si="8"/>
        <v>8.3983277591973254E-4</v>
      </c>
      <c r="Q53" s="61">
        <f t="shared" si="18"/>
        <v>0.83983277591973249</v>
      </c>
      <c r="R53" s="23">
        <f t="shared" si="19"/>
        <v>0.6865591201952167</v>
      </c>
      <c r="S53" s="21">
        <f t="shared" si="20"/>
        <v>2.7462364807808669E-3</v>
      </c>
      <c r="T53" s="44">
        <f t="shared" si="21"/>
        <v>16.630758080972779</v>
      </c>
      <c r="U53" s="44"/>
      <c r="V53" s="44"/>
      <c r="W53" s="44"/>
      <c r="X53" s="67"/>
      <c r="Y53" s="45"/>
      <c r="AA53" s="66">
        <f t="shared" si="12"/>
        <v>2.729857336760305</v>
      </c>
    </row>
    <row r="54" spans="1:27" ht="14.25" customHeight="1" x14ac:dyDescent="0.2">
      <c r="A54" s="51">
        <v>45427</v>
      </c>
      <c r="B54" s="51" t="s">
        <v>176</v>
      </c>
      <c r="C54" s="7" t="s">
        <v>167</v>
      </c>
      <c r="D54" s="27" t="str">
        <f>'Paste Data Here'!BA2</f>
        <v>DDrecov-1</v>
      </c>
      <c r="E54" s="11">
        <f>7.444/5</f>
        <v>1.4887999999999999</v>
      </c>
      <c r="F54" s="11">
        <v>1.077</v>
      </c>
      <c r="G54" s="8">
        <f t="shared" si="3"/>
        <v>1.6512996385431351</v>
      </c>
      <c r="H54" s="26">
        <f t="shared" si="17"/>
        <v>1.651299638543135E-4</v>
      </c>
      <c r="I54" s="9">
        <f t="shared" si="5"/>
        <v>6055.8361224026767</v>
      </c>
      <c r="J54" s="36">
        <v>4</v>
      </c>
      <c r="K54" s="25">
        <f t="shared" si="13"/>
        <v>4.0000000000000001E-3</v>
      </c>
      <c r="L54">
        <f>'Paste Data Here'!BA$336-'Paste Data Here'!BA$423</f>
        <v>0.22900000000000004</v>
      </c>
      <c r="M54" s="31">
        <f>'Paste Data Here'!BA$163-'Paste Data Here'!BA$423</f>
        <v>0.36099999999999999</v>
      </c>
      <c r="N54" s="32">
        <f>'Paste Data Here'!BA$57-'Paste Data Here'!BA$423</f>
        <v>0.91799999999999993</v>
      </c>
      <c r="O54" s="39">
        <f t="shared" si="7"/>
        <v>0.21240400000000004</v>
      </c>
      <c r="P54" s="40">
        <f t="shared" si="8"/>
        <v>2.3679375696767004E-3</v>
      </c>
      <c r="Q54" s="61">
        <f t="shared" si="18"/>
        <v>2.3679375696767004</v>
      </c>
      <c r="R54" s="23">
        <f t="shared" si="19"/>
        <v>3.2733383971538266</v>
      </c>
      <c r="S54" s="21">
        <f t="shared" si="20"/>
        <v>1.3093353588615306E-2</v>
      </c>
      <c r="T54" s="44">
        <f t="shared" si="21"/>
        <v>79.291203625327284</v>
      </c>
      <c r="U54" s="44"/>
      <c r="V54" s="44"/>
      <c r="W54" s="44"/>
      <c r="AA54" s="66">
        <f t="shared" si="12"/>
        <v>12.157245671880508</v>
      </c>
    </row>
    <row r="55" spans="1:27" ht="14.25" customHeight="1" x14ac:dyDescent="0.2">
      <c r="A55" s="51">
        <v>45427</v>
      </c>
      <c r="B55" s="51" t="s">
        <v>176</v>
      </c>
      <c r="C55" s="7" t="s">
        <v>167</v>
      </c>
      <c r="D55" s="27" t="str">
        <f>'Paste Data Here'!BB2</f>
        <v>DDrecov-2</v>
      </c>
      <c r="E55" s="11">
        <f>8.23/5</f>
        <v>1.6460000000000001</v>
      </c>
      <c r="F55" s="11">
        <v>1.0309999999999999</v>
      </c>
      <c r="G55" s="8">
        <f t="shared" si="3"/>
        <v>1.6512996385431351</v>
      </c>
      <c r="H55" s="26">
        <f t="shared" si="17"/>
        <v>1.651299638543135E-4</v>
      </c>
      <c r="I55" s="9">
        <f t="shared" si="5"/>
        <v>6055.8361224026767</v>
      </c>
      <c r="J55" s="36">
        <v>4.3</v>
      </c>
      <c r="K55" s="25">
        <f t="shared" si="13"/>
        <v>4.3E-3</v>
      </c>
      <c r="L55">
        <f>'Paste Data Here'!BB$336-'Paste Data Here'!BB$423</f>
        <v>1.3999999999999999E-2</v>
      </c>
      <c r="M55" s="31">
        <f>'Paste Data Here'!BB$163-'Paste Data Here'!BB$423</f>
        <v>3.3000000000000002E-2</v>
      </c>
      <c r="N55" s="32">
        <f>'Paste Data Here'!BB$57-'Paste Data Here'!BB$423</f>
        <v>9.0999999999999998E-2</v>
      </c>
      <c r="O55" s="39">
        <f t="shared" si="7"/>
        <v>1.2153000000000001E-2</v>
      </c>
      <c r="P55" s="40">
        <f t="shared" si="8"/>
        <v>1.3548494983277591E-4</v>
      </c>
      <c r="Q55" s="61">
        <f t="shared" si="18"/>
        <v>0.13548494983277592</v>
      </c>
      <c r="R55" s="23">
        <f t="shared" si="19"/>
        <v>0.21630283940324849</v>
      </c>
      <c r="S55" s="21">
        <f t="shared" si="20"/>
        <v>9.3010220943396847E-4</v>
      </c>
      <c r="T55" s="44">
        <f t="shared" si="21"/>
        <v>5.6325465574167657</v>
      </c>
      <c r="U55" s="44"/>
      <c r="V55" s="44"/>
      <c r="W55" s="44"/>
      <c r="AA55" s="66">
        <f t="shared" si="12"/>
        <v>0.90213599363139529</v>
      </c>
    </row>
    <row r="56" spans="1:27" ht="14.25" customHeight="1" x14ac:dyDescent="0.2">
      <c r="A56" s="51">
        <v>45427</v>
      </c>
      <c r="B56" s="51" t="s">
        <v>176</v>
      </c>
      <c r="C56" s="7" t="s">
        <v>167</v>
      </c>
      <c r="D56" s="27" t="str">
        <f>'Paste Data Here'!BC2</f>
        <v>DDrecov-3</v>
      </c>
      <c r="E56" s="11">
        <f>7.255/5</f>
        <v>1.4510000000000001</v>
      </c>
      <c r="F56" s="11">
        <v>1.002</v>
      </c>
      <c r="G56" s="8">
        <f t="shared" si="3"/>
        <v>1.6512996385431351</v>
      </c>
      <c r="H56" s="26">
        <f t="shared" si="17"/>
        <v>1.651299638543135E-4</v>
      </c>
      <c r="I56" s="9">
        <f t="shared" si="5"/>
        <v>6055.8361224026767</v>
      </c>
      <c r="J56" s="36">
        <v>4</v>
      </c>
      <c r="K56" s="25">
        <f t="shared" si="13"/>
        <v>4.0000000000000001E-3</v>
      </c>
      <c r="L56">
        <f>'Paste Data Here'!BC$336-'Paste Data Here'!BC$423</f>
        <v>5.2000000000000005E-2</v>
      </c>
      <c r="M56" s="31">
        <f>'Paste Data Here'!BC$163-'Paste Data Here'!BC$423</f>
        <v>9.2999999999999999E-2</v>
      </c>
      <c r="N56" s="32">
        <f>'Paste Data Here'!BC$57-'Paste Data Here'!BC$423</f>
        <v>0.311</v>
      </c>
      <c r="O56" s="39">
        <f t="shared" si="7"/>
        <v>4.5573000000000002E-2</v>
      </c>
      <c r="P56" s="40">
        <f t="shared" si="8"/>
        <v>5.0806020066889628E-4</v>
      </c>
      <c r="Q56" s="61">
        <f t="shared" si="18"/>
        <v>0.50806020066889623</v>
      </c>
      <c r="R56" s="23">
        <f t="shared" si="19"/>
        <v>0.73572390336384075</v>
      </c>
      <c r="S56" s="21">
        <f t="shared" si="20"/>
        <v>2.942895613455363E-3</v>
      </c>
      <c r="T56" s="44">
        <f t="shared" si="21"/>
        <v>17.821693560423373</v>
      </c>
      <c r="U56" s="44"/>
      <c r="V56" s="44"/>
      <c r="W56" s="44"/>
      <c r="X56" s="67"/>
      <c r="Y56" s="45"/>
      <c r="AA56" s="66">
        <f t="shared" si="12"/>
        <v>2.9370215703147333</v>
      </c>
    </row>
    <row r="57" spans="1:27" ht="14.25" customHeight="1" x14ac:dyDescent="0.2">
      <c r="A57" s="51">
        <v>45427</v>
      </c>
      <c r="B57" s="51" t="s">
        <v>176</v>
      </c>
      <c r="C57" s="7" t="s">
        <v>167</v>
      </c>
      <c r="D57" s="27" t="str">
        <f>'Paste Data Here'!BD2</f>
        <v>NDrecov-1</v>
      </c>
      <c r="E57" s="11">
        <f>9.446/5</f>
        <v>1.8892</v>
      </c>
      <c r="F57" s="11">
        <v>1</v>
      </c>
      <c r="G57" s="8">
        <f t="shared" si="3"/>
        <v>1.6512996385431351</v>
      </c>
      <c r="H57" s="26">
        <f t="shared" si="17"/>
        <v>1.651299638543135E-4</v>
      </c>
      <c r="I57" s="9">
        <f t="shared" si="5"/>
        <v>6055.8361224026767</v>
      </c>
      <c r="J57" s="36">
        <v>4</v>
      </c>
      <c r="K57" s="25">
        <f t="shared" si="13"/>
        <v>4.0000000000000001E-3</v>
      </c>
      <c r="L57">
        <f>'Paste Data Here'!BD$336-'Paste Data Here'!BD$423</f>
        <v>9.0000000000000011E-3</v>
      </c>
      <c r="M57" s="31">
        <f>'Paste Data Here'!BD$163-'Paste Data Here'!BD$423</f>
        <v>3.4000000000000002E-2</v>
      </c>
      <c r="N57" s="32">
        <f>'Paste Data Here'!BD$57-'Paste Data Here'!BD$423</f>
        <v>0.10300000000000001</v>
      </c>
      <c r="O57" s="39">
        <f t="shared" si="7"/>
        <v>6.7390000000000002E-3</v>
      </c>
      <c r="P57" s="40">
        <f t="shared" si="8"/>
        <v>7.5128205128205129E-5</v>
      </c>
      <c r="Q57" s="61">
        <f t="shared" si="18"/>
        <v>7.5128205128205131E-2</v>
      </c>
      <c r="R57" s="23">
        <f t="shared" si="19"/>
        <v>0.14193220512820512</v>
      </c>
      <c r="S57" s="21">
        <f t="shared" si="20"/>
        <v>5.6772882051282054E-4</v>
      </c>
      <c r="T57" s="44">
        <f t="shared" si="21"/>
        <v>3.4380726989906045</v>
      </c>
      <c r="U57" s="44"/>
      <c r="V57" s="44"/>
      <c r="W57" s="44"/>
      <c r="AA57" s="66">
        <f t="shared" si="12"/>
        <v>0.56772882051282059</v>
      </c>
    </row>
    <row r="58" spans="1:27" ht="14.25" customHeight="1" x14ac:dyDescent="0.2">
      <c r="A58" s="51">
        <v>45427</v>
      </c>
      <c r="B58" s="51" t="s">
        <v>176</v>
      </c>
      <c r="C58" s="7" t="s">
        <v>167</v>
      </c>
      <c r="D58" s="27" t="str">
        <f>'Paste Data Here'!BE2</f>
        <v>NDrecov-2</v>
      </c>
      <c r="E58" s="11">
        <f>9.402/5</f>
        <v>1.8803999999999998</v>
      </c>
      <c r="F58" s="11">
        <v>1.022</v>
      </c>
      <c r="G58" s="8">
        <f t="shared" si="3"/>
        <v>1.6512996385431351</v>
      </c>
      <c r="H58" s="26">
        <f t="shared" si="17"/>
        <v>1.651299638543135E-4</v>
      </c>
      <c r="I58" s="9">
        <f t="shared" si="5"/>
        <v>6055.8361224026767</v>
      </c>
      <c r="J58" s="36">
        <v>4</v>
      </c>
      <c r="K58" s="25">
        <f t="shared" si="13"/>
        <v>4.0000000000000001E-3</v>
      </c>
      <c r="L58">
        <f>'Paste Data Here'!BE$336-'Paste Data Here'!BE$423</f>
        <v>1.6999999999999998E-2</v>
      </c>
      <c r="M58" s="31">
        <f>'Paste Data Here'!BE$163-'Paste Data Here'!BE$423</f>
        <v>4.2999999999999997E-2</v>
      </c>
      <c r="N58" s="32">
        <f>'Paste Data Here'!BE$57-'Paste Data Here'!BE$423</f>
        <v>9.8000000000000004E-2</v>
      </c>
      <c r="O58" s="39">
        <f t="shared" si="7"/>
        <v>1.5123999999999999E-2</v>
      </c>
      <c r="P58" s="40">
        <f t="shared" si="8"/>
        <v>1.6860646599777031E-4</v>
      </c>
      <c r="Q58" s="61">
        <f t="shared" si="18"/>
        <v>0.16860646599777032</v>
      </c>
      <c r="R58" s="23">
        <f t="shared" si="19"/>
        <v>0.31022269927808932</v>
      </c>
      <c r="S58" s="21">
        <f t="shared" si="20"/>
        <v>1.2408907971123574E-3</v>
      </c>
      <c r="T58" s="44">
        <f t="shared" si="21"/>
        <v>7.5146313131100646</v>
      </c>
      <c r="U58" s="44"/>
      <c r="V58" s="44"/>
      <c r="W58" s="44"/>
      <c r="AA58" s="66">
        <f t="shared" si="12"/>
        <v>1.2141788621451639</v>
      </c>
    </row>
    <row r="59" spans="1:27" ht="14.25" customHeight="1" x14ac:dyDescent="0.2">
      <c r="A59" s="51">
        <v>45427</v>
      </c>
      <c r="B59" s="51" t="s">
        <v>176</v>
      </c>
      <c r="C59" s="7" t="s">
        <v>167</v>
      </c>
      <c r="D59" s="27" t="str">
        <f>'Paste Data Here'!BF2</f>
        <v>NDrecov-3</v>
      </c>
      <c r="E59" s="11">
        <f>8.562/5</f>
        <v>1.7123999999999999</v>
      </c>
      <c r="F59" s="11">
        <v>1</v>
      </c>
      <c r="G59" s="8">
        <f t="shared" si="3"/>
        <v>1.6512996385431351</v>
      </c>
      <c r="H59" s="26">
        <f t="shared" si="17"/>
        <v>1.651299638543135E-4</v>
      </c>
      <c r="I59" s="9">
        <f t="shared" si="5"/>
        <v>6055.8361224026767</v>
      </c>
      <c r="J59" s="36">
        <v>4</v>
      </c>
      <c r="K59" s="25">
        <f t="shared" si="13"/>
        <v>4.0000000000000001E-3</v>
      </c>
      <c r="L59">
        <f>'Paste Data Here'!BF$336-'Paste Data Here'!BF$423</f>
        <v>5.000000000000001E-3</v>
      </c>
      <c r="M59" s="31">
        <f>'Paste Data Here'!BF$163-'Paste Data Here'!BF$423</f>
        <v>2.7E-2</v>
      </c>
      <c r="N59" s="32">
        <f>'Paste Data Here'!BF$57-'Paste Data Here'!BF$423</f>
        <v>8.1000000000000003E-2</v>
      </c>
      <c r="O59" s="39">
        <f t="shared" si="7"/>
        <v>3.1830000000000009E-3</v>
      </c>
      <c r="P59" s="40">
        <f t="shared" si="8"/>
        <v>3.548494983277593E-5</v>
      </c>
      <c r="Q59" s="61">
        <f t="shared" si="18"/>
        <v>3.5484949832775926E-2</v>
      </c>
      <c r="R59" s="23">
        <f t="shared" si="19"/>
        <v>6.0764428093645496E-2</v>
      </c>
      <c r="S59" s="21">
        <f t="shared" si="20"/>
        <v>2.4305771237458199E-4</v>
      </c>
      <c r="T59" s="44">
        <f t="shared" si="21"/>
        <v>1.4719176744265536</v>
      </c>
      <c r="U59" s="44"/>
      <c r="V59" s="44"/>
      <c r="W59" s="44"/>
      <c r="X59" s="67"/>
      <c r="Y59" s="45"/>
      <c r="AA59" s="66">
        <f t="shared" si="12"/>
        <v>0.24305771237458199</v>
      </c>
    </row>
    <row r="60" spans="1:27" ht="14.25" customHeight="1" x14ac:dyDescent="0.2">
      <c r="A60" s="51">
        <v>45427</v>
      </c>
      <c r="B60" s="51" t="s">
        <v>176</v>
      </c>
      <c r="C60" s="7" t="s">
        <v>167</v>
      </c>
      <c r="D60" s="27" t="str">
        <f>'Paste Data Here'!BG2</f>
        <v>LVrecov-1</v>
      </c>
      <c r="E60" s="54">
        <f>(17.156-6.639)/5</f>
        <v>2.1033999999999997</v>
      </c>
      <c r="F60" s="11">
        <v>1.034</v>
      </c>
      <c r="G60" s="8">
        <f t="shared" si="3"/>
        <v>1.6512996385431351</v>
      </c>
      <c r="H60" s="26">
        <f t="shared" si="17"/>
        <v>1.651299638543135E-4</v>
      </c>
      <c r="I60" s="9">
        <f t="shared" si="5"/>
        <v>6055.8361224026767</v>
      </c>
      <c r="J60" s="36">
        <v>4</v>
      </c>
      <c r="K60" s="25">
        <f t="shared" si="13"/>
        <v>4.0000000000000001E-3</v>
      </c>
      <c r="L60">
        <f>'Paste Data Here'!BG$336-'Paste Data Here'!BG$423</f>
        <v>4.8999999999999995E-2</v>
      </c>
      <c r="M60" s="31">
        <f>'Paste Data Here'!BG$163-'Paste Data Here'!BG$423</f>
        <v>8.900000000000001E-2</v>
      </c>
      <c r="N60" s="32">
        <f>'Paste Data Here'!BG$57-'Paste Data Here'!BG$423</f>
        <v>0.27599999999999997</v>
      </c>
      <c r="O60" s="39">
        <f t="shared" si="7"/>
        <v>4.3417999999999998E-2</v>
      </c>
      <c r="P60" s="40">
        <f t="shared" si="8"/>
        <v>4.8403567447045703E-4</v>
      </c>
      <c r="Q60" s="61">
        <f t="shared" si="18"/>
        <v>0.48403567447045703</v>
      </c>
      <c r="R60" s="23">
        <f t="shared" si="19"/>
        <v>0.98464278305721387</v>
      </c>
      <c r="S60" s="21">
        <f t="shared" si="20"/>
        <v>3.9385711322288556E-3</v>
      </c>
      <c r="T60" s="44">
        <f t="shared" si="21"/>
        <v>23.851341333203912</v>
      </c>
      <c r="U60" s="44"/>
      <c r="V60" s="44"/>
      <c r="W60" s="44"/>
      <c r="AA60" s="66">
        <f t="shared" si="12"/>
        <v>3.8090629905501503</v>
      </c>
    </row>
    <row r="61" spans="1:27" ht="14.25" customHeight="1" x14ac:dyDescent="0.2">
      <c r="A61" s="51">
        <v>45427</v>
      </c>
      <c r="B61" s="51" t="s">
        <v>176</v>
      </c>
      <c r="C61" s="7" t="s">
        <v>167</v>
      </c>
      <c r="D61" s="27" t="str">
        <f>'Paste Data Here'!BH2</f>
        <v>LVrecov-2</v>
      </c>
      <c r="E61" s="11">
        <f>10.493/5</f>
        <v>2.0986000000000002</v>
      </c>
      <c r="F61" s="11">
        <v>1.0169999999999999</v>
      </c>
      <c r="G61" s="8">
        <f t="shared" si="3"/>
        <v>1.6512996385431351</v>
      </c>
      <c r="H61" s="26">
        <f t="shared" si="17"/>
        <v>1.651299638543135E-4</v>
      </c>
      <c r="I61" s="9">
        <f t="shared" si="5"/>
        <v>6055.8361224026767</v>
      </c>
      <c r="J61" s="36">
        <v>4</v>
      </c>
      <c r="K61" s="25">
        <f t="shared" si="13"/>
        <v>4.0000000000000001E-3</v>
      </c>
      <c r="L61">
        <f>'Paste Data Here'!BH$336-'Paste Data Here'!BH$423</f>
        <v>4.8999999999999995E-2</v>
      </c>
      <c r="M61" s="31">
        <f>'Paste Data Here'!BH$163-'Paste Data Here'!BH$423</f>
        <v>9.0000000000000011E-2</v>
      </c>
      <c r="N61" s="32">
        <f>'Paste Data Here'!BH$57-'Paste Data Here'!BH$423</f>
        <v>0.34099999999999997</v>
      </c>
      <c r="O61" s="39">
        <f t="shared" si="7"/>
        <v>4.1672999999999995E-2</v>
      </c>
      <c r="P61" s="40">
        <f t="shared" si="8"/>
        <v>4.6458193979933101E-4</v>
      </c>
      <c r="Q61" s="61">
        <f t="shared" si="18"/>
        <v>0.46458193979933099</v>
      </c>
      <c r="R61" s="23">
        <f t="shared" si="19"/>
        <v>0.95867419750528637</v>
      </c>
      <c r="S61" s="21">
        <f t="shared" si="20"/>
        <v>3.8346967900211456E-3</v>
      </c>
      <c r="T61" s="44">
        <f t="shared" si="21"/>
        <v>23.222295339471646</v>
      </c>
      <c r="U61" s="44"/>
      <c r="V61" s="44"/>
      <c r="W61" s="44"/>
      <c r="AA61" s="66">
        <f t="shared" si="12"/>
        <v>3.7705966470217755</v>
      </c>
    </row>
    <row r="62" spans="1:27" ht="14.25" customHeight="1" x14ac:dyDescent="0.2">
      <c r="A62" s="51">
        <v>45427</v>
      </c>
      <c r="B62" s="51" t="s">
        <v>176</v>
      </c>
      <c r="C62" s="7" t="s">
        <v>167</v>
      </c>
      <c r="D62" s="27" t="str">
        <f>'Paste Data Here'!BI2</f>
        <v>LVrecov-3</v>
      </c>
      <c r="E62" s="11">
        <f>10.587/5</f>
        <v>2.1173999999999999</v>
      </c>
      <c r="F62" s="11">
        <v>1.056</v>
      </c>
      <c r="G62" s="8">
        <f t="shared" si="3"/>
        <v>1.6512996385431351</v>
      </c>
      <c r="H62" s="26">
        <f t="shared" si="17"/>
        <v>1.651299638543135E-4</v>
      </c>
      <c r="I62" s="9">
        <f t="shared" si="5"/>
        <v>6055.8361224026767</v>
      </c>
      <c r="J62" s="36">
        <v>4</v>
      </c>
      <c r="K62" s="25">
        <f t="shared" si="13"/>
        <v>4.0000000000000001E-3</v>
      </c>
      <c r="L62">
        <f>'Paste Data Here'!BI$336-'Paste Data Here'!BI$423</f>
        <v>3.4999999999999996E-2</v>
      </c>
      <c r="M62" s="31">
        <f>'Paste Data Here'!BI$163-'Paste Data Here'!BI$423</f>
        <v>7.7999999999999986E-2</v>
      </c>
      <c r="N62" s="32">
        <f>'Paste Data Here'!BI$57-'Paste Data Here'!BI$423</f>
        <v>0.30399999999999999</v>
      </c>
      <c r="O62" s="39">
        <f t="shared" si="7"/>
        <v>2.8271999999999995E-2</v>
      </c>
      <c r="P62" s="40">
        <f t="shared" si="8"/>
        <v>3.1518394648829423E-4</v>
      </c>
      <c r="Q62" s="61">
        <f t="shared" si="18"/>
        <v>0.31518394648829423</v>
      </c>
      <c r="R62" s="23">
        <f t="shared" si="19"/>
        <v>0.63197962906658545</v>
      </c>
      <c r="S62" s="21">
        <f t="shared" si="20"/>
        <v>2.5279185162663418E-3</v>
      </c>
      <c r="T62" s="44">
        <f t="shared" si="21"/>
        <v>15.308660265296291</v>
      </c>
      <c r="U62" s="44"/>
      <c r="V62" s="44"/>
      <c r="W62" s="44"/>
      <c r="X62" s="67"/>
      <c r="Y62" s="45"/>
      <c r="AA62" s="66">
        <f t="shared" si="12"/>
        <v>2.3938622313128235</v>
      </c>
    </row>
    <row r="63" spans="1:27" ht="14.25" customHeight="1" x14ac:dyDescent="0.2">
      <c r="A63" s="51">
        <v>45427</v>
      </c>
      <c r="B63" s="51" t="s">
        <v>176</v>
      </c>
      <c r="C63" s="7" t="s">
        <v>167</v>
      </c>
      <c r="D63" s="27" t="str">
        <f>'Paste Data Here'!BJ2</f>
        <v>Licrecov-1</v>
      </c>
      <c r="E63" s="11">
        <f>13.448/5</f>
        <v>2.6896</v>
      </c>
      <c r="F63" s="11">
        <v>1.0129999999999999</v>
      </c>
      <c r="G63" s="8">
        <f t="shared" si="3"/>
        <v>1.6512996385431351</v>
      </c>
      <c r="H63" s="26">
        <f t="shared" si="17"/>
        <v>1.651299638543135E-4</v>
      </c>
      <c r="I63" s="9">
        <f t="shared" si="5"/>
        <v>6055.8361224026767</v>
      </c>
      <c r="J63" s="36">
        <v>4</v>
      </c>
      <c r="K63" s="25">
        <f t="shared" si="13"/>
        <v>4.0000000000000001E-3</v>
      </c>
      <c r="L63">
        <f>'Paste Data Here'!BJ$336-'Paste Data Here'!BJ$423</f>
        <v>1.1000000000000001E-2</v>
      </c>
      <c r="M63" s="31">
        <f>'Paste Data Here'!BJ$163-'Paste Data Here'!BJ$423</f>
        <v>3.2999999999999995E-2</v>
      </c>
      <c r="N63" s="32">
        <f>'Paste Data Here'!BJ$57-'Paste Data Here'!BJ$423</f>
        <v>0.12200000000000001</v>
      </c>
      <c r="O63" s="39">
        <f t="shared" si="7"/>
        <v>8.2560000000000012E-3</v>
      </c>
      <c r="P63" s="40">
        <f t="shared" si="8"/>
        <v>9.204013377926423E-5</v>
      </c>
      <c r="Q63" s="61">
        <f t="shared" si="18"/>
        <v>9.2040133779264233E-2</v>
      </c>
      <c r="R63" s="23">
        <f t="shared" si="19"/>
        <v>0.24437427819615903</v>
      </c>
      <c r="S63" s="21">
        <f t="shared" si="20"/>
        <v>9.7749711278463615E-4</v>
      </c>
      <c r="T63" s="44">
        <f t="shared" si="21"/>
        <v>5.9195623251455229</v>
      </c>
      <c r="U63" s="44"/>
      <c r="V63" s="44"/>
      <c r="W63" s="44"/>
      <c r="AA63" s="66">
        <f t="shared" si="12"/>
        <v>0.96495272732935466</v>
      </c>
    </row>
    <row r="64" spans="1:27" ht="14.25" customHeight="1" x14ac:dyDescent="0.2">
      <c r="A64" s="51">
        <v>45427</v>
      </c>
      <c r="B64" s="51" t="s">
        <v>176</v>
      </c>
      <c r="C64" s="7" t="s">
        <v>167</v>
      </c>
      <c r="D64" s="27" t="str">
        <f>'Paste Data Here'!BK2</f>
        <v>Licrecov-2</v>
      </c>
      <c r="E64" s="11">
        <f>13.81/5</f>
        <v>2.762</v>
      </c>
      <c r="F64" s="11">
        <v>1.038</v>
      </c>
      <c r="G64" s="8">
        <f t="shared" si="3"/>
        <v>1.6512996385431351</v>
      </c>
      <c r="H64" s="26">
        <f t="shared" si="17"/>
        <v>1.651299638543135E-4</v>
      </c>
      <c r="I64" s="9">
        <f t="shared" si="5"/>
        <v>6055.8361224026767</v>
      </c>
      <c r="J64" s="36">
        <v>4</v>
      </c>
      <c r="K64" s="25">
        <f t="shared" si="13"/>
        <v>4.0000000000000001E-3</v>
      </c>
      <c r="L64">
        <f>'Paste Data Here'!BK$336-'Paste Data Here'!BK$423</f>
        <v>3.7999999999999999E-2</v>
      </c>
      <c r="M64" s="31">
        <f>'Paste Data Here'!BK$163-'Paste Data Here'!BK$423</f>
        <v>8.4999999999999992E-2</v>
      </c>
      <c r="N64" s="32">
        <f>'Paste Data Here'!BK$57-'Paste Data Here'!BK$423</f>
        <v>0.38200000000000001</v>
      </c>
      <c r="O64" s="39">
        <f t="shared" si="7"/>
        <v>2.9296000000000003E-2</v>
      </c>
      <c r="P64" s="40">
        <f t="shared" si="8"/>
        <v>3.2659977703455964E-4</v>
      </c>
      <c r="Q64" s="61">
        <f t="shared" si="18"/>
        <v>0.32659977703455967</v>
      </c>
      <c r="R64" s="23">
        <f t="shared" si="19"/>
        <v>0.86904487877596703</v>
      </c>
      <c r="S64" s="21">
        <f t="shared" si="20"/>
        <v>3.4761795151038682E-3</v>
      </c>
      <c r="T64" s="44">
        <f t="shared" si="21"/>
        <v>21.051173475522226</v>
      </c>
      <c r="U64" s="44"/>
      <c r="V64" s="44"/>
      <c r="W64" s="44"/>
      <c r="AA64" s="66">
        <f t="shared" si="12"/>
        <v>3.3489205347821467</v>
      </c>
    </row>
    <row r="65" spans="1:27" ht="14.25" customHeight="1" x14ac:dyDescent="0.2">
      <c r="A65" s="51">
        <v>45427</v>
      </c>
      <c r="B65" s="51" t="s">
        <v>176</v>
      </c>
      <c r="C65" s="7" t="s">
        <v>167</v>
      </c>
      <c r="D65" s="27" t="str">
        <f>'Paste Data Here'!BL2</f>
        <v>Licrecov-3</v>
      </c>
      <c r="E65" s="11">
        <f>12.387/5</f>
        <v>2.4774000000000003</v>
      </c>
      <c r="F65" s="11">
        <v>1.05</v>
      </c>
      <c r="G65" s="8">
        <f t="shared" si="3"/>
        <v>1.6512996385431351</v>
      </c>
      <c r="H65" s="26">
        <f t="shared" si="17"/>
        <v>1.651299638543135E-4</v>
      </c>
      <c r="I65" s="9">
        <f t="shared" si="5"/>
        <v>6055.8361224026767</v>
      </c>
      <c r="J65" s="36">
        <v>4</v>
      </c>
      <c r="K65" s="25">
        <f t="shared" si="13"/>
        <v>4.0000000000000001E-3</v>
      </c>
      <c r="L65">
        <f>'Paste Data Here'!BL$336-'Paste Data Here'!BL$423</f>
        <v>5.4000000000000006E-2</v>
      </c>
      <c r="M65" s="31">
        <f>'Paste Data Here'!BL$163-'Paste Data Here'!BL$423</f>
        <v>0.107</v>
      </c>
      <c r="N65" s="32">
        <f>'Paste Data Here'!BL$57-'Paste Data Here'!BL$423</f>
        <v>0.439</v>
      </c>
      <c r="O65" s="39">
        <f t="shared" si="7"/>
        <v>4.4297000000000003E-2</v>
      </c>
      <c r="P65" s="40">
        <f t="shared" si="8"/>
        <v>4.9383500557413607E-4</v>
      </c>
      <c r="Q65" s="61">
        <f t="shared" si="18"/>
        <v>0.49383500557413607</v>
      </c>
      <c r="R65" s="23">
        <f t="shared" si="19"/>
        <v>1.1651684217232046</v>
      </c>
      <c r="S65" s="21">
        <f t="shared" si="20"/>
        <v>4.6606736868928184E-3</v>
      </c>
      <c r="T65" s="44">
        <f t="shared" si="21"/>
        <v>28.224276067817193</v>
      </c>
      <c r="U65" s="44"/>
      <c r="V65" s="44"/>
      <c r="W65" s="44"/>
      <c r="X65" s="67"/>
      <c r="Y65" s="45"/>
      <c r="AA65" s="66">
        <f t="shared" si="12"/>
        <v>4.438736844659827</v>
      </c>
    </row>
    <row r="66" spans="1:27" ht="14.25" customHeight="1" x14ac:dyDescent="0.2">
      <c r="A66" s="51">
        <v>45427</v>
      </c>
      <c r="B66" s="51" t="s">
        <v>176</v>
      </c>
      <c r="C66" s="7" t="s">
        <v>167</v>
      </c>
      <c r="D66" s="27" t="str">
        <f>'Paste Data Here'!BM2</f>
        <v>2500recov-1</v>
      </c>
      <c r="E66" s="11">
        <f>13.581/5</f>
        <v>2.7161999999999997</v>
      </c>
      <c r="F66" s="11">
        <v>1.117</v>
      </c>
      <c r="G66" s="8">
        <f t="shared" si="3"/>
        <v>1.6512996385431351</v>
      </c>
      <c r="H66" s="26">
        <f t="shared" si="17"/>
        <v>1.651299638543135E-4</v>
      </c>
      <c r="I66" s="9">
        <f t="shared" si="5"/>
        <v>6055.8361224026767</v>
      </c>
      <c r="J66" s="36">
        <v>4</v>
      </c>
      <c r="K66" s="25">
        <f t="shared" si="13"/>
        <v>4.0000000000000001E-3</v>
      </c>
      <c r="L66">
        <f>'Paste Data Here'!BM$336-'Paste Data Here'!BM$423</f>
        <v>6.0000000000000019E-3</v>
      </c>
      <c r="M66" s="31">
        <f>'Paste Data Here'!BM$163-'Paste Data Here'!BM$423</f>
        <v>1.1000000000000003E-2</v>
      </c>
      <c r="N66" s="32">
        <f>'Paste Data Here'!BM$57-'Paste Data Here'!BM$423</f>
        <v>4.8000000000000001E-2</v>
      </c>
      <c r="O66" s="39">
        <f t="shared" si="7"/>
        <v>4.9340000000000018E-3</v>
      </c>
      <c r="P66" s="40">
        <f t="shared" si="8"/>
        <v>5.5005574136008937E-5</v>
      </c>
      <c r="Q66" s="61">
        <f t="shared" si="18"/>
        <v>5.5005574136008935E-2</v>
      </c>
      <c r="R66" s="23">
        <f t="shared" si="19"/>
        <v>0.13375661635472466</v>
      </c>
      <c r="S66" s="21">
        <f t="shared" si="20"/>
        <v>5.350264654188987E-4</v>
      </c>
      <c r="T66" s="44">
        <f t="shared" si="21"/>
        <v>3.2400325957251934</v>
      </c>
      <c r="U66" s="44"/>
      <c r="V66" s="44"/>
      <c r="W66" s="44"/>
      <c r="AA66" s="66">
        <f t="shared" si="12"/>
        <v>0.47898519733115374</v>
      </c>
    </row>
    <row r="67" spans="1:27" ht="14.25" customHeight="1" x14ac:dyDescent="0.2">
      <c r="A67" s="51">
        <v>45427</v>
      </c>
      <c r="B67" s="51" t="s">
        <v>176</v>
      </c>
      <c r="C67" s="7" t="s">
        <v>167</v>
      </c>
      <c r="D67" s="27" t="str">
        <f>'Paste Data Here'!BN2</f>
        <v>2500recov-2</v>
      </c>
      <c r="E67" s="11">
        <f>13.139/5</f>
        <v>2.6277999999999997</v>
      </c>
      <c r="F67" s="11">
        <v>1.0780000000000001</v>
      </c>
      <c r="G67" s="8">
        <f t="shared" si="3"/>
        <v>1.6512996385431351</v>
      </c>
      <c r="H67" s="26">
        <f t="shared" si="17"/>
        <v>1.651299638543135E-4</v>
      </c>
      <c r="I67" s="9">
        <f t="shared" ref="I67:I130" si="22">1/H67</f>
        <v>6055.8361224026767</v>
      </c>
      <c r="J67" s="36">
        <v>4</v>
      </c>
      <c r="K67" s="25">
        <f t="shared" si="13"/>
        <v>4.0000000000000001E-3</v>
      </c>
      <c r="L67">
        <f>'Paste Data Here'!BN$336-'Paste Data Here'!BN$423</f>
        <v>3.1E-2</v>
      </c>
      <c r="M67" s="31">
        <f>'Paste Data Here'!BN$163-'Paste Data Here'!BN$423</f>
        <v>4.0999999999999995E-2</v>
      </c>
      <c r="N67" s="32">
        <f>'Paste Data Here'!BN$57-'Paste Data Here'!BN$423</f>
        <v>0.246</v>
      </c>
      <c r="O67" s="39">
        <f t="shared" si="7"/>
        <v>2.5388000000000004E-2</v>
      </c>
      <c r="P67" s="40">
        <f t="shared" si="8"/>
        <v>2.8303232998885179E-4</v>
      </c>
      <c r="Q67" s="61">
        <f t="shared" si="18"/>
        <v>0.28303232998885181</v>
      </c>
      <c r="R67" s="23">
        <f t="shared" si="19"/>
        <v>0.68993725115464244</v>
      </c>
      <c r="S67" s="21">
        <f t="shared" si="20"/>
        <v>2.75974900461857E-3</v>
      </c>
      <c r="T67" s="44">
        <f t="shared" si="21"/>
        <v>16.712587710933967</v>
      </c>
      <c r="U67" s="44"/>
      <c r="V67" s="44"/>
      <c r="W67" s="44"/>
      <c r="AA67" s="66">
        <f t="shared" si="12"/>
        <v>2.560064011705538</v>
      </c>
    </row>
    <row r="68" spans="1:27" ht="14.25" customHeight="1" x14ac:dyDescent="0.2">
      <c r="A68" s="51">
        <v>45427</v>
      </c>
      <c r="B68" s="51" t="s">
        <v>176</v>
      </c>
      <c r="C68" s="7" t="s">
        <v>167</v>
      </c>
      <c r="D68" s="27" t="str">
        <f>'Paste Data Here'!BO2</f>
        <v>2500recov-3</v>
      </c>
      <c r="E68" s="11">
        <f>16.679/5</f>
        <v>3.3357999999999999</v>
      </c>
      <c r="F68" s="11">
        <v>1.2330000000000001</v>
      </c>
      <c r="G68" s="8">
        <f t="shared" ref="G68:G131" si="23">AB$11</f>
        <v>1.6512996385431351</v>
      </c>
      <c r="H68" s="26">
        <f t="shared" si="17"/>
        <v>1.651299638543135E-4</v>
      </c>
      <c r="I68" s="9">
        <f t="shared" si="22"/>
        <v>6055.8361224026767</v>
      </c>
      <c r="J68" s="36">
        <v>4</v>
      </c>
      <c r="K68" s="25">
        <f t="shared" ref="K68:K131" si="24">J68/1000</f>
        <v>4.0000000000000001E-3</v>
      </c>
      <c r="L68">
        <f>'Paste Data Here'!BO$336-'Paste Data Here'!BO$423</f>
        <v>2.9000000000000005E-2</v>
      </c>
      <c r="M68" s="31">
        <f>'Paste Data Here'!BO$163-'Paste Data Here'!BO$423</f>
        <v>4.9000000000000002E-2</v>
      </c>
      <c r="N68" s="32">
        <f>'Paste Data Here'!BO$57-'Paste Data Here'!BO$423</f>
        <v>0.36399999999999999</v>
      </c>
      <c r="O68" s="39">
        <f t="shared" ref="O68:O131" si="25">((1.02*L68)-(0.027*N68)+(0.01*M68))</f>
        <v>2.0242000000000007E-2</v>
      </c>
      <c r="P68" s="40">
        <f t="shared" ref="P68:P131" si="26">(O68/(89.7*1))</f>
        <v>2.2566332218506137E-4</v>
      </c>
      <c r="Q68" s="61">
        <f t="shared" si="18"/>
        <v>0.22566332218506138</v>
      </c>
      <c r="R68" s="23">
        <f t="shared" si="19"/>
        <v>0.61051720206401272</v>
      </c>
      <c r="S68" s="21">
        <f t="shared" si="20"/>
        <v>2.442068808256051E-3</v>
      </c>
      <c r="T68" s="44">
        <f t="shared" si="21"/>
        <v>14.78876850242985</v>
      </c>
      <c r="U68" s="44"/>
      <c r="V68" s="44"/>
      <c r="W68" s="44"/>
      <c r="X68" s="67"/>
      <c r="Y68" s="45"/>
      <c r="AA68" s="66">
        <f t="shared" ref="AA68:AA131" si="27">S68/F68*1000</f>
        <v>1.9805910853658157</v>
      </c>
    </row>
    <row r="69" spans="1:27" ht="14.25" customHeight="1" x14ac:dyDescent="0.2">
      <c r="A69" s="51">
        <v>45427</v>
      </c>
      <c r="B69" s="51" t="s">
        <v>176</v>
      </c>
      <c r="C69" s="7" t="s">
        <v>167</v>
      </c>
      <c r="D69" s="27" t="str">
        <f>'Paste Data Here'!BP2</f>
        <v>3100recov-1</v>
      </c>
      <c r="E69" s="11">
        <f>16.314/5</f>
        <v>3.2627999999999999</v>
      </c>
      <c r="F69" s="11">
        <v>1.0029999999999999</v>
      </c>
      <c r="G69" s="8">
        <f t="shared" si="23"/>
        <v>1.6512996385431351</v>
      </c>
      <c r="H69" s="26">
        <f t="shared" si="17"/>
        <v>1.651299638543135E-4</v>
      </c>
      <c r="I69" s="9">
        <f t="shared" si="22"/>
        <v>6055.8361224026767</v>
      </c>
      <c r="J69" s="36">
        <v>4</v>
      </c>
      <c r="K69" s="25">
        <f t="shared" si="24"/>
        <v>4.0000000000000001E-3</v>
      </c>
      <c r="L69">
        <f>'Paste Data Here'!BP$336-'Paste Data Here'!BP$423</f>
        <v>1.6E-2</v>
      </c>
      <c r="M69" s="31">
        <f>'Paste Data Here'!BP$163-'Paste Data Here'!BP$423</f>
        <v>3.1E-2</v>
      </c>
      <c r="N69" s="32">
        <f>'Paste Data Here'!BP$57-'Paste Data Here'!BP$423</f>
        <v>0.17</v>
      </c>
      <c r="O69" s="39">
        <f t="shared" si="25"/>
        <v>1.204E-2</v>
      </c>
      <c r="P69" s="40">
        <f t="shared" si="26"/>
        <v>1.342251950947603E-4</v>
      </c>
      <c r="Q69" s="61">
        <f t="shared" si="18"/>
        <v>0.1342251950947603</v>
      </c>
      <c r="R69" s="23">
        <f t="shared" si="19"/>
        <v>0.43664004641593618</v>
      </c>
      <c r="S69" s="21">
        <f t="shared" si="20"/>
        <v>1.7465601856637447E-3</v>
      </c>
      <c r="T69" s="44">
        <f t="shared" si="21"/>
        <v>10.57688226229283</v>
      </c>
      <c r="U69" s="44"/>
      <c r="V69" s="44"/>
      <c r="W69" s="44"/>
      <c r="AA69" s="66">
        <f t="shared" si="27"/>
        <v>1.7413361771323479</v>
      </c>
    </row>
    <row r="70" spans="1:27" ht="14.25" customHeight="1" x14ac:dyDescent="0.2">
      <c r="A70" s="51">
        <v>45427</v>
      </c>
      <c r="B70" s="51" t="s">
        <v>176</v>
      </c>
      <c r="C70" s="7" t="s">
        <v>167</v>
      </c>
      <c r="D70" s="27" t="str">
        <f>'Paste Data Here'!BQ2</f>
        <v>3100recov-2</v>
      </c>
      <c r="E70" s="11">
        <f>17.469/5</f>
        <v>3.4938000000000002</v>
      </c>
      <c r="F70" s="11">
        <v>1.012</v>
      </c>
      <c r="G70" s="8">
        <f t="shared" si="23"/>
        <v>1.6512996385431351</v>
      </c>
      <c r="H70" s="26">
        <f t="shared" si="17"/>
        <v>1.651299638543135E-4</v>
      </c>
      <c r="I70" s="9">
        <f t="shared" si="22"/>
        <v>6055.8361224026767</v>
      </c>
      <c r="J70" s="36">
        <v>4.4000000000000004</v>
      </c>
      <c r="K70" s="25">
        <f t="shared" si="24"/>
        <v>4.4000000000000003E-3</v>
      </c>
      <c r="L70">
        <f>'Paste Data Here'!BQ$336-'Paste Data Here'!BQ$423</f>
        <v>9.9999999999999985E-3</v>
      </c>
      <c r="M70" s="31">
        <f>'Paste Data Here'!BQ$163-'Paste Data Here'!BQ$423</f>
        <v>2.4E-2</v>
      </c>
      <c r="N70" s="32">
        <f>'Paste Data Here'!BQ$57-'Paste Data Here'!BQ$423</f>
        <v>0.155</v>
      </c>
      <c r="O70" s="39">
        <f t="shared" si="25"/>
        <v>6.2549999999999984E-3</v>
      </c>
      <c r="P70" s="40">
        <f t="shared" si="26"/>
        <v>6.973244147157188E-5</v>
      </c>
      <c r="Q70" s="61">
        <f t="shared" si="18"/>
        <v>6.9732441471571885E-2</v>
      </c>
      <c r="R70" s="23">
        <f t="shared" si="19"/>
        <v>0.24074229645590697</v>
      </c>
      <c r="S70" s="21">
        <f t="shared" si="20"/>
        <v>1.0592661044059907E-3</v>
      </c>
      <c r="T70" s="44">
        <f t="shared" si="21"/>
        <v>6.4147419382985635</v>
      </c>
      <c r="U70" s="44"/>
      <c r="V70" s="44"/>
      <c r="W70" s="44"/>
      <c r="AA70" s="66">
        <f t="shared" si="27"/>
        <v>1.0467056367648129</v>
      </c>
    </row>
    <row r="71" spans="1:27" ht="14.25" customHeight="1" x14ac:dyDescent="0.2">
      <c r="A71" s="51">
        <v>45427</v>
      </c>
      <c r="B71" s="51" t="s">
        <v>176</v>
      </c>
      <c r="C71" s="7" t="s">
        <v>167</v>
      </c>
      <c r="D71" s="27" t="str">
        <f>'Paste Data Here'!BR2</f>
        <v>3100recov-3</v>
      </c>
      <c r="E71" s="11">
        <f>21.751/5</f>
        <v>4.3502000000000001</v>
      </c>
      <c r="F71" s="11">
        <v>1.026</v>
      </c>
      <c r="G71" s="8">
        <f t="shared" si="23"/>
        <v>1.6512996385431351</v>
      </c>
      <c r="H71" s="26">
        <f t="shared" si="17"/>
        <v>1.651299638543135E-4</v>
      </c>
      <c r="I71" s="9">
        <f t="shared" si="22"/>
        <v>6055.8361224026767</v>
      </c>
      <c r="J71" s="36">
        <v>4.0999999999999996</v>
      </c>
      <c r="K71" s="25">
        <f t="shared" si="24"/>
        <v>4.0999999999999995E-3</v>
      </c>
      <c r="L71">
        <f>'Paste Data Here'!BR$336-'Paste Data Here'!BR$423</f>
        <v>8.9999999999999993E-3</v>
      </c>
      <c r="M71" s="31">
        <f>'Paste Data Here'!BR$163-'Paste Data Here'!BR$423</f>
        <v>1.8000000000000002E-2</v>
      </c>
      <c r="N71" s="32">
        <f>'Paste Data Here'!BR$57-'Paste Data Here'!BR$423</f>
        <v>9.2999999999999999E-2</v>
      </c>
      <c r="O71" s="39">
        <f t="shared" si="25"/>
        <v>6.8489999999999992E-3</v>
      </c>
      <c r="P71" s="40">
        <f t="shared" si="26"/>
        <v>7.635451505016721E-5</v>
      </c>
      <c r="Q71" s="61">
        <f t="shared" si="18"/>
        <v>7.6354515050167215E-2</v>
      </c>
      <c r="R71" s="23">
        <f t="shared" si="19"/>
        <v>0.32374016702849651</v>
      </c>
      <c r="S71" s="21">
        <f t="shared" si="20"/>
        <v>1.3273346848168355E-3</v>
      </c>
      <c r="T71" s="44">
        <f t="shared" si="21"/>
        <v>8.0381213308317641</v>
      </c>
      <c r="U71" s="44"/>
      <c r="V71" s="44"/>
      <c r="W71" s="44"/>
      <c r="X71" s="67"/>
      <c r="Y71" s="45"/>
      <c r="AA71" s="66">
        <f t="shared" si="27"/>
        <v>1.29369852321329</v>
      </c>
    </row>
    <row r="72" spans="1:27" ht="14.25" customHeight="1" x14ac:dyDescent="0.2">
      <c r="A72" s="51">
        <v>45427</v>
      </c>
      <c r="B72" s="51" t="s">
        <v>176</v>
      </c>
      <c r="C72" s="7" t="s">
        <v>167</v>
      </c>
      <c r="D72" s="27" t="str">
        <f>'Paste Data Here'!BS2</f>
        <v>Mesarecov-1</v>
      </c>
      <c r="E72" s="11">
        <f>4.509/3</f>
        <v>1.5030000000000001</v>
      </c>
      <c r="F72" s="11">
        <v>1.006</v>
      </c>
      <c r="G72" s="8">
        <f t="shared" si="23"/>
        <v>1.6512996385431351</v>
      </c>
      <c r="H72" s="26">
        <f t="shared" si="17"/>
        <v>1.651299638543135E-4</v>
      </c>
      <c r="I72" s="9">
        <f t="shared" si="22"/>
        <v>6055.8361224026767</v>
      </c>
      <c r="J72" s="36">
        <v>4</v>
      </c>
      <c r="K72" s="25">
        <f t="shared" si="24"/>
        <v>4.0000000000000001E-3</v>
      </c>
      <c r="L72">
        <f>'Paste Data Here'!BS$336-'Paste Data Here'!BS$423</f>
        <v>6.5000000000000002E-2</v>
      </c>
      <c r="M72" s="31">
        <f>'Paste Data Here'!BS$163-'Paste Data Here'!BS$423</f>
        <v>0.16799999999999998</v>
      </c>
      <c r="N72" s="32">
        <f>'Paste Data Here'!BS$57-'Paste Data Here'!BS$423</f>
        <v>1.3009999999999999</v>
      </c>
      <c r="O72" s="39">
        <f t="shared" si="25"/>
        <v>3.2853E-2</v>
      </c>
      <c r="P72" s="40">
        <f t="shared" si="26"/>
        <v>3.662541806020067E-4</v>
      </c>
      <c r="Q72" s="61">
        <f t="shared" si="18"/>
        <v>0.36625418060200671</v>
      </c>
      <c r="R72" s="23">
        <f t="shared" si="19"/>
        <v>0.54719685233083115</v>
      </c>
      <c r="S72" s="21">
        <f t="shared" si="20"/>
        <v>2.1887874093233246E-3</v>
      </c>
      <c r="T72" s="44">
        <f t="shared" si="21"/>
        <v>13.254937857640362</v>
      </c>
      <c r="U72" s="44"/>
      <c r="V72" s="44"/>
      <c r="W72" s="44"/>
      <c r="AA72" s="66">
        <f t="shared" si="27"/>
        <v>2.1757330112557898</v>
      </c>
    </row>
    <row r="73" spans="1:27" ht="14.25" customHeight="1" x14ac:dyDescent="0.2">
      <c r="A73" s="51">
        <v>45427</v>
      </c>
      <c r="B73" s="51" t="s">
        <v>176</v>
      </c>
      <c r="C73" s="7" t="s">
        <v>167</v>
      </c>
      <c r="D73" s="27" t="str">
        <f>'Paste Data Here'!BT2</f>
        <v>Mesarecov-2</v>
      </c>
      <c r="E73" s="11">
        <f>5.603/5</f>
        <v>1.1206</v>
      </c>
      <c r="F73" s="11">
        <v>1.026</v>
      </c>
      <c r="G73" s="8">
        <f t="shared" si="23"/>
        <v>1.6512996385431351</v>
      </c>
      <c r="H73" s="26">
        <f t="shared" si="17"/>
        <v>1.651299638543135E-4</v>
      </c>
      <c r="I73" s="9">
        <f t="shared" si="22"/>
        <v>6055.8361224026767</v>
      </c>
      <c r="J73" s="36">
        <v>4</v>
      </c>
      <c r="K73" s="25">
        <f t="shared" si="24"/>
        <v>4.0000000000000001E-3</v>
      </c>
      <c r="L73">
        <f>'Paste Data Here'!BT$336-'Paste Data Here'!BT$423</f>
        <v>0.155</v>
      </c>
      <c r="M73" s="31">
        <f>'Paste Data Here'!BT$163-'Paste Data Here'!BT$423</f>
        <v>0.24600000000000002</v>
      </c>
      <c r="N73" s="32">
        <f>'Paste Data Here'!BT$57-'Paste Data Here'!BT$423</f>
        <v>0.95799999999999996</v>
      </c>
      <c r="O73" s="39">
        <f t="shared" si="25"/>
        <v>0.13469399999999998</v>
      </c>
      <c r="P73" s="40">
        <f t="shared" si="26"/>
        <v>1.5016053511705684E-3</v>
      </c>
      <c r="Q73" s="61">
        <f t="shared" si="18"/>
        <v>1.5016053511705683</v>
      </c>
      <c r="R73" s="23">
        <f t="shared" si="19"/>
        <v>1.6400574624968216</v>
      </c>
      <c r="S73" s="21">
        <f t="shared" si="20"/>
        <v>6.5602298499872862E-3</v>
      </c>
      <c r="T73" s="44">
        <f t="shared" si="21"/>
        <v>39.7276768968173</v>
      </c>
      <c r="U73" s="44"/>
      <c r="V73" s="44"/>
      <c r="W73" s="44"/>
      <c r="AA73" s="66">
        <f t="shared" si="27"/>
        <v>6.3939862085646064</v>
      </c>
    </row>
    <row r="74" spans="1:27" ht="14.25" customHeight="1" x14ac:dyDescent="0.2">
      <c r="A74" s="51">
        <v>45427</v>
      </c>
      <c r="B74" s="51" t="s">
        <v>176</v>
      </c>
      <c r="C74" s="7" t="s">
        <v>167</v>
      </c>
      <c r="D74" s="27" t="str">
        <f>'Paste Data Here'!BU2</f>
        <v>Mesarecov-3</v>
      </c>
      <c r="E74" s="11">
        <f>6.25/5</f>
        <v>1.25</v>
      </c>
      <c r="F74" s="11">
        <v>1.044</v>
      </c>
      <c r="G74" s="8">
        <f t="shared" si="23"/>
        <v>1.6512996385431351</v>
      </c>
      <c r="H74" s="26">
        <f t="shared" si="17"/>
        <v>1.651299638543135E-4</v>
      </c>
      <c r="I74" s="9">
        <f t="shared" si="22"/>
        <v>6055.8361224026767</v>
      </c>
      <c r="J74" s="36">
        <v>4</v>
      </c>
      <c r="K74" s="25">
        <f t="shared" si="24"/>
        <v>4.0000000000000001E-3</v>
      </c>
      <c r="L74">
        <f>'Paste Data Here'!BU$336-'Paste Data Here'!BU$423</f>
        <v>0.10300000000000001</v>
      </c>
      <c r="M74" s="31">
        <f>'Paste Data Here'!BU$163-'Paste Data Here'!BU$423</f>
        <v>0.193</v>
      </c>
      <c r="N74" s="32">
        <f>'Paste Data Here'!BU$57-'Paste Data Here'!BU$423</f>
        <v>0.85099999999999998</v>
      </c>
      <c r="O74" s="39">
        <f t="shared" si="25"/>
        <v>8.4013000000000018E-2</v>
      </c>
      <c r="P74" s="40">
        <f t="shared" si="26"/>
        <v>9.3659977703455983E-4</v>
      </c>
      <c r="Q74" s="61">
        <f t="shared" si="18"/>
        <v>0.93659977703455988</v>
      </c>
      <c r="R74" s="23">
        <f t="shared" si="19"/>
        <v>1.1214077790164749</v>
      </c>
      <c r="S74" s="21">
        <f t="shared" si="20"/>
        <v>4.4856311160658994E-3</v>
      </c>
      <c r="T74" s="44">
        <f t="shared" si="21"/>
        <v>27.164246944445306</v>
      </c>
      <c r="U74" s="44"/>
      <c r="V74" s="44"/>
      <c r="W74" s="44"/>
      <c r="X74" s="67"/>
      <c r="Y74" s="45"/>
      <c r="AA74" s="66">
        <f t="shared" si="27"/>
        <v>4.2965815287987539</v>
      </c>
    </row>
    <row r="75" spans="1:27" ht="14.25" customHeight="1" x14ac:dyDescent="0.2">
      <c r="A75" s="51">
        <v>45427</v>
      </c>
      <c r="B75" s="51" t="s">
        <v>176</v>
      </c>
      <c r="C75" s="7" t="s">
        <v>169</v>
      </c>
      <c r="D75" s="27" t="str">
        <f>'Paste Data Here'!BV2</f>
        <v>Dugan_YR2_1</v>
      </c>
      <c r="E75" s="11">
        <f>38.826/5</f>
        <v>7.7652000000000001</v>
      </c>
      <c r="F75" s="11">
        <v>1.0489999999999999</v>
      </c>
      <c r="G75" s="8">
        <v>6.77</v>
      </c>
      <c r="H75" s="26">
        <f t="shared" si="17"/>
        <v>6.7699999999999998E-4</v>
      </c>
      <c r="I75" s="9">
        <f t="shared" si="22"/>
        <v>1477.1048744460857</v>
      </c>
      <c r="J75" s="36">
        <v>4.0999999999999996</v>
      </c>
      <c r="K75" s="25">
        <f t="shared" si="24"/>
        <v>4.0999999999999995E-3</v>
      </c>
      <c r="L75">
        <f>'Paste Data Here'!BV$336-'Paste Data Here'!BV$423</f>
        <v>0.12300000000000001</v>
      </c>
      <c r="M75" s="31">
        <f>'Paste Data Here'!BV$163-'Paste Data Here'!BV$423</f>
        <v>0.16599999999999998</v>
      </c>
      <c r="N75" s="32">
        <f>'Paste Data Here'!BV$57-'Paste Data Here'!BV$423</f>
        <v>0.505</v>
      </c>
      <c r="O75" s="39">
        <f t="shared" si="25"/>
        <v>0.11348500000000002</v>
      </c>
      <c r="P75" s="40">
        <f t="shared" si="26"/>
        <v>1.2651616499442587E-3</v>
      </c>
      <c r="Q75" s="61">
        <f t="shared" si="18"/>
        <v>1.2651616499442586</v>
      </c>
      <c r="R75" s="23">
        <f t="shared" si="19"/>
        <v>9.3653319772613521</v>
      </c>
      <c r="S75" s="21">
        <f t="shared" si="20"/>
        <v>3.8397861106771541E-2</v>
      </c>
      <c r="T75" s="44">
        <f t="shared" si="21"/>
        <v>56.717667809116016</v>
      </c>
      <c r="U75" s="44"/>
      <c r="V75" s="44"/>
      <c r="W75" s="44"/>
      <c r="AA75" s="66">
        <f t="shared" si="27"/>
        <v>36.60425272332845</v>
      </c>
    </row>
    <row r="76" spans="1:27" ht="14.25" customHeight="1" x14ac:dyDescent="0.2">
      <c r="A76" s="51">
        <v>45427</v>
      </c>
      <c r="B76" s="51" t="s">
        <v>176</v>
      </c>
      <c r="C76" s="7" t="s">
        <v>169</v>
      </c>
      <c r="D76" s="27" t="str">
        <f>'Paste Data Here'!BW2</f>
        <v>Dugan_YR2_2</v>
      </c>
      <c r="E76" s="11">
        <f>43.957/5</f>
        <v>8.7913999999999994</v>
      </c>
      <c r="F76" s="11">
        <v>1.081</v>
      </c>
      <c r="G76" s="8">
        <v>6.77</v>
      </c>
      <c r="H76" s="26">
        <f t="shared" ref="H76:H139" si="28">G76/10000</f>
        <v>6.7699999999999998E-4</v>
      </c>
      <c r="I76" s="9">
        <f t="shared" si="22"/>
        <v>1477.1048744460857</v>
      </c>
      <c r="J76" s="36">
        <v>4</v>
      </c>
      <c r="K76" s="25">
        <f t="shared" si="24"/>
        <v>4.0000000000000001E-3</v>
      </c>
      <c r="L76">
        <f>'Paste Data Here'!BW$336-'Paste Data Here'!BW$423</f>
        <v>4.4999999999999998E-2</v>
      </c>
      <c r="M76" s="31">
        <f>'Paste Data Here'!BW$163-'Paste Data Here'!BW$423</f>
        <v>8.1000000000000003E-2</v>
      </c>
      <c r="N76" s="32">
        <f>'Paste Data Here'!BW$57-'Paste Data Here'!BW$423</f>
        <v>0.23900000000000002</v>
      </c>
      <c r="O76" s="39">
        <f t="shared" si="25"/>
        <v>4.0256999999999994E-2</v>
      </c>
      <c r="P76" s="40">
        <f t="shared" si="26"/>
        <v>4.4879598662207352E-4</v>
      </c>
      <c r="Q76" s="61">
        <f t="shared" ref="Q76:Q139" si="29">P76*1000</f>
        <v>0.44879598662207354</v>
      </c>
      <c r="R76" s="23">
        <f t="shared" ref="R76:R139" si="30">Q76*E76/F76</f>
        <v>3.6499029017477311</v>
      </c>
      <c r="S76" s="21">
        <f t="shared" ref="S76:S139" si="31">R76*K76</f>
        <v>1.4599611606990925E-2</v>
      </c>
      <c r="T76" s="44">
        <f>S76*I76</f>
        <v>21.565157469705944</v>
      </c>
      <c r="U76" s="53"/>
      <c r="V76" s="53"/>
      <c r="W76" s="53"/>
      <c r="X76" s="69"/>
      <c r="AA76" s="66">
        <f t="shared" si="27"/>
        <v>13.505653660491141</v>
      </c>
    </row>
    <row r="77" spans="1:27" ht="14.25" customHeight="1" x14ac:dyDescent="0.2">
      <c r="A77" s="51">
        <v>45427</v>
      </c>
      <c r="B77" s="51" t="s">
        <v>176</v>
      </c>
      <c r="C77" s="7" t="s">
        <v>169</v>
      </c>
      <c r="D77" s="27" t="str">
        <f>'Paste Data Here'!BX2</f>
        <v>Dugan_YR2_3</v>
      </c>
      <c r="E77" s="11">
        <f>45.526/5</f>
        <v>9.1052</v>
      </c>
      <c r="F77" s="11">
        <v>1.0569999999999999</v>
      </c>
      <c r="G77" s="8">
        <v>6.77</v>
      </c>
      <c r="H77" s="26">
        <f t="shared" si="28"/>
        <v>6.7699999999999998E-4</v>
      </c>
      <c r="I77" s="9">
        <f t="shared" si="22"/>
        <v>1477.1048744460857</v>
      </c>
      <c r="J77" s="36">
        <v>4</v>
      </c>
      <c r="K77" s="25">
        <f t="shared" si="24"/>
        <v>4.0000000000000001E-3</v>
      </c>
      <c r="L77">
        <f>'Paste Data Here'!BX$336-'Paste Data Here'!BX$423</f>
        <v>5.800000000000001E-2</v>
      </c>
      <c r="M77" s="31">
        <f>'Paste Data Here'!BX$163-'Paste Data Here'!BX$423</f>
        <v>0.107</v>
      </c>
      <c r="N77" s="32">
        <f>'Paste Data Here'!BX$57-'Paste Data Here'!BX$423</f>
        <v>0.378</v>
      </c>
      <c r="O77" s="39">
        <f t="shared" si="25"/>
        <v>5.0024000000000013E-2</v>
      </c>
      <c r="P77" s="40">
        <f t="shared" si="26"/>
        <v>5.5768115942028999E-4</v>
      </c>
      <c r="Q77" s="61">
        <f t="shared" si="29"/>
        <v>0.55768115942028995</v>
      </c>
      <c r="R77" s="23">
        <f t="shared" si="30"/>
        <v>4.8039720839674782</v>
      </c>
      <c r="S77" s="21">
        <f t="shared" si="31"/>
        <v>1.9215888335869912E-2</v>
      </c>
      <c r="T77" s="44">
        <f t="shared" ref="T77:T139" si="32">S77*I77</f>
        <v>28.383882327725129</v>
      </c>
      <c r="U77" s="44"/>
      <c r="V77" s="44"/>
      <c r="W77" s="44"/>
      <c r="AA77" s="66">
        <f t="shared" si="27"/>
        <v>18.179648378306446</v>
      </c>
    </row>
    <row r="78" spans="1:27" ht="14.25" customHeight="1" x14ac:dyDescent="0.2">
      <c r="A78" s="51">
        <v>45427</v>
      </c>
      <c r="B78" s="51" t="s">
        <v>176</v>
      </c>
      <c r="C78" s="7" t="s">
        <v>169</v>
      </c>
      <c r="D78" s="27" t="str">
        <f>'Paste Data Here'!BY2</f>
        <v>Dugan_YR2_4</v>
      </c>
      <c r="E78" s="11">
        <f>50.497/5</f>
        <v>10.099399999999999</v>
      </c>
      <c r="F78" s="11">
        <v>1.05</v>
      </c>
      <c r="G78" s="8">
        <v>6.77</v>
      </c>
      <c r="H78" s="26">
        <f t="shared" si="28"/>
        <v>6.7699999999999998E-4</v>
      </c>
      <c r="I78" s="9">
        <f t="shared" si="22"/>
        <v>1477.1048744460857</v>
      </c>
      <c r="J78" s="36">
        <v>4</v>
      </c>
      <c r="K78" s="25">
        <f t="shared" si="24"/>
        <v>4.0000000000000001E-3</v>
      </c>
      <c r="L78">
        <f>'Paste Data Here'!BY$336-'Paste Data Here'!BY$423</f>
        <v>8.7999999999999995E-2</v>
      </c>
      <c r="M78" s="31">
        <f>'Paste Data Here'!BY$163-'Paste Data Here'!BY$423</f>
        <v>0.13100000000000001</v>
      </c>
      <c r="N78" s="32">
        <f>'Paste Data Here'!BY$57-'Paste Data Here'!BY$423</f>
        <v>0.46899999999999997</v>
      </c>
      <c r="O78" s="39">
        <f t="shared" si="25"/>
        <v>7.8407000000000004E-2</v>
      </c>
      <c r="P78" s="40">
        <f t="shared" si="26"/>
        <v>8.7410256410256411E-4</v>
      </c>
      <c r="Q78" s="61">
        <f t="shared" si="29"/>
        <v>0.87410256410256415</v>
      </c>
      <c r="R78" s="23">
        <f t="shared" si="30"/>
        <v>8.4075347008547006</v>
      </c>
      <c r="S78" s="21">
        <f t="shared" si="31"/>
        <v>3.3630138803418801E-2</v>
      </c>
      <c r="T78" s="44">
        <f t="shared" si="32"/>
        <v>49.675241954828358</v>
      </c>
      <c r="U78" s="44"/>
      <c r="V78" s="44"/>
      <c r="W78" s="44"/>
      <c r="X78" s="67"/>
      <c r="AA78" s="66">
        <f t="shared" si="27"/>
        <v>32.028703622303617</v>
      </c>
    </row>
    <row r="79" spans="1:27" ht="14.25" customHeight="1" x14ac:dyDescent="0.2">
      <c r="A79" s="51">
        <v>45427</v>
      </c>
      <c r="B79" s="51" t="s">
        <v>176</v>
      </c>
      <c r="C79" s="33" t="s">
        <v>168</v>
      </c>
      <c r="D79" s="27" t="str">
        <f>'Paste Data Here'!BZ2</f>
        <v>3100-re-inoc</v>
      </c>
      <c r="E79" s="11">
        <f>23.487/5</f>
        <v>4.6974</v>
      </c>
      <c r="F79" s="11">
        <v>1.0880000000000001</v>
      </c>
      <c r="G79" s="8">
        <f t="shared" si="23"/>
        <v>1.6512996385431351</v>
      </c>
      <c r="H79" s="26">
        <f t="shared" si="28"/>
        <v>1.651299638543135E-4</v>
      </c>
      <c r="I79" s="9">
        <f t="shared" si="22"/>
        <v>6055.8361224026767</v>
      </c>
      <c r="J79" s="36">
        <v>4</v>
      </c>
      <c r="K79" s="25">
        <f t="shared" si="24"/>
        <v>4.0000000000000001E-3</v>
      </c>
      <c r="L79">
        <f>'Paste Data Here'!BZ$336-'Paste Data Here'!BZ$423</f>
        <v>1.0999999999999999E-2</v>
      </c>
      <c r="M79" s="31">
        <f>'Paste Data Here'!BZ$163-'Paste Data Here'!BZ$423</f>
        <v>2.7000000000000003E-2</v>
      </c>
      <c r="N79" s="32">
        <f>'Paste Data Here'!BZ$57-'Paste Data Here'!BZ$423</f>
        <v>0.13800000000000001</v>
      </c>
      <c r="O79" s="39">
        <f t="shared" si="25"/>
        <v>7.7639999999999992E-3</v>
      </c>
      <c r="P79" s="40">
        <f t="shared" si="26"/>
        <v>8.6555183946488277E-5</v>
      </c>
      <c r="Q79" s="61">
        <f t="shared" si="29"/>
        <v>8.6555183946488271E-2</v>
      </c>
      <c r="R79" s="23">
        <f t="shared" si="30"/>
        <v>0.37369882451308273</v>
      </c>
      <c r="S79" s="21">
        <f t="shared" si="31"/>
        <v>1.494795298052331E-3</v>
      </c>
      <c r="T79" s="44">
        <f t="shared" si="32"/>
        <v>9.0522353615429818</v>
      </c>
      <c r="U79" s="56"/>
      <c r="V79" s="48"/>
      <c r="W79" s="45"/>
      <c r="AA79" s="66">
        <f t="shared" si="27"/>
        <v>1.3738927371804512</v>
      </c>
    </row>
    <row r="80" spans="1:27" ht="14.25" customHeight="1" x14ac:dyDescent="0.2">
      <c r="A80" s="51">
        <v>45427</v>
      </c>
      <c r="B80" s="51" t="s">
        <v>176</v>
      </c>
      <c r="C80" s="33" t="s">
        <v>168</v>
      </c>
      <c r="D80" s="27" t="str">
        <f>'Paste Data Here'!CA2</f>
        <v>DG_reinoc</v>
      </c>
      <c r="E80" s="11">
        <f>7.93/5</f>
        <v>1.5859999999999999</v>
      </c>
      <c r="F80" s="11">
        <v>0.99399999999999999</v>
      </c>
      <c r="G80" s="8">
        <f t="shared" si="23"/>
        <v>1.6512996385431351</v>
      </c>
      <c r="H80" s="26">
        <f t="shared" si="28"/>
        <v>1.651299638543135E-4</v>
      </c>
      <c r="I80" s="9">
        <f t="shared" si="22"/>
        <v>6055.8361224026767</v>
      </c>
      <c r="J80" s="36">
        <v>4</v>
      </c>
      <c r="K80" s="25">
        <f t="shared" si="24"/>
        <v>4.0000000000000001E-3</v>
      </c>
      <c r="L80">
        <f>'Paste Data Here'!CA$336-'Paste Data Here'!CA$423</f>
        <v>0.105</v>
      </c>
      <c r="M80" s="31">
        <f>'Paste Data Here'!CA$163-'Paste Data Here'!CA$423</f>
        <v>0.129</v>
      </c>
      <c r="N80" s="32">
        <f>'Paste Data Here'!CA$57-'Paste Data Here'!CA$423</f>
        <v>0.21900000000000003</v>
      </c>
      <c r="O80" s="39">
        <f t="shared" si="25"/>
        <v>0.102477</v>
      </c>
      <c r="P80" s="40">
        <f t="shared" si="26"/>
        <v>1.1424414715719062E-3</v>
      </c>
      <c r="Q80" s="61">
        <f t="shared" si="29"/>
        <v>1.1424414715719062</v>
      </c>
      <c r="R80" s="23">
        <f t="shared" si="30"/>
        <v>1.8228492695302243</v>
      </c>
      <c r="S80" s="21">
        <f t="shared" si="31"/>
        <v>7.2913970781208976E-3</v>
      </c>
      <c r="T80" s="44">
        <f t="shared" si="32"/>
        <v>44.155505808465861</v>
      </c>
      <c r="U80" s="56"/>
      <c r="V80" s="48"/>
      <c r="W80" s="45"/>
      <c r="AA80" s="66">
        <f t="shared" si="27"/>
        <v>7.3354095353328956</v>
      </c>
    </row>
    <row r="81" spans="1:27" ht="14.25" customHeight="1" x14ac:dyDescent="0.2">
      <c r="A81" s="51">
        <v>45427</v>
      </c>
      <c r="B81" s="51" t="s">
        <v>176</v>
      </c>
      <c r="C81" s="33" t="s">
        <v>168</v>
      </c>
      <c r="D81" s="27" t="str">
        <f>'Paste Data Here'!CB2</f>
        <v>Mesa1g_reinoc</v>
      </c>
      <c r="E81" s="11">
        <f>2.742/3</f>
        <v>0.91400000000000003</v>
      </c>
      <c r="F81" s="11">
        <v>1.0289999999999999</v>
      </c>
      <c r="G81" s="8">
        <f t="shared" si="23"/>
        <v>1.6512996385431351</v>
      </c>
      <c r="H81" s="26">
        <f t="shared" si="28"/>
        <v>1.651299638543135E-4</v>
      </c>
      <c r="I81" s="9">
        <f t="shared" si="22"/>
        <v>6055.8361224026767</v>
      </c>
      <c r="J81" s="36">
        <v>4</v>
      </c>
      <c r="K81" s="25">
        <f t="shared" si="24"/>
        <v>4.0000000000000001E-3</v>
      </c>
      <c r="L81">
        <f>'Paste Data Here'!CB$336-'Paste Data Here'!CB$423</f>
        <v>0.21700000000000003</v>
      </c>
      <c r="M81" s="31">
        <f>'Paste Data Here'!CB$163-'Paste Data Here'!CB$423</f>
        <v>0.23399999999999999</v>
      </c>
      <c r="N81" s="32">
        <f>'Paste Data Here'!CB$57-'Paste Data Here'!CB$423</f>
        <v>1.147</v>
      </c>
      <c r="O81" s="39">
        <f t="shared" si="25"/>
        <v>0.19271100000000005</v>
      </c>
      <c r="P81" s="40">
        <f t="shared" si="26"/>
        <v>2.1483946488294321E-3</v>
      </c>
      <c r="Q81" s="61">
        <f t="shared" si="29"/>
        <v>2.1483946488294321</v>
      </c>
      <c r="R81" s="23">
        <f t="shared" si="30"/>
        <v>1.9082922342372219</v>
      </c>
      <c r="S81" s="21">
        <f t="shared" si="31"/>
        <v>7.6331689369488883E-3</v>
      </c>
      <c r="T81" s="44">
        <f t="shared" si="32"/>
        <v>46.225220176777114</v>
      </c>
      <c r="U81" s="56"/>
      <c r="V81" s="48"/>
      <c r="W81" s="45"/>
      <c r="AA81" s="66">
        <f t="shared" si="27"/>
        <v>7.4180456141388618</v>
      </c>
    </row>
    <row r="82" spans="1:27" ht="14.25" customHeight="1" x14ac:dyDescent="0.2">
      <c r="A82" s="52">
        <v>44837</v>
      </c>
      <c r="B82" s="52"/>
      <c r="C82" s="7" t="s">
        <v>169</v>
      </c>
      <c r="D82" s="27" t="str">
        <f>'Paste Data Here'!CC2</f>
        <v>DF_1</v>
      </c>
      <c r="E82" s="11">
        <v>2.343</v>
      </c>
      <c r="F82" s="11">
        <v>0.99099999999999999</v>
      </c>
      <c r="G82" s="8">
        <v>1.1309733552923256</v>
      </c>
      <c r="H82" s="26">
        <f t="shared" si="28"/>
        <v>1.1309733552923256E-4</v>
      </c>
      <c r="I82" s="9">
        <f t="shared" si="22"/>
        <v>8841.9412828830737</v>
      </c>
      <c r="J82" s="36">
        <v>4</v>
      </c>
      <c r="K82" s="25">
        <f t="shared" si="24"/>
        <v>4.0000000000000001E-3</v>
      </c>
      <c r="L82">
        <f>'Paste Data Here'!CC$336-'Paste Data Here'!CC$423</f>
        <v>4.8000000000000001E-2</v>
      </c>
      <c r="M82" s="31">
        <f>'Paste Data Here'!CC$163-'Paste Data Here'!CC$423</f>
        <v>6.7000000000000004E-2</v>
      </c>
      <c r="N82" s="32">
        <f>'Paste Data Here'!CC$57-'Paste Data Here'!CC$423</f>
        <v>0.159</v>
      </c>
      <c r="O82" s="39">
        <f t="shared" si="25"/>
        <v>4.5337000000000002E-2</v>
      </c>
      <c r="P82" s="40">
        <f t="shared" si="26"/>
        <v>5.0542920847268676E-4</v>
      </c>
      <c r="Q82" s="61">
        <f t="shared" si="29"/>
        <v>0.5054292084726868</v>
      </c>
      <c r="R82" s="23">
        <f t="shared" si="30"/>
        <v>1.1949754141791173</v>
      </c>
      <c r="S82" s="21">
        <f t="shared" si="31"/>
        <v>4.7799016567164699E-3</v>
      </c>
      <c r="T82" s="44">
        <f t="shared" si="32"/>
        <v>42.263609786642554</v>
      </c>
      <c r="U82" s="44"/>
      <c r="V82" s="62"/>
      <c r="W82" s="62"/>
      <c r="AA82" s="66">
        <f t="shared" si="27"/>
        <v>4.8233114598551667</v>
      </c>
    </row>
    <row r="83" spans="1:27" ht="14.25" customHeight="1" x14ac:dyDescent="0.2">
      <c r="A83" s="52">
        <v>44837</v>
      </c>
      <c r="B83" s="52"/>
      <c r="C83" s="7" t="s">
        <v>169</v>
      </c>
      <c r="D83" s="27" t="str">
        <f>'Paste Data Here'!CD2</f>
        <v>DF_2a</v>
      </c>
      <c r="E83" s="11">
        <v>2.5430999999999999</v>
      </c>
      <c r="F83" s="11">
        <v>1.012</v>
      </c>
      <c r="G83" s="8">
        <v>1.1309733552923256</v>
      </c>
      <c r="H83" s="26">
        <f t="shared" si="28"/>
        <v>1.1309733552923256E-4</v>
      </c>
      <c r="I83" s="9">
        <f t="shared" si="22"/>
        <v>8841.9412828830737</v>
      </c>
      <c r="J83" s="36">
        <v>4</v>
      </c>
      <c r="K83" s="25">
        <f t="shared" si="24"/>
        <v>4.0000000000000001E-3</v>
      </c>
      <c r="L83">
        <f>'Paste Data Here'!CD$336-'Paste Data Here'!CD$423</f>
        <v>5.7000000000000009E-2</v>
      </c>
      <c r="M83" s="31">
        <f>'Paste Data Here'!CD$163-'Paste Data Here'!CD$423</f>
        <v>6.3E-2</v>
      </c>
      <c r="N83" s="32">
        <f>'Paste Data Here'!CD$57-'Paste Data Here'!CD$423</f>
        <v>0.17299999999999999</v>
      </c>
      <c r="O83" s="39">
        <f t="shared" si="25"/>
        <v>5.4099000000000008E-2</v>
      </c>
      <c r="P83" s="40">
        <f t="shared" si="26"/>
        <v>6.0311036789297663E-4</v>
      </c>
      <c r="Q83" s="61">
        <f t="shared" si="29"/>
        <v>0.60311036789297667</v>
      </c>
      <c r="R83" s="23">
        <f t="shared" si="30"/>
        <v>1.5155829808188033</v>
      </c>
      <c r="S83" s="21">
        <f t="shared" si="31"/>
        <v>6.062331923275213E-3</v>
      </c>
      <c r="T83" s="44">
        <f t="shared" si="32"/>
        <v>53.602782902947048</v>
      </c>
      <c r="U83" s="44"/>
      <c r="V83" s="44"/>
      <c r="W83" s="44"/>
      <c r="AA83" s="66">
        <f t="shared" si="27"/>
        <v>5.9904465645011982</v>
      </c>
    </row>
    <row r="84" spans="1:27" ht="14.25" customHeight="1" x14ac:dyDescent="0.2">
      <c r="A84" s="52">
        <v>44837</v>
      </c>
      <c r="B84" s="52"/>
      <c r="C84" s="7" t="s">
        <v>169</v>
      </c>
      <c r="D84" s="27" t="str">
        <f>'Paste Data Here'!CE2</f>
        <v>DF-2b</v>
      </c>
      <c r="E84" s="11">
        <v>2.0680000000000005</v>
      </c>
      <c r="F84" s="11">
        <v>0.999</v>
      </c>
      <c r="G84" s="8">
        <v>1.1309733552923256</v>
      </c>
      <c r="H84" s="26">
        <f t="shared" si="28"/>
        <v>1.1309733552923256E-4</v>
      </c>
      <c r="I84" s="9">
        <f t="shared" si="22"/>
        <v>8841.9412828830737</v>
      </c>
      <c r="J84" s="36">
        <v>4</v>
      </c>
      <c r="K84" s="25">
        <f t="shared" si="24"/>
        <v>4.0000000000000001E-3</v>
      </c>
      <c r="L84">
        <f>'Paste Data Here'!CE$336-'Paste Data Here'!CE$423</f>
        <v>5.2000000000000005E-2</v>
      </c>
      <c r="M84" s="31">
        <f>'Paste Data Here'!CE$163-'Paste Data Here'!CE$423</f>
        <v>6.0000000000000012E-2</v>
      </c>
      <c r="N84" s="32">
        <f>'Paste Data Here'!CE$57-'Paste Data Here'!CE$423</f>
        <v>0.15300000000000002</v>
      </c>
      <c r="O84" s="39">
        <f t="shared" si="25"/>
        <v>4.9509000000000004E-2</v>
      </c>
      <c r="P84" s="40">
        <f t="shared" si="26"/>
        <v>5.5193979933110368E-4</v>
      </c>
      <c r="Q84" s="61">
        <f t="shared" si="29"/>
        <v>0.55193979933110371</v>
      </c>
      <c r="R84" s="23">
        <f t="shared" si="30"/>
        <v>1.1425540590757985</v>
      </c>
      <c r="S84" s="21">
        <f t="shared" si="31"/>
        <v>4.5702162363031942E-3</v>
      </c>
      <c r="T84" s="44">
        <f t="shared" si="32"/>
        <v>40.409583611471717</v>
      </c>
      <c r="U84" s="44"/>
      <c r="V84" s="44"/>
      <c r="W84" s="44"/>
      <c r="AA84" s="66">
        <f t="shared" si="27"/>
        <v>4.5747910273305248</v>
      </c>
    </row>
    <row r="85" spans="1:27" ht="14.25" customHeight="1" x14ac:dyDescent="0.2">
      <c r="A85" s="52">
        <v>44837</v>
      </c>
      <c r="B85" s="52"/>
      <c r="C85" s="7" t="s">
        <v>169</v>
      </c>
      <c r="D85" s="27" t="str">
        <f>'Paste Data Here'!CF2</f>
        <v>DF-3a</v>
      </c>
      <c r="E85" s="11">
        <v>1.8379999999999992</v>
      </c>
      <c r="F85" s="11">
        <v>0.995</v>
      </c>
      <c r="G85" s="8">
        <v>1.1309733552923256</v>
      </c>
      <c r="H85" s="26">
        <f t="shared" si="28"/>
        <v>1.1309733552923256E-4</v>
      </c>
      <c r="I85" s="9">
        <f t="shared" si="22"/>
        <v>8841.9412828830737</v>
      </c>
      <c r="J85" s="36">
        <v>4</v>
      </c>
      <c r="K85" s="25">
        <f t="shared" si="24"/>
        <v>4.0000000000000001E-3</v>
      </c>
      <c r="L85">
        <f>'Paste Data Here'!CF$336-'Paste Data Here'!CF$423</f>
        <v>0.114</v>
      </c>
      <c r="M85" s="31">
        <f>'Paste Data Here'!CF$163-'Paste Data Here'!CF$423</f>
        <v>0.11700000000000001</v>
      </c>
      <c r="N85" s="32">
        <f>'Paste Data Here'!CF$57-'Paste Data Here'!CF$423</f>
        <v>0.27399999999999997</v>
      </c>
      <c r="O85" s="39">
        <f t="shared" si="25"/>
        <v>0.11005200000000001</v>
      </c>
      <c r="P85" s="40">
        <f t="shared" si="26"/>
        <v>1.2268896321070235E-3</v>
      </c>
      <c r="Q85" s="61">
        <f t="shared" si="29"/>
        <v>1.2268896321070235</v>
      </c>
      <c r="R85" s="23">
        <f t="shared" si="30"/>
        <v>2.266354918404732</v>
      </c>
      <c r="S85" s="21">
        <f t="shared" si="31"/>
        <v>9.0654196736189279E-3</v>
      </c>
      <c r="T85" s="44">
        <f t="shared" si="32"/>
        <v>80.155908458831604</v>
      </c>
      <c r="U85" s="44"/>
      <c r="V85" s="44"/>
      <c r="W85" s="44"/>
      <c r="AA85" s="66">
        <f t="shared" si="27"/>
        <v>9.1109745463506808</v>
      </c>
    </row>
    <row r="86" spans="1:27" ht="14.25" customHeight="1" x14ac:dyDescent="0.2">
      <c r="A86" s="52">
        <v>44837</v>
      </c>
      <c r="B86" s="52"/>
      <c r="C86" s="7" t="s">
        <v>169</v>
      </c>
      <c r="D86" s="27" t="str">
        <f>'Paste Data Here'!CG2</f>
        <v>DF_3b</v>
      </c>
      <c r="E86" s="11">
        <v>1.6059999999999999</v>
      </c>
      <c r="F86" s="11">
        <v>1.016</v>
      </c>
      <c r="G86" s="8">
        <v>1.1309733552923256</v>
      </c>
      <c r="H86" s="26">
        <f t="shared" si="28"/>
        <v>1.1309733552923256E-4</v>
      </c>
      <c r="I86" s="9">
        <f t="shared" si="22"/>
        <v>8841.9412828830737</v>
      </c>
      <c r="J86" s="36">
        <v>4</v>
      </c>
      <c r="K86" s="25">
        <f t="shared" si="24"/>
        <v>4.0000000000000001E-3</v>
      </c>
      <c r="L86">
        <f>'Paste Data Here'!CG$336-'Paste Data Here'!CG$423</f>
        <v>0.109</v>
      </c>
      <c r="M86" s="31">
        <f>'Paste Data Here'!CG$163-'Paste Data Here'!CG$423</f>
        <v>0.114</v>
      </c>
      <c r="N86" s="32">
        <f>'Paste Data Here'!CG$57-'Paste Data Here'!CG$423</f>
        <v>0.28699999999999998</v>
      </c>
      <c r="O86" s="39">
        <f t="shared" si="25"/>
        <v>0.104571</v>
      </c>
      <c r="P86" s="40">
        <f t="shared" si="26"/>
        <v>1.1657859531772575E-3</v>
      </c>
      <c r="Q86" s="61">
        <f t="shared" si="29"/>
        <v>1.1657859531772574</v>
      </c>
      <c r="R86" s="23">
        <f t="shared" si="30"/>
        <v>1.84276795354594</v>
      </c>
      <c r="S86" s="21">
        <f t="shared" si="31"/>
        <v>7.3710718141837602E-3</v>
      </c>
      <c r="T86" s="44">
        <f t="shared" si="32"/>
        <v>65.174584172927226</v>
      </c>
      <c r="U86" s="44"/>
      <c r="V86" s="44"/>
      <c r="W86" s="44"/>
      <c r="AA86" s="66">
        <f t="shared" si="27"/>
        <v>7.254991943094252</v>
      </c>
    </row>
    <row r="87" spans="1:27" ht="14.25" customHeight="1" x14ac:dyDescent="0.2">
      <c r="A87" s="52">
        <v>44837</v>
      </c>
      <c r="B87" s="52"/>
      <c r="C87" s="7" t="s">
        <v>169</v>
      </c>
      <c r="D87" s="27" t="str">
        <f>'Paste Data Here'!CH2</f>
        <v>DF_4</v>
      </c>
      <c r="E87" s="11">
        <v>2.5999999999999996</v>
      </c>
      <c r="F87" s="11">
        <v>0.99199999999999999</v>
      </c>
      <c r="G87" s="8">
        <v>1.1309733552923256</v>
      </c>
      <c r="H87" s="26">
        <f t="shared" si="28"/>
        <v>1.1309733552923256E-4</v>
      </c>
      <c r="I87" s="9">
        <f t="shared" si="22"/>
        <v>8841.9412828830737</v>
      </c>
      <c r="J87" s="36">
        <v>4</v>
      </c>
      <c r="K87" s="25">
        <f t="shared" si="24"/>
        <v>4.0000000000000001E-3</v>
      </c>
      <c r="L87">
        <f>'Paste Data Here'!CH$336-'Paste Data Here'!CH$423</f>
        <v>8.1000000000000016E-2</v>
      </c>
      <c r="M87" s="31">
        <f>'Paste Data Here'!CH$163-'Paste Data Here'!CH$423</f>
        <v>7.3000000000000009E-2</v>
      </c>
      <c r="N87" s="32">
        <f>'Paste Data Here'!CH$57-'Paste Data Here'!CH$423</f>
        <v>0.29299999999999998</v>
      </c>
      <c r="O87" s="39">
        <f t="shared" si="25"/>
        <v>7.5439000000000006E-2</v>
      </c>
      <c r="P87" s="40">
        <f t="shared" si="26"/>
        <v>8.4101449275362323E-4</v>
      </c>
      <c r="Q87" s="61">
        <f t="shared" si="29"/>
        <v>0.84101449275362328</v>
      </c>
      <c r="R87" s="23">
        <f>Q87*E87/F87</f>
        <v>2.2042718560074799</v>
      </c>
      <c r="S87" s="21">
        <f t="shared" si="31"/>
        <v>8.81708742402992E-3</v>
      </c>
      <c r="T87" s="44">
        <f t="shared" si="32"/>
        <v>77.960169289319325</v>
      </c>
      <c r="U87" s="44"/>
      <c r="V87" s="44"/>
      <c r="W87" s="44"/>
      <c r="X87" s="67"/>
      <c r="AA87" s="66">
        <f t="shared" si="27"/>
        <v>8.8881929677720972</v>
      </c>
    </row>
    <row r="88" spans="1:27" ht="14.25" customHeight="1" x14ac:dyDescent="0.2">
      <c r="A88" s="51">
        <v>45427</v>
      </c>
      <c r="B88" s="51"/>
      <c r="C88" s="7" t="s">
        <v>170</v>
      </c>
      <c r="D88" s="27" t="str">
        <f>'Paste Data Here'!CI2</f>
        <v>EICP_YR2</v>
      </c>
      <c r="E88" s="11">
        <f>9.098/5</f>
        <v>1.8196000000000001</v>
      </c>
      <c r="F88" s="11">
        <v>1.004</v>
      </c>
      <c r="G88" s="8">
        <f t="shared" si="23"/>
        <v>1.6512996385431351</v>
      </c>
      <c r="H88" s="26">
        <f t="shared" si="28"/>
        <v>1.651299638543135E-4</v>
      </c>
      <c r="I88" s="9">
        <f t="shared" si="22"/>
        <v>6055.8361224026767</v>
      </c>
      <c r="J88" s="36">
        <v>4</v>
      </c>
      <c r="K88" s="25">
        <f t="shared" si="24"/>
        <v>4.0000000000000001E-3</v>
      </c>
      <c r="L88">
        <f>'Paste Data Here'!CI$336-'Paste Data Here'!CI$423</f>
        <v>2.9000000000000001E-2</v>
      </c>
      <c r="M88" s="31">
        <f>'Paste Data Here'!CI$163-'Paste Data Here'!CI$423</f>
        <v>6.4000000000000001E-2</v>
      </c>
      <c r="N88" s="32">
        <f>'Paste Data Here'!CI$57-'Paste Data Here'!CI$423</f>
        <v>0.36799999999999999</v>
      </c>
      <c r="O88" s="39">
        <f t="shared" si="25"/>
        <v>2.0284000000000003E-2</v>
      </c>
      <c r="P88" s="40">
        <f t="shared" si="26"/>
        <v>2.2613154960981051E-4</v>
      </c>
      <c r="Q88" s="61">
        <f t="shared" si="29"/>
        <v>0.22613154960981052</v>
      </c>
      <c r="R88" s="23">
        <f t="shared" si="30"/>
        <v>0.40982964907371638</v>
      </c>
      <c r="S88" s="21">
        <f t="shared" si="31"/>
        <v>1.6393185962948655E-3</v>
      </c>
      <c r="T88" s="44">
        <f t="shared" si="32"/>
        <v>9.9274447715688972</v>
      </c>
      <c r="U88" s="44"/>
      <c r="V88" s="44"/>
      <c r="W88" s="44"/>
      <c r="AA88" s="66">
        <f t="shared" si="27"/>
        <v>1.6327874465088303</v>
      </c>
    </row>
    <row r="89" spans="1:27" ht="14.25" customHeight="1" x14ac:dyDescent="0.2">
      <c r="A89" s="52">
        <v>44859</v>
      </c>
      <c r="B89" s="52"/>
      <c r="C89" s="7" t="s">
        <v>169</v>
      </c>
      <c r="D89" s="27" t="str">
        <f>'Paste Data Here'!CJ2</f>
        <v>DF-Inoc-1-4</v>
      </c>
      <c r="E89" s="11">
        <v>3.4396</v>
      </c>
      <c r="F89" s="11">
        <v>0.999</v>
      </c>
      <c r="G89" s="8">
        <v>6.77</v>
      </c>
      <c r="H89" s="26">
        <f t="shared" si="28"/>
        <v>6.7699999999999998E-4</v>
      </c>
      <c r="I89" s="9">
        <f t="shared" si="22"/>
        <v>1477.1048744460857</v>
      </c>
      <c r="J89" s="36">
        <v>4</v>
      </c>
      <c r="K89" s="25">
        <f t="shared" si="24"/>
        <v>4.0000000000000001E-3</v>
      </c>
      <c r="L89">
        <f>'Paste Data Here'!CJ$336-'Paste Data Here'!CJ$423</f>
        <v>0.184</v>
      </c>
      <c r="M89" s="31">
        <f>'Paste Data Here'!CJ$163-'Paste Data Here'!CJ$423</f>
        <v>0.19700000000000001</v>
      </c>
      <c r="N89" s="32">
        <f>'Paste Data Here'!CJ$57-'Paste Data Here'!CJ$423</f>
        <v>0.45</v>
      </c>
      <c r="O89" s="39">
        <f t="shared" si="25"/>
        <v>0.17750000000000002</v>
      </c>
      <c r="P89" s="40">
        <f t="shared" si="26"/>
        <v>1.9788182831661093E-3</v>
      </c>
      <c r="Q89" s="61">
        <f t="shared" si="29"/>
        <v>1.9788182831661092</v>
      </c>
      <c r="R89" s="23">
        <f>Q89*E89/F89</f>
        <v>6.8131565233014504</v>
      </c>
      <c r="S89" s="21">
        <f t="shared" si="31"/>
        <v>2.7252626093205803E-2</v>
      </c>
      <c r="T89" s="44">
        <f t="shared" si="32"/>
        <v>40.254986843730876</v>
      </c>
      <c r="U89" s="44"/>
      <c r="V89" s="44"/>
      <c r="W89" s="44"/>
      <c r="AA89" s="66">
        <f t="shared" si="27"/>
        <v>27.279905999205006</v>
      </c>
    </row>
    <row r="90" spans="1:27" ht="14.25" customHeight="1" x14ac:dyDescent="0.2">
      <c r="A90" s="52">
        <v>44859</v>
      </c>
      <c r="B90" s="52"/>
      <c r="C90" s="7" t="s">
        <v>171</v>
      </c>
      <c r="D90" s="27" t="str">
        <f>'Paste Data Here'!CK2</f>
        <v>DF-I-1-4_redo</v>
      </c>
      <c r="E90" s="11">
        <v>3.4396</v>
      </c>
      <c r="F90" s="11">
        <v>0.47099999999999997</v>
      </c>
      <c r="G90" s="8">
        <v>6.77</v>
      </c>
      <c r="H90" s="26">
        <f t="shared" si="28"/>
        <v>6.7699999999999998E-4</v>
      </c>
      <c r="I90" s="9">
        <f t="shared" si="22"/>
        <v>1477.1048744460857</v>
      </c>
      <c r="J90" s="36">
        <v>4</v>
      </c>
      <c r="K90" s="25">
        <f t="shared" si="24"/>
        <v>4.0000000000000001E-3</v>
      </c>
      <c r="L90">
        <f>'Paste Data Here'!CK$336-'Paste Data Here'!CK$423</f>
        <v>0.10100000000000001</v>
      </c>
      <c r="M90" s="31">
        <f>'Paste Data Here'!CK$163-'Paste Data Here'!CK$423</f>
        <v>0.111</v>
      </c>
      <c r="N90" s="32">
        <f>'Paste Data Here'!CK$57-'Paste Data Here'!CK$423</f>
        <v>0.255</v>
      </c>
      <c r="O90" s="39">
        <f t="shared" si="25"/>
        <v>9.7245000000000012E-2</v>
      </c>
      <c r="P90" s="40">
        <f t="shared" si="26"/>
        <v>1.0841137123745821E-3</v>
      </c>
      <c r="Q90" s="61">
        <f>P90*1000</f>
        <v>1.0841137123745821</v>
      </c>
      <c r="R90" s="23">
        <f>Q90*E90/F90</f>
        <v>7.9170223462497091</v>
      </c>
      <c r="S90" s="21">
        <f t="shared" si="31"/>
        <v>3.1668089384998835E-2</v>
      </c>
      <c r="T90" s="44">
        <f t="shared" si="32"/>
        <v>46.777089194976121</v>
      </c>
      <c r="U90" s="44"/>
      <c r="V90" s="44"/>
      <c r="W90" s="44"/>
      <c r="AA90" s="66">
        <f t="shared" si="27"/>
        <v>67.235858566876516</v>
      </c>
    </row>
    <row r="91" spans="1:27" ht="14.25" customHeight="1" x14ac:dyDescent="0.2">
      <c r="A91" s="52">
        <v>44986</v>
      </c>
      <c r="B91" s="52"/>
      <c r="C91" s="33" t="s">
        <v>123</v>
      </c>
      <c r="D91" s="27" t="str">
        <f>'Paste Data Here'!CL2</f>
        <v>DF_reinoc_1</v>
      </c>
      <c r="E91" s="11">
        <v>2.21</v>
      </c>
      <c r="F91" s="11">
        <v>1.0169999999999999</v>
      </c>
      <c r="G91" s="8">
        <f t="shared" si="23"/>
        <v>1.6512996385431351</v>
      </c>
      <c r="H91" s="26">
        <f t="shared" si="28"/>
        <v>1.651299638543135E-4</v>
      </c>
      <c r="I91" s="9">
        <f t="shared" si="22"/>
        <v>6055.8361224026767</v>
      </c>
      <c r="J91" s="36">
        <v>4</v>
      </c>
      <c r="K91" s="25">
        <f t="shared" si="24"/>
        <v>4.0000000000000001E-3</v>
      </c>
      <c r="L91">
        <f>'Paste Data Here'!CL$336-'Paste Data Here'!CL$423</f>
        <v>3.9999999999999992E-3</v>
      </c>
      <c r="M91" s="31">
        <f>'Paste Data Here'!CL$163-'Paste Data Here'!CL$423</f>
        <v>7.0000000000000001E-3</v>
      </c>
      <c r="N91" s="32">
        <f>'Paste Data Here'!CL$57-'Paste Data Here'!CL$423</f>
        <v>3.4000000000000002E-2</v>
      </c>
      <c r="O91" s="39">
        <f t="shared" si="25"/>
        <v>3.2319999999999996E-3</v>
      </c>
      <c r="P91" s="40">
        <f t="shared" si="26"/>
        <v>3.6031215161649939E-5</v>
      </c>
      <c r="Q91" s="61">
        <f>P91*1000</f>
        <v>3.6031215161649942E-2</v>
      </c>
      <c r="R91" s="23">
        <f>Q91*E91/F91</f>
        <v>7.8297920852749628E-2</v>
      </c>
      <c r="S91" s="21">
        <f t="shared" si="31"/>
        <v>3.1319168341099852E-4</v>
      </c>
      <c r="T91" s="44">
        <f t="shared" si="32"/>
        <v>1.8966375096364281</v>
      </c>
      <c r="U91" s="53"/>
      <c r="V91" s="53"/>
      <c r="W91" s="53"/>
      <c r="AA91" s="66">
        <f t="shared" si="27"/>
        <v>0.30795642419960528</v>
      </c>
    </row>
    <row r="92" spans="1:27" ht="14.25" customHeight="1" x14ac:dyDescent="0.2">
      <c r="A92" s="52">
        <v>44986</v>
      </c>
      <c r="B92" s="52"/>
      <c r="C92" s="33" t="s">
        <v>123</v>
      </c>
      <c r="D92" s="27" t="str">
        <f>'Paste Data Here'!CM2</f>
        <v>DF_reinoc_2</v>
      </c>
      <c r="E92" s="11">
        <v>1.6941999999999999</v>
      </c>
      <c r="F92" s="11">
        <v>0.98199999999999998</v>
      </c>
      <c r="G92" s="8">
        <f t="shared" si="23"/>
        <v>1.6512996385431351</v>
      </c>
      <c r="H92" s="26">
        <f t="shared" si="28"/>
        <v>1.651299638543135E-4</v>
      </c>
      <c r="I92" s="9">
        <f t="shared" si="22"/>
        <v>6055.8361224026767</v>
      </c>
      <c r="J92" s="36">
        <v>4</v>
      </c>
      <c r="K92" s="25">
        <f t="shared" si="24"/>
        <v>4.0000000000000001E-3</v>
      </c>
      <c r="L92">
        <f>'Paste Data Here'!CM$336-'Paste Data Here'!CM$423</f>
        <v>0.127</v>
      </c>
      <c r="M92" s="31">
        <f>'Paste Data Here'!CM$163-'Paste Data Here'!CM$423</f>
        <v>6.8000000000000005E-2</v>
      </c>
      <c r="N92" s="32">
        <f>'Paste Data Here'!CM$57-'Paste Data Here'!CM$423</f>
        <v>0.17400000000000002</v>
      </c>
      <c r="O92" s="39">
        <f t="shared" si="25"/>
        <v>0.12552200000000002</v>
      </c>
      <c r="P92" s="40">
        <f t="shared" si="26"/>
        <v>1.3993534002229655E-3</v>
      </c>
      <c r="Q92" s="61">
        <f>P92*1000</f>
        <v>1.3993534002229655</v>
      </c>
      <c r="R92" s="23">
        <f t="shared" si="30"/>
        <v>2.4142408662502524</v>
      </c>
      <c r="S92" s="21">
        <f t="shared" si="31"/>
        <v>9.6569634650010092E-3</v>
      </c>
      <c r="T92" s="44">
        <f t="shared" si="32"/>
        <v>58.480988184076026</v>
      </c>
      <c r="U92" s="44"/>
      <c r="V92" s="44"/>
      <c r="W92" s="44"/>
      <c r="AA92" s="66">
        <f t="shared" si="27"/>
        <v>9.8339750152759766</v>
      </c>
    </row>
    <row r="93" spans="1:27" ht="14.25" customHeight="1" x14ac:dyDescent="0.2">
      <c r="A93" s="52">
        <v>44986</v>
      </c>
      <c r="B93" s="52"/>
      <c r="C93" s="33" t="s">
        <v>123</v>
      </c>
      <c r="D93" s="27" t="str">
        <f>'Paste Data Here'!CN2</f>
        <v>DF_reinoc_3</v>
      </c>
      <c r="E93" s="11">
        <v>1.2231999999999998</v>
      </c>
      <c r="F93" s="11">
        <v>1.038</v>
      </c>
      <c r="G93" s="8">
        <f t="shared" si="23"/>
        <v>1.6512996385431351</v>
      </c>
      <c r="H93" s="26">
        <f t="shared" si="28"/>
        <v>1.651299638543135E-4</v>
      </c>
      <c r="I93" s="9">
        <f t="shared" si="22"/>
        <v>6055.8361224026767</v>
      </c>
      <c r="J93" s="36">
        <v>4</v>
      </c>
      <c r="K93" s="25">
        <f t="shared" si="24"/>
        <v>4.0000000000000001E-3</v>
      </c>
      <c r="L93">
        <f>'Paste Data Here'!CN$336-'Paste Data Here'!CN$423</f>
        <v>3.3000000000000002E-2</v>
      </c>
      <c r="M93" s="31">
        <f>'Paste Data Here'!CN$163-'Paste Data Here'!CN$423</f>
        <v>3.4000000000000002E-2</v>
      </c>
      <c r="N93" s="32">
        <f>'Paste Data Here'!CN$57-'Paste Data Here'!CN$423</f>
        <v>9.2999999999999999E-2</v>
      </c>
      <c r="O93" s="39">
        <f t="shared" si="25"/>
        <v>3.1489000000000003E-2</v>
      </c>
      <c r="P93" s="40">
        <f t="shared" si="26"/>
        <v>3.5104793756967674E-4</v>
      </c>
      <c r="Q93" s="61">
        <f t="shared" si="29"/>
        <v>0.35104793756967673</v>
      </c>
      <c r="R93" s="23">
        <f>Q93*E93/F93</f>
        <v>0.41368192411871724</v>
      </c>
      <c r="S93" s="21">
        <f t="shared" si="31"/>
        <v>1.654727696474869E-3</v>
      </c>
      <c r="T93" s="44">
        <f t="shared" si="32"/>
        <v>10.020759757052684</v>
      </c>
      <c r="U93" s="44"/>
      <c r="V93" s="44"/>
      <c r="W93" s="44"/>
      <c r="AA93" s="66">
        <f t="shared" si="27"/>
        <v>1.5941499966039201</v>
      </c>
    </row>
    <row r="94" spans="1:27" ht="14.25" customHeight="1" x14ac:dyDescent="0.2">
      <c r="A94" s="52">
        <v>44986</v>
      </c>
      <c r="B94" s="52"/>
      <c r="C94" s="33" t="s">
        <v>123</v>
      </c>
      <c r="D94" s="27" t="str">
        <f>'Paste Data Here'!CO2</f>
        <v>DF_reinoc_4</v>
      </c>
      <c r="E94" s="11">
        <v>0.93919999999999992</v>
      </c>
      <c r="F94" s="11">
        <v>1.0069999999999999</v>
      </c>
      <c r="G94" s="8">
        <f t="shared" si="23"/>
        <v>1.6512996385431351</v>
      </c>
      <c r="H94" s="26">
        <f t="shared" si="28"/>
        <v>1.651299638543135E-4</v>
      </c>
      <c r="I94" s="9">
        <f t="shared" si="22"/>
        <v>6055.8361224026767</v>
      </c>
      <c r="J94" s="36">
        <v>4</v>
      </c>
      <c r="K94" s="25">
        <f t="shared" si="24"/>
        <v>4.0000000000000001E-3</v>
      </c>
      <c r="L94">
        <f>'Paste Data Here'!CO$336-'Paste Data Here'!CO$423</f>
        <v>3.5000000000000003E-2</v>
      </c>
      <c r="M94" s="31">
        <f>'Paste Data Here'!CO$163-'Paste Data Here'!CO$423</f>
        <v>3.6000000000000004E-2</v>
      </c>
      <c r="N94" s="32">
        <f>'Paste Data Here'!CO$57-'Paste Data Here'!CO$423</f>
        <v>0.10199999999999999</v>
      </c>
      <c r="O94" s="39">
        <f t="shared" si="25"/>
        <v>3.3306000000000002E-2</v>
      </c>
      <c r="P94" s="40">
        <f t="shared" si="26"/>
        <v>3.7130434782608698E-4</v>
      </c>
      <c r="Q94" s="61">
        <f t="shared" si="29"/>
        <v>0.37130434782608696</v>
      </c>
      <c r="R94" s="23">
        <f t="shared" si="30"/>
        <v>0.34630490911445966</v>
      </c>
      <c r="S94" s="21">
        <f t="shared" si="31"/>
        <v>1.3852196364578387E-3</v>
      </c>
      <c r="T94" s="44">
        <f t="shared" si="32"/>
        <v>8.3886631119228827</v>
      </c>
      <c r="U94" s="44"/>
      <c r="V94" s="44"/>
      <c r="W94" s="44"/>
      <c r="AA94" s="66">
        <f t="shared" si="27"/>
        <v>1.3755905029372779</v>
      </c>
    </row>
    <row r="95" spans="1:27" ht="14.25" customHeight="1" x14ac:dyDescent="0.2">
      <c r="A95" s="52">
        <v>44986</v>
      </c>
      <c r="B95" s="52"/>
      <c r="C95" s="33" t="s">
        <v>123</v>
      </c>
      <c r="D95" s="27" t="str">
        <f>'Paste Data Here'!CP2</f>
        <v>DF_reinoc_5</v>
      </c>
      <c r="E95" s="11">
        <v>1.1552</v>
      </c>
      <c r="F95" s="11">
        <v>1.0449999999999999</v>
      </c>
      <c r="G95" s="8">
        <f t="shared" si="23"/>
        <v>1.6512996385431351</v>
      </c>
      <c r="H95" s="26">
        <f t="shared" si="28"/>
        <v>1.651299638543135E-4</v>
      </c>
      <c r="I95" s="9">
        <f t="shared" si="22"/>
        <v>6055.8361224026767</v>
      </c>
      <c r="J95" s="36">
        <v>4</v>
      </c>
      <c r="K95" s="25">
        <f t="shared" si="24"/>
        <v>4.0000000000000001E-3</v>
      </c>
      <c r="L95">
        <f>'Paste Data Here'!CP$336-'Paste Data Here'!CP$423</f>
        <v>2.7E-2</v>
      </c>
      <c r="M95" s="31">
        <f>'Paste Data Here'!CP$163-'Paste Data Here'!CP$423</f>
        <v>2.7E-2</v>
      </c>
      <c r="N95" s="32">
        <f>'Paste Data Here'!CP$57-'Paste Data Here'!CP$423</f>
        <v>0.08</v>
      </c>
      <c r="O95" s="39">
        <f t="shared" si="25"/>
        <v>2.5649999999999999E-2</v>
      </c>
      <c r="P95" s="40">
        <f t="shared" si="26"/>
        <v>2.8595317725752504E-4</v>
      </c>
      <c r="Q95" s="61">
        <f t="shared" si="29"/>
        <v>0.28595317725752506</v>
      </c>
      <c r="R95" s="23">
        <f t="shared" si="30"/>
        <v>0.31610823958650042</v>
      </c>
      <c r="S95" s="21">
        <f t="shared" si="31"/>
        <v>1.2644329583460017E-3</v>
      </c>
      <c r="T95" s="44">
        <f t="shared" si="32"/>
        <v>7.6571987835081963</v>
      </c>
      <c r="U95" s="44"/>
      <c r="V95" s="44"/>
      <c r="W95" s="44"/>
      <c r="X95" s="67"/>
      <c r="AA95" s="66">
        <f t="shared" si="27"/>
        <v>1.209983692197131</v>
      </c>
    </row>
    <row r="96" spans="1:27" ht="14.25" customHeight="1" x14ac:dyDescent="0.2">
      <c r="A96" s="51">
        <v>45427</v>
      </c>
      <c r="B96" s="51" t="s">
        <v>176</v>
      </c>
      <c r="C96" s="64" t="s">
        <v>168</v>
      </c>
      <c r="D96" s="27" t="str">
        <f>'Paste Data Here'!CQ2</f>
        <v>Mesa2d_reinoc</v>
      </c>
      <c r="E96" s="11">
        <f>14/5</f>
        <v>2.8</v>
      </c>
      <c r="F96" s="11">
        <v>1.071</v>
      </c>
      <c r="G96" s="8">
        <f t="shared" si="23"/>
        <v>1.6512996385431351</v>
      </c>
      <c r="H96" s="26">
        <f t="shared" si="28"/>
        <v>1.651299638543135E-4</v>
      </c>
      <c r="I96" s="9">
        <f t="shared" si="22"/>
        <v>6055.8361224026767</v>
      </c>
      <c r="J96" s="36">
        <v>4</v>
      </c>
      <c r="K96" s="25">
        <f t="shared" si="24"/>
        <v>4.0000000000000001E-3</v>
      </c>
      <c r="L96">
        <f>'Paste Data Here'!CQ$336-'Paste Data Here'!CQ$423</f>
        <v>0.12499999999999999</v>
      </c>
      <c r="M96" s="31">
        <f>'Paste Data Here'!CQ$163-'Paste Data Here'!CQ$423</f>
        <v>0.22</v>
      </c>
      <c r="N96" s="32">
        <f>'Paste Data Here'!CQ$57-'Paste Data Here'!CQ$423</f>
        <v>1.502</v>
      </c>
      <c r="O96" s="39">
        <f t="shared" si="25"/>
        <v>8.9145999999999961E-2</v>
      </c>
      <c r="P96" s="40">
        <f t="shared" si="26"/>
        <v>9.9382385730211777E-4</v>
      </c>
      <c r="Q96" s="61">
        <f t="shared" si="29"/>
        <v>0.99382385730211775</v>
      </c>
      <c r="R96" s="23">
        <f t="shared" si="30"/>
        <v>2.5982323066722035</v>
      </c>
      <c r="S96" s="21">
        <f t="shared" si="31"/>
        <v>1.0392929226688814E-2</v>
      </c>
      <c r="T96" s="44">
        <f t="shared" si="32"/>
        <v>62.93787622855664</v>
      </c>
      <c r="U96" s="56"/>
      <c r="V96" s="48"/>
      <c r="W96" s="45"/>
      <c r="AA96" s="66">
        <f t="shared" si="27"/>
        <v>9.703948857786008</v>
      </c>
    </row>
    <row r="97" spans="1:27" ht="14.25" customHeight="1" x14ac:dyDescent="0.2">
      <c r="A97" s="51">
        <v>45427</v>
      </c>
      <c r="B97" s="51" t="s">
        <v>176</v>
      </c>
      <c r="C97" s="64" t="s">
        <v>168</v>
      </c>
      <c r="D97" s="27" t="str">
        <f>'Paste Data Here'!CR2</f>
        <v>Mesa3d_reinoc</v>
      </c>
      <c r="E97" s="11">
        <f>6.25/5</f>
        <v>1.25</v>
      </c>
      <c r="F97" s="11">
        <v>1.004</v>
      </c>
      <c r="G97" s="8">
        <f t="shared" si="23"/>
        <v>1.6512996385431351</v>
      </c>
      <c r="H97" s="26">
        <f t="shared" si="28"/>
        <v>1.651299638543135E-4</v>
      </c>
      <c r="I97" s="9">
        <f t="shared" si="22"/>
        <v>6055.8361224026767</v>
      </c>
      <c r="J97" s="36">
        <v>4</v>
      </c>
      <c r="K97" s="25">
        <f t="shared" si="24"/>
        <v>4.0000000000000001E-3</v>
      </c>
      <c r="L97">
        <f>'Paste Data Here'!CR$336-'Paste Data Here'!CR$423</f>
        <v>8.7000000000000008E-2</v>
      </c>
      <c r="M97" s="31">
        <f>'Paste Data Here'!CR$163-'Paste Data Here'!CR$423</f>
        <v>0.17400000000000002</v>
      </c>
      <c r="N97" s="32">
        <f>'Paste Data Here'!CR$57-'Paste Data Here'!CR$423</f>
        <v>1.0550000000000002</v>
      </c>
      <c r="O97" s="39">
        <f t="shared" si="25"/>
        <v>6.1995000000000008E-2</v>
      </c>
      <c r="P97" s="40">
        <f t="shared" si="26"/>
        <v>6.9113712374581945E-4</v>
      </c>
      <c r="Q97" s="61">
        <f t="shared" si="29"/>
        <v>0.69113712374581948</v>
      </c>
      <c r="R97" s="23">
        <f t="shared" si="30"/>
        <v>0.86047948673533292</v>
      </c>
      <c r="S97" s="21">
        <f t="shared" si="31"/>
        <v>3.4419179469413318E-3</v>
      </c>
      <c r="T97" s="44">
        <f t="shared" si="32"/>
        <v>20.843691033433377</v>
      </c>
      <c r="U97" s="56"/>
      <c r="V97" s="48"/>
      <c r="W97" s="45"/>
      <c r="AA97" s="66">
        <f t="shared" si="27"/>
        <v>3.4282051264355897</v>
      </c>
    </row>
    <row r="98" spans="1:27" ht="14.25" customHeight="1" x14ac:dyDescent="0.2">
      <c r="A98" s="51">
        <v>45427</v>
      </c>
      <c r="B98" s="51" t="s">
        <v>176</v>
      </c>
      <c r="C98" s="7" t="s">
        <v>170</v>
      </c>
      <c r="D98" s="27" t="str">
        <f>'Paste Data Here'!CS2</f>
        <v>Vert_clump</v>
      </c>
      <c r="E98" s="11">
        <f>6.099/3</f>
        <v>2.0329999999999999</v>
      </c>
      <c r="F98" s="11">
        <v>1.01</v>
      </c>
      <c r="G98" s="8">
        <f t="shared" si="23"/>
        <v>1.6512996385431351</v>
      </c>
      <c r="H98" s="26">
        <f t="shared" si="28"/>
        <v>1.651299638543135E-4</v>
      </c>
      <c r="I98" s="9">
        <f t="shared" si="22"/>
        <v>6055.8361224026767</v>
      </c>
      <c r="J98" s="36">
        <v>4</v>
      </c>
      <c r="K98" s="25">
        <f t="shared" si="24"/>
        <v>4.0000000000000001E-3</v>
      </c>
      <c r="L98">
        <f>'Paste Data Here'!CS$336-'Paste Data Here'!CS$423</f>
        <v>0.30300000000000005</v>
      </c>
      <c r="M98" s="31">
        <f>'Paste Data Here'!CS$163-'Paste Data Here'!CS$423</f>
        <v>0.45</v>
      </c>
      <c r="N98" s="32">
        <f>'Paste Data Here'!CS$57-'Paste Data Here'!CS$423</f>
        <v>1.784</v>
      </c>
      <c r="O98" s="39">
        <f t="shared" si="25"/>
        <v>0.26539200000000007</v>
      </c>
      <c r="P98" s="40">
        <f t="shared" si="26"/>
        <v>2.9586622073578604E-3</v>
      </c>
      <c r="Q98" s="61">
        <f t="shared" si="29"/>
        <v>2.9586622073578606</v>
      </c>
      <c r="R98" s="23">
        <f t="shared" si="30"/>
        <v>5.9554062055034951</v>
      </c>
      <c r="S98" s="21">
        <f t="shared" si="31"/>
        <v>2.3821624822013981E-2</v>
      </c>
      <c r="T98" s="44">
        <f>S98*I98</f>
        <v>144.25985609147651</v>
      </c>
      <c r="U98" s="44"/>
      <c r="V98" s="44"/>
      <c r="W98" s="44"/>
      <c r="AA98" s="66">
        <f t="shared" si="27"/>
        <v>23.58576715050889</v>
      </c>
    </row>
    <row r="99" spans="1:27" ht="14.25" customHeight="1" x14ac:dyDescent="0.2">
      <c r="A99" s="51">
        <v>45427</v>
      </c>
      <c r="B99" s="51" t="s">
        <v>176</v>
      </c>
      <c r="C99" s="64" t="s">
        <v>168</v>
      </c>
      <c r="D99" s="27" t="str">
        <f>'Paste Data Here'!CT2</f>
        <v>Lic_reinoc</v>
      </c>
      <c r="E99" s="11">
        <f>12.77/5</f>
        <v>2.5539999999999998</v>
      </c>
      <c r="F99" s="11">
        <v>1.0269999999999999</v>
      </c>
      <c r="G99" s="8">
        <f t="shared" si="23"/>
        <v>1.6512996385431351</v>
      </c>
      <c r="H99" s="26">
        <f t="shared" si="28"/>
        <v>1.651299638543135E-4</v>
      </c>
      <c r="I99" s="9">
        <f t="shared" si="22"/>
        <v>6055.8361224026767</v>
      </c>
      <c r="J99" s="36">
        <v>4</v>
      </c>
      <c r="K99" s="25">
        <f t="shared" si="24"/>
        <v>4.0000000000000001E-3</v>
      </c>
      <c r="L99">
        <f>'Paste Data Here'!CT$336-'Paste Data Here'!CT$423</f>
        <v>0.13100000000000001</v>
      </c>
      <c r="M99" s="31">
        <f>'Paste Data Here'!CT$163-'Paste Data Here'!CT$423</f>
        <v>0.21300000000000002</v>
      </c>
      <c r="N99" s="32">
        <f>'Paste Data Here'!CT$57-'Paste Data Here'!CT$423</f>
        <v>0.73</v>
      </c>
      <c r="O99" s="39">
        <f t="shared" si="25"/>
        <v>0.11604000000000002</v>
      </c>
      <c r="P99" s="40">
        <f t="shared" si="26"/>
        <v>1.2936454849498328E-3</v>
      </c>
      <c r="Q99" s="61">
        <f t="shared" si="29"/>
        <v>1.2936454849498329</v>
      </c>
      <c r="R99" s="23">
        <f t="shared" si="30"/>
        <v>3.2171086354059133</v>
      </c>
      <c r="S99" s="21">
        <f t="shared" si="31"/>
        <v>1.2868434541623654E-2</v>
      </c>
      <c r="T99" s="44">
        <f t="shared" si="32"/>
        <v>77.929130735938855</v>
      </c>
      <c r="U99" s="56"/>
      <c r="V99" s="48"/>
      <c r="W99" s="45"/>
      <c r="AA99" s="66">
        <f t="shared" si="27"/>
        <v>12.530121267403754</v>
      </c>
    </row>
    <row r="100" spans="1:27" ht="14.25" customHeight="1" x14ac:dyDescent="0.2">
      <c r="A100" s="51">
        <v>45427</v>
      </c>
      <c r="B100" s="51" t="s">
        <v>176</v>
      </c>
      <c r="C100" s="64" t="s">
        <v>168</v>
      </c>
      <c r="D100" s="27" t="str">
        <f>'Paste Data Here'!CU2</f>
        <v>2500_reinoc</v>
      </c>
      <c r="E100" s="11">
        <f>16.803/5</f>
        <v>3.3606000000000003</v>
      </c>
      <c r="F100" s="11">
        <v>1.034</v>
      </c>
      <c r="G100" s="8">
        <f t="shared" si="23"/>
        <v>1.6512996385431351</v>
      </c>
      <c r="H100" s="26">
        <f t="shared" si="28"/>
        <v>1.651299638543135E-4</v>
      </c>
      <c r="I100" s="9">
        <f t="shared" si="22"/>
        <v>6055.8361224026767</v>
      </c>
      <c r="J100" s="36">
        <v>4</v>
      </c>
      <c r="K100" s="25">
        <f t="shared" si="24"/>
        <v>4.0000000000000001E-3</v>
      </c>
      <c r="L100">
        <f>'Paste Data Here'!CU$336-'Paste Data Here'!CU$423</f>
        <v>1.1999999999999997E-2</v>
      </c>
      <c r="M100" s="31">
        <f>'Paste Data Here'!CU$163-'Paste Data Here'!CU$423</f>
        <v>2.3E-2</v>
      </c>
      <c r="N100" s="32">
        <f>'Paste Data Here'!CU$57-'Paste Data Here'!CU$423</f>
        <v>0.16200000000000001</v>
      </c>
      <c r="O100" s="39">
        <f t="shared" si="25"/>
        <v>8.0959999999999973E-3</v>
      </c>
      <c r="P100" s="40">
        <f t="shared" si="26"/>
        <v>9.0256410256410222E-5</v>
      </c>
      <c r="Q100" s="61">
        <f t="shared" si="29"/>
        <v>9.0256410256410222E-2</v>
      </c>
      <c r="R100" s="23">
        <f t="shared" si="30"/>
        <v>0.29334206219312592</v>
      </c>
      <c r="S100" s="21">
        <f t="shared" si="31"/>
        <v>1.1733682487725036E-3</v>
      </c>
      <c r="T100" s="44">
        <f t="shared" si="32"/>
        <v>7.1057258257968972</v>
      </c>
      <c r="U100" s="56"/>
      <c r="V100" s="48"/>
      <c r="W100" s="45"/>
      <c r="AA100" s="66">
        <f t="shared" si="27"/>
        <v>1.1347855403989398</v>
      </c>
    </row>
    <row r="101" spans="1:27" ht="14.25" customHeight="1" x14ac:dyDescent="0.2">
      <c r="A101" s="51">
        <v>45427</v>
      </c>
      <c r="B101" s="51" t="s">
        <v>176</v>
      </c>
      <c r="C101" s="64" t="s">
        <v>168</v>
      </c>
      <c r="D101" s="27" t="str">
        <f>'Paste Data Here'!CV2</f>
        <v>LV_reinoc</v>
      </c>
      <c r="E101" s="11">
        <f>9.68/5</f>
        <v>1.9359999999999999</v>
      </c>
      <c r="F101" s="11">
        <v>1.06</v>
      </c>
      <c r="G101" s="8">
        <f t="shared" si="23"/>
        <v>1.6512996385431351</v>
      </c>
      <c r="H101" s="26">
        <f t="shared" si="28"/>
        <v>1.651299638543135E-4</v>
      </c>
      <c r="I101" s="9">
        <f t="shared" si="22"/>
        <v>6055.8361224026767</v>
      </c>
      <c r="J101" s="36">
        <v>4</v>
      </c>
      <c r="K101" s="25">
        <f t="shared" si="24"/>
        <v>4.0000000000000001E-3</v>
      </c>
      <c r="L101">
        <f>'Paste Data Here'!CV$336-'Paste Data Here'!CV$423</f>
        <v>0.126</v>
      </c>
      <c r="M101" s="31">
        <f>'Paste Data Here'!CV$163-'Paste Data Here'!CV$423</f>
        <v>0.188</v>
      </c>
      <c r="N101" s="32">
        <f>'Paste Data Here'!CV$57-'Paste Data Here'!CV$423</f>
        <v>0.65899999999999992</v>
      </c>
      <c r="O101" s="39">
        <f t="shared" si="25"/>
        <v>0.112607</v>
      </c>
      <c r="P101" s="40">
        <f t="shared" si="26"/>
        <v>1.2553734671125975E-3</v>
      </c>
      <c r="Q101" s="61">
        <f t="shared" si="29"/>
        <v>1.2553734671125976</v>
      </c>
      <c r="R101" s="23">
        <f t="shared" si="30"/>
        <v>2.2928330493679141</v>
      </c>
      <c r="S101" s="21">
        <f t="shared" si="31"/>
        <v>9.1713321974716561E-3</v>
      </c>
      <c r="T101" s="44">
        <f t="shared" si="32"/>
        <v>55.54008481200357</v>
      </c>
      <c r="U101" s="56"/>
      <c r="V101" s="48"/>
      <c r="W101" s="45"/>
      <c r="AA101" s="66">
        <f t="shared" si="27"/>
        <v>8.6522001862940154</v>
      </c>
    </row>
    <row r="102" spans="1:27" ht="14.25" customHeight="1" x14ac:dyDescent="0.2">
      <c r="A102" s="51">
        <v>45427</v>
      </c>
      <c r="B102" s="51" t="s">
        <v>176</v>
      </c>
      <c r="C102" s="7" t="s">
        <v>171</v>
      </c>
      <c r="D102" s="27" t="str">
        <f>'Paste Data Here'!CW2</f>
        <v>Mesarecov-1_repeat</v>
      </c>
      <c r="E102" s="11">
        <f>E72</f>
        <v>1.5030000000000001</v>
      </c>
      <c r="F102" s="11">
        <f>F72</f>
        <v>1.006</v>
      </c>
      <c r="G102" s="8">
        <f t="shared" si="23"/>
        <v>1.6512996385431351</v>
      </c>
      <c r="H102" s="26">
        <f t="shared" si="28"/>
        <v>1.651299638543135E-4</v>
      </c>
      <c r="I102" s="9">
        <f t="shared" si="22"/>
        <v>6055.8361224026767</v>
      </c>
      <c r="J102" s="36">
        <v>4</v>
      </c>
      <c r="K102" s="25">
        <f t="shared" si="24"/>
        <v>4.0000000000000001E-3</v>
      </c>
      <c r="L102">
        <f>'Paste Data Here'!CW$336-'Paste Data Here'!CW$423</f>
        <v>6.5000000000000002E-2</v>
      </c>
      <c r="M102" s="31">
        <f>'Paste Data Here'!CW$163-'Paste Data Here'!CW$423</f>
        <v>0.16999999999999998</v>
      </c>
      <c r="N102" s="32">
        <f>'Paste Data Here'!CW$57-'Paste Data Here'!CW$423</f>
        <v>1.3030000000000002</v>
      </c>
      <c r="O102" s="39">
        <f t="shared" si="25"/>
        <v>3.2818999999999994E-2</v>
      </c>
      <c r="P102" s="40">
        <f t="shared" si="26"/>
        <v>3.6587513935340012E-4</v>
      </c>
      <c r="Q102" s="61">
        <f t="shared" si="29"/>
        <v>0.3658751393534001</v>
      </c>
      <c r="R102" s="23">
        <f t="shared" si="30"/>
        <v>0.54663055114131254</v>
      </c>
      <c r="S102" s="21">
        <f t="shared" si="31"/>
        <v>2.1865222045652504E-3</v>
      </c>
      <c r="T102" s="44">
        <f t="shared" si="32"/>
        <v>13.241220148841778</v>
      </c>
      <c r="U102" s="44"/>
      <c r="V102" s="44"/>
      <c r="W102" s="44"/>
      <c r="AA102" s="66">
        <f t="shared" si="27"/>
        <v>2.1734813166652587</v>
      </c>
    </row>
    <row r="103" spans="1:27" ht="14.25" customHeight="1" x14ac:dyDescent="0.2">
      <c r="A103" s="51">
        <v>45427</v>
      </c>
      <c r="B103" s="51" t="s">
        <v>176</v>
      </c>
      <c r="C103" s="7" t="s">
        <v>171</v>
      </c>
      <c r="D103" s="27" t="str">
        <f>'Paste Data Here'!CX2</f>
        <v>2500_reinoc_repeat</v>
      </c>
      <c r="E103" s="11">
        <f>E100</f>
        <v>3.3606000000000003</v>
      </c>
      <c r="F103" s="11">
        <f>F100</f>
        <v>1.034</v>
      </c>
      <c r="G103" s="8">
        <f t="shared" si="23"/>
        <v>1.6512996385431351</v>
      </c>
      <c r="H103" s="26">
        <f t="shared" si="28"/>
        <v>1.651299638543135E-4</v>
      </c>
      <c r="I103" s="9">
        <f t="shared" si="22"/>
        <v>6055.8361224026767</v>
      </c>
      <c r="J103" s="36">
        <v>4</v>
      </c>
      <c r="K103" s="25">
        <f t="shared" si="24"/>
        <v>4.0000000000000001E-3</v>
      </c>
      <c r="L103">
        <f>'Paste Data Here'!CX$336-'Paste Data Here'!CX$423</f>
        <v>1.2E-2</v>
      </c>
      <c r="M103" s="31">
        <f>'Paste Data Here'!CX$163-'Paste Data Here'!CX$423</f>
        <v>2.1999999999999999E-2</v>
      </c>
      <c r="N103" s="32">
        <f>'Paste Data Here'!CX$57-'Paste Data Here'!CX$423</f>
        <v>0.16300000000000001</v>
      </c>
      <c r="O103" s="39">
        <f t="shared" si="25"/>
        <v>8.0590000000000002E-3</v>
      </c>
      <c r="P103" s="40">
        <f t="shared" si="26"/>
        <v>8.9843924191750283E-5</v>
      </c>
      <c r="Q103" s="61">
        <f t="shared" si="29"/>
        <v>8.9843924191750288E-2</v>
      </c>
      <c r="R103" s="23">
        <f t="shared" si="30"/>
        <v>0.29200144259071187</v>
      </c>
      <c r="S103" s="21">
        <f t="shared" si="31"/>
        <v>1.1680057703628475E-3</v>
      </c>
      <c r="T103" s="44">
        <f t="shared" si="32"/>
        <v>7.0732515353380974</v>
      </c>
      <c r="U103" s="44"/>
      <c r="V103" s="44"/>
      <c r="W103" s="44"/>
      <c r="AA103" s="66">
        <f t="shared" si="27"/>
        <v>1.1295993910665836</v>
      </c>
    </row>
    <row r="104" spans="1:27" ht="14.25" customHeight="1" x14ac:dyDescent="0.2">
      <c r="A104" s="51">
        <v>45427</v>
      </c>
      <c r="B104" s="51" t="s">
        <v>176</v>
      </c>
      <c r="C104" s="64" t="s">
        <v>168</v>
      </c>
      <c r="D104" s="27" t="str">
        <f>'Paste Data Here'!CY2</f>
        <v>ND_reinoc</v>
      </c>
      <c r="E104" s="11">
        <f>12.44/5</f>
        <v>2.488</v>
      </c>
      <c r="F104" s="11">
        <v>1.073</v>
      </c>
      <c r="G104" s="8">
        <f t="shared" si="23"/>
        <v>1.6512996385431351</v>
      </c>
      <c r="H104" s="26">
        <f t="shared" si="28"/>
        <v>1.651299638543135E-4</v>
      </c>
      <c r="I104" s="9">
        <f t="shared" si="22"/>
        <v>6055.8361224026767</v>
      </c>
      <c r="J104" s="36">
        <v>4</v>
      </c>
      <c r="K104" s="25">
        <f t="shared" si="24"/>
        <v>4.0000000000000001E-3</v>
      </c>
      <c r="L104">
        <f>'Paste Data Here'!CY$336-'Paste Data Here'!CY$423</f>
        <v>1.4999999999999999E-2</v>
      </c>
      <c r="M104" s="31">
        <f>'Paste Data Here'!CY$163-'Paste Data Here'!CY$423</f>
        <v>4.9000000000000002E-2</v>
      </c>
      <c r="N104" s="32">
        <f>'Paste Data Here'!CY$57-'Paste Data Here'!CY$423</f>
        <v>0.15600000000000003</v>
      </c>
      <c r="O104" s="39">
        <f t="shared" si="25"/>
        <v>1.1577999999999998E-2</v>
      </c>
      <c r="P104" s="40">
        <f t="shared" si="26"/>
        <v>1.2907469342251948E-4</v>
      </c>
      <c r="Q104" s="61">
        <f t="shared" si="29"/>
        <v>0.12907469342251948</v>
      </c>
      <c r="R104" s="23">
        <f t="shared" si="30"/>
        <v>0.29928968987439747</v>
      </c>
      <c r="S104" s="21">
        <f t="shared" si="31"/>
        <v>1.1971587594975899E-3</v>
      </c>
      <c r="T104" s="44">
        <f t="shared" si="32"/>
        <v>7.2497972600162832</v>
      </c>
      <c r="U104" s="56"/>
      <c r="V104" s="48"/>
      <c r="W104" s="45"/>
      <c r="AA104" s="66">
        <f t="shared" si="27"/>
        <v>1.1157117982270175</v>
      </c>
    </row>
    <row r="105" spans="1:27" ht="14.25" customHeight="1" x14ac:dyDescent="0.2">
      <c r="A105" s="51">
        <v>45427</v>
      </c>
      <c r="B105" s="51" t="s">
        <v>176</v>
      </c>
      <c r="C105" s="64" t="s">
        <v>168</v>
      </c>
      <c r="D105" s="27" t="str">
        <f>'Paste Data Here'!CZ2</f>
        <v>DD_reinoc</v>
      </c>
      <c r="E105" s="11">
        <f>7.047/5</f>
        <v>1.4094</v>
      </c>
      <c r="F105" s="11">
        <v>1.004</v>
      </c>
      <c r="G105" s="8">
        <f t="shared" si="23"/>
        <v>1.6512996385431351</v>
      </c>
      <c r="H105" s="26">
        <f t="shared" si="28"/>
        <v>1.651299638543135E-4</v>
      </c>
      <c r="I105" s="9">
        <f t="shared" si="22"/>
        <v>6055.8361224026767</v>
      </c>
      <c r="J105" s="36">
        <v>4</v>
      </c>
      <c r="K105" s="25">
        <f t="shared" si="24"/>
        <v>4.0000000000000001E-3</v>
      </c>
      <c r="L105">
        <f>'Paste Data Here'!CZ$336-'Paste Data Here'!CZ$423</f>
        <v>0.11699999999999999</v>
      </c>
      <c r="M105" s="31">
        <f>'Paste Data Here'!CZ$163-'Paste Data Here'!CZ$423</f>
        <v>0.20099999999999998</v>
      </c>
      <c r="N105" s="32">
        <f>'Paste Data Here'!CZ$57-'Paste Data Here'!CZ$423</f>
        <v>0.60899999999999999</v>
      </c>
      <c r="O105" s="39">
        <f t="shared" si="25"/>
        <v>0.104907</v>
      </c>
      <c r="P105" s="40">
        <f t="shared" si="26"/>
        <v>1.1695317725752509E-3</v>
      </c>
      <c r="Q105" s="61">
        <f t="shared" si="29"/>
        <v>1.1695317725752508</v>
      </c>
      <c r="R105" s="23">
        <f t="shared" si="30"/>
        <v>1.6417709962824287</v>
      </c>
      <c r="S105" s="21">
        <f t="shared" si="31"/>
        <v>6.5670839851297153E-3</v>
      </c>
      <c r="T105" s="44">
        <f t="shared" si="32"/>
        <v>39.769184416000655</v>
      </c>
      <c r="U105" s="56"/>
      <c r="V105" s="48"/>
      <c r="W105" s="45"/>
      <c r="AA105" s="66">
        <f t="shared" si="27"/>
        <v>6.5409203039140591</v>
      </c>
    </row>
    <row r="106" spans="1:27" ht="14.25" customHeight="1" x14ac:dyDescent="0.2">
      <c r="A106" s="52">
        <v>45454</v>
      </c>
      <c r="B106" s="51" t="s">
        <v>177</v>
      </c>
      <c r="C106" s="7" t="s">
        <v>170</v>
      </c>
      <c r="D106" s="27" t="str">
        <f>'Paste Data Here'!DA2</f>
        <v>Vert_clump1</v>
      </c>
      <c r="E106" s="11">
        <v>2.9470000000000001</v>
      </c>
      <c r="F106" s="11">
        <v>1.1020000000000001</v>
      </c>
      <c r="G106" s="8">
        <f t="shared" si="23"/>
        <v>1.6512996385431351</v>
      </c>
      <c r="H106" s="26">
        <f t="shared" si="28"/>
        <v>1.651299638543135E-4</v>
      </c>
      <c r="I106" s="9">
        <f t="shared" si="22"/>
        <v>6055.8361224026767</v>
      </c>
      <c r="J106" s="36">
        <v>4</v>
      </c>
      <c r="K106" s="25">
        <f t="shared" si="24"/>
        <v>4.0000000000000001E-3</v>
      </c>
      <c r="L106">
        <f>'Paste Data Here'!DA$336-'Paste Data Here'!DA$423</f>
        <v>0.112</v>
      </c>
      <c r="M106" s="31">
        <f>'Paste Data Here'!DA$163-'Paste Data Here'!DA$423</f>
        <v>0.191</v>
      </c>
      <c r="N106" s="32">
        <f>'Paste Data Here'!DA$57-'Paste Data Here'!DA$423</f>
        <v>0.96</v>
      </c>
      <c r="O106" s="39">
        <f t="shared" si="25"/>
        <v>9.0230000000000005E-2</v>
      </c>
      <c r="P106" s="40">
        <f t="shared" si="26"/>
        <v>1.0059085841694537E-3</v>
      </c>
      <c r="Q106" s="61">
        <f t="shared" si="29"/>
        <v>1.0059085841694537</v>
      </c>
      <c r="R106" s="23">
        <f t="shared" si="30"/>
        <v>2.6900295803515246</v>
      </c>
      <c r="S106" s="21">
        <f t="shared" si="31"/>
        <v>1.0760118321406099E-2</v>
      </c>
      <c r="T106" s="44">
        <f t="shared" si="32"/>
        <v>65.161513212097901</v>
      </c>
      <c r="U106" s="44"/>
      <c r="V106" s="44"/>
      <c r="W106" s="44"/>
      <c r="AA106" s="66">
        <f t="shared" si="27"/>
        <v>9.7641727054501786</v>
      </c>
    </row>
    <row r="107" spans="1:27" ht="14.25" customHeight="1" x14ac:dyDescent="0.2">
      <c r="A107" s="52">
        <v>45454</v>
      </c>
      <c r="B107" s="51" t="s">
        <v>177</v>
      </c>
      <c r="C107" s="7" t="s">
        <v>170</v>
      </c>
      <c r="D107" s="27" t="str">
        <f>'Paste Data Here'!DB2</f>
        <v>Vert_clump2</v>
      </c>
      <c r="E107" s="11">
        <v>3.613</v>
      </c>
      <c r="F107" s="11">
        <v>1.018</v>
      </c>
      <c r="G107" s="8">
        <f t="shared" si="23"/>
        <v>1.6512996385431351</v>
      </c>
      <c r="H107" s="26">
        <f t="shared" si="28"/>
        <v>1.651299638543135E-4</v>
      </c>
      <c r="I107" s="9">
        <f t="shared" si="22"/>
        <v>6055.8361224026767</v>
      </c>
      <c r="J107" s="36">
        <v>4</v>
      </c>
      <c r="K107" s="25">
        <f t="shared" si="24"/>
        <v>4.0000000000000001E-3</v>
      </c>
      <c r="L107">
        <f>'Paste Data Here'!DB$336-'Paste Data Here'!DB$423</f>
        <v>0.11400000000000002</v>
      </c>
      <c r="M107" s="31">
        <f>'Paste Data Here'!DB$163-'Paste Data Here'!DB$423</f>
        <v>0.183</v>
      </c>
      <c r="N107" s="32">
        <f>'Paste Data Here'!DB$57-'Paste Data Here'!DB$423</f>
        <v>0.88400000000000001</v>
      </c>
      <c r="O107" s="39">
        <f t="shared" si="25"/>
        <v>9.424200000000002E-2</v>
      </c>
      <c r="P107" s="40">
        <f t="shared" si="26"/>
        <v>1.0506354515050168E-3</v>
      </c>
      <c r="Q107" s="61">
        <f t="shared" si="29"/>
        <v>1.0506354515050169</v>
      </c>
      <c r="R107" s="23">
        <f t="shared" si="30"/>
        <v>3.7288270002825401</v>
      </c>
      <c r="S107" s="21">
        <f t="shared" si="31"/>
        <v>1.4915308001130161E-2</v>
      </c>
      <c r="T107" s="44">
        <f t="shared" si="32"/>
        <v>90.324660970005695</v>
      </c>
      <c r="V107" s="44"/>
      <c r="W107" s="44"/>
      <c r="X107" s="70"/>
      <c r="AA107" s="66">
        <f t="shared" si="27"/>
        <v>14.651579568890138</v>
      </c>
    </row>
    <row r="108" spans="1:27" ht="14.25" customHeight="1" x14ac:dyDescent="0.2">
      <c r="A108" s="52">
        <v>45463</v>
      </c>
      <c r="B108" s="51" t="s">
        <v>177</v>
      </c>
      <c r="C108" s="64" t="s">
        <v>168</v>
      </c>
      <c r="D108" s="27" t="str">
        <f>'Paste Data Here'!DC2</f>
        <v>3100-re-1</v>
      </c>
      <c r="E108" s="54">
        <v>3.1320000000000001</v>
      </c>
      <c r="F108" s="11">
        <v>0.90500000000000003</v>
      </c>
      <c r="G108" s="8">
        <f t="shared" si="23"/>
        <v>1.6512996385431351</v>
      </c>
      <c r="H108" s="26">
        <f t="shared" si="28"/>
        <v>1.651299638543135E-4</v>
      </c>
      <c r="I108" s="9">
        <f t="shared" si="22"/>
        <v>6055.8361224026767</v>
      </c>
      <c r="J108" s="36">
        <v>4</v>
      </c>
      <c r="K108" s="25">
        <f t="shared" si="24"/>
        <v>4.0000000000000001E-3</v>
      </c>
      <c r="L108">
        <f>'Paste Data Here'!DC$336-'Paste Data Here'!DC$423</f>
        <v>1.8000000000000002E-2</v>
      </c>
      <c r="M108" s="31">
        <f>'Paste Data Here'!DC$163-'Paste Data Here'!DC$423</f>
        <v>3.6999999999999998E-2</v>
      </c>
      <c r="N108" s="32">
        <f>'Paste Data Here'!DC$57-'Paste Data Here'!DC$423</f>
        <v>0.221</v>
      </c>
      <c r="O108" s="39">
        <f t="shared" si="25"/>
        <v>1.2763000000000002E-2</v>
      </c>
      <c r="P108" s="40">
        <f t="shared" si="26"/>
        <v>1.4228539576365665E-4</v>
      </c>
      <c r="Q108" s="61">
        <f t="shared" si="29"/>
        <v>0.14228539576365665</v>
      </c>
      <c r="R108" s="23">
        <f t="shared" si="30"/>
        <v>0.49241752434450015</v>
      </c>
      <c r="S108" s="21">
        <f t="shared" si="31"/>
        <v>1.9696700973780008E-3</v>
      </c>
      <c r="T108" s="44">
        <f t="shared" si="32"/>
        <v>11.927999324918096</v>
      </c>
      <c r="U108" s="56"/>
      <c r="V108" s="44"/>
      <c r="W108" s="44"/>
      <c r="AA108" s="66">
        <f t="shared" si="27"/>
        <v>2.17643104682652</v>
      </c>
    </row>
    <row r="109" spans="1:27" ht="14.25" customHeight="1" x14ac:dyDescent="0.2">
      <c r="A109" s="52">
        <v>45463</v>
      </c>
      <c r="B109" s="51" t="s">
        <v>177</v>
      </c>
      <c r="C109" s="64" t="s">
        <v>168</v>
      </c>
      <c r="D109" s="27" t="str">
        <f>'Paste Data Here'!DD2</f>
        <v>3100-re-2</v>
      </c>
      <c r="E109" s="54">
        <v>3.2429999999999999</v>
      </c>
      <c r="F109" s="11">
        <v>1.0740000000000001</v>
      </c>
      <c r="G109" s="8">
        <f t="shared" si="23"/>
        <v>1.6512996385431351</v>
      </c>
      <c r="H109" s="26">
        <f t="shared" si="28"/>
        <v>1.651299638543135E-4</v>
      </c>
      <c r="I109" s="9">
        <f t="shared" si="22"/>
        <v>6055.8361224026767</v>
      </c>
      <c r="J109" s="36">
        <v>4</v>
      </c>
      <c r="K109" s="25">
        <f t="shared" si="24"/>
        <v>4.0000000000000001E-3</v>
      </c>
      <c r="L109">
        <f>'Paste Data Here'!DD$336-'Paste Data Here'!DD$423</f>
        <v>1.2999999999999999E-2</v>
      </c>
      <c r="M109" s="31">
        <f>'Paste Data Here'!DD$163-'Paste Data Here'!DD$423</f>
        <v>2.8999999999999998E-2</v>
      </c>
      <c r="N109" s="32">
        <f>'Paste Data Here'!DD$57-'Paste Data Here'!DD$423</f>
        <v>0.16699999999999998</v>
      </c>
      <c r="O109" s="39">
        <f t="shared" si="25"/>
        <v>9.0410000000000004E-3</v>
      </c>
      <c r="P109" s="40">
        <f t="shared" si="26"/>
        <v>1.0079152731326645E-4</v>
      </c>
      <c r="Q109" s="61">
        <f t="shared" si="29"/>
        <v>0.10079152731326645</v>
      </c>
      <c r="R109" s="23">
        <f t="shared" si="30"/>
        <v>0.30434536599341067</v>
      </c>
      <c r="S109" s="21">
        <f t="shared" si="31"/>
        <v>1.2173814639736427E-3</v>
      </c>
      <c r="T109" s="44">
        <f t="shared" si="32"/>
        <v>7.3722626442750387</v>
      </c>
      <c r="U109" s="56"/>
      <c r="X109" s="71"/>
      <c r="Y109" s="44"/>
      <c r="AA109" s="66">
        <f t="shared" si="27"/>
        <v>1.1335022942026469</v>
      </c>
    </row>
    <row r="110" spans="1:27" ht="14.25" customHeight="1" x14ac:dyDescent="0.2">
      <c r="A110" s="52">
        <v>45463</v>
      </c>
      <c r="B110" s="51" t="s">
        <v>177</v>
      </c>
      <c r="C110" s="7" t="s">
        <v>167</v>
      </c>
      <c r="D110" s="27">
        <f>'Paste Data Here'!DE2</f>
        <v>3100</v>
      </c>
      <c r="E110" s="54">
        <f>9.292/3</f>
        <v>3.0973333333333333</v>
      </c>
      <c r="F110" s="11">
        <v>1.2070000000000001</v>
      </c>
      <c r="G110" s="8">
        <f t="shared" si="23"/>
        <v>1.6512996385431351</v>
      </c>
      <c r="H110" s="26">
        <f t="shared" si="28"/>
        <v>1.651299638543135E-4</v>
      </c>
      <c r="I110" s="9">
        <f t="shared" si="22"/>
        <v>6055.8361224026767</v>
      </c>
      <c r="J110" s="36">
        <v>4</v>
      </c>
      <c r="K110" s="25">
        <f t="shared" si="24"/>
        <v>4.0000000000000001E-3</v>
      </c>
      <c r="L110">
        <f>'Paste Data Here'!DE$336-'Paste Data Here'!DE$423</f>
        <v>2.1999999999999999E-2</v>
      </c>
      <c r="M110" s="31">
        <f>'Paste Data Here'!DE$163-'Paste Data Here'!DE$423</f>
        <v>3.5999999999999997E-2</v>
      </c>
      <c r="N110" s="32">
        <f>'Paste Data Here'!DE$57-'Paste Data Here'!DE$423</f>
        <v>0.24099999999999999</v>
      </c>
      <c r="O110" s="39">
        <f t="shared" si="25"/>
        <v>1.6292999999999998E-2</v>
      </c>
      <c r="P110" s="40">
        <f t="shared" si="26"/>
        <v>1.8163879598662205E-4</v>
      </c>
      <c r="Q110" s="61">
        <f t="shared" si="29"/>
        <v>0.18163879598662205</v>
      </c>
      <c r="R110" s="23">
        <f t="shared" si="30"/>
        <v>0.46611093408110793</v>
      </c>
      <c r="S110" s="21">
        <f t="shared" si="31"/>
        <v>1.8644437363244317E-3</v>
      </c>
      <c r="T110" s="44">
        <f t="shared" si="32"/>
        <v>11.290765726620904</v>
      </c>
      <c r="X110" s="71"/>
      <c r="Y110" s="44"/>
      <c r="AA110" s="66">
        <f t="shared" si="27"/>
        <v>1.5446924078909956</v>
      </c>
    </row>
    <row r="111" spans="1:27" ht="14.25" customHeight="1" x14ac:dyDescent="0.2">
      <c r="A111" s="52">
        <v>45463</v>
      </c>
      <c r="B111" s="51" t="s">
        <v>177</v>
      </c>
      <c r="C111" s="64" t="s">
        <v>168</v>
      </c>
      <c r="D111" s="27" t="str">
        <f>'Paste Data Here'!DF2</f>
        <v>2500-re-1</v>
      </c>
      <c r="E111" s="54">
        <v>2.4390000000000001</v>
      </c>
      <c r="F111" s="11">
        <v>0.90400000000000003</v>
      </c>
      <c r="G111" s="8">
        <f t="shared" si="23"/>
        <v>1.6512996385431351</v>
      </c>
      <c r="H111" s="26">
        <f t="shared" si="28"/>
        <v>1.651299638543135E-4</v>
      </c>
      <c r="I111" s="9">
        <f t="shared" si="22"/>
        <v>6055.8361224026767</v>
      </c>
      <c r="J111" s="36">
        <v>4</v>
      </c>
      <c r="K111" s="25">
        <f t="shared" si="24"/>
        <v>4.0000000000000001E-3</v>
      </c>
      <c r="L111">
        <f>'Paste Data Here'!DF$336-'Paste Data Here'!DF$423</f>
        <v>4.0000000000000001E-3</v>
      </c>
      <c r="M111" s="31">
        <f>'Paste Data Here'!DF$163-'Paste Data Here'!DF$423</f>
        <v>1.0999999999999999E-2</v>
      </c>
      <c r="N111" s="32">
        <f>'Paste Data Here'!DF$57-'Paste Data Here'!DF$423</f>
        <v>7.5999999999999998E-2</v>
      </c>
      <c r="O111" s="39">
        <f t="shared" si="25"/>
        <v>2.1380000000000001E-3</v>
      </c>
      <c r="P111" s="40">
        <f t="shared" si="26"/>
        <v>2.383500557413601E-5</v>
      </c>
      <c r="Q111" s="61">
        <f t="shared" si="29"/>
        <v>2.3835005574136009E-2</v>
      </c>
      <c r="R111" s="23">
        <f t="shared" si="30"/>
        <v>6.4307055968271812E-2</v>
      </c>
      <c r="S111" s="21">
        <f t="shared" si="31"/>
        <v>2.5722822387308725E-4</v>
      </c>
      <c r="T111" s="44">
        <f t="shared" si="32"/>
        <v>1.5577319698321244</v>
      </c>
      <c r="U111" s="56"/>
      <c r="X111" s="71"/>
      <c r="Y111" s="44"/>
      <c r="AA111" s="66">
        <f t="shared" si="27"/>
        <v>0.28454449543483101</v>
      </c>
    </row>
    <row r="112" spans="1:27" ht="14.25" customHeight="1" x14ac:dyDescent="0.2">
      <c r="A112" s="52">
        <v>45463</v>
      </c>
      <c r="B112" s="51" t="s">
        <v>177</v>
      </c>
      <c r="C112" s="64" t="s">
        <v>168</v>
      </c>
      <c r="D112" s="27" t="str">
        <f>'Paste Data Here'!DG2</f>
        <v>2500-re-2</v>
      </c>
      <c r="E112" s="54">
        <v>2.2719999999999998</v>
      </c>
      <c r="F112" s="11">
        <v>0.95499999999999996</v>
      </c>
      <c r="G112" s="8">
        <f t="shared" si="23"/>
        <v>1.6512996385431351</v>
      </c>
      <c r="H112" s="26">
        <f t="shared" si="28"/>
        <v>1.651299638543135E-4</v>
      </c>
      <c r="I112" s="9">
        <f t="shared" si="22"/>
        <v>6055.8361224026767</v>
      </c>
      <c r="J112" s="36">
        <v>4</v>
      </c>
      <c r="K112" s="25">
        <f t="shared" si="24"/>
        <v>4.0000000000000001E-3</v>
      </c>
      <c r="L112">
        <f>'Paste Data Here'!DG$336-'Paste Data Here'!DG$423</f>
        <v>2.2000000000000006E-2</v>
      </c>
      <c r="M112" s="31">
        <f>'Paste Data Here'!DG$163-'Paste Data Here'!DG$423</f>
        <v>4.8000000000000001E-2</v>
      </c>
      <c r="N112" s="32">
        <f>'Paste Data Here'!DG$57-'Paste Data Here'!DG$423</f>
        <v>0.35500000000000004</v>
      </c>
      <c r="O112" s="39">
        <f t="shared" si="25"/>
        <v>1.3335000000000003E-2</v>
      </c>
      <c r="P112" s="40">
        <f t="shared" si="26"/>
        <v>1.4866220735785957E-4</v>
      </c>
      <c r="Q112" s="61">
        <f t="shared" si="29"/>
        <v>0.14866220735785957</v>
      </c>
      <c r="R112" s="23">
        <f t="shared" si="30"/>
        <v>0.35367595300215382</v>
      </c>
      <c r="S112" s="21">
        <f t="shared" si="31"/>
        <v>1.4147038120086153E-3</v>
      </c>
      <c r="T112" s="44">
        <f t="shared" si="32"/>
        <v>8.567214447262538</v>
      </c>
      <c r="U112" s="56"/>
      <c r="X112" s="71"/>
      <c r="Y112" s="44"/>
      <c r="AA112" s="66">
        <f t="shared" si="27"/>
        <v>1.4813652481765607</v>
      </c>
    </row>
    <row r="113" spans="1:27" ht="14.25" customHeight="1" x14ac:dyDescent="0.2">
      <c r="A113" s="52">
        <v>45463</v>
      </c>
      <c r="B113" s="51" t="s">
        <v>177</v>
      </c>
      <c r="C113" s="7" t="s">
        <v>167</v>
      </c>
      <c r="D113" s="27">
        <f>'Paste Data Here'!DH2</f>
        <v>2500</v>
      </c>
      <c r="E113" s="54">
        <f>8.695/3</f>
        <v>2.8983333333333334</v>
      </c>
      <c r="F113" s="11">
        <v>1.109</v>
      </c>
      <c r="G113" s="8">
        <f t="shared" si="23"/>
        <v>1.6512996385431351</v>
      </c>
      <c r="H113" s="26">
        <f t="shared" si="28"/>
        <v>1.651299638543135E-4</v>
      </c>
      <c r="I113" s="9">
        <f t="shared" si="22"/>
        <v>6055.8361224026767</v>
      </c>
      <c r="J113" s="36">
        <v>4</v>
      </c>
      <c r="K113" s="25">
        <f t="shared" si="24"/>
        <v>4.0000000000000001E-3</v>
      </c>
      <c r="L113">
        <f>'Paste Data Here'!DH$336-'Paste Data Here'!DH$423</f>
        <v>1.8999999999999996E-2</v>
      </c>
      <c r="M113" s="31">
        <f>'Paste Data Here'!DH$163-'Paste Data Here'!DH$423</f>
        <v>3.6999999999999998E-2</v>
      </c>
      <c r="N113" s="32">
        <f>'Paste Data Here'!DH$57-'Paste Data Here'!DH$423</f>
        <v>0.24599999999999997</v>
      </c>
      <c r="O113" s="39">
        <f t="shared" si="25"/>
        <v>1.3108E-2</v>
      </c>
      <c r="P113" s="40">
        <f t="shared" si="26"/>
        <v>1.4613154960981046E-4</v>
      </c>
      <c r="Q113" s="61">
        <f t="shared" si="29"/>
        <v>0.14613154960981045</v>
      </c>
      <c r="R113" s="23">
        <f t="shared" si="30"/>
        <v>0.38190977573107965</v>
      </c>
      <c r="S113" s="21">
        <f t="shared" si="31"/>
        <v>1.5276391029243187E-3</v>
      </c>
      <c r="T113" s="44">
        <f t="shared" si="32"/>
        <v>9.2511320614839097</v>
      </c>
      <c r="X113" s="71"/>
      <c r="Y113" s="44"/>
      <c r="Z113" s="44"/>
      <c r="AA113" s="66">
        <f t="shared" si="27"/>
        <v>1.3774924282455534</v>
      </c>
    </row>
    <row r="114" spans="1:27" ht="14.25" customHeight="1" x14ac:dyDescent="0.2">
      <c r="A114" s="52">
        <v>45463</v>
      </c>
      <c r="B114" s="51" t="s">
        <v>177</v>
      </c>
      <c r="C114" s="64" t="s">
        <v>168</v>
      </c>
      <c r="D114" s="27" t="str">
        <f>'Paste Data Here'!DI2</f>
        <v>Lic-re-1</v>
      </c>
      <c r="E114" s="54">
        <v>2.3559999999999999</v>
      </c>
      <c r="F114" s="11">
        <v>0.96299999999999997</v>
      </c>
      <c r="G114" s="8">
        <f t="shared" si="23"/>
        <v>1.6512996385431351</v>
      </c>
      <c r="H114" s="26">
        <f t="shared" si="28"/>
        <v>1.651299638543135E-4</v>
      </c>
      <c r="I114" s="9">
        <f t="shared" si="22"/>
        <v>6055.8361224026767</v>
      </c>
      <c r="J114" s="36">
        <v>4</v>
      </c>
      <c r="K114" s="25">
        <f t="shared" si="24"/>
        <v>4.0000000000000001E-3</v>
      </c>
      <c r="L114">
        <f>'Paste Data Here'!DI$336-'Paste Data Here'!DI$423</f>
        <v>1.0000000000000002E-2</v>
      </c>
      <c r="M114" s="31">
        <f>'Paste Data Here'!DI$163-'Paste Data Here'!DI$423</f>
        <v>2.8000000000000001E-2</v>
      </c>
      <c r="N114" s="32">
        <f>'Paste Data Here'!DI$57-'Paste Data Here'!DI$423</f>
        <v>0.10199999999999999</v>
      </c>
      <c r="O114" s="39">
        <f t="shared" si="25"/>
        <v>7.7260000000000028E-3</v>
      </c>
      <c r="P114" s="40">
        <f t="shared" si="26"/>
        <v>8.6131549609810509E-5</v>
      </c>
      <c r="Q114" s="61">
        <f t="shared" si="29"/>
        <v>8.6131549609810509E-2</v>
      </c>
      <c r="R114" s="23">
        <f t="shared" si="30"/>
        <v>0.21072266965806186</v>
      </c>
      <c r="S114" s="21">
        <f t="shared" si="31"/>
        <v>8.428906786322474E-4</v>
      </c>
      <c r="T114" s="44">
        <f t="shared" si="32"/>
        <v>5.1044078188976698</v>
      </c>
      <c r="U114" s="56"/>
      <c r="X114" s="71"/>
      <c r="Y114" s="44"/>
      <c r="Z114" s="44"/>
      <c r="AA114" s="66">
        <f t="shared" si="27"/>
        <v>0.87527588643016341</v>
      </c>
    </row>
    <row r="115" spans="1:27" ht="14.25" customHeight="1" x14ac:dyDescent="0.2">
      <c r="A115" s="52">
        <v>45463</v>
      </c>
      <c r="B115" s="51" t="s">
        <v>177</v>
      </c>
      <c r="C115" s="64" t="s">
        <v>168</v>
      </c>
      <c r="D115" s="27" t="str">
        <f>'Paste Data Here'!DJ2</f>
        <v>Lic-re-2</v>
      </c>
      <c r="E115" s="54">
        <v>2.4550000000000001</v>
      </c>
      <c r="F115" s="11">
        <v>0.93899999999999995</v>
      </c>
      <c r="G115" s="8">
        <f t="shared" si="23"/>
        <v>1.6512996385431351</v>
      </c>
      <c r="H115" s="26">
        <f t="shared" si="28"/>
        <v>1.651299638543135E-4</v>
      </c>
      <c r="I115" s="9">
        <f t="shared" si="22"/>
        <v>6055.8361224026767</v>
      </c>
      <c r="J115" s="36">
        <v>4</v>
      </c>
      <c r="K115" s="25">
        <f t="shared" si="24"/>
        <v>4.0000000000000001E-3</v>
      </c>
      <c r="L115">
        <f>'Paste Data Here'!DJ$336-'Paste Data Here'!DJ$423</f>
        <v>2.9999999999999957E-3</v>
      </c>
      <c r="M115" s="31">
        <f>'Paste Data Here'!DJ$163-'Paste Data Here'!DJ$423</f>
        <v>1.7999999999999995E-2</v>
      </c>
      <c r="N115" s="32">
        <f>'Paste Data Here'!DJ$57-'Paste Data Here'!DJ$423</f>
        <v>6.0999999999999999E-2</v>
      </c>
      <c r="O115" s="39">
        <f t="shared" si="25"/>
        <v>1.5929999999999959E-3</v>
      </c>
      <c r="P115" s="40">
        <f t="shared" si="26"/>
        <v>1.7759197324414669E-5</v>
      </c>
      <c r="Q115" s="61">
        <f t="shared" si="29"/>
        <v>1.775919732441467E-2</v>
      </c>
      <c r="R115" s="23">
        <f t="shared" si="30"/>
        <v>4.6431128254992564E-2</v>
      </c>
      <c r="S115" s="21">
        <f t="shared" si="31"/>
        <v>1.8572451301997027E-4</v>
      </c>
      <c r="T115" s="44">
        <f t="shared" si="32"/>
        <v>1.1247172147619822</v>
      </c>
      <c r="U115" s="56"/>
      <c r="X115" s="71"/>
      <c r="Y115" s="44"/>
      <c r="Z115" s="44"/>
      <c r="AA115" s="66">
        <f t="shared" si="27"/>
        <v>0.19778968372733791</v>
      </c>
    </row>
    <row r="116" spans="1:27" ht="14.25" customHeight="1" x14ac:dyDescent="0.2">
      <c r="A116" s="52">
        <v>45463</v>
      </c>
      <c r="B116" s="51" t="s">
        <v>177</v>
      </c>
      <c r="C116" s="7" t="s">
        <v>167</v>
      </c>
      <c r="D116" s="27" t="str">
        <f>'Paste Data Here'!DK2</f>
        <v>Lic</v>
      </c>
      <c r="E116" s="54">
        <f>5.701/3</f>
        <v>1.9003333333333332</v>
      </c>
      <c r="F116" s="11">
        <v>0.97299999999999998</v>
      </c>
      <c r="G116" s="8">
        <f t="shared" si="23"/>
        <v>1.6512996385431351</v>
      </c>
      <c r="H116" s="26">
        <f t="shared" si="28"/>
        <v>1.651299638543135E-4</v>
      </c>
      <c r="I116" s="9">
        <f t="shared" si="22"/>
        <v>6055.8361224026767</v>
      </c>
      <c r="J116" s="36">
        <v>4</v>
      </c>
      <c r="K116" s="25">
        <f t="shared" si="24"/>
        <v>4.0000000000000001E-3</v>
      </c>
      <c r="L116">
        <f>'Paste Data Here'!DK$336-'Paste Data Here'!DK$423</f>
        <v>1.4000000000000002E-2</v>
      </c>
      <c r="M116" s="31">
        <f>'Paste Data Here'!DK$163-'Paste Data Here'!DK$423</f>
        <v>3.5999999999999997E-2</v>
      </c>
      <c r="N116" s="32">
        <f>'Paste Data Here'!DK$57-'Paste Data Here'!DK$423</f>
        <v>0.15000000000000002</v>
      </c>
      <c r="O116" s="39">
        <f t="shared" si="25"/>
        <v>1.0590000000000002E-2</v>
      </c>
      <c r="P116" s="40">
        <f t="shared" si="26"/>
        <v>1.1806020066889634E-4</v>
      </c>
      <c r="Q116" s="61">
        <f t="shared" si="29"/>
        <v>0.11806020066889635</v>
      </c>
      <c r="R116" s="23">
        <f t="shared" si="30"/>
        <v>0.23057937787371635</v>
      </c>
      <c r="S116" s="21">
        <f t="shared" si="31"/>
        <v>9.2231751149486542E-4</v>
      </c>
      <c r="T116" s="44">
        <f t="shared" si="32"/>
        <v>5.5854037024351522</v>
      </c>
      <c r="X116" s="71"/>
      <c r="Y116" s="44"/>
      <c r="Z116" s="44"/>
      <c r="AA116" s="66">
        <f t="shared" si="27"/>
        <v>0.94791111150551433</v>
      </c>
    </row>
    <row r="117" spans="1:27" ht="14.25" customHeight="1" x14ac:dyDescent="0.2">
      <c r="A117" s="52">
        <v>45463</v>
      </c>
      <c r="B117" s="51" t="s">
        <v>177</v>
      </c>
      <c r="C117" s="64" t="s">
        <v>168</v>
      </c>
      <c r="D117" s="27" t="str">
        <f>'Paste Data Here'!DL2</f>
        <v>ND-re-1</v>
      </c>
      <c r="E117" s="54">
        <v>2.2559999999999998</v>
      </c>
      <c r="F117" s="11">
        <v>0.94799999999999995</v>
      </c>
      <c r="G117" s="8">
        <f t="shared" si="23"/>
        <v>1.6512996385431351</v>
      </c>
      <c r="H117" s="26">
        <f t="shared" si="28"/>
        <v>1.651299638543135E-4</v>
      </c>
      <c r="I117" s="9">
        <f t="shared" si="22"/>
        <v>6055.8361224026767</v>
      </c>
      <c r="J117" s="36">
        <v>4</v>
      </c>
      <c r="K117" s="25">
        <f t="shared" si="24"/>
        <v>4.0000000000000001E-3</v>
      </c>
      <c r="L117">
        <f>'Paste Data Here'!DL$336-'Paste Data Here'!DL$423</f>
        <v>5.000000000000001E-3</v>
      </c>
      <c r="M117" s="31">
        <f>'Paste Data Here'!DL$163-'Paste Data Here'!DL$423</f>
        <v>2.3999999999999997E-2</v>
      </c>
      <c r="N117" s="32">
        <f>'Paste Data Here'!DL$57-'Paste Data Here'!DL$423</f>
        <v>9.8000000000000004E-2</v>
      </c>
      <c r="O117" s="39">
        <f t="shared" si="25"/>
        <v>2.6940000000000011E-3</v>
      </c>
      <c r="P117" s="40">
        <f t="shared" si="26"/>
        <v>3.0033444816053523E-5</v>
      </c>
      <c r="Q117" s="61">
        <f t="shared" si="29"/>
        <v>3.0033444816053523E-2</v>
      </c>
      <c r="R117" s="23">
        <f t="shared" si="30"/>
        <v>7.1471995258456489E-2</v>
      </c>
      <c r="S117" s="21">
        <f t="shared" si="31"/>
        <v>2.8588798103382598E-4</v>
      </c>
      <c r="T117" s="44">
        <f t="shared" si="32"/>
        <v>1.7312907625054146</v>
      </c>
      <c r="U117" s="56"/>
      <c r="X117" s="71"/>
      <c r="Y117" s="44"/>
      <c r="Z117" s="44"/>
      <c r="AA117" s="66">
        <f t="shared" si="27"/>
        <v>0.30156960024665186</v>
      </c>
    </row>
    <row r="118" spans="1:27" ht="14.25" customHeight="1" x14ac:dyDescent="0.2">
      <c r="A118" s="52">
        <v>45463</v>
      </c>
      <c r="B118" s="51" t="s">
        <v>177</v>
      </c>
      <c r="C118" s="64" t="s">
        <v>168</v>
      </c>
      <c r="D118" s="27" t="str">
        <f>'Paste Data Here'!DM2</f>
        <v>ND-re-2</v>
      </c>
      <c r="E118" s="54">
        <v>1.9379999999999999</v>
      </c>
      <c r="F118" s="11">
        <v>0.96199999999999997</v>
      </c>
      <c r="G118" s="8">
        <f t="shared" si="23"/>
        <v>1.6512996385431351</v>
      </c>
      <c r="H118" s="26">
        <f t="shared" si="28"/>
        <v>1.651299638543135E-4</v>
      </c>
      <c r="I118" s="9">
        <f t="shared" si="22"/>
        <v>6055.8361224026767</v>
      </c>
      <c r="J118" s="36">
        <v>4</v>
      </c>
      <c r="K118" s="25">
        <f t="shared" si="24"/>
        <v>4.0000000000000001E-3</v>
      </c>
      <c r="L118">
        <f>'Paste Data Here'!DM$336-'Paste Data Here'!DM$423</f>
        <v>1.2000000000000004E-2</v>
      </c>
      <c r="M118" s="31">
        <f>'Paste Data Here'!DM$163-'Paste Data Here'!DM$423</f>
        <v>3.5999999999999997E-2</v>
      </c>
      <c r="N118" s="32">
        <f>'Paste Data Here'!DM$57-'Paste Data Here'!DM$423</f>
        <v>0.121</v>
      </c>
      <c r="O118" s="39">
        <f t="shared" si="25"/>
        <v>9.3330000000000045E-3</v>
      </c>
      <c r="P118" s="40">
        <f t="shared" si="26"/>
        <v>1.0404682274247496E-4</v>
      </c>
      <c r="Q118" s="61">
        <f t="shared" si="29"/>
        <v>0.10404682274247497</v>
      </c>
      <c r="R118" s="23">
        <f t="shared" si="30"/>
        <v>0.20960784041051611</v>
      </c>
      <c r="S118" s="21">
        <f t="shared" si="31"/>
        <v>8.3843136164206444E-4</v>
      </c>
      <c r="T118" s="44">
        <f t="shared" si="32"/>
        <v>5.0774029259872755</v>
      </c>
      <c r="U118" s="56"/>
      <c r="X118" s="71"/>
      <c r="Y118" s="44"/>
      <c r="Z118" s="44"/>
      <c r="AA118" s="66">
        <f t="shared" si="27"/>
        <v>0.87155027197719792</v>
      </c>
    </row>
    <row r="119" spans="1:27" ht="14.25" customHeight="1" x14ac:dyDescent="0.2">
      <c r="A119" s="52">
        <v>45463</v>
      </c>
      <c r="B119" s="51" t="s">
        <v>177</v>
      </c>
      <c r="C119" s="7" t="s">
        <v>167</v>
      </c>
      <c r="D119" s="27" t="str">
        <f>'Paste Data Here'!DN2</f>
        <v>ND</v>
      </c>
      <c r="E119" s="54">
        <f>6.733/3</f>
        <v>2.2443333333333331</v>
      </c>
      <c r="F119" s="11">
        <v>0.998</v>
      </c>
      <c r="G119" s="8">
        <f t="shared" si="23"/>
        <v>1.6512996385431351</v>
      </c>
      <c r="H119" s="26">
        <f t="shared" si="28"/>
        <v>1.651299638543135E-4</v>
      </c>
      <c r="I119" s="9">
        <f t="shared" si="22"/>
        <v>6055.8361224026767</v>
      </c>
      <c r="J119" s="36">
        <v>4</v>
      </c>
      <c r="K119" s="25">
        <f t="shared" si="24"/>
        <v>4.0000000000000001E-3</v>
      </c>
      <c r="L119">
        <f>'Paste Data Here'!DN$336-'Paste Data Here'!DN$423</f>
        <v>3.0000000000000027E-3</v>
      </c>
      <c r="M119" s="31">
        <f>'Paste Data Here'!DN$163-'Paste Data Here'!DN$423</f>
        <v>2.0999999999999998E-2</v>
      </c>
      <c r="N119" s="32">
        <f>'Paste Data Here'!DN$57-'Paste Data Here'!DN$423</f>
        <v>6.3E-2</v>
      </c>
      <c r="O119" s="39">
        <f t="shared" si="25"/>
        <v>1.5690000000000027E-3</v>
      </c>
      <c r="P119" s="40">
        <f t="shared" si="26"/>
        <v>1.749163879598665E-5</v>
      </c>
      <c r="Q119" s="61">
        <f t="shared" si="29"/>
        <v>1.7491638795986648E-2</v>
      </c>
      <c r="R119" s="23">
        <f t="shared" si="30"/>
        <v>3.9335739483426217E-2</v>
      </c>
      <c r="S119" s="21">
        <f t="shared" si="31"/>
        <v>1.5734295793370487E-4</v>
      </c>
      <c r="T119" s="44">
        <f t="shared" si="32"/>
        <v>0.95284316826061477</v>
      </c>
      <c r="X119" s="71"/>
      <c r="Y119" s="44"/>
      <c r="Z119" s="44"/>
      <c r="AA119" s="66">
        <f t="shared" si="27"/>
        <v>0.1576582744826702</v>
      </c>
    </row>
    <row r="120" spans="1:27" ht="14.25" customHeight="1" x14ac:dyDescent="0.2">
      <c r="A120" s="52">
        <v>45463</v>
      </c>
      <c r="B120" s="51" t="s">
        <v>177</v>
      </c>
      <c r="C120" s="64" t="s">
        <v>168</v>
      </c>
      <c r="D120" s="27" t="str">
        <f>'Paste Data Here'!DO2</f>
        <v>LV-re-1</v>
      </c>
      <c r="E120" s="54">
        <v>1.946</v>
      </c>
      <c r="F120" s="11">
        <v>0.94499999999999995</v>
      </c>
      <c r="G120" s="8">
        <f t="shared" si="23"/>
        <v>1.6512996385431351</v>
      </c>
      <c r="H120" s="26">
        <f t="shared" si="28"/>
        <v>1.651299638543135E-4</v>
      </c>
      <c r="I120" s="9">
        <f t="shared" si="22"/>
        <v>6055.8361224026767</v>
      </c>
      <c r="J120" s="36">
        <v>4</v>
      </c>
      <c r="K120" s="25">
        <f t="shared" si="24"/>
        <v>4.0000000000000001E-3</v>
      </c>
      <c r="L120">
        <f>'Paste Data Here'!DO$336-'Paste Data Here'!DO$423</f>
        <v>1.999999999999999E-2</v>
      </c>
      <c r="M120" s="31">
        <f>'Paste Data Here'!DO$163-'Paste Data Here'!DO$423</f>
        <v>4.2999999999999997E-2</v>
      </c>
      <c r="N120" s="32">
        <f>'Paste Data Here'!DO$57-'Paste Data Here'!DO$423</f>
        <v>0.30199999999999999</v>
      </c>
      <c r="O120" s="39">
        <f t="shared" si="25"/>
        <v>1.2675999999999991E-2</v>
      </c>
      <c r="P120" s="40">
        <f t="shared" si="26"/>
        <v>1.4131549609810469E-4</v>
      </c>
      <c r="Q120" s="61">
        <f t="shared" si="29"/>
        <v>0.1413154960981047</v>
      </c>
      <c r="R120" s="23">
        <f t="shared" si="30"/>
        <v>0.29100524381683784</v>
      </c>
      <c r="S120" s="21">
        <f t="shared" si="31"/>
        <v>1.1640209752673515E-3</v>
      </c>
      <c r="T120" s="44">
        <f t="shared" si="32"/>
        <v>7.0491202692584194</v>
      </c>
      <c r="U120" s="56"/>
      <c r="X120" s="71"/>
      <c r="Y120" s="44"/>
      <c r="Z120" s="44"/>
      <c r="AA120" s="66">
        <f t="shared" si="27"/>
        <v>1.2317682277961393</v>
      </c>
    </row>
    <row r="121" spans="1:27" ht="14.25" customHeight="1" x14ac:dyDescent="0.2">
      <c r="A121" s="52">
        <v>45463</v>
      </c>
      <c r="B121" s="51" t="s">
        <v>177</v>
      </c>
      <c r="C121" s="64" t="s">
        <v>168</v>
      </c>
      <c r="D121" s="27" t="str">
        <f>'Paste Data Here'!DP2</f>
        <v>LV-re-2</v>
      </c>
      <c r="E121" s="54">
        <v>2.0939999999999999</v>
      </c>
      <c r="F121" s="11">
        <v>0.92700000000000005</v>
      </c>
      <c r="G121" s="8">
        <f t="shared" si="23"/>
        <v>1.6512996385431351</v>
      </c>
      <c r="H121" s="26">
        <f t="shared" si="28"/>
        <v>1.651299638543135E-4</v>
      </c>
      <c r="I121" s="9">
        <f t="shared" si="22"/>
        <v>6055.8361224026767</v>
      </c>
      <c r="J121" s="36">
        <v>4</v>
      </c>
      <c r="K121" s="25">
        <f t="shared" si="24"/>
        <v>4.0000000000000001E-3</v>
      </c>
      <c r="L121">
        <f>'Paste Data Here'!DP$336-'Paste Data Here'!DP$423</f>
        <v>3.3000000000000002E-2</v>
      </c>
      <c r="M121" s="31">
        <f>'Paste Data Here'!DP$163-'Paste Data Here'!DP$423</f>
        <v>6.7000000000000004E-2</v>
      </c>
      <c r="N121" s="32">
        <f>'Paste Data Here'!DP$57-'Paste Data Here'!DP$423</f>
        <v>0.30599999999999999</v>
      </c>
      <c r="O121" s="39">
        <f t="shared" si="25"/>
        <v>2.6068000000000004E-2</v>
      </c>
      <c r="P121" s="40">
        <f t="shared" si="26"/>
        <v>2.9061315496098106E-4</v>
      </c>
      <c r="Q121" s="61">
        <f t="shared" si="29"/>
        <v>0.29061315496098106</v>
      </c>
      <c r="R121" s="23">
        <f t="shared" si="30"/>
        <v>0.65646596169179527</v>
      </c>
      <c r="S121" s="21">
        <f t="shared" si="31"/>
        <v>2.6258638467671811E-3</v>
      </c>
      <c r="T121" s="44">
        <f t="shared" si="32"/>
        <v>15.901801135763943</v>
      </c>
      <c r="U121" s="56"/>
      <c r="X121" s="71"/>
      <c r="Y121" s="44"/>
      <c r="Z121" s="44"/>
      <c r="AA121" s="66">
        <f t="shared" si="27"/>
        <v>2.8326470838912416</v>
      </c>
    </row>
    <row r="122" spans="1:27" ht="14.25" customHeight="1" x14ac:dyDescent="0.2">
      <c r="A122" s="52">
        <v>45463</v>
      </c>
      <c r="B122" s="51" t="s">
        <v>177</v>
      </c>
      <c r="C122" s="7" t="s">
        <v>167</v>
      </c>
      <c r="D122" s="27" t="str">
        <f>'Paste Data Here'!DQ2</f>
        <v>LV</v>
      </c>
      <c r="E122" s="54">
        <f>7.561/3</f>
        <v>2.5203333333333333</v>
      </c>
      <c r="F122" s="11">
        <v>0.97899999999999998</v>
      </c>
      <c r="G122" s="8">
        <f t="shared" si="23"/>
        <v>1.6512996385431351</v>
      </c>
      <c r="H122" s="26">
        <f t="shared" si="28"/>
        <v>1.651299638543135E-4</v>
      </c>
      <c r="I122" s="9">
        <f t="shared" si="22"/>
        <v>6055.8361224026767</v>
      </c>
      <c r="J122" s="36">
        <v>4</v>
      </c>
      <c r="K122" s="25">
        <f t="shared" si="24"/>
        <v>4.0000000000000001E-3</v>
      </c>
      <c r="L122">
        <f>'Paste Data Here'!DQ$336-'Paste Data Here'!DQ$423</f>
        <v>1.7000000000000001E-2</v>
      </c>
      <c r="M122" s="31">
        <f>'Paste Data Here'!DQ$163-'Paste Data Here'!DQ$423</f>
        <v>4.1000000000000002E-2</v>
      </c>
      <c r="N122" s="32">
        <f>'Paste Data Here'!DQ$57-'Paste Data Here'!DQ$423</f>
        <v>0.192</v>
      </c>
      <c r="O122" s="39">
        <f t="shared" si="25"/>
        <v>1.2566000000000001E-2</v>
      </c>
      <c r="P122" s="40">
        <f t="shared" si="26"/>
        <v>1.4008918617614271E-4</v>
      </c>
      <c r="Q122" s="61">
        <f t="shared" si="29"/>
        <v>0.14008918617614272</v>
      </c>
      <c r="R122" s="23">
        <f t="shared" si="30"/>
        <v>0.36064499035676373</v>
      </c>
      <c r="S122" s="21">
        <f t="shared" si="31"/>
        <v>1.442579961427055E-3</v>
      </c>
      <c r="T122" s="44">
        <f t="shared" si="32"/>
        <v>8.736027839864219</v>
      </c>
      <c r="X122" s="71"/>
      <c r="Y122" s="44"/>
      <c r="Z122" s="44"/>
      <c r="AA122" s="66">
        <f t="shared" si="27"/>
        <v>1.4735239646854494</v>
      </c>
    </row>
    <row r="123" spans="1:27" ht="14.25" hidden="1" customHeight="1" x14ac:dyDescent="0.2">
      <c r="A123" s="52">
        <v>45463</v>
      </c>
      <c r="B123" s="51" t="s">
        <v>177</v>
      </c>
      <c r="C123" s="7" t="s">
        <v>172</v>
      </c>
      <c r="D123" s="27" t="str">
        <f>'Paste Data Here'!DR2</f>
        <v>ND-re-1</v>
      </c>
      <c r="E123" s="54" t="s">
        <v>160</v>
      </c>
      <c r="F123" s="11">
        <v>1</v>
      </c>
      <c r="G123" s="8">
        <f t="shared" si="23"/>
        <v>1.6512996385431351</v>
      </c>
      <c r="H123" s="26">
        <f t="shared" si="28"/>
        <v>1.651299638543135E-4</v>
      </c>
      <c r="I123" s="9">
        <f t="shared" si="22"/>
        <v>6055.8361224026767</v>
      </c>
      <c r="J123" s="36">
        <v>4</v>
      </c>
      <c r="K123" s="25">
        <f t="shared" si="24"/>
        <v>4.0000000000000001E-3</v>
      </c>
      <c r="L123">
        <f>'Paste Data Here'!DR$336-'Paste Data Here'!DR$423</f>
        <v>0</v>
      </c>
      <c r="M123" s="31">
        <f>'Paste Data Here'!DR$163-'Paste Data Here'!DR$423</f>
        <v>0</v>
      </c>
      <c r="N123" s="32">
        <f>'Paste Data Here'!DR$57-'Paste Data Here'!DR$423</f>
        <v>0</v>
      </c>
      <c r="O123" s="39">
        <f t="shared" si="25"/>
        <v>0</v>
      </c>
      <c r="P123" s="40">
        <f t="shared" si="26"/>
        <v>0</v>
      </c>
      <c r="Q123" s="61">
        <f t="shared" si="29"/>
        <v>0</v>
      </c>
      <c r="R123" s="23" t="e">
        <f t="shared" si="30"/>
        <v>#VALUE!</v>
      </c>
      <c r="S123" s="21" t="e">
        <f t="shared" si="31"/>
        <v>#VALUE!</v>
      </c>
      <c r="T123" s="44" t="e">
        <f t="shared" si="32"/>
        <v>#VALUE!</v>
      </c>
      <c r="X123" s="71"/>
      <c r="Y123" s="44"/>
      <c r="Z123" s="44"/>
      <c r="AA123" s="66" t="e">
        <f t="shared" si="27"/>
        <v>#VALUE!</v>
      </c>
    </row>
    <row r="124" spans="1:27" ht="14.25" hidden="1" customHeight="1" x14ac:dyDescent="0.2">
      <c r="A124" s="52">
        <v>45463</v>
      </c>
      <c r="B124" s="51" t="s">
        <v>177</v>
      </c>
      <c r="C124" s="7" t="s">
        <v>172</v>
      </c>
      <c r="D124" s="27" t="str">
        <f>'Paste Data Here'!DS2</f>
        <v>ND-re-2</v>
      </c>
      <c r="E124" s="54" t="s">
        <v>160</v>
      </c>
      <c r="F124" s="11">
        <v>1</v>
      </c>
      <c r="G124" s="8">
        <f t="shared" si="23"/>
        <v>1.6512996385431351</v>
      </c>
      <c r="H124" s="26">
        <f t="shared" si="28"/>
        <v>1.651299638543135E-4</v>
      </c>
      <c r="I124" s="9">
        <f t="shared" si="22"/>
        <v>6055.8361224026767</v>
      </c>
      <c r="J124" s="36">
        <v>4</v>
      </c>
      <c r="K124" s="25">
        <f t="shared" si="24"/>
        <v>4.0000000000000001E-3</v>
      </c>
      <c r="L124">
        <f>'Paste Data Here'!DS$336-'Paste Data Here'!DS$423</f>
        <v>0</v>
      </c>
      <c r="M124" s="31">
        <f>'Paste Data Here'!DS$163-'Paste Data Here'!DS$423</f>
        <v>0</v>
      </c>
      <c r="N124" s="32">
        <f>'Paste Data Here'!DS$57-'Paste Data Here'!DS$423</f>
        <v>0</v>
      </c>
      <c r="O124" s="39">
        <f t="shared" si="25"/>
        <v>0</v>
      </c>
      <c r="P124" s="40">
        <f t="shared" si="26"/>
        <v>0</v>
      </c>
      <c r="Q124" s="61">
        <f t="shared" si="29"/>
        <v>0</v>
      </c>
      <c r="R124" s="23" t="e">
        <f t="shared" si="30"/>
        <v>#VALUE!</v>
      </c>
      <c r="S124" s="21" t="e">
        <f t="shared" si="31"/>
        <v>#VALUE!</v>
      </c>
      <c r="T124" s="44" t="e">
        <f t="shared" si="32"/>
        <v>#VALUE!</v>
      </c>
      <c r="X124" s="71"/>
      <c r="Y124" s="44"/>
      <c r="Z124" s="44"/>
      <c r="AA124" s="66" t="e">
        <f t="shared" si="27"/>
        <v>#VALUE!</v>
      </c>
    </row>
    <row r="125" spans="1:27" ht="14.25" hidden="1" customHeight="1" x14ac:dyDescent="0.2">
      <c r="A125" s="52">
        <v>45463</v>
      </c>
      <c r="B125" s="51" t="s">
        <v>177</v>
      </c>
      <c r="C125" s="7" t="s">
        <v>172</v>
      </c>
      <c r="D125" s="27" t="str">
        <f>'Paste Data Here'!DT2</f>
        <v>ND</v>
      </c>
      <c r="E125" s="54" t="s">
        <v>161</v>
      </c>
      <c r="F125" s="11">
        <v>1</v>
      </c>
      <c r="G125" s="8">
        <f t="shared" si="23"/>
        <v>1.6512996385431351</v>
      </c>
      <c r="H125" s="26">
        <f t="shared" si="28"/>
        <v>1.651299638543135E-4</v>
      </c>
      <c r="I125" s="9">
        <f t="shared" si="22"/>
        <v>6055.8361224026767</v>
      </c>
      <c r="J125" s="36">
        <v>4</v>
      </c>
      <c r="K125" s="25">
        <f t="shared" si="24"/>
        <v>4.0000000000000001E-3</v>
      </c>
      <c r="L125">
        <f>'Paste Data Here'!DT$336-'Paste Data Here'!DT$423</f>
        <v>0</v>
      </c>
      <c r="M125" s="31">
        <f>'Paste Data Here'!DT$163-'Paste Data Here'!DT$423</f>
        <v>0</v>
      </c>
      <c r="N125" s="32">
        <f>'Paste Data Here'!DT$57-'Paste Data Here'!DT$423</f>
        <v>0</v>
      </c>
      <c r="O125" s="39">
        <f t="shared" si="25"/>
        <v>0</v>
      </c>
      <c r="P125" s="40">
        <f t="shared" si="26"/>
        <v>0</v>
      </c>
      <c r="Q125" s="61">
        <f t="shared" si="29"/>
        <v>0</v>
      </c>
      <c r="R125" s="23" t="e">
        <f t="shared" si="30"/>
        <v>#VALUE!</v>
      </c>
      <c r="S125" s="21" t="e">
        <f t="shared" si="31"/>
        <v>#VALUE!</v>
      </c>
      <c r="T125" s="44" t="e">
        <f t="shared" si="32"/>
        <v>#VALUE!</v>
      </c>
      <c r="X125" s="71"/>
      <c r="Y125" s="44"/>
      <c r="Z125" s="44"/>
      <c r="AA125" s="66" t="e">
        <f t="shared" si="27"/>
        <v>#VALUE!</v>
      </c>
    </row>
    <row r="126" spans="1:27" ht="14.25" customHeight="1" x14ac:dyDescent="0.2">
      <c r="A126" s="52">
        <v>45463</v>
      </c>
      <c r="B126" s="51" t="s">
        <v>177</v>
      </c>
      <c r="C126" s="64" t="s">
        <v>168</v>
      </c>
      <c r="D126" s="27" t="str">
        <f>'Paste Data Here'!DU2</f>
        <v>DD-re-1</v>
      </c>
      <c r="E126" s="54">
        <v>2.4710000000000001</v>
      </c>
      <c r="F126" s="11">
        <v>1.002</v>
      </c>
      <c r="G126" s="8">
        <f t="shared" si="23"/>
        <v>1.6512996385431351</v>
      </c>
      <c r="H126" s="26">
        <f t="shared" si="28"/>
        <v>1.651299638543135E-4</v>
      </c>
      <c r="I126" s="9">
        <f t="shared" si="22"/>
        <v>6055.8361224026767</v>
      </c>
      <c r="J126" s="36">
        <v>5.6</v>
      </c>
      <c r="K126" s="25">
        <f t="shared" si="24"/>
        <v>5.5999999999999999E-3</v>
      </c>
      <c r="L126">
        <f>'Paste Data Here'!DU$336-'Paste Data Here'!DU$423</f>
        <v>1.0000000000000002E-2</v>
      </c>
      <c r="M126" s="31">
        <f>'Paste Data Here'!DU$163-'Paste Data Here'!DU$423</f>
        <v>2.4E-2</v>
      </c>
      <c r="N126" s="32">
        <f>'Paste Data Here'!DU$57-'Paste Data Here'!DU$423</f>
        <v>8.5999999999999993E-2</v>
      </c>
      <c r="O126" s="39">
        <f t="shared" si="25"/>
        <v>8.1180000000000037E-3</v>
      </c>
      <c r="P126" s="40">
        <f t="shared" si="26"/>
        <v>9.0501672240802717E-5</v>
      </c>
      <c r="Q126" s="61">
        <f t="shared" si="29"/>
        <v>9.0501672240802716E-2</v>
      </c>
      <c r="R126" s="23">
        <f t="shared" si="30"/>
        <v>0.22318326557587179</v>
      </c>
      <c r="S126" s="21">
        <f t="shared" si="31"/>
        <v>1.249826287224882E-3</v>
      </c>
      <c r="T126" s="44">
        <f t="shared" si="32"/>
        <v>7.5687431769048636</v>
      </c>
      <c r="U126" s="56"/>
      <c r="X126" s="71"/>
      <c r="Y126" s="44"/>
      <c r="Z126" s="44"/>
      <c r="AA126" s="66">
        <f t="shared" si="27"/>
        <v>1.2473316239769283</v>
      </c>
    </row>
    <row r="127" spans="1:27" ht="14.25" customHeight="1" x14ac:dyDescent="0.2">
      <c r="A127" s="52">
        <v>45463</v>
      </c>
      <c r="B127" s="51" t="s">
        <v>177</v>
      </c>
      <c r="C127" s="64" t="s">
        <v>168</v>
      </c>
      <c r="D127" s="27" t="str">
        <f>'Paste Data Here'!DV2</f>
        <v>DD-re-2</v>
      </c>
      <c r="E127" s="54">
        <f>1.021+1.898</f>
        <v>2.9189999999999996</v>
      </c>
      <c r="F127" s="11">
        <v>1.0209999999999999</v>
      </c>
      <c r="G127" s="8">
        <f t="shared" si="23"/>
        <v>1.6512996385431351</v>
      </c>
      <c r="H127" s="26">
        <f t="shared" si="28"/>
        <v>1.651299638543135E-4</v>
      </c>
      <c r="I127" s="9">
        <f t="shared" si="22"/>
        <v>6055.8361224026767</v>
      </c>
      <c r="J127" s="36">
        <v>4.5</v>
      </c>
      <c r="K127" s="25">
        <f t="shared" si="24"/>
        <v>4.4999999999999997E-3</v>
      </c>
      <c r="L127">
        <f>'Paste Data Here'!DV$336-'Paste Data Here'!DV$423</f>
        <v>4.2000000000000003E-2</v>
      </c>
      <c r="M127" s="31">
        <f>'Paste Data Here'!DV$163-'Paste Data Here'!DV$423</f>
        <v>7.2000000000000008E-2</v>
      </c>
      <c r="N127" s="32">
        <f>'Paste Data Here'!DV$57-'Paste Data Here'!DV$423</f>
        <v>0.24800000000000003</v>
      </c>
      <c r="O127" s="39">
        <f t="shared" si="25"/>
        <v>3.6864000000000001E-2</v>
      </c>
      <c r="P127" s="40">
        <f t="shared" si="26"/>
        <v>4.1096989966555182E-4</v>
      </c>
      <c r="Q127" s="61">
        <f t="shared" si="29"/>
        <v>0.41096989966555181</v>
      </c>
      <c r="R127" s="23">
        <f t="shared" si="30"/>
        <v>1.1749472449791827</v>
      </c>
      <c r="S127" s="21">
        <f t="shared" si="31"/>
        <v>5.2872626024063219E-3</v>
      </c>
      <c r="T127" s="44">
        <f t="shared" si="32"/>
        <v>32.018795856280988</v>
      </c>
      <c r="U127" s="56"/>
      <c r="X127" s="71"/>
      <c r="Y127" s="44"/>
      <c r="Z127" s="44"/>
      <c r="AA127" s="66">
        <f t="shared" si="27"/>
        <v>5.1785138123470347</v>
      </c>
    </row>
    <row r="128" spans="1:27" ht="14.25" customHeight="1" x14ac:dyDescent="0.2">
      <c r="A128" s="52">
        <v>45463</v>
      </c>
      <c r="B128" s="51" t="s">
        <v>177</v>
      </c>
      <c r="C128" s="7" t="s">
        <v>167</v>
      </c>
      <c r="D128" s="27" t="str">
        <f>'Paste Data Here'!DW2</f>
        <v>DD</v>
      </c>
      <c r="E128" s="54">
        <f>7.671/3</f>
        <v>2.5569999999999999</v>
      </c>
      <c r="F128" s="11">
        <v>0.98099999999999998</v>
      </c>
      <c r="G128" s="8">
        <f t="shared" si="23"/>
        <v>1.6512996385431351</v>
      </c>
      <c r="H128" s="26">
        <f t="shared" si="28"/>
        <v>1.651299638543135E-4</v>
      </c>
      <c r="I128" s="9">
        <f t="shared" si="22"/>
        <v>6055.8361224026767</v>
      </c>
      <c r="J128" s="36">
        <v>4</v>
      </c>
      <c r="K128" s="25">
        <f t="shared" si="24"/>
        <v>4.0000000000000001E-3</v>
      </c>
      <c r="L128">
        <f>'Paste Data Here'!DW$336-'Paste Data Here'!DW$423</f>
        <v>2.6000000000000002E-2</v>
      </c>
      <c r="M128" s="31">
        <f>'Paste Data Here'!DW$163-'Paste Data Here'!DW$423</f>
        <v>4.9999999999999996E-2</v>
      </c>
      <c r="N128" s="32">
        <f>'Paste Data Here'!DW$57-'Paste Data Here'!DW$423</f>
        <v>0.14399999999999999</v>
      </c>
      <c r="O128" s="39">
        <f t="shared" si="25"/>
        <v>2.3132000000000003E-2</v>
      </c>
      <c r="P128" s="40">
        <f t="shared" si="26"/>
        <v>2.5788182831661095E-4</v>
      </c>
      <c r="Q128" s="61">
        <f t="shared" si="29"/>
        <v>0.25788182831661094</v>
      </c>
      <c r="R128" s="23">
        <f t="shared" si="30"/>
        <v>0.67217516310456082</v>
      </c>
      <c r="S128" s="21">
        <f t="shared" si="31"/>
        <v>2.6887006524182432E-3</v>
      </c>
      <c r="T128" s="44">
        <f t="shared" si="32"/>
        <v>16.282330533242039</v>
      </c>
      <c r="X128" s="71"/>
      <c r="Y128" s="44"/>
      <c r="Z128" s="44"/>
      <c r="AA128" s="66">
        <f t="shared" si="27"/>
        <v>2.7407753847280767</v>
      </c>
    </row>
    <row r="129" spans="1:27" ht="14.25" customHeight="1" x14ac:dyDescent="0.2">
      <c r="A129" s="52">
        <v>45463</v>
      </c>
      <c r="B129" s="51" t="s">
        <v>177</v>
      </c>
      <c r="C129" s="64" t="s">
        <v>168</v>
      </c>
      <c r="D129" s="27" t="str">
        <f>'Paste Data Here'!DX2</f>
        <v>DG-re-1</v>
      </c>
      <c r="E129" s="54">
        <v>2.786</v>
      </c>
      <c r="F129" s="11">
        <v>0.94699999999999995</v>
      </c>
      <c r="G129" s="8">
        <f t="shared" si="23"/>
        <v>1.6512996385431351</v>
      </c>
      <c r="H129" s="26">
        <f t="shared" si="28"/>
        <v>1.651299638543135E-4</v>
      </c>
      <c r="I129" s="9">
        <f t="shared" si="22"/>
        <v>6055.8361224026767</v>
      </c>
      <c r="J129" s="36">
        <v>4</v>
      </c>
      <c r="K129" s="25">
        <f t="shared" si="24"/>
        <v>4.0000000000000001E-3</v>
      </c>
      <c r="L129">
        <f>'Paste Data Here'!DX$336-'Paste Data Here'!DX$423</f>
        <v>5.1999999999999998E-2</v>
      </c>
      <c r="M129" s="31">
        <f>'Paste Data Here'!DX$163-'Paste Data Here'!DX$423</f>
        <v>7.0000000000000007E-2</v>
      </c>
      <c r="N129" s="32">
        <f>'Paste Data Here'!DX$57-'Paste Data Here'!DX$423</f>
        <v>0.192</v>
      </c>
      <c r="O129" s="39">
        <f t="shared" si="25"/>
        <v>4.8555999999999995E-2</v>
      </c>
      <c r="P129" s="40">
        <f t="shared" si="26"/>
        <v>5.4131549609810477E-4</v>
      </c>
      <c r="Q129" s="61">
        <f t="shared" si="29"/>
        <v>0.54131549609810481</v>
      </c>
      <c r="R129" s="23">
        <f t="shared" si="30"/>
        <v>1.5925078903160719</v>
      </c>
      <c r="S129" s="21">
        <f t="shared" si="31"/>
        <v>6.3700315612642876E-3</v>
      </c>
      <c r="T129" s="44">
        <f t="shared" si="32"/>
        <v>38.575867229549395</v>
      </c>
      <c r="U129" s="56"/>
      <c r="X129" s="71"/>
      <c r="Y129" s="44"/>
      <c r="Z129" s="44"/>
      <c r="AA129" s="66">
        <f t="shared" si="27"/>
        <v>6.726538079476545</v>
      </c>
    </row>
    <row r="130" spans="1:27" ht="14.25" customHeight="1" x14ac:dyDescent="0.2">
      <c r="A130" s="52">
        <v>45463</v>
      </c>
      <c r="B130" s="51" t="s">
        <v>177</v>
      </c>
      <c r="C130" s="64" t="s">
        <v>168</v>
      </c>
      <c r="D130" s="27" t="str">
        <f>'Paste Data Here'!DY2</f>
        <v>DG-re-2</v>
      </c>
      <c r="E130" s="54">
        <v>2.4500000000000002</v>
      </c>
      <c r="F130" s="11">
        <v>0.94599999999999995</v>
      </c>
      <c r="G130" s="8">
        <f t="shared" si="23"/>
        <v>1.6512996385431351</v>
      </c>
      <c r="H130" s="26">
        <f t="shared" si="28"/>
        <v>1.651299638543135E-4</v>
      </c>
      <c r="I130" s="9">
        <f t="shared" si="22"/>
        <v>6055.8361224026767</v>
      </c>
      <c r="J130" s="36">
        <v>4</v>
      </c>
      <c r="K130" s="25">
        <f t="shared" si="24"/>
        <v>4.0000000000000001E-3</v>
      </c>
      <c r="L130">
        <f>'Paste Data Here'!DY$336-'Paste Data Here'!DY$423</f>
        <v>4.7999999999999994E-2</v>
      </c>
      <c r="M130" s="31">
        <f>'Paste Data Here'!DY$163-'Paste Data Here'!DY$423</f>
        <v>7.400000000000001E-2</v>
      </c>
      <c r="N130" s="32">
        <f>'Paste Data Here'!DY$57-'Paste Data Here'!DY$423</f>
        <v>0.14200000000000002</v>
      </c>
      <c r="O130" s="39">
        <f t="shared" si="25"/>
        <v>4.5865999999999997E-2</v>
      </c>
      <c r="P130" s="40">
        <f t="shared" si="26"/>
        <v>5.1132664437012257E-4</v>
      </c>
      <c r="Q130" s="61">
        <f t="shared" si="29"/>
        <v>0.51132664437012254</v>
      </c>
      <c r="R130" s="23">
        <f t="shared" si="30"/>
        <v>1.3242603368993662</v>
      </c>
      <c r="S130" s="21">
        <f t="shared" si="31"/>
        <v>5.2970413475974644E-3</v>
      </c>
      <c r="T130" s="44">
        <f t="shared" si="32"/>
        <v>32.078014334641281</v>
      </c>
      <c r="U130" s="56"/>
      <c r="X130" s="71"/>
      <c r="Y130" s="44"/>
      <c r="Z130" s="44"/>
      <c r="AA130" s="66">
        <f t="shared" si="27"/>
        <v>5.599409458348271</v>
      </c>
    </row>
    <row r="131" spans="1:27" ht="14.25" customHeight="1" x14ac:dyDescent="0.2">
      <c r="A131" s="52">
        <v>45463</v>
      </c>
      <c r="B131" s="51" t="s">
        <v>177</v>
      </c>
      <c r="C131" s="7" t="s">
        <v>167</v>
      </c>
      <c r="D131" s="27" t="str">
        <f>'Paste Data Here'!DZ2</f>
        <v>DG</v>
      </c>
      <c r="E131" s="54">
        <f>7.511/3</f>
        <v>2.5036666666666667</v>
      </c>
      <c r="F131" s="11">
        <v>0.93100000000000005</v>
      </c>
      <c r="G131" s="8">
        <f t="shared" si="23"/>
        <v>1.6512996385431351</v>
      </c>
      <c r="H131" s="26">
        <f t="shared" si="28"/>
        <v>1.651299638543135E-4</v>
      </c>
      <c r="I131" s="9">
        <f t="shared" ref="I131:I144" si="33">1/H131</f>
        <v>6055.8361224026767</v>
      </c>
      <c r="J131" s="36">
        <v>4</v>
      </c>
      <c r="K131" s="25">
        <f t="shared" si="24"/>
        <v>4.0000000000000001E-3</v>
      </c>
      <c r="L131">
        <f>'Paste Data Here'!DZ$336-'Paste Data Here'!DZ$423</f>
        <v>2.4000000000000007E-2</v>
      </c>
      <c r="M131" s="31">
        <f>'Paste Data Here'!DZ$163-'Paste Data Here'!DZ$423</f>
        <v>4.9000000000000002E-2</v>
      </c>
      <c r="N131" s="32">
        <f>'Paste Data Here'!DZ$57-'Paste Data Here'!DZ$423</f>
        <v>0.16999999999999998</v>
      </c>
      <c r="O131" s="39">
        <f t="shared" si="25"/>
        <v>2.0380000000000009E-2</v>
      </c>
      <c r="P131" s="40">
        <f t="shared" si="26"/>
        <v>2.2720178372352294E-4</v>
      </c>
      <c r="Q131" s="61">
        <f t="shared" si="29"/>
        <v>0.22720178372352293</v>
      </c>
      <c r="R131" s="23">
        <f t="shared" si="30"/>
        <v>0.61099627552716818</v>
      </c>
      <c r="S131" s="21">
        <f t="shared" si="31"/>
        <v>2.4439851021086727E-3</v>
      </c>
      <c r="T131" s="44">
        <f t="shared" si="32"/>
        <v>14.800373263963694</v>
      </c>
      <c r="X131" s="71"/>
      <c r="Y131" s="44"/>
      <c r="Z131" s="44"/>
      <c r="AA131" s="66">
        <f t="shared" si="27"/>
        <v>2.6251182622005076</v>
      </c>
    </row>
    <row r="132" spans="1:27" ht="14.25" customHeight="1" x14ac:dyDescent="0.2">
      <c r="A132" s="52">
        <v>45463</v>
      </c>
      <c r="B132" s="51" t="s">
        <v>177</v>
      </c>
      <c r="C132" s="64" t="s">
        <v>168</v>
      </c>
      <c r="D132" s="27" t="str">
        <f>'Paste Data Here'!EA2</f>
        <v>M1g-re-1</v>
      </c>
      <c r="E132" s="54">
        <v>1.9630000000000001</v>
      </c>
      <c r="F132" s="11">
        <v>0.98399999999999999</v>
      </c>
      <c r="G132" s="8">
        <f t="shared" ref="G132:G144" si="34">AB$11</f>
        <v>1.6512996385431351</v>
      </c>
      <c r="H132" s="26">
        <f t="shared" si="28"/>
        <v>1.651299638543135E-4</v>
      </c>
      <c r="I132" s="9">
        <f t="shared" si="33"/>
        <v>6055.8361224026767</v>
      </c>
      <c r="J132" s="36">
        <v>4</v>
      </c>
      <c r="K132" s="25">
        <f t="shared" ref="K132:K144" si="35">J132/1000</f>
        <v>4.0000000000000001E-3</v>
      </c>
      <c r="L132">
        <f>'Paste Data Here'!EA$336-'Paste Data Here'!EA$423</f>
        <v>0.09</v>
      </c>
      <c r="M132" s="31">
        <f>'Paste Data Here'!EA$163-'Paste Data Here'!EA$423</f>
        <v>0.18099999999999999</v>
      </c>
      <c r="N132" s="32">
        <f>'Paste Data Here'!EA$57-'Paste Data Here'!EA$423</f>
        <v>1.224</v>
      </c>
      <c r="O132" s="39">
        <f t="shared" ref="O132:O144" si="36">((1.02*L132)-(0.027*N132)+(0.01*M132))</f>
        <v>6.0561999999999991E-2</v>
      </c>
      <c r="P132" s="40">
        <f t="shared" ref="P132:P144" si="37">(O132/(89.7*1))</f>
        <v>6.7516164994425854E-4</v>
      </c>
      <c r="Q132" s="61">
        <f t="shared" si="29"/>
        <v>0.67516164994425854</v>
      </c>
      <c r="R132" s="23">
        <f t="shared" si="30"/>
        <v>1.3468926004477435</v>
      </c>
      <c r="S132" s="21">
        <f t="shared" si="31"/>
        <v>5.3875704017909741E-3</v>
      </c>
      <c r="T132" s="44">
        <f t="shared" si="32"/>
        <v>32.626243451153286</v>
      </c>
      <c r="U132" s="56"/>
      <c r="X132" s="71"/>
      <c r="Y132" s="44"/>
      <c r="Z132" s="44"/>
      <c r="AA132" s="66">
        <f t="shared" ref="AA132:AA144" si="38">S132/F132*1000</f>
        <v>5.4751731725518038</v>
      </c>
    </row>
    <row r="133" spans="1:27" ht="14.25" hidden="1" customHeight="1" x14ac:dyDescent="0.2">
      <c r="A133" s="52">
        <v>45463</v>
      </c>
      <c r="B133" s="51" t="s">
        <v>177</v>
      </c>
      <c r="C133" s="7" t="s">
        <v>172</v>
      </c>
      <c r="D133" s="27" t="str">
        <f>'Paste Data Here'!EB2</f>
        <v xml:space="preserve"> </v>
      </c>
      <c r="E133" s="54" t="s">
        <v>160</v>
      </c>
      <c r="F133" s="11">
        <v>1</v>
      </c>
      <c r="G133" s="8">
        <f t="shared" si="34"/>
        <v>1.6512996385431351</v>
      </c>
      <c r="H133" s="26">
        <f t="shared" si="28"/>
        <v>1.651299638543135E-4</v>
      </c>
      <c r="I133" s="9">
        <f t="shared" si="33"/>
        <v>6055.8361224026767</v>
      </c>
      <c r="J133" s="36">
        <v>4</v>
      </c>
      <c r="K133" s="25">
        <f t="shared" si="35"/>
        <v>4.0000000000000001E-3</v>
      </c>
      <c r="L133">
        <f>'Paste Data Here'!EB$336-'Paste Data Here'!EB$423</f>
        <v>0</v>
      </c>
      <c r="M133" s="31">
        <f>'Paste Data Here'!EB$163-'Paste Data Here'!EB$423</f>
        <v>0</v>
      </c>
      <c r="N133" s="32">
        <f>'Paste Data Here'!EB$57-'Paste Data Here'!EB$423</f>
        <v>0</v>
      </c>
      <c r="O133" s="39">
        <f t="shared" si="36"/>
        <v>0</v>
      </c>
      <c r="P133" s="40">
        <f t="shared" si="37"/>
        <v>0</v>
      </c>
      <c r="Q133" s="61">
        <f t="shared" si="29"/>
        <v>0</v>
      </c>
      <c r="R133" s="23" t="e">
        <f t="shared" si="30"/>
        <v>#VALUE!</v>
      </c>
      <c r="S133" s="21" t="e">
        <f t="shared" si="31"/>
        <v>#VALUE!</v>
      </c>
      <c r="T133" s="44" t="e">
        <f t="shared" si="32"/>
        <v>#VALUE!</v>
      </c>
      <c r="X133" s="71"/>
      <c r="Y133" s="44"/>
      <c r="Z133" s="44"/>
      <c r="AA133" s="66" t="e">
        <f t="shared" si="38"/>
        <v>#VALUE!</v>
      </c>
    </row>
    <row r="134" spans="1:27" ht="14.25" customHeight="1" x14ac:dyDescent="0.2">
      <c r="A134" s="52">
        <v>45463</v>
      </c>
      <c r="B134" s="51" t="s">
        <v>177</v>
      </c>
      <c r="C134" s="7" t="s">
        <v>167</v>
      </c>
      <c r="D134" s="27" t="str">
        <f>'Paste Data Here'!EC2</f>
        <v>M1g</v>
      </c>
      <c r="E134" s="54">
        <v>2.9369999999999998</v>
      </c>
      <c r="F134" s="11">
        <v>0.92</v>
      </c>
      <c r="G134" s="8">
        <f t="shared" si="34"/>
        <v>1.6512996385431351</v>
      </c>
      <c r="H134" s="26">
        <f t="shared" si="28"/>
        <v>1.651299638543135E-4</v>
      </c>
      <c r="I134" s="9">
        <f t="shared" si="33"/>
        <v>6055.8361224026767</v>
      </c>
      <c r="J134" s="36">
        <v>4</v>
      </c>
      <c r="K134" s="25">
        <f t="shared" si="35"/>
        <v>4.0000000000000001E-3</v>
      </c>
      <c r="L134">
        <f>'Paste Data Here'!EC$336-'Paste Data Here'!EC$423</f>
        <v>3.7000000000000005E-2</v>
      </c>
      <c r="M134" s="31">
        <f>'Paste Data Here'!EC$163-'Paste Data Here'!EC$423</f>
        <v>8.3999999999999991E-2</v>
      </c>
      <c r="N134" s="32">
        <f>'Paste Data Here'!EC$57-'Paste Data Here'!EC$423</f>
        <v>0.60799999999999998</v>
      </c>
      <c r="O134" s="39">
        <f t="shared" si="36"/>
        <v>2.2164000000000003E-2</v>
      </c>
      <c r="P134" s="40">
        <f t="shared" si="37"/>
        <v>2.4709030100334453E-4</v>
      </c>
      <c r="Q134" s="61">
        <f t="shared" si="29"/>
        <v>0.24709030100334453</v>
      </c>
      <c r="R134" s="23">
        <f t="shared" si="30"/>
        <v>0.78880892831176397</v>
      </c>
      <c r="S134" s="21">
        <f t="shared" si="31"/>
        <v>3.1552357132470558E-3</v>
      </c>
      <c r="T134" s="44">
        <f t="shared" si="32"/>
        <v>19.107590406976495</v>
      </c>
      <c r="X134" s="71"/>
      <c r="Y134" s="44"/>
      <c r="Z134" s="44"/>
      <c r="AA134" s="66">
        <f t="shared" si="38"/>
        <v>3.4296040361381039</v>
      </c>
    </row>
    <row r="135" spans="1:27" ht="14.25" customHeight="1" x14ac:dyDescent="0.2">
      <c r="A135" s="52">
        <v>45463</v>
      </c>
      <c r="B135" s="51" t="s">
        <v>177</v>
      </c>
      <c r="C135" s="64" t="s">
        <v>168</v>
      </c>
      <c r="D135" s="27" t="str">
        <f>'Paste Data Here'!ED2</f>
        <v>M2d-re-1</v>
      </c>
      <c r="E135" s="54">
        <v>2.3279999999999998</v>
      </c>
      <c r="F135" s="11">
        <v>1.0549999999999999</v>
      </c>
      <c r="G135" s="8">
        <f t="shared" si="34"/>
        <v>1.6512996385431351</v>
      </c>
      <c r="H135" s="26">
        <f t="shared" si="28"/>
        <v>1.651299638543135E-4</v>
      </c>
      <c r="I135" s="9">
        <f t="shared" si="33"/>
        <v>6055.8361224026767</v>
      </c>
      <c r="J135" s="36">
        <v>4</v>
      </c>
      <c r="K135" s="25">
        <f t="shared" si="35"/>
        <v>4.0000000000000001E-3</v>
      </c>
      <c r="L135">
        <f>'Paste Data Here'!ED$336-'Paste Data Here'!ED$423</f>
        <v>9.0000000000000011E-3</v>
      </c>
      <c r="M135" s="31">
        <f>'Paste Data Here'!ED$163-'Paste Data Here'!ED$423</f>
        <v>2.8000000000000004E-2</v>
      </c>
      <c r="N135" s="32">
        <f>'Paste Data Here'!ED$57-'Paste Data Here'!ED$423</f>
        <v>0.13700000000000001</v>
      </c>
      <c r="O135" s="39">
        <f t="shared" si="36"/>
        <v>5.7610000000000005E-3</v>
      </c>
      <c r="P135" s="40">
        <f t="shared" si="37"/>
        <v>6.4225195094760309E-5</v>
      </c>
      <c r="Q135" s="61">
        <f t="shared" si="29"/>
        <v>6.422519509476031E-2</v>
      </c>
      <c r="R135" s="23">
        <f t="shared" si="30"/>
        <v>0.14172156794369858</v>
      </c>
      <c r="S135" s="21">
        <f t="shared" si="31"/>
        <v>5.6688627177479435E-4</v>
      </c>
      <c r="T135" s="44">
        <f t="shared" si="32"/>
        <v>3.4329703619079805</v>
      </c>
      <c r="U135" s="56"/>
      <c r="X135" s="71"/>
      <c r="Y135" s="44"/>
      <c r="Z135" s="44"/>
      <c r="AA135" s="66">
        <f t="shared" si="38"/>
        <v>0.53733295902824108</v>
      </c>
    </row>
    <row r="136" spans="1:27" ht="14.25" hidden="1" customHeight="1" x14ac:dyDescent="0.2">
      <c r="A136" s="52">
        <v>45463</v>
      </c>
      <c r="B136" s="51" t="s">
        <v>177</v>
      </c>
      <c r="C136" s="7" t="s">
        <v>172</v>
      </c>
      <c r="D136" s="27" t="str">
        <f>'Paste Data Here'!EE2</f>
        <v xml:space="preserve"> </v>
      </c>
      <c r="E136" s="54" t="s">
        <v>160</v>
      </c>
      <c r="F136" s="11">
        <v>1</v>
      </c>
      <c r="G136" s="8">
        <f t="shared" si="34"/>
        <v>1.6512996385431351</v>
      </c>
      <c r="H136" s="26">
        <f t="shared" si="28"/>
        <v>1.651299638543135E-4</v>
      </c>
      <c r="I136" s="9">
        <f t="shared" si="33"/>
        <v>6055.8361224026767</v>
      </c>
      <c r="J136" s="36">
        <v>4</v>
      </c>
      <c r="K136" s="25">
        <f t="shared" si="35"/>
        <v>4.0000000000000001E-3</v>
      </c>
      <c r="L136">
        <f>'Paste Data Here'!EE$336-'Paste Data Here'!EE$423</f>
        <v>0</v>
      </c>
      <c r="M136" s="31">
        <f>'Paste Data Here'!EE$163-'Paste Data Here'!EE$423</f>
        <v>0</v>
      </c>
      <c r="N136" s="32">
        <f>'Paste Data Here'!EE$57-'Paste Data Here'!EE$423</f>
        <v>0</v>
      </c>
      <c r="O136" s="39">
        <f t="shared" si="36"/>
        <v>0</v>
      </c>
      <c r="P136" s="40">
        <f t="shared" si="37"/>
        <v>0</v>
      </c>
      <c r="Q136" s="61">
        <f t="shared" si="29"/>
        <v>0</v>
      </c>
      <c r="R136" s="23" t="e">
        <f t="shared" si="30"/>
        <v>#VALUE!</v>
      </c>
      <c r="S136" s="21" t="e">
        <f t="shared" si="31"/>
        <v>#VALUE!</v>
      </c>
      <c r="T136" s="44" t="e">
        <f t="shared" si="32"/>
        <v>#VALUE!</v>
      </c>
      <c r="X136" s="71"/>
      <c r="Y136" s="44"/>
      <c r="Z136" s="44"/>
      <c r="AA136" s="66" t="e">
        <f t="shared" si="38"/>
        <v>#VALUE!</v>
      </c>
    </row>
    <row r="137" spans="1:27" ht="14.25" customHeight="1" x14ac:dyDescent="0.2">
      <c r="A137" s="52">
        <v>45463</v>
      </c>
      <c r="B137" s="51" t="s">
        <v>177</v>
      </c>
      <c r="C137" s="7" t="s">
        <v>167</v>
      </c>
      <c r="D137" s="27" t="str">
        <f>'Paste Data Here'!EF2</f>
        <v>M2d</v>
      </c>
      <c r="E137" s="54">
        <v>2.8570000000000002</v>
      </c>
      <c r="F137" s="11">
        <v>0.81599999999999995</v>
      </c>
      <c r="G137" s="8">
        <f t="shared" si="34"/>
        <v>1.6512996385431351</v>
      </c>
      <c r="H137" s="26">
        <f t="shared" si="28"/>
        <v>1.651299638543135E-4</v>
      </c>
      <c r="I137" s="9">
        <f t="shared" si="33"/>
        <v>6055.8361224026767</v>
      </c>
      <c r="J137" s="36">
        <v>4</v>
      </c>
      <c r="K137" s="25">
        <f t="shared" si="35"/>
        <v>4.0000000000000001E-3</v>
      </c>
      <c r="L137">
        <f>'Paste Data Here'!EF$336-'Paste Data Here'!EF$423</f>
        <v>1.0999999999999996E-2</v>
      </c>
      <c r="M137" s="31">
        <f>'Paste Data Here'!EF$163-'Paste Data Here'!EF$423</f>
        <v>3.6999999999999998E-2</v>
      </c>
      <c r="N137" s="32">
        <f>'Paste Data Here'!EF$57-'Paste Data Here'!EF$423</f>
        <v>0.24799999999999997</v>
      </c>
      <c r="O137" s="39">
        <f t="shared" si="36"/>
        <v>4.8939999999999964E-3</v>
      </c>
      <c r="P137" s="40">
        <f t="shared" si="37"/>
        <v>5.4559643255295388E-5</v>
      </c>
      <c r="Q137" s="61">
        <f t="shared" si="29"/>
        <v>5.4559643255295387E-2</v>
      </c>
      <c r="R137" s="23">
        <f t="shared" si="30"/>
        <v>0.1910256137014448</v>
      </c>
      <c r="S137" s="21">
        <f t="shared" si="31"/>
        <v>7.641024548057792E-4</v>
      </c>
      <c r="T137" s="44">
        <f t="shared" si="32"/>
        <v>4.6272792470293966</v>
      </c>
      <c r="X137" s="71"/>
      <c r="Y137" s="44"/>
      <c r="Z137" s="44"/>
      <c r="AA137" s="66">
        <f t="shared" si="38"/>
        <v>0.93640006716394519</v>
      </c>
    </row>
    <row r="138" spans="1:27" ht="14.25" customHeight="1" x14ac:dyDescent="0.2">
      <c r="A138" s="52">
        <v>45463</v>
      </c>
      <c r="B138" s="51" t="s">
        <v>177</v>
      </c>
      <c r="C138" s="64" t="s">
        <v>168</v>
      </c>
      <c r="D138" s="27" t="str">
        <f>'Paste Data Here'!EG2</f>
        <v>M3d-re-1</v>
      </c>
      <c r="E138" s="54">
        <v>3.4860000000000002</v>
      </c>
      <c r="F138" s="11">
        <v>0.92100000000000004</v>
      </c>
      <c r="G138" s="8">
        <f t="shared" si="34"/>
        <v>1.6512996385431351</v>
      </c>
      <c r="H138" s="26">
        <f t="shared" si="28"/>
        <v>1.651299638543135E-4</v>
      </c>
      <c r="I138" s="9">
        <f t="shared" si="33"/>
        <v>6055.8361224026767</v>
      </c>
      <c r="J138" s="36">
        <v>4</v>
      </c>
      <c r="K138" s="25">
        <f t="shared" si="35"/>
        <v>4.0000000000000001E-3</v>
      </c>
      <c r="L138">
        <f>'Paste Data Here'!EG$336-'Paste Data Here'!EG$423</f>
        <v>9.0000000000000011E-3</v>
      </c>
      <c r="M138" s="31">
        <f>'Paste Data Here'!EG$163-'Paste Data Here'!EG$423</f>
        <v>5.8000000000000003E-2</v>
      </c>
      <c r="N138" s="32">
        <f>'Paste Data Here'!EG$57-'Paste Data Here'!EG$423</f>
        <v>0.47900000000000004</v>
      </c>
      <c r="O138" s="39">
        <f t="shared" si="36"/>
        <v>-3.1729999999999996E-3</v>
      </c>
      <c r="P138" s="40">
        <f t="shared" si="37"/>
        <v>-3.5373467112597539E-5</v>
      </c>
      <c r="Q138" s="61">
        <f t="shared" si="29"/>
        <v>-3.5373467112597541E-2</v>
      </c>
      <c r="R138" s="23">
        <f t="shared" si="30"/>
        <v>-0.13388914913628125</v>
      </c>
      <c r="S138" s="21">
        <f t="shared" si="31"/>
        <v>-5.35556596545125E-4</v>
      </c>
      <c r="T138" s="44">
        <f t="shared" si="32"/>
        <v>-3.2432429829490044</v>
      </c>
      <c r="U138" s="56"/>
      <c r="X138" s="71"/>
      <c r="Y138" s="44"/>
      <c r="Z138" s="44"/>
      <c r="AA138" s="66">
        <f t="shared" si="38"/>
        <v>-0.58149467594476112</v>
      </c>
    </row>
    <row r="139" spans="1:27" ht="14.25" hidden="1" customHeight="1" x14ac:dyDescent="0.2">
      <c r="A139" s="52">
        <v>45463</v>
      </c>
      <c r="B139" s="51" t="s">
        <v>177</v>
      </c>
      <c r="C139" s="7" t="s">
        <v>172</v>
      </c>
      <c r="D139" s="27" t="str">
        <f>'Paste Data Here'!EH2</f>
        <v xml:space="preserve"> </v>
      </c>
      <c r="E139" s="54" t="s">
        <v>160</v>
      </c>
      <c r="F139" s="11">
        <v>1</v>
      </c>
      <c r="G139" s="8">
        <f t="shared" si="34"/>
        <v>1.6512996385431351</v>
      </c>
      <c r="H139" s="26">
        <f t="shared" si="28"/>
        <v>1.651299638543135E-4</v>
      </c>
      <c r="I139" s="9">
        <f t="shared" si="33"/>
        <v>6055.8361224026767</v>
      </c>
      <c r="J139" s="36">
        <v>4</v>
      </c>
      <c r="K139" s="25">
        <f t="shared" si="35"/>
        <v>4.0000000000000001E-3</v>
      </c>
      <c r="L139">
        <f>'Paste Data Here'!EH$336-'Paste Data Here'!EH$423</f>
        <v>0</v>
      </c>
      <c r="M139" s="31">
        <f>'Paste Data Here'!EH$163-'Paste Data Here'!EH$423</f>
        <v>0</v>
      </c>
      <c r="N139" s="32">
        <f>'Paste Data Here'!EH$57-'Paste Data Here'!EH$423</f>
        <v>0</v>
      </c>
      <c r="O139" s="39">
        <f t="shared" si="36"/>
        <v>0</v>
      </c>
      <c r="P139" s="40">
        <f t="shared" si="37"/>
        <v>0</v>
      </c>
      <c r="Q139" s="61">
        <f t="shared" si="29"/>
        <v>0</v>
      </c>
      <c r="R139" s="23" t="e">
        <f t="shared" si="30"/>
        <v>#VALUE!</v>
      </c>
      <c r="S139" s="21" t="e">
        <f t="shared" si="31"/>
        <v>#VALUE!</v>
      </c>
      <c r="T139" s="44" t="e">
        <f t="shared" si="32"/>
        <v>#VALUE!</v>
      </c>
      <c r="X139" s="71"/>
      <c r="Y139" s="44"/>
      <c r="AA139" s="66" t="e">
        <f t="shared" si="38"/>
        <v>#VALUE!</v>
      </c>
    </row>
    <row r="140" spans="1:27" ht="14.25" customHeight="1" x14ac:dyDescent="0.2">
      <c r="A140" s="52">
        <v>45463</v>
      </c>
      <c r="B140" s="51" t="s">
        <v>177</v>
      </c>
      <c r="C140" s="7" t="s">
        <v>167</v>
      </c>
      <c r="D140" s="27" t="str">
        <f>'Paste Data Here'!EI2</f>
        <v>M3d</v>
      </c>
      <c r="E140" s="54">
        <v>2.012</v>
      </c>
      <c r="F140" s="11">
        <v>0.91800000000000004</v>
      </c>
      <c r="G140" s="8">
        <f t="shared" si="34"/>
        <v>1.6512996385431351</v>
      </c>
      <c r="H140" s="26">
        <f t="shared" ref="H140:H144" si="39">G140/10000</f>
        <v>1.651299638543135E-4</v>
      </c>
      <c r="I140" s="9">
        <f t="shared" si="33"/>
        <v>6055.8361224026767</v>
      </c>
      <c r="J140" s="36">
        <v>4</v>
      </c>
      <c r="K140" s="25">
        <f t="shared" si="35"/>
        <v>4.0000000000000001E-3</v>
      </c>
      <c r="L140">
        <f>'Paste Data Here'!EI$336-'Paste Data Here'!EI$423</f>
        <v>3.8999999999999993E-2</v>
      </c>
      <c r="M140" s="31">
        <f>'Paste Data Here'!EI$163-'Paste Data Here'!EI$423</f>
        <v>9.9000000000000005E-2</v>
      </c>
      <c r="N140" s="32">
        <f>'Paste Data Here'!EI$57-'Paste Data Here'!EI$423</f>
        <v>0.58399999999999996</v>
      </c>
      <c r="O140" s="39">
        <f t="shared" si="36"/>
        <v>2.5002E-2</v>
      </c>
      <c r="P140" s="40">
        <f t="shared" si="37"/>
        <v>2.7872909698996653E-4</v>
      </c>
      <c r="Q140" s="61">
        <f t="shared" ref="Q140:Q144" si="40">P140*1000</f>
        <v>0.27872909698996651</v>
      </c>
      <c r="R140" s="23">
        <f t="shared" ref="R140:R144" si="41">Q140*E140/F140</f>
        <v>0.61089645222637534</v>
      </c>
      <c r="S140" s="21">
        <f t="shared" ref="S140:S144" si="42">R140*K140</f>
        <v>2.4435858089055015E-3</v>
      </c>
      <c r="T140" s="44">
        <f t="shared" ref="T140:T144" si="43">S140*I140</f>
        <v>14.7979552097605</v>
      </c>
      <c r="X140" s="71"/>
      <c r="Y140" s="44"/>
      <c r="AA140" s="66">
        <f t="shared" si="38"/>
        <v>2.6618581796356224</v>
      </c>
    </row>
    <row r="141" spans="1:27" ht="14.25" customHeight="1" x14ac:dyDescent="0.2">
      <c r="A141" s="52">
        <v>45463</v>
      </c>
      <c r="B141" s="51" t="s">
        <v>177</v>
      </c>
      <c r="C141" s="7" t="s">
        <v>170</v>
      </c>
      <c r="D141" s="27" t="str">
        <f>'Paste Data Here'!EJ2</f>
        <v>EICP1</v>
      </c>
      <c r="E141" s="54">
        <f>12.553/5</f>
        <v>2.5106000000000002</v>
      </c>
      <c r="F141" s="11">
        <v>0.89300000000000002</v>
      </c>
      <c r="G141" s="8">
        <f t="shared" si="34"/>
        <v>1.6512996385431351</v>
      </c>
      <c r="H141" s="26">
        <f t="shared" si="39"/>
        <v>1.651299638543135E-4</v>
      </c>
      <c r="I141" s="9">
        <f t="shared" si="33"/>
        <v>6055.8361224026767</v>
      </c>
      <c r="J141" s="36">
        <v>4</v>
      </c>
      <c r="K141" s="25">
        <f t="shared" si="35"/>
        <v>4.0000000000000001E-3</v>
      </c>
      <c r="L141">
        <f>'Paste Data Here'!EJ$336-'Paste Data Here'!EJ$423</f>
        <v>2.7999999999999997E-2</v>
      </c>
      <c r="M141" s="31">
        <f>'Paste Data Here'!EJ$163-'Paste Data Here'!EJ$423</f>
        <v>6.3E-2</v>
      </c>
      <c r="N141" s="32">
        <f>'Paste Data Here'!EJ$57-'Paste Data Here'!EJ$423</f>
        <v>0.33600000000000002</v>
      </c>
      <c r="O141" s="39">
        <f t="shared" si="36"/>
        <v>2.0117999999999997E-2</v>
      </c>
      <c r="P141" s="40">
        <f t="shared" si="37"/>
        <v>2.2428093645484947E-4</v>
      </c>
      <c r="Q141" s="61">
        <f t="shared" si="40"/>
        <v>0.22428093645484948</v>
      </c>
      <c r="R141" s="23">
        <f t="shared" si="41"/>
        <v>0.63054839760755332</v>
      </c>
      <c r="S141" s="21">
        <f t="shared" si="42"/>
        <v>2.5221935904302132E-3</v>
      </c>
      <c r="T141" s="44">
        <f t="shared" si="43"/>
        <v>15.273991052619788</v>
      </c>
      <c r="U141" s="44"/>
      <c r="V141" s="44"/>
      <c r="W141" s="44"/>
      <c r="AA141" s="66">
        <f t="shared" si="38"/>
        <v>2.8244049164951996</v>
      </c>
    </row>
    <row r="142" spans="1:27" ht="14.25" customHeight="1" x14ac:dyDescent="0.2">
      <c r="A142" s="52">
        <v>45463</v>
      </c>
      <c r="B142" s="51" t="s">
        <v>177</v>
      </c>
      <c r="C142" s="7" t="s">
        <v>170</v>
      </c>
      <c r="D142" s="27" t="str">
        <f>'Paste Data Here'!EK2</f>
        <v>EICP2</v>
      </c>
      <c r="E142" s="54">
        <f>12.405/5</f>
        <v>2.4809999999999999</v>
      </c>
      <c r="F142" s="11">
        <v>0.95099999999999996</v>
      </c>
      <c r="G142" s="8">
        <f t="shared" si="34"/>
        <v>1.6512996385431351</v>
      </c>
      <c r="H142" s="26">
        <f t="shared" si="39"/>
        <v>1.651299638543135E-4</v>
      </c>
      <c r="I142" s="9">
        <f t="shared" si="33"/>
        <v>6055.8361224026767</v>
      </c>
      <c r="J142" s="36">
        <v>4</v>
      </c>
      <c r="K142" s="25">
        <f t="shared" si="35"/>
        <v>4.0000000000000001E-3</v>
      </c>
      <c r="L142">
        <f>'Paste Data Here'!EK$336-'Paste Data Here'!EK$423</f>
        <v>3.4000000000000002E-2</v>
      </c>
      <c r="M142" s="31">
        <f>'Paste Data Here'!EK$163-'Paste Data Here'!EK$423</f>
        <v>6.5000000000000002E-2</v>
      </c>
      <c r="N142" s="32">
        <f>'Paste Data Here'!EK$57-'Paste Data Here'!EK$423</f>
        <v>0.40699999999999997</v>
      </c>
      <c r="O142" s="39">
        <f t="shared" si="36"/>
        <v>2.4341000000000005E-2</v>
      </c>
      <c r="P142" s="40">
        <f t="shared" si="37"/>
        <v>2.7136008918617619E-4</v>
      </c>
      <c r="Q142" s="61">
        <f t="shared" si="40"/>
        <v>0.27136008918617621</v>
      </c>
      <c r="R142" s="23">
        <f t="shared" si="41"/>
        <v>0.70793310333428305</v>
      </c>
      <c r="S142" s="21">
        <f t="shared" si="42"/>
        <v>2.8317324133371323E-3</v>
      </c>
      <c r="T142" s="44">
        <f t="shared" si="43"/>
        <v>17.148507437665511</v>
      </c>
      <c r="U142" s="44"/>
      <c r="V142" s="44"/>
      <c r="W142" s="44"/>
      <c r="AA142" s="66">
        <f t="shared" si="38"/>
        <v>2.9776366070842615</v>
      </c>
    </row>
    <row r="143" spans="1:27" ht="14.25" customHeight="1" x14ac:dyDescent="0.2">
      <c r="A143" s="52">
        <v>45463</v>
      </c>
      <c r="B143" s="51" t="s">
        <v>177</v>
      </c>
      <c r="C143" s="7" t="s">
        <v>170</v>
      </c>
      <c r="D143" s="27" t="str">
        <f>'Paste Data Here'!EL2</f>
        <v>EICP3</v>
      </c>
      <c r="E143" s="54">
        <f>12.115/5</f>
        <v>2.423</v>
      </c>
      <c r="F143" s="11">
        <v>0.93100000000000005</v>
      </c>
      <c r="G143" s="8">
        <f t="shared" si="34"/>
        <v>1.6512996385431351</v>
      </c>
      <c r="H143" s="26">
        <f t="shared" si="39"/>
        <v>1.651299638543135E-4</v>
      </c>
      <c r="I143" s="9">
        <f t="shared" si="33"/>
        <v>6055.8361224026767</v>
      </c>
      <c r="J143" s="36">
        <v>4</v>
      </c>
      <c r="K143" s="25">
        <f t="shared" si="35"/>
        <v>4.0000000000000001E-3</v>
      </c>
      <c r="L143">
        <f>'Paste Data Here'!EL$336-'Paste Data Here'!EL$423</f>
        <v>3.1E-2</v>
      </c>
      <c r="M143" s="31">
        <f>'Paste Data Here'!EL$163-'Paste Data Here'!EL$423</f>
        <v>5.5999999999999994E-2</v>
      </c>
      <c r="N143" s="32">
        <f>'Paste Data Here'!EL$57-'Paste Data Here'!EL$423</f>
        <v>0.32499999999999996</v>
      </c>
      <c r="O143" s="39">
        <f t="shared" si="36"/>
        <v>2.3405000000000006E-2</v>
      </c>
      <c r="P143" s="40">
        <f t="shared" si="37"/>
        <v>2.6092530657748054E-4</v>
      </c>
      <c r="Q143" s="61">
        <f t="shared" si="40"/>
        <v>0.26092530657748053</v>
      </c>
      <c r="R143" s="23">
        <f t="shared" si="41"/>
        <v>0.67907842947071462</v>
      </c>
      <c r="S143" s="21">
        <f t="shared" si="42"/>
        <v>2.7163137178828583E-3</v>
      </c>
      <c r="T143" s="44">
        <f t="shared" si="43"/>
        <v>16.449550732532927</v>
      </c>
      <c r="U143" s="44"/>
      <c r="V143" s="44"/>
      <c r="W143" s="44"/>
      <c r="AA143" s="66">
        <f t="shared" si="38"/>
        <v>2.9176302018075813</v>
      </c>
    </row>
    <row r="144" spans="1:27" ht="14.25" customHeight="1" x14ac:dyDescent="0.2">
      <c r="A144" s="33" t="s">
        <v>163</v>
      </c>
      <c r="B144" s="33"/>
      <c r="C144" s="7" t="s">
        <v>170</v>
      </c>
      <c r="D144" s="27" t="str">
        <f>'Paste Data Here'!EM2</f>
        <v>EICPYR1</v>
      </c>
      <c r="E144" s="11">
        <v>0.33500000000000002</v>
      </c>
      <c r="F144" s="11">
        <v>0.33500000000000002</v>
      </c>
      <c r="G144" s="8">
        <f t="shared" si="34"/>
        <v>1.6512996385431351</v>
      </c>
      <c r="H144" s="26">
        <f t="shared" si="39"/>
        <v>1.651299638543135E-4</v>
      </c>
      <c r="I144" s="9">
        <f t="shared" si="33"/>
        <v>6055.8361224026767</v>
      </c>
      <c r="J144" s="36">
        <v>4</v>
      </c>
      <c r="K144" s="25">
        <f t="shared" si="35"/>
        <v>4.0000000000000001E-3</v>
      </c>
      <c r="L144">
        <f>'Paste Data Here'!EM$336-'Paste Data Here'!EM$423</f>
        <v>8.2000000000000017E-2</v>
      </c>
      <c r="M144" s="31">
        <f>'Paste Data Here'!EM$163-'Paste Data Here'!EM$423</f>
        <v>0.10600000000000001</v>
      </c>
      <c r="N144" s="32">
        <f>'Paste Data Here'!EM$57-'Paste Data Here'!EM$423</f>
        <v>0.7679999999999999</v>
      </c>
      <c r="O144" s="39">
        <f t="shared" si="36"/>
        <v>6.3964000000000021E-2</v>
      </c>
      <c r="P144" s="40">
        <f t="shared" si="37"/>
        <v>7.1308807134894115E-4</v>
      </c>
      <c r="Q144" s="61">
        <f t="shared" si="40"/>
        <v>0.71308807134894114</v>
      </c>
      <c r="R144" s="23">
        <f t="shared" si="41"/>
        <v>0.71308807134894114</v>
      </c>
      <c r="S144" s="21">
        <f t="shared" si="42"/>
        <v>2.8523522853957646E-3</v>
      </c>
      <c r="T144" s="44">
        <f t="shared" si="43"/>
        <v>17.2733780037175</v>
      </c>
      <c r="U144" s="44"/>
      <c r="V144" s="44"/>
      <c r="W144" s="44"/>
      <c r="AA144" s="66">
        <f t="shared" si="38"/>
        <v>8.5144844340172074</v>
      </c>
    </row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</sheetData>
  <mergeCells count="1">
    <mergeCell ref="L1:N1"/>
  </mergeCells>
  <phoneticPr fontId="17" type="noConversion"/>
  <pageMargins left="0.7" right="0.7" top="0.75" bottom="0.75" header="0" footer="0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M1001"/>
  <sheetViews>
    <sheetView zoomScale="130" zoomScaleNormal="130" workbookViewId="0">
      <pane xSplit="1" ySplit="2" topLeftCell="DU3" activePane="bottomRight" state="frozen"/>
      <selection pane="topRight" activeCell="B1" sqref="B1"/>
      <selection pane="bottomLeft" activeCell="A2" sqref="A2"/>
      <selection pane="bottomRight" activeCell="EM2" sqref="EM2:EM473"/>
    </sheetView>
  </sheetViews>
  <sheetFormatPr baseColWidth="10" defaultColWidth="12.6640625" defaultRowHeight="15" customHeight="1" x14ac:dyDescent="0.15"/>
  <cols>
    <col min="1" max="1" width="8" style="13"/>
    <col min="2" max="52" width="0" style="6" hidden="1" customWidth="1"/>
    <col min="53" max="54" width="12.6640625" style="6"/>
    <col min="55" max="105" width="12.6640625" style="6" customWidth="1"/>
    <col min="106" max="121" width="12.6640625" style="6"/>
    <col min="122" max="124" width="0" style="6" hidden="1" customWidth="1"/>
    <col min="125" max="16384" width="12.6640625" style="6"/>
  </cols>
  <sheetData>
    <row r="1" spans="1:143" ht="15" customHeight="1" x14ac:dyDescent="0.15">
      <c r="B1" s="20" t="s">
        <v>20</v>
      </c>
      <c r="DC1" s="41">
        <v>44732</v>
      </c>
      <c r="DD1" s="41">
        <v>44732</v>
      </c>
      <c r="DE1" s="41">
        <v>44732</v>
      </c>
      <c r="DF1" s="41">
        <v>44732</v>
      </c>
      <c r="DG1" s="41">
        <v>44732</v>
      </c>
      <c r="DH1" s="41">
        <v>44732</v>
      </c>
      <c r="DI1" s="41">
        <v>44732</v>
      </c>
      <c r="DJ1" s="41">
        <v>44732</v>
      </c>
      <c r="DK1" s="41">
        <v>44732</v>
      </c>
      <c r="DL1" s="41">
        <v>44732</v>
      </c>
      <c r="DM1" s="41">
        <v>44732</v>
      </c>
      <c r="DN1" s="41">
        <v>44732</v>
      </c>
      <c r="DO1" s="41">
        <v>44732</v>
      </c>
      <c r="DP1" s="41">
        <v>44732</v>
      </c>
      <c r="DQ1" s="41">
        <v>44732</v>
      </c>
      <c r="DR1" s="41">
        <v>44732</v>
      </c>
      <c r="DS1" s="41">
        <v>44732</v>
      </c>
      <c r="DT1" s="41">
        <v>44732</v>
      </c>
      <c r="DU1" s="41">
        <v>44732</v>
      </c>
      <c r="DV1" s="41">
        <v>44732</v>
      </c>
      <c r="DW1" s="41">
        <v>44732</v>
      </c>
      <c r="DX1" s="41">
        <v>44732</v>
      </c>
      <c r="DY1" s="41">
        <v>44732</v>
      </c>
      <c r="DZ1" s="41">
        <v>44732</v>
      </c>
      <c r="EA1" s="41">
        <v>44732</v>
      </c>
      <c r="EB1" s="41">
        <v>44732</v>
      </c>
      <c r="EC1" s="41">
        <v>44732</v>
      </c>
      <c r="ED1" s="41">
        <v>44732</v>
      </c>
      <c r="EE1" s="41">
        <v>44732</v>
      </c>
      <c r="EF1" s="41">
        <v>44732</v>
      </c>
      <c r="EG1" s="41">
        <v>44732</v>
      </c>
      <c r="EH1" s="41">
        <v>44732</v>
      </c>
      <c r="EI1" s="41">
        <v>44732</v>
      </c>
      <c r="EJ1" s="41">
        <v>44732</v>
      </c>
      <c r="EK1" s="41">
        <v>44732</v>
      </c>
      <c r="EL1" s="41">
        <v>44732</v>
      </c>
      <c r="EM1" s="63">
        <v>45435</v>
      </c>
    </row>
    <row r="2" spans="1:143" ht="14.25" customHeight="1" x14ac:dyDescent="0.15">
      <c r="A2" s="13" t="s">
        <v>3</v>
      </c>
      <c r="B2" s="20" t="s">
        <v>26</v>
      </c>
      <c r="C2" s="20" t="s">
        <v>27</v>
      </c>
      <c r="D2" s="20" t="s">
        <v>28</v>
      </c>
      <c r="E2" s="20" t="s">
        <v>29</v>
      </c>
      <c r="F2" s="20" t="s">
        <v>30</v>
      </c>
      <c r="G2" s="20" t="s">
        <v>31</v>
      </c>
      <c r="H2" s="20" t="s">
        <v>32</v>
      </c>
      <c r="I2" s="20" t="s">
        <v>33</v>
      </c>
      <c r="J2" s="20" t="s">
        <v>34</v>
      </c>
      <c r="K2" s="20" t="s">
        <v>35</v>
      </c>
      <c r="L2" s="20" t="s">
        <v>36</v>
      </c>
      <c r="M2" s="20" t="s">
        <v>37</v>
      </c>
      <c r="N2" s="20" t="s">
        <v>38</v>
      </c>
      <c r="O2" s="20" t="s">
        <v>39</v>
      </c>
      <c r="P2" s="20" t="s">
        <v>40</v>
      </c>
      <c r="Q2" s="20" t="s">
        <v>41</v>
      </c>
      <c r="R2" s="20" t="s">
        <v>42</v>
      </c>
      <c r="S2" s="20" t="s">
        <v>43</v>
      </c>
      <c r="T2" s="20" t="s">
        <v>44</v>
      </c>
      <c r="U2" s="20" t="s">
        <v>45</v>
      </c>
      <c r="V2" s="20" t="s">
        <v>46</v>
      </c>
      <c r="W2" s="20" t="s">
        <v>92</v>
      </c>
      <c r="X2" s="20" t="s">
        <v>93</v>
      </c>
      <c r="Y2" s="20" t="s">
        <v>94</v>
      </c>
      <c r="Z2" s="20" t="s">
        <v>47</v>
      </c>
      <c r="AA2" s="20" t="s">
        <v>48</v>
      </c>
      <c r="AB2" s="20" t="s">
        <v>49</v>
      </c>
      <c r="AC2" s="20" t="s">
        <v>50</v>
      </c>
      <c r="AD2" s="20" t="s">
        <v>51</v>
      </c>
      <c r="AE2" s="20" t="s">
        <v>52</v>
      </c>
      <c r="AF2" s="20" t="s">
        <v>53</v>
      </c>
      <c r="AG2" s="20" t="s">
        <v>54</v>
      </c>
      <c r="AH2" s="20" t="s">
        <v>55</v>
      </c>
      <c r="AI2" s="20" t="s">
        <v>56</v>
      </c>
      <c r="AJ2" s="20" t="s">
        <v>57</v>
      </c>
      <c r="AK2" s="20" t="s">
        <v>58</v>
      </c>
      <c r="AL2" s="20" t="s">
        <v>59</v>
      </c>
      <c r="AM2" s="20" t="s">
        <v>60</v>
      </c>
      <c r="AN2" s="20" t="s">
        <v>61</v>
      </c>
      <c r="AO2" s="20" t="s">
        <v>62</v>
      </c>
      <c r="AP2" s="20" t="s">
        <v>63</v>
      </c>
      <c r="AQ2" s="20" t="s">
        <v>64</v>
      </c>
      <c r="AR2" s="20" t="s">
        <v>65</v>
      </c>
      <c r="AS2" s="20" t="s">
        <v>66</v>
      </c>
      <c r="AT2" s="20" t="s">
        <v>67</v>
      </c>
      <c r="AU2" s="20" t="s">
        <v>95</v>
      </c>
      <c r="AV2" s="20" t="s">
        <v>96</v>
      </c>
      <c r="AW2" s="20" t="s">
        <v>97</v>
      </c>
      <c r="AX2" s="20" t="s">
        <v>68</v>
      </c>
      <c r="AY2" s="20" t="s">
        <v>69</v>
      </c>
      <c r="AZ2" s="20" t="s">
        <v>70</v>
      </c>
      <c r="BA2" s="20" t="s">
        <v>71</v>
      </c>
      <c r="BB2" s="20" t="s">
        <v>72</v>
      </c>
      <c r="BC2" s="20" t="s">
        <v>73</v>
      </c>
      <c r="BD2" s="20" t="s">
        <v>74</v>
      </c>
      <c r="BE2" s="20" t="s">
        <v>75</v>
      </c>
      <c r="BF2" s="20" t="s">
        <v>76</v>
      </c>
      <c r="BG2" s="20" t="s">
        <v>77</v>
      </c>
      <c r="BH2" s="20" t="s">
        <v>78</v>
      </c>
      <c r="BI2" s="20" t="s">
        <v>79</v>
      </c>
      <c r="BJ2" s="20" t="s">
        <v>80</v>
      </c>
      <c r="BK2" s="20" t="s">
        <v>81</v>
      </c>
      <c r="BL2" s="20" t="s">
        <v>82</v>
      </c>
      <c r="BM2" s="20" t="s">
        <v>83</v>
      </c>
      <c r="BN2" s="20" t="s">
        <v>84</v>
      </c>
      <c r="BO2" s="20" t="s">
        <v>85</v>
      </c>
      <c r="BP2" s="20" t="s">
        <v>86</v>
      </c>
      <c r="BQ2" s="20" t="s">
        <v>87</v>
      </c>
      <c r="BR2" s="20" t="s">
        <v>88</v>
      </c>
      <c r="BS2" s="20" t="s">
        <v>89</v>
      </c>
      <c r="BT2" s="20" t="s">
        <v>90</v>
      </c>
      <c r="BU2" s="20" t="s">
        <v>91</v>
      </c>
      <c r="BV2" s="20" t="s">
        <v>103</v>
      </c>
      <c r="BW2" s="20" t="s">
        <v>104</v>
      </c>
      <c r="BX2" s="20" t="s">
        <v>105</v>
      </c>
      <c r="BY2" s="20" t="s">
        <v>106</v>
      </c>
      <c r="BZ2" s="20" t="s">
        <v>121</v>
      </c>
      <c r="CA2" s="27" t="s">
        <v>124</v>
      </c>
      <c r="CB2" s="6" t="s">
        <v>125</v>
      </c>
      <c r="CC2" t="s">
        <v>108</v>
      </c>
      <c r="CD2" t="s">
        <v>109</v>
      </c>
      <c r="CE2" t="s">
        <v>110</v>
      </c>
      <c r="CF2" t="s">
        <v>111</v>
      </c>
      <c r="CG2" t="s">
        <v>112</v>
      </c>
      <c r="CH2" t="s">
        <v>113</v>
      </c>
      <c r="CI2" s="33" t="s">
        <v>122</v>
      </c>
      <c r="CJ2" t="s">
        <v>114</v>
      </c>
      <c r="CK2" t="s">
        <v>115</v>
      </c>
      <c r="CL2" s="6" t="s">
        <v>116</v>
      </c>
      <c r="CM2" s="6" t="s">
        <v>117</v>
      </c>
      <c r="CN2" s="6" t="s">
        <v>118</v>
      </c>
      <c r="CO2" s="6" t="s">
        <v>119</v>
      </c>
      <c r="CP2" s="6" t="s">
        <v>120</v>
      </c>
      <c r="CQ2" s="20" t="s">
        <v>126</v>
      </c>
      <c r="CR2" s="20" t="s">
        <v>130</v>
      </c>
      <c r="CS2" s="20" t="s">
        <v>132</v>
      </c>
      <c r="CT2" s="20" t="s">
        <v>127</v>
      </c>
      <c r="CU2" s="20" t="s">
        <v>128</v>
      </c>
      <c r="CV2" s="20" t="s">
        <v>129</v>
      </c>
      <c r="CW2" s="20" t="s">
        <v>131</v>
      </c>
      <c r="CX2" s="20" t="s">
        <v>133</v>
      </c>
      <c r="CY2" s="20" t="s">
        <v>134</v>
      </c>
      <c r="CZ2" s="20" t="s">
        <v>135</v>
      </c>
      <c r="DA2" s="20" t="s">
        <v>136</v>
      </c>
      <c r="DB2" s="20" t="s">
        <v>137</v>
      </c>
      <c r="DC2" s="20" t="s">
        <v>138</v>
      </c>
      <c r="DD2" s="20" t="s">
        <v>162</v>
      </c>
      <c r="DE2" s="6">
        <v>3100</v>
      </c>
      <c r="DF2" s="20" t="s">
        <v>139</v>
      </c>
      <c r="DG2" s="20" t="s">
        <v>141</v>
      </c>
      <c r="DH2" s="6">
        <v>2500</v>
      </c>
      <c r="DI2" s="20" t="s">
        <v>140</v>
      </c>
      <c r="DJ2" s="20" t="s">
        <v>142</v>
      </c>
      <c r="DK2" s="6" t="s">
        <v>101</v>
      </c>
      <c r="DL2" s="20" t="s">
        <v>143</v>
      </c>
      <c r="DM2" s="20" t="s">
        <v>144</v>
      </c>
      <c r="DN2" s="6" t="s">
        <v>100</v>
      </c>
      <c r="DO2" s="20" t="s">
        <v>145</v>
      </c>
      <c r="DP2" s="20" t="s">
        <v>146</v>
      </c>
      <c r="DQ2" s="6" t="s">
        <v>102</v>
      </c>
      <c r="DR2" s="20" t="s">
        <v>143</v>
      </c>
      <c r="DS2" s="20" t="s">
        <v>144</v>
      </c>
      <c r="DT2" s="6" t="s">
        <v>100</v>
      </c>
      <c r="DU2" s="20" t="s">
        <v>147</v>
      </c>
      <c r="DV2" s="20" t="s">
        <v>148</v>
      </c>
      <c r="DW2" s="6" t="s">
        <v>99</v>
      </c>
      <c r="DX2" s="58" t="s">
        <v>149</v>
      </c>
      <c r="DY2" s="58" t="s">
        <v>150</v>
      </c>
      <c r="DZ2" s="58" t="s">
        <v>98</v>
      </c>
      <c r="EA2" s="20" t="s">
        <v>151</v>
      </c>
      <c r="EB2" s="20" t="s">
        <v>25</v>
      </c>
      <c r="EC2" s="6" t="s">
        <v>152</v>
      </c>
      <c r="ED2" s="58" t="s">
        <v>153</v>
      </c>
      <c r="EE2" s="58" t="s">
        <v>25</v>
      </c>
      <c r="EF2" s="58" t="s">
        <v>154</v>
      </c>
      <c r="EG2" s="58" t="s">
        <v>155</v>
      </c>
      <c r="EH2" s="58" t="s">
        <v>25</v>
      </c>
      <c r="EI2" s="58" t="s">
        <v>156</v>
      </c>
      <c r="EJ2" s="20" t="s">
        <v>157</v>
      </c>
      <c r="EK2" s="20" t="s">
        <v>158</v>
      </c>
      <c r="EL2" s="20" t="s">
        <v>159</v>
      </c>
      <c r="EM2" s="20" t="s">
        <v>164</v>
      </c>
    </row>
    <row r="3" spans="1:143" ht="14.25" customHeight="1" x14ac:dyDescent="0.2">
      <c r="A3" s="13">
        <v>330</v>
      </c>
      <c r="B3">
        <v>0.372</v>
      </c>
      <c r="C3">
        <v>0.38200000000000001</v>
      </c>
      <c r="D3">
        <v>0.29899999999999999</v>
      </c>
      <c r="E3">
        <v>0.72</v>
      </c>
      <c r="F3">
        <v>1.056</v>
      </c>
      <c r="G3">
        <v>0.65800000000000003</v>
      </c>
      <c r="H3">
        <v>0.45100000000000001</v>
      </c>
      <c r="I3">
        <v>0.90500000000000003</v>
      </c>
      <c r="J3">
        <v>0.56799999999999995</v>
      </c>
      <c r="K3">
        <v>0.28100000000000003</v>
      </c>
      <c r="L3">
        <v>0.53400000000000003</v>
      </c>
      <c r="M3">
        <v>0.443</v>
      </c>
      <c r="N3">
        <v>0.78100000000000003</v>
      </c>
      <c r="O3">
        <v>0.59</v>
      </c>
      <c r="P3" s="38">
        <v>0.997</v>
      </c>
      <c r="Q3" s="47">
        <v>0.85799999999999998</v>
      </c>
      <c r="R3" s="6">
        <v>1.046</v>
      </c>
      <c r="S3" s="6">
        <v>1.361</v>
      </c>
      <c r="T3">
        <v>1.2030000000000001</v>
      </c>
      <c r="U3">
        <v>1.405</v>
      </c>
      <c r="V3">
        <v>0.34100000000000003</v>
      </c>
      <c r="W3">
        <v>1.409</v>
      </c>
      <c r="X3">
        <v>0.83899999999999997</v>
      </c>
      <c r="Y3">
        <v>4</v>
      </c>
      <c r="Z3" s="38">
        <v>0.22</v>
      </c>
      <c r="AA3" s="38">
        <v>0.23100000000000001</v>
      </c>
      <c r="AB3" s="38">
        <v>0.23499999999999999</v>
      </c>
      <c r="AC3" s="38">
        <v>0.27700000000000002</v>
      </c>
      <c r="AD3" s="38">
        <v>0.13</v>
      </c>
      <c r="AE3" s="38">
        <v>0.127</v>
      </c>
      <c r="AF3" s="38">
        <v>0.03</v>
      </c>
      <c r="AG3" s="38">
        <v>2.8000000000000001E-2</v>
      </c>
      <c r="AH3" s="38">
        <v>5.3999999999999999E-2</v>
      </c>
      <c r="AI3" s="6">
        <v>0.158</v>
      </c>
      <c r="AJ3" s="6">
        <v>0.125</v>
      </c>
      <c r="AK3" s="6">
        <v>0.20200000000000001</v>
      </c>
      <c r="AL3">
        <v>0.06</v>
      </c>
      <c r="AM3">
        <v>3.5999999999999997E-2</v>
      </c>
      <c r="AN3">
        <v>0.14000000000000001</v>
      </c>
      <c r="AO3" s="6">
        <v>3.6999999999999998E-2</v>
      </c>
      <c r="AP3" s="6">
        <v>0.14199999999999999</v>
      </c>
      <c r="AQ3" s="6">
        <v>0.19400000000000001</v>
      </c>
      <c r="AR3">
        <v>0.22900000000000001</v>
      </c>
      <c r="AS3">
        <v>0.16600000000000001</v>
      </c>
      <c r="AT3">
        <v>0.19400000000000001</v>
      </c>
      <c r="AU3">
        <v>0.93100000000000005</v>
      </c>
      <c r="AV3">
        <v>0.42399999999999999</v>
      </c>
      <c r="AW3">
        <v>0.91400000000000003</v>
      </c>
      <c r="AX3">
        <v>0.19500000000000001</v>
      </c>
      <c r="AY3">
        <v>0.30299999999999999</v>
      </c>
      <c r="AZ3">
        <v>0.224</v>
      </c>
      <c r="BA3">
        <v>0.56100000000000005</v>
      </c>
      <c r="BB3" s="38">
        <v>5.3999999999999999E-2</v>
      </c>
      <c r="BC3">
        <v>0.14399999999999999</v>
      </c>
      <c r="BD3">
        <v>0.06</v>
      </c>
      <c r="BE3">
        <v>4.2999999999999997E-2</v>
      </c>
      <c r="BF3" s="38">
        <v>3.9E-2</v>
      </c>
      <c r="BG3">
        <v>0.17599999999999999</v>
      </c>
      <c r="BH3">
        <v>0.23200000000000001</v>
      </c>
      <c r="BI3">
        <v>0.30599999999999999</v>
      </c>
      <c r="BJ3">
        <v>6.6000000000000003E-2</v>
      </c>
      <c r="BK3">
        <v>0.2</v>
      </c>
      <c r="BL3">
        <v>0.318</v>
      </c>
      <c r="BM3">
        <v>-5.0000000000000001E-3</v>
      </c>
      <c r="BN3">
        <v>0.16200000000000001</v>
      </c>
      <c r="BO3">
        <v>0.18</v>
      </c>
      <c r="BP3" s="6">
        <v>0.14199999999999999</v>
      </c>
      <c r="BQ3" s="6">
        <v>0.10299999999999999</v>
      </c>
      <c r="BR3" s="6">
        <v>3.9E-2</v>
      </c>
      <c r="BS3">
        <v>2.4079999999999999</v>
      </c>
      <c r="BT3" s="38">
        <v>0.65100000000000002</v>
      </c>
      <c r="BU3">
        <v>1.4530000000000001</v>
      </c>
      <c r="BV3">
        <v>0.376</v>
      </c>
      <c r="BW3">
        <v>0.20399999999999999</v>
      </c>
      <c r="BX3" s="38">
        <v>0.35299999999999998</v>
      </c>
      <c r="BY3" s="38">
        <v>0.42299999999999999</v>
      </c>
      <c r="BZ3" s="38">
        <v>0.108</v>
      </c>
      <c r="CA3">
        <v>0.249</v>
      </c>
      <c r="CB3">
        <v>2.27</v>
      </c>
      <c r="CC3">
        <v>0.159</v>
      </c>
      <c r="CD3">
        <v>0.121</v>
      </c>
      <c r="CE3">
        <v>0.17100000000000001</v>
      </c>
      <c r="CF3">
        <v>0.17199999999999999</v>
      </c>
      <c r="CG3">
        <v>0.20300000000000001</v>
      </c>
      <c r="CH3">
        <v>0.255</v>
      </c>
      <c r="CI3">
        <v>0.27800000000000002</v>
      </c>
      <c r="CJ3">
        <v>0.34300000000000003</v>
      </c>
      <c r="CK3">
        <v>0.159</v>
      </c>
      <c r="CL3">
        <v>-0.27800000000000002</v>
      </c>
      <c r="CM3">
        <v>-0.19700000000000001</v>
      </c>
      <c r="CN3">
        <v>-0.23</v>
      </c>
      <c r="CO3">
        <v>-0.23400000000000001</v>
      </c>
      <c r="CP3">
        <v>-0.21199999999999999</v>
      </c>
      <c r="CQ3">
        <v>0.75700000000000001</v>
      </c>
      <c r="CR3" s="38">
        <v>1.8640000000000001</v>
      </c>
      <c r="CS3">
        <v>0.99199999999999999</v>
      </c>
      <c r="CT3">
        <v>0.438</v>
      </c>
      <c r="CU3">
        <v>1.4E-2</v>
      </c>
      <c r="CV3">
        <v>0.437</v>
      </c>
      <c r="CW3">
        <v>2.4510000000000001</v>
      </c>
      <c r="CX3">
        <v>6.3E-2</v>
      </c>
      <c r="CY3">
        <v>8.2000000000000003E-2</v>
      </c>
      <c r="CZ3">
        <v>0.32700000000000001</v>
      </c>
      <c r="DA3">
        <v>0.60299999999999998</v>
      </c>
      <c r="DB3">
        <v>0.53500000000000003</v>
      </c>
      <c r="DC3">
        <v>0.26800000000000002</v>
      </c>
      <c r="DD3" s="38">
        <v>0.249</v>
      </c>
      <c r="DE3" s="38">
        <v>0.29299999999999998</v>
      </c>
      <c r="DF3">
        <v>9.9000000000000005E-2</v>
      </c>
      <c r="DG3">
        <v>0.317</v>
      </c>
      <c r="DH3">
        <v>0.20100000000000001</v>
      </c>
      <c r="DI3">
        <v>9.2999999999999999E-2</v>
      </c>
      <c r="DJ3">
        <v>7.8E-2</v>
      </c>
      <c r="DK3" s="38">
        <v>0.10100000000000001</v>
      </c>
      <c r="DL3">
        <v>0.09</v>
      </c>
      <c r="DM3">
        <v>0.124</v>
      </c>
      <c r="DN3">
        <v>8.1000000000000003E-2</v>
      </c>
      <c r="DO3">
        <v>0.29499999999999998</v>
      </c>
      <c r="DP3" s="38">
        <v>0.31900000000000001</v>
      </c>
      <c r="DQ3">
        <v>0.20300000000000001</v>
      </c>
      <c r="DU3" s="38">
        <v>0.12</v>
      </c>
      <c r="DV3">
        <v>0.17699999999999999</v>
      </c>
      <c r="DW3" s="38">
        <v>0.11700000000000001</v>
      </c>
      <c r="DX3" s="6">
        <v>0.32700000000000001</v>
      </c>
      <c r="DY3">
        <v>0.17</v>
      </c>
      <c r="DZ3">
        <v>0.221</v>
      </c>
      <c r="EA3">
        <v>2.4079999999999999</v>
      </c>
      <c r="EC3">
        <v>1.484</v>
      </c>
      <c r="ED3">
        <v>0.183</v>
      </c>
      <c r="EF3">
        <v>0.38600000000000001</v>
      </c>
      <c r="EG3">
        <v>1.0489999999999999</v>
      </c>
      <c r="EI3">
        <v>1.2110000000000001</v>
      </c>
      <c r="EJ3">
        <v>0.39100000000000001</v>
      </c>
      <c r="EK3" s="38">
        <v>0.38400000000000001</v>
      </c>
      <c r="EL3">
        <v>0.35199999999999998</v>
      </c>
      <c r="EM3" s="6">
        <v>0.41</v>
      </c>
    </row>
    <row r="4" spans="1:143" ht="14.25" customHeight="1" x14ac:dyDescent="0.2">
      <c r="A4" s="13">
        <v>331</v>
      </c>
      <c r="B4">
        <v>0.379</v>
      </c>
      <c r="C4">
        <v>0.39100000000000001</v>
      </c>
      <c r="D4">
        <v>0.309</v>
      </c>
      <c r="E4">
        <v>0.72899999999999998</v>
      </c>
      <c r="F4">
        <v>1.07</v>
      </c>
      <c r="G4">
        <v>0.66700000000000004</v>
      </c>
      <c r="H4">
        <v>0.47699999999999998</v>
      </c>
      <c r="I4">
        <v>0.93400000000000005</v>
      </c>
      <c r="J4">
        <v>0.58899999999999997</v>
      </c>
      <c r="K4">
        <v>0.29399999999999998</v>
      </c>
      <c r="L4">
        <v>0.52100000000000002</v>
      </c>
      <c r="M4">
        <v>0.45800000000000002</v>
      </c>
      <c r="N4">
        <v>0.79300000000000004</v>
      </c>
      <c r="O4">
        <v>0.60099999999999998</v>
      </c>
      <c r="P4" s="38">
        <v>1.0109999999999999</v>
      </c>
      <c r="Q4" s="6">
        <v>0.86899999999999999</v>
      </c>
      <c r="R4" s="6">
        <v>1.054</v>
      </c>
      <c r="S4" s="6">
        <v>1.381</v>
      </c>
      <c r="T4">
        <v>1.218</v>
      </c>
      <c r="U4">
        <v>1.42</v>
      </c>
      <c r="V4">
        <v>0.34300000000000003</v>
      </c>
      <c r="W4">
        <v>1.3979999999999999</v>
      </c>
      <c r="X4">
        <v>0.88300000000000001</v>
      </c>
      <c r="Y4">
        <v>4</v>
      </c>
      <c r="Z4" s="38">
        <v>0.22600000000000001</v>
      </c>
      <c r="AA4" s="38">
        <v>0.23899999999999999</v>
      </c>
      <c r="AB4" s="38">
        <v>0.24199999999999999</v>
      </c>
      <c r="AC4" s="38">
        <v>0.28299999999999997</v>
      </c>
      <c r="AD4" s="38">
        <v>0.13500000000000001</v>
      </c>
      <c r="AE4" s="38">
        <v>0.13100000000000001</v>
      </c>
      <c r="AF4" s="38">
        <v>4.3999999999999997E-2</v>
      </c>
      <c r="AG4" s="38">
        <v>3.7999999999999999E-2</v>
      </c>
      <c r="AH4" s="38">
        <v>6.6000000000000003E-2</v>
      </c>
      <c r="AI4" s="6">
        <v>0.17100000000000001</v>
      </c>
      <c r="AJ4" s="6">
        <v>0.13900000000000001</v>
      </c>
      <c r="AK4" s="6">
        <v>0.21299999999999999</v>
      </c>
      <c r="AL4">
        <v>6.8000000000000005E-2</v>
      </c>
      <c r="AM4">
        <v>4.4999999999999998E-2</v>
      </c>
      <c r="AN4">
        <v>0.14599999999999999</v>
      </c>
      <c r="AO4" s="6">
        <v>4.2999999999999997E-2</v>
      </c>
      <c r="AP4" s="6">
        <v>0.14799999999999999</v>
      </c>
      <c r="AQ4" s="6">
        <v>0.2</v>
      </c>
      <c r="AR4">
        <v>0.22900000000000001</v>
      </c>
      <c r="AS4">
        <v>0.16500000000000001</v>
      </c>
      <c r="AT4">
        <v>0.192</v>
      </c>
      <c r="AU4">
        <v>1.0249999999999999</v>
      </c>
      <c r="AV4">
        <v>0.42199999999999999</v>
      </c>
      <c r="AW4">
        <v>0.84099999999999997</v>
      </c>
      <c r="AX4">
        <v>0.2</v>
      </c>
      <c r="AY4">
        <v>0.308</v>
      </c>
      <c r="AZ4">
        <v>0.22900000000000001</v>
      </c>
      <c r="BA4">
        <v>0.57399999999999995</v>
      </c>
      <c r="BB4" s="38">
        <v>6.2E-2</v>
      </c>
      <c r="BC4">
        <v>0.154</v>
      </c>
      <c r="BD4">
        <v>6.9000000000000006E-2</v>
      </c>
      <c r="BE4">
        <v>5.3999999999999999E-2</v>
      </c>
      <c r="BF4" s="38">
        <v>4.7E-2</v>
      </c>
      <c r="BG4">
        <v>0.184</v>
      </c>
      <c r="BH4">
        <v>0.24</v>
      </c>
      <c r="BI4">
        <v>0.315</v>
      </c>
      <c r="BJ4">
        <v>7.3999999999999996E-2</v>
      </c>
      <c r="BK4">
        <v>0.20799999999999999</v>
      </c>
      <c r="BL4">
        <v>0.32800000000000001</v>
      </c>
      <c r="BM4">
        <v>4.0000000000000001E-3</v>
      </c>
      <c r="BN4">
        <v>0.17100000000000001</v>
      </c>
      <c r="BO4">
        <v>0.19</v>
      </c>
      <c r="BP4" s="6">
        <v>0.15</v>
      </c>
      <c r="BQ4" s="6">
        <v>0.111</v>
      </c>
      <c r="BR4" s="6">
        <v>0.05</v>
      </c>
      <c r="BS4">
        <v>2.4449999999999998</v>
      </c>
      <c r="BT4" s="38">
        <v>0.65700000000000003</v>
      </c>
      <c r="BU4">
        <v>1.452</v>
      </c>
      <c r="BV4">
        <v>0.39900000000000002</v>
      </c>
      <c r="BW4">
        <v>0.22800000000000001</v>
      </c>
      <c r="BX4" s="38">
        <v>0.377</v>
      </c>
      <c r="BY4" s="38">
        <v>0.44800000000000001</v>
      </c>
      <c r="BZ4" s="38">
        <v>0.12</v>
      </c>
      <c r="CA4">
        <v>0.254</v>
      </c>
      <c r="CB4">
        <v>2.286</v>
      </c>
      <c r="CC4">
        <v>0.17699999999999999</v>
      </c>
      <c r="CD4">
        <v>0.13700000000000001</v>
      </c>
      <c r="CE4">
        <v>0.189</v>
      </c>
      <c r="CF4">
        <v>0.19400000000000001</v>
      </c>
      <c r="CG4">
        <v>0.218</v>
      </c>
      <c r="CH4">
        <v>0.26800000000000002</v>
      </c>
      <c r="CI4">
        <v>0.29099999999999998</v>
      </c>
      <c r="CJ4">
        <v>0.34899999999999998</v>
      </c>
      <c r="CK4">
        <v>0.16200000000000001</v>
      </c>
      <c r="CL4">
        <v>-0.24099999999999999</v>
      </c>
      <c r="CM4">
        <v>-0.159</v>
      </c>
      <c r="CN4">
        <v>-0.193</v>
      </c>
      <c r="CO4">
        <v>-0.19700000000000001</v>
      </c>
      <c r="CP4">
        <v>-0.17499999999999999</v>
      </c>
      <c r="CQ4">
        <v>0.76700000000000002</v>
      </c>
      <c r="CR4" s="38">
        <v>1.8680000000000001</v>
      </c>
      <c r="CS4">
        <v>1.004</v>
      </c>
      <c r="CT4">
        <v>0.44900000000000001</v>
      </c>
      <c r="CU4">
        <v>2.1999999999999999E-2</v>
      </c>
      <c r="CV4">
        <v>0.44500000000000001</v>
      </c>
      <c r="CW4">
        <v>2.492</v>
      </c>
      <c r="CX4">
        <v>7.0999999999999994E-2</v>
      </c>
      <c r="CY4">
        <v>9.4E-2</v>
      </c>
      <c r="CZ4">
        <v>0.33700000000000002</v>
      </c>
      <c r="DA4">
        <v>0.61399999999999999</v>
      </c>
      <c r="DB4">
        <v>0.54800000000000004</v>
      </c>
      <c r="DC4">
        <v>0.27100000000000002</v>
      </c>
      <c r="DD4" s="38">
        <v>0.252</v>
      </c>
      <c r="DE4" s="38">
        <v>0.29499999999999998</v>
      </c>
      <c r="DF4">
        <v>0.10299999999999999</v>
      </c>
      <c r="DG4">
        <v>0.32200000000000001</v>
      </c>
      <c r="DH4">
        <v>0.20499999999999999</v>
      </c>
      <c r="DI4">
        <v>9.8000000000000004E-2</v>
      </c>
      <c r="DJ4">
        <v>8.1000000000000003E-2</v>
      </c>
      <c r="DK4" s="38">
        <v>0.106</v>
      </c>
      <c r="DL4">
        <v>9.4E-2</v>
      </c>
      <c r="DM4">
        <v>0.127</v>
      </c>
      <c r="DN4">
        <v>8.5000000000000006E-2</v>
      </c>
      <c r="DO4">
        <v>0.29799999999999999</v>
      </c>
      <c r="DP4" s="38">
        <v>0.32300000000000001</v>
      </c>
      <c r="DQ4">
        <v>0.20699999999999999</v>
      </c>
      <c r="DU4" s="38">
        <v>0.123</v>
      </c>
      <c r="DV4">
        <v>0.18099999999999999</v>
      </c>
      <c r="DW4" s="38">
        <v>0.124</v>
      </c>
      <c r="DX4" s="6">
        <v>0.32900000000000001</v>
      </c>
      <c r="DY4">
        <v>0.17499999999999999</v>
      </c>
      <c r="DZ4">
        <v>0.22700000000000001</v>
      </c>
      <c r="EA4">
        <v>2.4449999999999998</v>
      </c>
      <c r="EC4">
        <v>1.482</v>
      </c>
      <c r="ED4">
        <v>0.188</v>
      </c>
      <c r="EF4">
        <v>0.39100000000000001</v>
      </c>
      <c r="EG4">
        <v>1.046</v>
      </c>
      <c r="EI4">
        <v>1.2110000000000001</v>
      </c>
      <c r="EJ4">
        <v>0.39600000000000002</v>
      </c>
      <c r="EK4" s="38">
        <v>0.38900000000000001</v>
      </c>
      <c r="EL4">
        <v>0.35599999999999998</v>
      </c>
      <c r="EM4" s="6">
        <v>0.42199999999999999</v>
      </c>
    </row>
    <row r="5" spans="1:143" ht="14.25" customHeight="1" x14ac:dyDescent="0.2">
      <c r="A5" s="13">
        <v>332</v>
      </c>
      <c r="B5">
        <v>0.39100000000000001</v>
      </c>
      <c r="C5">
        <v>0.40699999999999997</v>
      </c>
      <c r="D5">
        <v>0.32700000000000001</v>
      </c>
      <c r="E5">
        <v>0.747</v>
      </c>
      <c r="F5">
        <v>1.097</v>
      </c>
      <c r="G5">
        <v>0.68300000000000005</v>
      </c>
      <c r="H5">
        <v>0.5</v>
      </c>
      <c r="I5">
        <v>0.96</v>
      </c>
      <c r="J5">
        <v>0.60799999999999998</v>
      </c>
      <c r="K5">
        <v>0.30599999999999999</v>
      </c>
      <c r="L5">
        <v>0.51</v>
      </c>
      <c r="M5">
        <v>0.47</v>
      </c>
      <c r="N5">
        <v>0.81799999999999995</v>
      </c>
      <c r="O5">
        <v>0.622</v>
      </c>
      <c r="P5" s="38">
        <v>1.0409999999999999</v>
      </c>
      <c r="Q5" s="6">
        <v>0.89100000000000001</v>
      </c>
      <c r="R5" s="6">
        <v>1.069</v>
      </c>
      <c r="S5" s="6">
        <v>1.421</v>
      </c>
      <c r="T5">
        <v>1.2430000000000001</v>
      </c>
      <c r="U5">
        <v>1.4530000000000001</v>
      </c>
      <c r="V5">
        <v>0.34799999999999998</v>
      </c>
      <c r="W5">
        <v>1.248</v>
      </c>
      <c r="X5">
        <v>0.88200000000000001</v>
      </c>
      <c r="Y5">
        <v>2.7050000000000001</v>
      </c>
      <c r="Z5" s="38">
        <v>0.23599999999999999</v>
      </c>
      <c r="AA5" s="38">
        <v>0.253</v>
      </c>
      <c r="AB5" s="38">
        <v>0.255</v>
      </c>
      <c r="AC5" s="38">
        <v>0.29399999999999998</v>
      </c>
      <c r="AD5" s="38">
        <v>0.14499999999999999</v>
      </c>
      <c r="AE5" s="38">
        <v>0.13900000000000001</v>
      </c>
      <c r="AF5" s="38">
        <v>5.5E-2</v>
      </c>
      <c r="AG5" s="38">
        <v>4.7E-2</v>
      </c>
      <c r="AH5" s="38">
        <v>7.4999999999999997E-2</v>
      </c>
      <c r="AI5" s="6">
        <v>0.182</v>
      </c>
      <c r="AJ5" s="6">
        <v>0.15</v>
      </c>
      <c r="AK5" s="6">
        <v>0.222</v>
      </c>
      <c r="AL5">
        <v>8.4000000000000005E-2</v>
      </c>
      <c r="AM5">
        <v>6.0999999999999999E-2</v>
      </c>
      <c r="AN5">
        <v>0.159</v>
      </c>
      <c r="AO5" s="6">
        <v>5.1999999999999998E-2</v>
      </c>
      <c r="AP5" s="6">
        <v>0.157</v>
      </c>
      <c r="AQ5" s="6">
        <v>0.21299999999999999</v>
      </c>
      <c r="AR5">
        <v>0.22800000000000001</v>
      </c>
      <c r="AS5">
        <v>0.16400000000000001</v>
      </c>
      <c r="AT5">
        <v>0.189</v>
      </c>
      <c r="AU5">
        <v>1.04</v>
      </c>
      <c r="AV5">
        <v>0.42199999999999999</v>
      </c>
      <c r="AW5">
        <v>0.85799999999999998</v>
      </c>
      <c r="AX5">
        <v>0.20799999999999999</v>
      </c>
      <c r="AY5">
        <v>0.318</v>
      </c>
      <c r="AZ5">
        <v>0.23799999999999999</v>
      </c>
      <c r="BA5">
        <v>0.59699999999999998</v>
      </c>
      <c r="BB5" s="38">
        <v>7.6999999999999999E-2</v>
      </c>
      <c r="BC5">
        <v>0.17299999999999999</v>
      </c>
      <c r="BD5">
        <v>8.5999999999999993E-2</v>
      </c>
      <c r="BE5">
        <v>7.2999999999999995E-2</v>
      </c>
      <c r="BF5" s="38">
        <v>6.3E-2</v>
      </c>
      <c r="BG5">
        <v>0.19900000000000001</v>
      </c>
      <c r="BH5">
        <v>0.253</v>
      </c>
      <c r="BI5">
        <v>0.33100000000000002</v>
      </c>
      <c r="BJ5">
        <v>8.7999999999999995E-2</v>
      </c>
      <c r="BK5">
        <v>0.224</v>
      </c>
      <c r="BL5">
        <v>0.34499999999999997</v>
      </c>
      <c r="BM5">
        <v>2.1000000000000001E-2</v>
      </c>
      <c r="BN5">
        <v>0.187</v>
      </c>
      <c r="BO5">
        <v>0.20899999999999999</v>
      </c>
      <c r="BP5" s="6">
        <v>0.16200000000000001</v>
      </c>
      <c r="BQ5" s="6">
        <v>0.125</v>
      </c>
      <c r="BR5" s="6">
        <v>7.0000000000000007E-2</v>
      </c>
      <c r="BS5">
        <v>2.5259999999999998</v>
      </c>
      <c r="BT5" s="38">
        <v>0.66900000000000004</v>
      </c>
      <c r="BU5">
        <v>1.448</v>
      </c>
      <c r="BV5">
        <v>0.41699999999999998</v>
      </c>
      <c r="BW5">
        <v>0.247</v>
      </c>
      <c r="BX5" s="38">
        <v>0.39600000000000002</v>
      </c>
      <c r="BY5" s="38">
        <v>0.46700000000000003</v>
      </c>
      <c r="BZ5" s="38">
        <v>0.14099999999999999</v>
      </c>
      <c r="CA5">
        <v>0.26200000000000001</v>
      </c>
      <c r="CB5">
        <v>2.3180000000000001</v>
      </c>
      <c r="CC5">
        <v>0.191</v>
      </c>
      <c r="CD5">
        <v>0.14899999999999999</v>
      </c>
      <c r="CE5">
        <v>0.20399999999999999</v>
      </c>
      <c r="CF5">
        <v>0.21099999999999999</v>
      </c>
      <c r="CG5">
        <v>0.23</v>
      </c>
      <c r="CH5">
        <v>0.27900000000000003</v>
      </c>
      <c r="CI5">
        <v>0.315</v>
      </c>
      <c r="CJ5">
        <v>0.35299999999999998</v>
      </c>
      <c r="CK5">
        <v>0.16900000000000001</v>
      </c>
      <c r="CL5">
        <v>-0.17599999999999999</v>
      </c>
      <c r="CM5">
        <v>-9.0999999999999998E-2</v>
      </c>
      <c r="CN5">
        <v>-0.126</v>
      </c>
      <c r="CO5">
        <v>-0.13</v>
      </c>
      <c r="CP5">
        <v>-0.108</v>
      </c>
      <c r="CQ5">
        <v>0.78700000000000003</v>
      </c>
      <c r="CR5" s="38">
        <v>1.8660000000000001</v>
      </c>
      <c r="CS5">
        <v>1.026</v>
      </c>
      <c r="CT5">
        <v>0.46899999999999997</v>
      </c>
      <c r="CU5">
        <v>3.6999999999999998E-2</v>
      </c>
      <c r="CV5">
        <v>0.46200000000000002</v>
      </c>
      <c r="CW5">
        <v>2.5619999999999998</v>
      </c>
      <c r="CX5">
        <v>8.5000000000000006E-2</v>
      </c>
      <c r="CY5">
        <v>0.11600000000000001</v>
      </c>
      <c r="CZ5">
        <v>0.35499999999999998</v>
      </c>
      <c r="DA5">
        <v>0.63600000000000001</v>
      </c>
      <c r="DB5">
        <v>0.57099999999999995</v>
      </c>
      <c r="DC5">
        <v>0.27600000000000002</v>
      </c>
      <c r="DD5" s="38">
        <v>0.25900000000000001</v>
      </c>
      <c r="DE5" s="38">
        <v>0.3</v>
      </c>
      <c r="DF5">
        <v>0.109</v>
      </c>
      <c r="DG5">
        <v>0.33100000000000002</v>
      </c>
      <c r="DH5">
        <v>0.214</v>
      </c>
      <c r="DI5">
        <v>0.106</v>
      </c>
      <c r="DJ5">
        <v>8.8999999999999996E-2</v>
      </c>
      <c r="DK5" s="38">
        <v>0.114</v>
      </c>
      <c r="DL5">
        <v>9.9000000000000005E-2</v>
      </c>
      <c r="DM5">
        <v>0.13400000000000001</v>
      </c>
      <c r="DN5">
        <v>9.2999999999999999E-2</v>
      </c>
      <c r="DO5">
        <v>0.30499999999999999</v>
      </c>
      <c r="DP5" s="38">
        <v>0.33100000000000002</v>
      </c>
      <c r="DQ5">
        <v>0.21299999999999999</v>
      </c>
      <c r="DU5" s="38">
        <v>0.128</v>
      </c>
      <c r="DV5">
        <v>0.189</v>
      </c>
      <c r="DW5" s="38">
        <v>0.13600000000000001</v>
      </c>
      <c r="DX5" s="6">
        <v>0.33400000000000002</v>
      </c>
      <c r="DY5">
        <v>0.185</v>
      </c>
      <c r="DZ5">
        <v>0.23699999999999999</v>
      </c>
      <c r="EA5">
        <v>2.4900000000000002</v>
      </c>
      <c r="EC5">
        <v>1.4730000000000001</v>
      </c>
      <c r="ED5">
        <v>0.19500000000000001</v>
      </c>
      <c r="EF5">
        <v>0.39800000000000002</v>
      </c>
      <c r="EG5">
        <v>1.038</v>
      </c>
      <c r="EI5">
        <v>1.2070000000000001</v>
      </c>
      <c r="EJ5">
        <v>0.40400000000000003</v>
      </c>
      <c r="EK5" s="38">
        <v>0.4</v>
      </c>
      <c r="EL5">
        <v>0.36499999999999999</v>
      </c>
      <c r="EM5" s="6">
        <v>0.44400000000000001</v>
      </c>
    </row>
    <row r="6" spans="1:143" ht="14.25" customHeight="1" x14ac:dyDescent="0.2">
      <c r="A6" s="13">
        <v>333</v>
      </c>
      <c r="B6">
        <v>0.40100000000000002</v>
      </c>
      <c r="C6">
        <v>0.42099999999999999</v>
      </c>
      <c r="D6">
        <v>0.34</v>
      </c>
      <c r="E6">
        <v>0.76300000000000001</v>
      </c>
      <c r="F6">
        <v>1.123</v>
      </c>
      <c r="G6">
        <v>0.69899999999999995</v>
      </c>
      <c r="H6">
        <v>0.52</v>
      </c>
      <c r="I6">
        <v>0.98299999999999998</v>
      </c>
      <c r="J6">
        <v>0.625</v>
      </c>
      <c r="K6">
        <v>0.315</v>
      </c>
      <c r="L6">
        <v>0.503</v>
      </c>
      <c r="M6">
        <v>0.48</v>
      </c>
      <c r="N6">
        <v>0.83899999999999997</v>
      </c>
      <c r="O6">
        <v>0.64100000000000001</v>
      </c>
      <c r="P6" s="38">
        <v>1.0669999999999999</v>
      </c>
      <c r="Q6" s="6">
        <v>0.91300000000000003</v>
      </c>
      <c r="R6" s="6">
        <v>1.083</v>
      </c>
      <c r="S6" s="6">
        <v>1.4570000000000001</v>
      </c>
      <c r="T6">
        <v>1.2689999999999999</v>
      </c>
      <c r="U6">
        <v>1.488</v>
      </c>
      <c r="V6">
        <v>0.35199999999999998</v>
      </c>
      <c r="W6">
        <v>0.97899999999999998</v>
      </c>
      <c r="X6">
        <v>0.85099999999999998</v>
      </c>
      <c r="Y6">
        <v>2.7050000000000001</v>
      </c>
      <c r="Z6" s="38">
        <v>0.24399999999999999</v>
      </c>
      <c r="AA6" s="38">
        <v>0.26300000000000001</v>
      </c>
      <c r="AB6" s="38">
        <v>0.26500000000000001</v>
      </c>
      <c r="AC6" s="38">
        <v>0.30299999999999999</v>
      </c>
      <c r="AD6" s="38">
        <v>0.152</v>
      </c>
      <c r="AE6" s="38">
        <v>0.14499999999999999</v>
      </c>
      <c r="AF6" s="38">
        <v>6.4000000000000001E-2</v>
      </c>
      <c r="AG6" s="38">
        <v>5.3999999999999999E-2</v>
      </c>
      <c r="AH6" s="38">
        <v>8.3000000000000004E-2</v>
      </c>
      <c r="AI6" s="6">
        <v>0.191</v>
      </c>
      <c r="AJ6" s="6">
        <v>0.158</v>
      </c>
      <c r="AK6" s="6">
        <v>0.22800000000000001</v>
      </c>
      <c r="AL6">
        <v>9.6000000000000002E-2</v>
      </c>
      <c r="AM6">
        <v>7.2999999999999995E-2</v>
      </c>
      <c r="AN6">
        <v>0.16800000000000001</v>
      </c>
      <c r="AO6" s="6">
        <v>0.06</v>
      </c>
      <c r="AP6" s="6">
        <v>0.16400000000000001</v>
      </c>
      <c r="AQ6" s="6">
        <v>0.223</v>
      </c>
      <c r="AR6">
        <v>0.22700000000000001</v>
      </c>
      <c r="AS6">
        <v>0.16200000000000001</v>
      </c>
      <c r="AT6">
        <v>0.186</v>
      </c>
      <c r="AU6">
        <v>0.91300000000000003</v>
      </c>
      <c r="AV6">
        <v>0.42399999999999999</v>
      </c>
      <c r="AW6">
        <v>0.84199999999999997</v>
      </c>
      <c r="AX6">
        <v>0.215</v>
      </c>
      <c r="AY6">
        <v>0.32500000000000001</v>
      </c>
      <c r="AZ6">
        <v>0.245</v>
      </c>
      <c r="BA6">
        <v>0.61699999999999999</v>
      </c>
      <c r="BB6" s="38">
        <v>8.8999999999999996E-2</v>
      </c>
      <c r="BC6">
        <v>0.189</v>
      </c>
      <c r="BD6">
        <v>0.1</v>
      </c>
      <c r="BE6">
        <v>8.6999999999999994E-2</v>
      </c>
      <c r="BF6" s="38">
        <v>7.5999999999999998E-2</v>
      </c>
      <c r="BG6">
        <v>0.21099999999999999</v>
      </c>
      <c r="BH6">
        <v>0.26400000000000001</v>
      </c>
      <c r="BI6">
        <v>0.34399999999999997</v>
      </c>
      <c r="BJ6">
        <v>0.1</v>
      </c>
      <c r="BK6">
        <v>0.23699999999999999</v>
      </c>
      <c r="BL6">
        <v>0.35899999999999999</v>
      </c>
      <c r="BM6">
        <v>3.3000000000000002E-2</v>
      </c>
      <c r="BN6">
        <v>0.19900000000000001</v>
      </c>
      <c r="BO6">
        <v>0.223</v>
      </c>
      <c r="BP6" s="6">
        <v>0.17199999999999999</v>
      </c>
      <c r="BQ6" s="6">
        <v>0.13600000000000001</v>
      </c>
      <c r="BR6" s="6">
        <v>8.5000000000000006E-2</v>
      </c>
      <c r="BS6">
        <v>2.5920000000000001</v>
      </c>
      <c r="BT6" s="38">
        <v>0.67900000000000005</v>
      </c>
      <c r="BU6">
        <v>1.44</v>
      </c>
      <c r="BV6">
        <v>0.432</v>
      </c>
      <c r="BW6">
        <v>0.26200000000000001</v>
      </c>
      <c r="BX6" s="38">
        <v>0.41099999999999998</v>
      </c>
      <c r="BY6" s="38">
        <v>0.48199999999999998</v>
      </c>
      <c r="BZ6" s="38">
        <v>0.157</v>
      </c>
      <c r="CA6">
        <v>0.26800000000000002</v>
      </c>
      <c r="CB6">
        <v>2.3279999999999998</v>
      </c>
      <c r="CC6">
        <v>0.20100000000000001</v>
      </c>
      <c r="CD6">
        <v>0.158</v>
      </c>
      <c r="CE6">
        <v>0.215</v>
      </c>
      <c r="CF6">
        <v>0.224</v>
      </c>
      <c r="CG6">
        <v>0.23899999999999999</v>
      </c>
      <c r="CH6">
        <v>0.28699999999999998</v>
      </c>
      <c r="CI6">
        <v>0.33300000000000002</v>
      </c>
      <c r="CJ6">
        <v>0.35699999999999998</v>
      </c>
      <c r="CK6">
        <v>0.17499999999999999</v>
      </c>
      <c r="CL6">
        <v>-0.124</v>
      </c>
      <c r="CM6">
        <v>-3.7999999999999999E-2</v>
      </c>
      <c r="CN6">
        <v>-7.2999999999999995E-2</v>
      </c>
      <c r="CO6">
        <v>-7.6999999999999999E-2</v>
      </c>
      <c r="CP6">
        <v>-5.6000000000000001E-2</v>
      </c>
      <c r="CQ6">
        <v>0.80600000000000005</v>
      </c>
      <c r="CR6" s="38">
        <v>1.8560000000000001</v>
      </c>
      <c r="CS6">
        <v>1.0469999999999999</v>
      </c>
      <c r="CT6">
        <v>0.48499999999999999</v>
      </c>
      <c r="CU6">
        <v>4.9000000000000002E-2</v>
      </c>
      <c r="CV6">
        <v>0.47499999999999998</v>
      </c>
      <c r="CW6">
        <v>2.6019999999999999</v>
      </c>
      <c r="CX6">
        <v>9.7000000000000003E-2</v>
      </c>
      <c r="CY6">
        <v>0.13400000000000001</v>
      </c>
      <c r="CZ6">
        <v>0.37</v>
      </c>
      <c r="DA6">
        <v>0.65500000000000003</v>
      </c>
      <c r="DB6">
        <v>0.59</v>
      </c>
      <c r="DC6">
        <v>0.27900000000000003</v>
      </c>
      <c r="DD6" s="38">
        <v>0.26300000000000001</v>
      </c>
      <c r="DE6" s="38">
        <v>0.30299999999999999</v>
      </c>
      <c r="DF6">
        <v>0.114</v>
      </c>
      <c r="DG6">
        <v>0.33900000000000002</v>
      </c>
      <c r="DH6">
        <v>0.221</v>
      </c>
      <c r="DI6">
        <v>0.113</v>
      </c>
      <c r="DJ6">
        <v>9.4E-2</v>
      </c>
      <c r="DK6" s="38">
        <v>0.121</v>
      </c>
      <c r="DL6">
        <v>0.104</v>
      </c>
      <c r="DM6">
        <v>0.13900000000000001</v>
      </c>
      <c r="DN6">
        <v>9.9000000000000005E-2</v>
      </c>
      <c r="DO6">
        <v>0.31</v>
      </c>
      <c r="DP6" s="38">
        <v>0.33800000000000002</v>
      </c>
      <c r="DQ6">
        <v>0.219</v>
      </c>
      <c r="DU6" s="38">
        <v>0.13200000000000001</v>
      </c>
      <c r="DV6">
        <v>0.19500000000000001</v>
      </c>
      <c r="DW6" s="38">
        <v>0.14599999999999999</v>
      </c>
      <c r="DX6" s="6">
        <v>0.33800000000000002</v>
      </c>
      <c r="DY6">
        <v>0.192</v>
      </c>
      <c r="DZ6">
        <v>0.245</v>
      </c>
      <c r="EA6">
        <v>2.5249999999999999</v>
      </c>
      <c r="EC6">
        <v>1.4610000000000001</v>
      </c>
      <c r="ED6">
        <v>0.20100000000000001</v>
      </c>
      <c r="EF6">
        <v>0.40300000000000002</v>
      </c>
      <c r="EG6">
        <v>1.0289999999999999</v>
      </c>
      <c r="EI6">
        <v>1.1990000000000001</v>
      </c>
      <c r="EJ6">
        <v>0.41</v>
      </c>
      <c r="EK6" s="38">
        <v>0.40799999999999997</v>
      </c>
      <c r="EL6">
        <v>0.37</v>
      </c>
      <c r="EM6" s="6">
        <v>0.46300000000000002</v>
      </c>
    </row>
    <row r="7" spans="1:143" ht="14.25" customHeight="1" x14ac:dyDescent="0.2">
      <c r="A7" s="13">
        <v>334</v>
      </c>
      <c r="B7">
        <v>0.40699999999999997</v>
      </c>
      <c r="C7">
        <v>0.432</v>
      </c>
      <c r="D7">
        <v>0.35099999999999998</v>
      </c>
      <c r="E7">
        <v>0.77700000000000002</v>
      </c>
      <c r="F7">
        <v>1.1459999999999999</v>
      </c>
      <c r="G7">
        <v>0.71299999999999997</v>
      </c>
      <c r="H7">
        <v>0.53700000000000003</v>
      </c>
      <c r="I7">
        <v>1.0049999999999999</v>
      </c>
      <c r="J7">
        <v>0.64100000000000001</v>
      </c>
      <c r="K7">
        <v>0.32200000000000001</v>
      </c>
      <c r="L7">
        <v>0.498</v>
      </c>
      <c r="M7">
        <v>0.48899999999999999</v>
      </c>
      <c r="N7">
        <v>0.85899999999999999</v>
      </c>
      <c r="O7">
        <v>0.65800000000000003</v>
      </c>
      <c r="P7" s="38">
        <v>1.0920000000000001</v>
      </c>
      <c r="Q7" s="6">
        <v>0.93400000000000005</v>
      </c>
      <c r="R7" s="6">
        <v>1.0960000000000001</v>
      </c>
      <c r="S7" s="6">
        <v>1.492</v>
      </c>
      <c r="T7">
        <v>1.2949999999999999</v>
      </c>
      <c r="U7">
        <v>1.5209999999999999</v>
      </c>
      <c r="V7">
        <v>0.35599999999999998</v>
      </c>
      <c r="W7">
        <v>1.0189999999999999</v>
      </c>
      <c r="X7">
        <v>0.875</v>
      </c>
      <c r="Y7">
        <v>4</v>
      </c>
      <c r="Z7" s="38">
        <v>0.25</v>
      </c>
      <c r="AA7" s="38">
        <v>0.27100000000000002</v>
      </c>
      <c r="AB7" s="38">
        <v>0.27300000000000002</v>
      </c>
      <c r="AC7" s="38">
        <v>0.31</v>
      </c>
      <c r="AD7" s="38">
        <v>0.157</v>
      </c>
      <c r="AE7" s="38">
        <v>0.14899999999999999</v>
      </c>
      <c r="AF7" s="38">
        <v>7.0999999999999994E-2</v>
      </c>
      <c r="AG7" s="38">
        <v>5.8999999999999997E-2</v>
      </c>
      <c r="AH7" s="38">
        <v>8.8999999999999996E-2</v>
      </c>
      <c r="AI7" s="6">
        <v>0.19800000000000001</v>
      </c>
      <c r="AJ7" s="6">
        <v>0.16500000000000001</v>
      </c>
      <c r="AK7" s="6">
        <v>0.23300000000000001</v>
      </c>
      <c r="AL7">
        <v>0.105</v>
      </c>
      <c r="AM7">
        <v>8.3000000000000004E-2</v>
      </c>
      <c r="AN7">
        <v>0.17599999999999999</v>
      </c>
      <c r="AO7" s="6">
        <v>6.6000000000000003E-2</v>
      </c>
      <c r="AP7" s="6">
        <v>0.17</v>
      </c>
      <c r="AQ7" s="6">
        <v>0.23200000000000001</v>
      </c>
      <c r="AR7">
        <v>0.22500000000000001</v>
      </c>
      <c r="AS7">
        <v>0.16</v>
      </c>
      <c r="AT7">
        <v>0.183</v>
      </c>
      <c r="AU7">
        <v>1.026</v>
      </c>
      <c r="AV7">
        <v>0.39900000000000002</v>
      </c>
      <c r="AW7">
        <v>0.749</v>
      </c>
      <c r="AX7">
        <v>0.22</v>
      </c>
      <c r="AY7">
        <v>0.33</v>
      </c>
      <c r="AZ7">
        <v>0.251</v>
      </c>
      <c r="BA7">
        <v>0.63300000000000001</v>
      </c>
      <c r="BB7" s="38">
        <v>9.9000000000000005E-2</v>
      </c>
      <c r="BC7">
        <v>0.20200000000000001</v>
      </c>
      <c r="BD7">
        <v>0.111</v>
      </c>
      <c r="BE7">
        <v>9.9000000000000005E-2</v>
      </c>
      <c r="BF7" s="38">
        <v>8.5999999999999993E-2</v>
      </c>
      <c r="BG7">
        <v>0.22</v>
      </c>
      <c r="BH7">
        <v>0.27300000000000002</v>
      </c>
      <c r="BI7">
        <v>0.35399999999999998</v>
      </c>
      <c r="BJ7">
        <v>0.109</v>
      </c>
      <c r="BK7">
        <v>0.248</v>
      </c>
      <c r="BL7">
        <v>0.37</v>
      </c>
      <c r="BM7">
        <v>4.2999999999999997E-2</v>
      </c>
      <c r="BN7">
        <v>0.20899999999999999</v>
      </c>
      <c r="BO7">
        <v>0.23499999999999999</v>
      </c>
      <c r="BP7" s="6">
        <v>0.17899999999999999</v>
      </c>
      <c r="BQ7" s="6">
        <v>0.14499999999999999</v>
      </c>
      <c r="BR7" s="6">
        <v>9.7000000000000003E-2</v>
      </c>
      <c r="BS7">
        <v>2.6240000000000001</v>
      </c>
      <c r="BT7" s="38">
        <v>0.68799999999999994</v>
      </c>
      <c r="BU7">
        <v>1.431</v>
      </c>
      <c r="BV7">
        <v>0.44400000000000001</v>
      </c>
      <c r="BW7">
        <v>0.27300000000000002</v>
      </c>
      <c r="BX7" s="38">
        <v>0.42299999999999999</v>
      </c>
      <c r="BY7" s="38">
        <v>0.49399999999999999</v>
      </c>
      <c r="BZ7" s="38">
        <v>0.17</v>
      </c>
      <c r="CA7">
        <v>0.27200000000000002</v>
      </c>
      <c r="CB7">
        <v>2.3279999999999998</v>
      </c>
      <c r="CC7">
        <v>0.20899999999999999</v>
      </c>
      <c r="CD7">
        <v>0.16600000000000001</v>
      </c>
      <c r="CE7">
        <v>0.224</v>
      </c>
      <c r="CF7">
        <v>0.23499999999999999</v>
      </c>
      <c r="CG7">
        <v>0.246</v>
      </c>
      <c r="CH7">
        <v>0.29399999999999998</v>
      </c>
      <c r="CI7">
        <v>0.34899999999999998</v>
      </c>
      <c r="CJ7">
        <v>0.36099999999999999</v>
      </c>
      <c r="CK7">
        <v>0.18</v>
      </c>
      <c r="CL7">
        <v>-8.4000000000000005E-2</v>
      </c>
      <c r="CM7">
        <v>3.0000000000000001E-3</v>
      </c>
      <c r="CN7">
        <v>-3.3000000000000002E-2</v>
      </c>
      <c r="CO7">
        <v>-3.6999999999999998E-2</v>
      </c>
      <c r="CP7">
        <v>-1.6E-2</v>
      </c>
      <c r="CQ7">
        <v>0.82399999999999995</v>
      </c>
      <c r="CR7" s="38">
        <v>1.847</v>
      </c>
      <c r="CS7">
        <v>1.0660000000000001</v>
      </c>
      <c r="CT7">
        <v>0.5</v>
      </c>
      <c r="CU7">
        <v>5.8000000000000003E-2</v>
      </c>
      <c r="CV7">
        <v>0.48699999999999999</v>
      </c>
      <c r="CW7">
        <v>2.613</v>
      </c>
      <c r="CX7">
        <v>0.105</v>
      </c>
      <c r="CY7">
        <v>0.14699999999999999</v>
      </c>
      <c r="CZ7">
        <v>0.38300000000000001</v>
      </c>
      <c r="DA7">
        <v>0.67200000000000004</v>
      </c>
      <c r="DB7">
        <v>0.60599999999999998</v>
      </c>
      <c r="DC7">
        <v>0.28100000000000003</v>
      </c>
      <c r="DD7" s="38">
        <v>0.26600000000000001</v>
      </c>
      <c r="DE7" s="38">
        <v>0.30499999999999999</v>
      </c>
      <c r="DF7">
        <v>0.11799999999999999</v>
      </c>
      <c r="DG7">
        <v>0.34499999999999997</v>
      </c>
      <c r="DH7">
        <v>0.22700000000000001</v>
      </c>
      <c r="DI7">
        <v>0.11799999999999999</v>
      </c>
      <c r="DJ7">
        <v>9.9000000000000005E-2</v>
      </c>
      <c r="DK7" s="38">
        <v>0.127</v>
      </c>
      <c r="DL7">
        <v>0.108</v>
      </c>
      <c r="DM7">
        <v>0.14299999999999999</v>
      </c>
      <c r="DN7">
        <v>0.10299999999999999</v>
      </c>
      <c r="DO7">
        <v>0.314</v>
      </c>
      <c r="DP7" s="38">
        <v>0.34300000000000003</v>
      </c>
      <c r="DQ7">
        <v>0.223</v>
      </c>
      <c r="DU7" s="38">
        <v>0.13500000000000001</v>
      </c>
      <c r="DV7">
        <v>0.19900000000000001</v>
      </c>
      <c r="DW7" s="38">
        <v>0.154</v>
      </c>
      <c r="DX7" s="6">
        <v>0.34</v>
      </c>
      <c r="DY7">
        <v>0.19700000000000001</v>
      </c>
      <c r="DZ7">
        <v>0.25</v>
      </c>
      <c r="EA7">
        <v>2.552</v>
      </c>
      <c r="EC7">
        <v>1.448</v>
      </c>
      <c r="ED7">
        <v>0.20399999999999999</v>
      </c>
      <c r="EF7">
        <v>0.40600000000000003</v>
      </c>
      <c r="EG7">
        <v>1.018</v>
      </c>
      <c r="EI7">
        <v>1.1890000000000001</v>
      </c>
      <c r="EJ7">
        <v>0.41399999999999998</v>
      </c>
      <c r="EK7" s="38">
        <v>0.41399999999999998</v>
      </c>
      <c r="EL7">
        <v>0.375</v>
      </c>
      <c r="EM7" s="6">
        <v>0.47899999999999998</v>
      </c>
    </row>
    <row r="8" spans="1:143" ht="14.25" customHeight="1" x14ac:dyDescent="0.2">
      <c r="A8" s="13">
        <v>335</v>
      </c>
      <c r="B8">
        <v>0.41199999999999998</v>
      </c>
      <c r="C8">
        <v>0.441</v>
      </c>
      <c r="D8">
        <v>0.35899999999999999</v>
      </c>
      <c r="E8">
        <v>0.79</v>
      </c>
      <c r="F8">
        <v>1.1679999999999999</v>
      </c>
      <c r="G8">
        <v>0.72599999999999998</v>
      </c>
      <c r="H8">
        <v>0.55300000000000005</v>
      </c>
      <c r="I8">
        <v>1.0269999999999999</v>
      </c>
      <c r="J8">
        <v>0.65600000000000003</v>
      </c>
      <c r="K8">
        <v>0.32800000000000001</v>
      </c>
      <c r="L8">
        <v>0.495</v>
      </c>
      <c r="M8">
        <v>0.497</v>
      </c>
      <c r="N8">
        <v>0.878</v>
      </c>
      <c r="O8">
        <v>0.67400000000000004</v>
      </c>
      <c r="P8" s="38">
        <v>1.115</v>
      </c>
      <c r="Q8" s="6">
        <v>0.95499999999999996</v>
      </c>
      <c r="R8" s="6">
        <v>1.1080000000000001</v>
      </c>
      <c r="S8" s="6">
        <v>1.528</v>
      </c>
      <c r="T8">
        <v>1.32</v>
      </c>
      <c r="U8">
        <v>1.554</v>
      </c>
      <c r="V8">
        <v>0.36</v>
      </c>
      <c r="W8">
        <v>1.1859999999999999</v>
      </c>
      <c r="X8">
        <v>0.83499999999999996</v>
      </c>
      <c r="Y8">
        <v>2.7349999999999999</v>
      </c>
      <c r="Z8" s="38">
        <v>0.254</v>
      </c>
      <c r="AA8" s="38">
        <v>0.27800000000000002</v>
      </c>
      <c r="AB8" s="38">
        <v>0.27900000000000003</v>
      </c>
      <c r="AC8" s="38">
        <v>0.316</v>
      </c>
      <c r="AD8" s="38">
        <v>0.16200000000000001</v>
      </c>
      <c r="AE8" s="38">
        <v>0.152</v>
      </c>
      <c r="AF8" s="38">
        <v>7.6999999999999999E-2</v>
      </c>
      <c r="AG8" s="38">
        <v>6.4000000000000001E-2</v>
      </c>
      <c r="AH8" s="38">
        <v>9.4E-2</v>
      </c>
      <c r="AI8" s="6">
        <v>0.20300000000000001</v>
      </c>
      <c r="AJ8" s="6">
        <v>0.17</v>
      </c>
      <c r="AK8" s="6">
        <v>0.23799999999999999</v>
      </c>
      <c r="AL8">
        <v>0.112</v>
      </c>
      <c r="AM8">
        <v>9.0999999999999998E-2</v>
      </c>
      <c r="AN8">
        <v>0.182</v>
      </c>
      <c r="AO8" s="6">
        <v>7.0999999999999994E-2</v>
      </c>
      <c r="AP8" s="6">
        <v>0.17499999999999999</v>
      </c>
      <c r="AQ8" s="6">
        <v>0.24</v>
      </c>
      <c r="AR8">
        <v>0.223</v>
      </c>
      <c r="AS8">
        <v>0.158</v>
      </c>
      <c r="AT8">
        <v>0.18</v>
      </c>
      <c r="AU8">
        <v>1.1040000000000001</v>
      </c>
      <c r="AV8">
        <v>0.40300000000000002</v>
      </c>
      <c r="AW8">
        <v>0.81399999999999995</v>
      </c>
      <c r="AX8">
        <v>0.223</v>
      </c>
      <c r="AY8">
        <v>0.33500000000000002</v>
      </c>
      <c r="AZ8">
        <v>0.25600000000000001</v>
      </c>
      <c r="BA8">
        <v>0.64700000000000002</v>
      </c>
      <c r="BB8" s="38">
        <v>0.106</v>
      </c>
      <c r="BC8">
        <v>0.21199999999999999</v>
      </c>
      <c r="BD8">
        <v>0.11899999999999999</v>
      </c>
      <c r="BE8">
        <v>0.108</v>
      </c>
      <c r="BF8" s="38">
        <v>9.4E-2</v>
      </c>
      <c r="BG8">
        <v>0.22800000000000001</v>
      </c>
      <c r="BH8">
        <v>0.28000000000000003</v>
      </c>
      <c r="BI8">
        <v>0.36199999999999999</v>
      </c>
      <c r="BJ8">
        <v>0.11600000000000001</v>
      </c>
      <c r="BK8">
        <v>0.25700000000000001</v>
      </c>
      <c r="BL8">
        <v>0.38</v>
      </c>
      <c r="BM8">
        <v>5.0999999999999997E-2</v>
      </c>
      <c r="BN8">
        <v>0.217</v>
      </c>
      <c r="BO8">
        <v>0.245</v>
      </c>
      <c r="BP8" s="6">
        <v>0.185</v>
      </c>
      <c r="BQ8" s="6">
        <v>0.151</v>
      </c>
      <c r="BR8" s="6">
        <v>0.107</v>
      </c>
      <c r="BS8">
        <v>2.6349999999999998</v>
      </c>
      <c r="BT8" s="38">
        <v>0.69699999999999995</v>
      </c>
      <c r="BU8">
        <v>1.4179999999999999</v>
      </c>
      <c r="BV8">
        <v>0.45300000000000001</v>
      </c>
      <c r="BW8">
        <v>0.28100000000000003</v>
      </c>
      <c r="BX8" s="38">
        <v>0.433</v>
      </c>
      <c r="BY8" s="38">
        <v>0.502</v>
      </c>
      <c r="BZ8" s="38">
        <v>0.18</v>
      </c>
      <c r="CA8">
        <v>0.27600000000000002</v>
      </c>
      <c r="CB8">
        <v>2.323</v>
      </c>
      <c r="CC8">
        <v>0.215</v>
      </c>
      <c r="CD8">
        <v>0.17199999999999999</v>
      </c>
      <c r="CE8">
        <v>0.23100000000000001</v>
      </c>
      <c r="CF8">
        <v>0.24299999999999999</v>
      </c>
      <c r="CG8">
        <v>0.252</v>
      </c>
      <c r="CH8">
        <v>0.29899999999999999</v>
      </c>
      <c r="CI8">
        <v>0.36099999999999999</v>
      </c>
      <c r="CJ8">
        <v>0.36399999999999999</v>
      </c>
      <c r="CK8">
        <v>0.183</v>
      </c>
      <c r="CL8">
        <v>-5.1999999999999998E-2</v>
      </c>
      <c r="CM8">
        <v>3.5999999999999997E-2</v>
      </c>
      <c r="CN8">
        <v>0</v>
      </c>
      <c r="CO8">
        <v>-5.0000000000000001E-3</v>
      </c>
      <c r="CP8">
        <v>1.4999999999999999E-2</v>
      </c>
      <c r="CQ8">
        <v>0.84099999999999997</v>
      </c>
      <c r="CR8" s="38">
        <v>1.8340000000000001</v>
      </c>
      <c r="CS8">
        <v>1.0840000000000001</v>
      </c>
      <c r="CT8">
        <v>0.51200000000000001</v>
      </c>
      <c r="CU8">
        <v>6.6000000000000003E-2</v>
      </c>
      <c r="CV8">
        <v>0.497</v>
      </c>
      <c r="CW8">
        <v>2.6360000000000001</v>
      </c>
      <c r="CX8">
        <v>0.113</v>
      </c>
      <c r="CY8">
        <v>0.158</v>
      </c>
      <c r="CZ8">
        <v>0.39400000000000002</v>
      </c>
      <c r="DA8">
        <v>0.68600000000000005</v>
      </c>
      <c r="DB8">
        <v>0.62</v>
      </c>
      <c r="DC8">
        <v>0.28199999999999997</v>
      </c>
      <c r="DD8" s="38">
        <v>0.26700000000000002</v>
      </c>
      <c r="DE8" s="38">
        <v>0.30599999999999999</v>
      </c>
      <c r="DF8">
        <v>0.121</v>
      </c>
      <c r="DG8">
        <v>0.35</v>
      </c>
      <c r="DH8">
        <v>0.23200000000000001</v>
      </c>
      <c r="DI8">
        <v>0.122</v>
      </c>
      <c r="DJ8">
        <v>0.10199999999999999</v>
      </c>
      <c r="DK8" s="38">
        <v>0.13100000000000001</v>
      </c>
      <c r="DL8">
        <v>0.111</v>
      </c>
      <c r="DM8">
        <v>0.14599999999999999</v>
      </c>
      <c r="DN8">
        <v>0.106</v>
      </c>
      <c r="DO8">
        <v>0.317</v>
      </c>
      <c r="DP8" s="38">
        <v>0.34699999999999998</v>
      </c>
      <c r="DQ8">
        <v>0.22600000000000001</v>
      </c>
      <c r="DU8" s="38">
        <v>0.13700000000000001</v>
      </c>
      <c r="DV8">
        <v>0.20399999999999999</v>
      </c>
      <c r="DW8" s="38">
        <v>0.16</v>
      </c>
      <c r="DX8" s="6">
        <v>0.34200000000000003</v>
      </c>
      <c r="DY8">
        <v>0.20100000000000001</v>
      </c>
      <c r="DZ8">
        <v>0.255</v>
      </c>
      <c r="EA8">
        <v>2.552</v>
      </c>
      <c r="EC8">
        <v>1.4319999999999999</v>
      </c>
      <c r="ED8">
        <v>0.20699999999999999</v>
      </c>
      <c r="EF8">
        <v>0.40699999999999997</v>
      </c>
      <c r="EG8">
        <v>1.006</v>
      </c>
      <c r="EI8">
        <v>1.1779999999999999</v>
      </c>
      <c r="EJ8">
        <v>0.41699999999999998</v>
      </c>
      <c r="EK8" s="38">
        <v>0.41899999999999998</v>
      </c>
      <c r="EL8">
        <v>0.379</v>
      </c>
      <c r="EM8" s="6">
        <v>0.49399999999999999</v>
      </c>
    </row>
    <row r="9" spans="1:143" ht="14.25" customHeight="1" x14ac:dyDescent="0.2">
      <c r="A9" s="13">
        <v>336</v>
      </c>
      <c r="B9">
        <v>0.41499999999999998</v>
      </c>
      <c r="C9">
        <v>0.44800000000000001</v>
      </c>
      <c r="D9">
        <v>0.36499999999999999</v>
      </c>
      <c r="E9">
        <v>0.80200000000000005</v>
      </c>
      <c r="F9">
        <v>1.19</v>
      </c>
      <c r="G9">
        <v>0.74</v>
      </c>
      <c r="H9">
        <v>0.56799999999999995</v>
      </c>
      <c r="I9">
        <v>1.048</v>
      </c>
      <c r="J9">
        <v>0.67</v>
      </c>
      <c r="K9">
        <v>0.33400000000000002</v>
      </c>
      <c r="L9">
        <v>0.49299999999999999</v>
      </c>
      <c r="M9">
        <v>0.504</v>
      </c>
      <c r="N9">
        <v>0.89600000000000002</v>
      </c>
      <c r="O9">
        <v>0.69</v>
      </c>
      <c r="P9" s="38">
        <v>1.137</v>
      </c>
      <c r="Q9" s="6">
        <v>0.97599999999999998</v>
      </c>
      <c r="R9" s="6">
        <v>1.1200000000000001</v>
      </c>
      <c r="S9" s="6">
        <v>1.5629999999999999</v>
      </c>
      <c r="T9">
        <v>1.347</v>
      </c>
      <c r="U9">
        <v>1.59</v>
      </c>
      <c r="V9">
        <v>0.36399999999999999</v>
      </c>
      <c r="W9">
        <v>1.181</v>
      </c>
      <c r="X9">
        <v>0.749</v>
      </c>
      <c r="Y9">
        <v>1.468</v>
      </c>
      <c r="Z9" s="38">
        <v>0.25700000000000001</v>
      </c>
      <c r="AA9" s="38">
        <v>0.28299999999999997</v>
      </c>
      <c r="AB9" s="38">
        <v>0.28299999999999997</v>
      </c>
      <c r="AC9" s="38">
        <v>0.32100000000000001</v>
      </c>
      <c r="AD9" s="38">
        <v>0.16500000000000001</v>
      </c>
      <c r="AE9" s="38">
        <v>0.155</v>
      </c>
      <c r="AF9" s="38">
        <v>8.1000000000000003E-2</v>
      </c>
      <c r="AG9" s="38">
        <v>6.7000000000000004E-2</v>
      </c>
      <c r="AH9" s="38">
        <v>9.8000000000000004E-2</v>
      </c>
      <c r="AI9" s="6">
        <v>0.20699999999999999</v>
      </c>
      <c r="AJ9" s="6">
        <v>0.17399999999999999</v>
      </c>
      <c r="AK9" s="6">
        <v>0.24099999999999999</v>
      </c>
      <c r="AL9">
        <v>0.11799999999999999</v>
      </c>
      <c r="AM9">
        <v>9.7000000000000003E-2</v>
      </c>
      <c r="AN9">
        <v>0.186</v>
      </c>
      <c r="AO9" s="6">
        <v>7.4999999999999997E-2</v>
      </c>
      <c r="AP9" s="6">
        <v>0.17799999999999999</v>
      </c>
      <c r="AQ9" s="6">
        <v>0.246</v>
      </c>
      <c r="AR9">
        <v>0.22</v>
      </c>
      <c r="AS9">
        <v>0.156</v>
      </c>
      <c r="AT9">
        <v>0.17699999999999999</v>
      </c>
      <c r="AU9">
        <v>1.018</v>
      </c>
      <c r="AV9">
        <v>0.41099999999999998</v>
      </c>
      <c r="AW9">
        <v>0.78400000000000003</v>
      </c>
      <c r="AX9">
        <v>0.22500000000000001</v>
      </c>
      <c r="AY9">
        <v>0.33800000000000002</v>
      </c>
      <c r="AZ9">
        <v>0.26</v>
      </c>
      <c r="BA9">
        <v>0.65900000000000003</v>
      </c>
      <c r="BB9" s="38">
        <v>0.112</v>
      </c>
      <c r="BC9">
        <v>0.221</v>
      </c>
      <c r="BD9">
        <v>0.126</v>
      </c>
      <c r="BE9">
        <v>0.115</v>
      </c>
      <c r="BF9" s="38">
        <v>0.10100000000000001</v>
      </c>
      <c r="BG9">
        <v>0.23400000000000001</v>
      </c>
      <c r="BH9">
        <v>0.28599999999999998</v>
      </c>
      <c r="BI9">
        <v>0.36899999999999999</v>
      </c>
      <c r="BJ9">
        <v>0.122</v>
      </c>
      <c r="BK9">
        <v>0.26500000000000001</v>
      </c>
      <c r="BL9">
        <v>0.38800000000000001</v>
      </c>
      <c r="BM9">
        <v>5.8000000000000003E-2</v>
      </c>
      <c r="BN9">
        <v>0.223</v>
      </c>
      <c r="BO9">
        <v>0.254</v>
      </c>
      <c r="BP9" s="6">
        <v>0.189</v>
      </c>
      <c r="BQ9" s="6">
        <v>0.156</v>
      </c>
      <c r="BR9" s="6">
        <v>0.114</v>
      </c>
      <c r="BS9">
        <v>2.6349999999999998</v>
      </c>
      <c r="BT9" s="38">
        <v>0.70399999999999996</v>
      </c>
      <c r="BU9">
        <v>1.403</v>
      </c>
      <c r="BV9">
        <v>0.46100000000000002</v>
      </c>
      <c r="BW9">
        <v>0.28799999999999998</v>
      </c>
      <c r="BX9" s="38">
        <v>0.441</v>
      </c>
      <c r="BY9" s="38">
        <v>0.50900000000000001</v>
      </c>
      <c r="BZ9" s="38">
        <v>0.187</v>
      </c>
      <c r="CA9">
        <v>0.27800000000000002</v>
      </c>
      <c r="CB9">
        <v>2.306</v>
      </c>
      <c r="CC9">
        <v>0.219</v>
      </c>
      <c r="CD9">
        <v>0.17599999999999999</v>
      </c>
      <c r="CE9">
        <v>0.23599999999999999</v>
      </c>
      <c r="CF9">
        <v>0.249</v>
      </c>
      <c r="CG9">
        <v>0.25600000000000001</v>
      </c>
      <c r="CH9">
        <v>0.30299999999999999</v>
      </c>
      <c r="CI9">
        <v>0.37</v>
      </c>
      <c r="CJ9">
        <v>0.36699999999999999</v>
      </c>
      <c r="CK9">
        <v>0.186</v>
      </c>
      <c r="CL9">
        <v>-2.7E-2</v>
      </c>
      <c r="CM9">
        <v>6.0999999999999999E-2</v>
      </c>
      <c r="CN9">
        <v>2.4E-2</v>
      </c>
      <c r="CO9">
        <v>0.02</v>
      </c>
      <c r="CP9">
        <v>3.9E-2</v>
      </c>
      <c r="CQ9">
        <v>0.85899999999999999</v>
      </c>
      <c r="CR9" s="38">
        <v>1.8149999999999999</v>
      </c>
      <c r="CS9">
        <v>1.1020000000000001</v>
      </c>
      <c r="CT9">
        <v>0.52300000000000002</v>
      </c>
      <c r="CU9">
        <v>7.1999999999999995E-2</v>
      </c>
      <c r="CV9">
        <v>0.50700000000000001</v>
      </c>
      <c r="CW9">
        <v>2.6589999999999998</v>
      </c>
      <c r="CX9">
        <v>0.11899999999999999</v>
      </c>
      <c r="CY9">
        <v>0.16700000000000001</v>
      </c>
      <c r="CZ9">
        <v>0.40400000000000003</v>
      </c>
      <c r="DA9">
        <v>0.7</v>
      </c>
      <c r="DB9">
        <v>0.63200000000000001</v>
      </c>
      <c r="DC9">
        <v>0.28199999999999997</v>
      </c>
      <c r="DD9" s="38">
        <v>0.26800000000000002</v>
      </c>
      <c r="DE9" s="38">
        <v>0.307</v>
      </c>
      <c r="DF9">
        <v>0.123</v>
      </c>
      <c r="DG9">
        <v>0.35399999999999998</v>
      </c>
      <c r="DH9">
        <v>0.23599999999999999</v>
      </c>
      <c r="DI9">
        <v>0.126</v>
      </c>
      <c r="DJ9">
        <v>0.104</v>
      </c>
      <c r="DK9" s="38">
        <v>0.13500000000000001</v>
      </c>
      <c r="DL9">
        <v>0.113</v>
      </c>
      <c r="DM9">
        <v>0.14799999999999999</v>
      </c>
      <c r="DN9">
        <v>0.109</v>
      </c>
      <c r="DO9">
        <v>0.32</v>
      </c>
      <c r="DP9" s="38">
        <v>0.35</v>
      </c>
      <c r="DQ9">
        <v>0.22800000000000001</v>
      </c>
      <c r="DU9" s="38">
        <v>0.13900000000000001</v>
      </c>
      <c r="DV9">
        <v>0.20699999999999999</v>
      </c>
      <c r="DW9" s="38">
        <v>0.16500000000000001</v>
      </c>
      <c r="DX9" s="6">
        <v>0.34300000000000003</v>
      </c>
      <c r="DY9">
        <v>0.20399999999999999</v>
      </c>
      <c r="DZ9">
        <v>0.25800000000000001</v>
      </c>
      <c r="EA9">
        <v>2.5419999999999998</v>
      </c>
      <c r="EC9">
        <v>1.4119999999999999</v>
      </c>
      <c r="ED9">
        <v>0.20899999999999999</v>
      </c>
      <c r="EF9">
        <v>0.40799999999999997</v>
      </c>
      <c r="EG9">
        <v>0.99299999999999999</v>
      </c>
      <c r="EI9">
        <v>1.1639999999999999</v>
      </c>
      <c r="EJ9">
        <v>0.41899999999999998</v>
      </c>
      <c r="EK9" s="38">
        <v>0.42299999999999999</v>
      </c>
      <c r="EL9">
        <v>0.38100000000000001</v>
      </c>
      <c r="EM9" s="6">
        <v>0.50600000000000001</v>
      </c>
    </row>
    <row r="10" spans="1:143" ht="14.25" customHeight="1" x14ac:dyDescent="0.2">
      <c r="A10" s="13">
        <v>337</v>
      </c>
      <c r="B10">
        <v>0.41699999999999998</v>
      </c>
      <c r="C10">
        <v>0.45400000000000001</v>
      </c>
      <c r="D10">
        <v>0.37</v>
      </c>
      <c r="E10">
        <v>0.81299999999999994</v>
      </c>
      <c r="F10">
        <v>1.2110000000000001</v>
      </c>
      <c r="G10">
        <v>0.752</v>
      </c>
      <c r="H10">
        <v>0.58099999999999996</v>
      </c>
      <c r="I10">
        <v>1.0669999999999999</v>
      </c>
      <c r="J10">
        <v>0.68400000000000005</v>
      </c>
      <c r="K10">
        <v>0.33800000000000002</v>
      </c>
      <c r="L10">
        <v>0.49299999999999999</v>
      </c>
      <c r="M10">
        <v>0.51</v>
      </c>
      <c r="N10">
        <v>0.91300000000000003</v>
      </c>
      <c r="O10">
        <v>0.70399999999999996</v>
      </c>
      <c r="P10" s="38">
        <v>1.157</v>
      </c>
      <c r="Q10" s="6">
        <v>0.996</v>
      </c>
      <c r="R10" s="6">
        <v>1.1319999999999999</v>
      </c>
      <c r="S10" s="6">
        <v>1.599</v>
      </c>
      <c r="T10">
        <v>1.375</v>
      </c>
      <c r="U10">
        <v>1.6240000000000001</v>
      </c>
      <c r="V10">
        <v>0.36799999999999999</v>
      </c>
      <c r="W10">
        <v>1.109</v>
      </c>
      <c r="X10">
        <v>0.76500000000000001</v>
      </c>
      <c r="Y10">
        <v>2.7330000000000001</v>
      </c>
      <c r="Z10" s="38">
        <v>0.25900000000000001</v>
      </c>
      <c r="AA10" s="38">
        <v>0.28699999999999998</v>
      </c>
      <c r="AB10" s="38">
        <v>0.28599999999999998</v>
      </c>
      <c r="AC10" s="38">
        <v>0.32500000000000001</v>
      </c>
      <c r="AD10" s="38">
        <v>0.16800000000000001</v>
      </c>
      <c r="AE10" s="38">
        <v>0.157</v>
      </c>
      <c r="AF10" s="38">
        <v>8.5000000000000006E-2</v>
      </c>
      <c r="AG10" s="38">
        <v>6.9000000000000006E-2</v>
      </c>
      <c r="AH10" s="38">
        <v>0.10100000000000001</v>
      </c>
      <c r="AI10" s="6">
        <v>0.21</v>
      </c>
      <c r="AJ10" s="6">
        <v>0.17699999999999999</v>
      </c>
      <c r="AK10" s="6">
        <v>0.24399999999999999</v>
      </c>
      <c r="AL10">
        <v>0.122</v>
      </c>
      <c r="AM10">
        <v>0.10100000000000001</v>
      </c>
      <c r="AN10">
        <v>0.19</v>
      </c>
      <c r="AO10" s="6">
        <v>7.8E-2</v>
      </c>
      <c r="AP10" s="6">
        <v>0.18099999999999999</v>
      </c>
      <c r="AQ10" s="6">
        <v>0.252</v>
      </c>
      <c r="AR10">
        <v>0.217</v>
      </c>
      <c r="AS10">
        <v>0.154</v>
      </c>
      <c r="AT10">
        <v>0.17399999999999999</v>
      </c>
      <c r="AU10">
        <v>1.0209999999999999</v>
      </c>
      <c r="AV10">
        <v>0.38</v>
      </c>
      <c r="AW10">
        <v>0.752</v>
      </c>
      <c r="AX10">
        <v>0.22700000000000001</v>
      </c>
      <c r="AY10">
        <v>0.34</v>
      </c>
      <c r="AZ10">
        <v>0.26300000000000001</v>
      </c>
      <c r="BA10">
        <v>0.67</v>
      </c>
      <c r="BB10" s="38">
        <v>0.11600000000000001</v>
      </c>
      <c r="BC10">
        <v>0.22800000000000001</v>
      </c>
      <c r="BD10">
        <v>0.13100000000000001</v>
      </c>
      <c r="BE10">
        <v>0.121</v>
      </c>
      <c r="BF10" s="38">
        <v>0.105</v>
      </c>
      <c r="BG10">
        <v>0.23899999999999999</v>
      </c>
      <c r="BH10">
        <v>0.29099999999999998</v>
      </c>
      <c r="BI10">
        <v>0.373</v>
      </c>
      <c r="BJ10">
        <v>0.126</v>
      </c>
      <c r="BK10">
        <v>0.27100000000000002</v>
      </c>
      <c r="BL10">
        <v>0.39500000000000002</v>
      </c>
      <c r="BM10">
        <v>6.3E-2</v>
      </c>
      <c r="BN10">
        <v>0.22800000000000001</v>
      </c>
      <c r="BO10">
        <v>0.26100000000000001</v>
      </c>
      <c r="BP10" s="6">
        <v>0.192</v>
      </c>
      <c r="BQ10" s="6">
        <v>0.16</v>
      </c>
      <c r="BR10" s="6">
        <v>0.11899999999999999</v>
      </c>
      <c r="BS10">
        <v>2.6469999999999998</v>
      </c>
      <c r="BT10" s="38">
        <v>0.71099999999999997</v>
      </c>
      <c r="BU10">
        <v>1.3879999999999999</v>
      </c>
      <c r="BV10">
        <v>0.46800000000000003</v>
      </c>
      <c r="BW10">
        <v>0.29299999999999998</v>
      </c>
      <c r="BX10" s="38">
        <v>0.44700000000000001</v>
      </c>
      <c r="BY10" s="38">
        <v>0.51300000000000001</v>
      </c>
      <c r="BZ10" s="38">
        <v>0.192</v>
      </c>
      <c r="CA10">
        <v>0.27900000000000003</v>
      </c>
      <c r="CB10">
        <v>2.2909999999999999</v>
      </c>
      <c r="CC10">
        <v>0.222</v>
      </c>
      <c r="CD10">
        <v>0.18</v>
      </c>
      <c r="CE10">
        <v>0.23899999999999999</v>
      </c>
      <c r="CF10">
        <v>0.254</v>
      </c>
      <c r="CG10">
        <v>0.25900000000000001</v>
      </c>
      <c r="CH10">
        <v>0.30599999999999999</v>
      </c>
      <c r="CI10">
        <v>0.377</v>
      </c>
      <c r="CJ10">
        <v>0.37</v>
      </c>
      <c r="CK10">
        <v>0.189</v>
      </c>
      <c r="CL10">
        <v>-8.0000000000000002E-3</v>
      </c>
      <c r="CM10">
        <v>8.1000000000000003E-2</v>
      </c>
      <c r="CN10">
        <v>4.2999999999999997E-2</v>
      </c>
      <c r="CO10">
        <v>3.7999999999999999E-2</v>
      </c>
      <c r="CP10">
        <v>5.8000000000000003E-2</v>
      </c>
      <c r="CQ10">
        <v>0.875</v>
      </c>
      <c r="CR10" s="38">
        <v>1.7949999999999999</v>
      </c>
      <c r="CS10">
        <v>1.119</v>
      </c>
      <c r="CT10">
        <v>0.53300000000000003</v>
      </c>
      <c r="CU10">
        <v>7.6999999999999999E-2</v>
      </c>
      <c r="CV10">
        <v>0.51400000000000001</v>
      </c>
      <c r="CW10">
        <v>2.6589999999999998</v>
      </c>
      <c r="CX10">
        <v>0.124</v>
      </c>
      <c r="CY10">
        <v>0.17299999999999999</v>
      </c>
      <c r="CZ10">
        <v>0.41199999999999998</v>
      </c>
      <c r="DA10">
        <v>0.71199999999999997</v>
      </c>
      <c r="DB10">
        <v>0.64300000000000002</v>
      </c>
      <c r="DC10">
        <v>0.28199999999999997</v>
      </c>
      <c r="DD10" s="38">
        <v>0.26700000000000002</v>
      </c>
      <c r="DE10" s="38">
        <v>0.30599999999999999</v>
      </c>
      <c r="DF10">
        <v>0.125</v>
      </c>
      <c r="DG10">
        <v>0.35799999999999998</v>
      </c>
      <c r="DH10">
        <v>0.23899999999999999</v>
      </c>
      <c r="DI10">
        <v>0.128</v>
      </c>
      <c r="DJ10">
        <v>0.106</v>
      </c>
      <c r="DK10" s="38">
        <v>0.13700000000000001</v>
      </c>
      <c r="DL10">
        <v>0.115</v>
      </c>
      <c r="DM10">
        <v>0.15</v>
      </c>
      <c r="DN10">
        <v>0.111</v>
      </c>
      <c r="DO10">
        <v>0.32300000000000001</v>
      </c>
      <c r="DP10" s="38">
        <v>0.35299999999999998</v>
      </c>
      <c r="DQ10">
        <v>0.23</v>
      </c>
      <c r="DU10" s="38">
        <v>0.14000000000000001</v>
      </c>
      <c r="DV10">
        <v>0.21</v>
      </c>
      <c r="DW10" s="38">
        <v>0.16800000000000001</v>
      </c>
      <c r="DX10" s="6">
        <v>0.34300000000000003</v>
      </c>
      <c r="DY10">
        <v>0.20499999999999999</v>
      </c>
      <c r="DZ10">
        <v>0.26100000000000001</v>
      </c>
      <c r="EA10">
        <v>2.5329999999999999</v>
      </c>
      <c r="EC10">
        <v>1.389</v>
      </c>
      <c r="ED10">
        <v>0.20899999999999999</v>
      </c>
      <c r="EF10">
        <v>0.40699999999999997</v>
      </c>
      <c r="EG10">
        <v>0.97899999999999998</v>
      </c>
      <c r="EI10">
        <v>1.149</v>
      </c>
      <c r="EJ10">
        <v>0.42</v>
      </c>
      <c r="EK10" s="38">
        <v>0.42599999999999999</v>
      </c>
      <c r="EL10">
        <v>0.38300000000000001</v>
      </c>
      <c r="EM10" s="6">
        <v>0.51800000000000002</v>
      </c>
    </row>
    <row r="11" spans="1:143" ht="14.25" customHeight="1" x14ac:dyDescent="0.2">
      <c r="A11" s="13">
        <v>338</v>
      </c>
      <c r="B11">
        <v>0.41799999999999998</v>
      </c>
      <c r="C11">
        <v>0.45800000000000002</v>
      </c>
      <c r="D11">
        <v>0.373</v>
      </c>
      <c r="E11">
        <v>0.82299999999999995</v>
      </c>
      <c r="F11">
        <v>1.2310000000000001</v>
      </c>
      <c r="G11">
        <v>0.76400000000000001</v>
      </c>
      <c r="H11">
        <v>0.59299999999999997</v>
      </c>
      <c r="I11">
        <v>1.087</v>
      </c>
      <c r="J11">
        <v>0.69699999999999995</v>
      </c>
      <c r="K11">
        <v>0.34200000000000003</v>
      </c>
      <c r="L11">
        <v>0.49399999999999999</v>
      </c>
      <c r="M11">
        <v>0.51500000000000001</v>
      </c>
      <c r="N11">
        <v>0.93</v>
      </c>
      <c r="O11">
        <v>0.71799999999999997</v>
      </c>
      <c r="P11" s="38">
        <v>1.1759999999999999</v>
      </c>
      <c r="Q11" s="6">
        <v>1.016</v>
      </c>
      <c r="R11" s="6">
        <v>1.143</v>
      </c>
      <c r="S11" s="6">
        <v>1.6339999999999999</v>
      </c>
      <c r="T11">
        <v>1.4</v>
      </c>
      <c r="U11">
        <v>1.657</v>
      </c>
      <c r="V11">
        <v>0.372</v>
      </c>
      <c r="W11">
        <v>1.034</v>
      </c>
      <c r="X11">
        <v>0.83099999999999996</v>
      </c>
      <c r="Y11">
        <v>4</v>
      </c>
      <c r="Z11" s="38">
        <v>0.25900000000000001</v>
      </c>
      <c r="AA11" s="38">
        <v>0.29099999999999998</v>
      </c>
      <c r="AB11" s="38">
        <v>0.28899999999999998</v>
      </c>
      <c r="AC11" s="38">
        <v>0.32800000000000001</v>
      </c>
      <c r="AD11" s="38">
        <v>0.17</v>
      </c>
      <c r="AE11" s="38">
        <v>0.158</v>
      </c>
      <c r="AF11" s="38">
        <v>8.7999999999999995E-2</v>
      </c>
      <c r="AG11" s="38">
        <v>7.0999999999999994E-2</v>
      </c>
      <c r="AH11" s="38">
        <v>0.10299999999999999</v>
      </c>
      <c r="AI11" s="6">
        <v>0.21299999999999999</v>
      </c>
      <c r="AJ11" s="6">
        <v>0.17899999999999999</v>
      </c>
      <c r="AK11" s="6">
        <v>0.246</v>
      </c>
      <c r="AL11">
        <v>0.125</v>
      </c>
      <c r="AM11">
        <v>0.105</v>
      </c>
      <c r="AN11">
        <v>0.193</v>
      </c>
      <c r="AO11" s="6">
        <v>8.1000000000000003E-2</v>
      </c>
      <c r="AP11" s="6">
        <v>0.183</v>
      </c>
      <c r="AQ11" s="6">
        <v>0.25800000000000001</v>
      </c>
      <c r="AR11">
        <v>0.214</v>
      </c>
      <c r="AS11">
        <v>0.153</v>
      </c>
      <c r="AT11">
        <v>0.17100000000000001</v>
      </c>
      <c r="AU11">
        <v>1.0469999999999999</v>
      </c>
      <c r="AV11">
        <v>0.39300000000000002</v>
      </c>
      <c r="AW11">
        <v>0.75900000000000001</v>
      </c>
      <c r="AX11">
        <v>0.22800000000000001</v>
      </c>
      <c r="AY11">
        <v>0.34200000000000003</v>
      </c>
      <c r="AZ11">
        <v>0.26600000000000001</v>
      </c>
      <c r="BA11">
        <v>0.67900000000000005</v>
      </c>
      <c r="BB11" s="38">
        <v>0.11899999999999999</v>
      </c>
      <c r="BC11">
        <v>0.23400000000000001</v>
      </c>
      <c r="BD11">
        <v>0.13500000000000001</v>
      </c>
      <c r="BE11">
        <v>0.125</v>
      </c>
      <c r="BF11" s="38">
        <v>0.109</v>
      </c>
      <c r="BG11">
        <v>0.24299999999999999</v>
      </c>
      <c r="BH11">
        <v>0.29499999999999998</v>
      </c>
      <c r="BI11">
        <v>0.377</v>
      </c>
      <c r="BJ11">
        <v>0.13</v>
      </c>
      <c r="BK11">
        <v>0.27700000000000002</v>
      </c>
      <c r="BL11">
        <v>0.4</v>
      </c>
      <c r="BM11">
        <v>6.6000000000000003E-2</v>
      </c>
      <c r="BN11">
        <v>0.23100000000000001</v>
      </c>
      <c r="BO11">
        <v>0.26600000000000001</v>
      </c>
      <c r="BP11" s="6">
        <v>0.19400000000000001</v>
      </c>
      <c r="BQ11" s="6">
        <v>0.16300000000000001</v>
      </c>
      <c r="BR11" s="6">
        <v>0.123</v>
      </c>
      <c r="BS11">
        <v>2.6469999999999998</v>
      </c>
      <c r="BT11" s="38">
        <v>0.71699999999999997</v>
      </c>
      <c r="BU11">
        <v>1.371</v>
      </c>
      <c r="BV11">
        <v>0.47199999999999998</v>
      </c>
      <c r="BW11">
        <v>0.29599999999999999</v>
      </c>
      <c r="BX11" s="38">
        <v>0.45100000000000001</v>
      </c>
      <c r="BY11" s="38">
        <v>0.51600000000000001</v>
      </c>
      <c r="BZ11" s="38">
        <v>0.19500000000000001</v>
      </c>
      <c r="CA11">
        <v>0.28000000000000003</v>
      </c>
      <c r="CB11">
        <v>2.2650000000000001</v>
      </c>
      <c r="CC11">
        <v>0.223</v>
      </c>
      <c r="CD11">
        <v>0.182</v>
      </c>
      <c r="CE11">
        <v>0.24199999999999999</v>
      </c>
      <c r="CF11">
        <v>0.25700000000000001</v>
      </c>
      <c r="CG11">
        <v>0.26200000000000001</v>
      </c>
      <c r="CH11">
        <v>0.308</v>
      </c>
      <c r="CI11">
        <v>0.38200000000000001</v>
      </c>
      <c r="CJ11">
        <v>0.372</v>
      </c>
      <c r="CK11">
        <v>0.191</v>
      </c>
      <c r="CL11">
        <v>7.0000000000000001E-3</v>
      </c>
      <c r="CM11">
        <v>9.5000000000000001E-2</v>
      </c>
      <c r="CN11">
        <v>5.8000000000000003E-2</v>
      </c>
      <c r="CO11">
        <v>5.1999999999999998E-2</v>
      </c>
      <c r="CP11">
        <v>7.0999999999999994E-2</v>
      </c>
      <c r="CQ11">
        <v>0.89100000000000001</v>
      </c>
      <c r="CR11" s="38">
        <v>1.776</v>
      </c>
      <c r="CS11">
        <v>1.1359999999999999</v>
      </c>
      <c r="CT11">
        <v>0.54100000000000004</v>
      </c>
      <c r="CU11">
        <v>8.1000000000000003E-2</v>
      </c>
      <c r="CV11">
        <v>0.52100000000000002</v>
      </c>
      <c r="CW11">
        <v>2.6709999999999998</v>
      </c>
      <c r="CX11">
        <v>0.128</v>
      </c>
      <c r="CY11">
        <v>0.17899999999999999</v>
      </c>
      <c r="CZ11">
        <v>0.42</v>
      </c>
      <c r="DA11">
        <v>0.72399999999999998</v>
      </c>
      <c r="DB11">
        <v>0.65300000000000002</v>
      </c>
      <c r="DC11">
        <v>0.28199999999999997</v>
      </c>
      <c r="DD11" s="38">
        <v>0.26700000000000002</v>
      </c>
      <c r="DE11" s="38">
        <v>0.30499999999999999</v>
      </c>
      <c r="DF11">
        <v>0.126</v>
      </c>
      <c r="DG11">
        <v>0.36099999999999999</v>
      </c>
      <c r="DH11">
        <v>0.24199999999999999</v>
      </c>
      <c r="DI11">
        <v>0.13</v>
      </c>
      <c r="DJ11">
        <v>0.108</v>
      </c>
      <c r="DK11" s="38">
        <v>0.14000000000000001</v>
      </c>
      <c r="DL11">
        <v>0.11600000000000001</v>
      </c>
      <c r="DM11">
        <v>0.151</v>
      </c>
      <c r="DN11">
        <v>0.112</v>
      </c>
      <c r="DO11">
        <v>0.32500000000000001</v>
      </c>
      <c r="DP11" s="38">
        <v>0.35499999999999998</v>
      </c>
      <c r="DQ11">
        <v>0.23200000000000001</v>
      </c>
      <c r="DU11" s="38">
        <v>0.14099999999999999</v>
      </c>
      <c r="DV11">
        <v>0.21299999999999999</v>
      </c>
      <c r="DW11" s="38">
        <v>0.17100000000000001</v>
      </c>
      <c r="DX11" s="6">
        <v>0.34300000000000003</v>
      </c>
      <c r="DY11">
        <v>0.20599999999999999</v>
      </c>
      <c r="DZ11">
        <v>0.26300000000000001</v>
      </c>
      <c r="EA11">
        <v>2.5329999999999999</v>
      </c>
      <c r="EC11">
        <v>1.363</v>
      </c>
      <c r="ED11">
        <v>0.20899999999999999</v>
      </c>
      <c r="EF11">
        <v>0.40500000000000003</v>
      </c>
      <c r="EG11">
        <v>0.96499999999999997</v>
      </c>
      <c r="EI11">
        <v>1.133</v>
      </c>
      <c r="EJ11">
        <v>0.42099999999999999</v>
      </c>
      <c r="EK11" s="38">
        <v>0.42699999999999999</v>
      </c>
      <c r="EL11">
        <v>0.38400000000000001</v>
      </c>
      <c r="EM11" s="6">
        <v>0.52800000000000002</v>
      </c>
    </row>
    <row r="12" spans="1:143" ht="14.25" customHeight="1" x14ac:dyDescent="0.2">
      <c r="A12" s="13">
        <v>339</v>
      </c>
      <c r="B12">
        <v>0.41899999999999998</v>
      </c>
      <c r="C12">
        <v>0.46200000000000002</v>
      </c>
      <c r="D12">
        <v>0.376</v>
      </c>
      <c r="E12">
        <v>0.83299999999999996</v>
      </c>
      <c r="F12">
        <v>1.25</v>
      </c>
      <c r="G12">
        <v>0.77600000000000002</v>
      </c>
      <c r="H12">
        <v>0.60399999999999998</v>
      </c>
      <c r="I12">
        <v>1.1060000000000001</v>
      </c>
      <c r="J12">
        <v>0.71</v>
      </c>
      <c r="K12">
        <v>0.34499999999999997</v>
      </c>
      <c r="L12">
        <v>0.496</v>
      </c>
      <c r="M12">
        <v>0.52</v>
      </c>
      <c r="N12">
        <v>0.94699999999999995</v>
      </c>
      <c r="O12">
        <v>0.73299999999999998</v>
      </c>
      <c r="P12" s="38">
        <v>1.1950000000000001</v>
      </c>
      <c r="Q12" s="6">
        <v>1.036</v>
      </c>
      <c r="R12" s="6">
        <v>1.155</v>
      </c>
      <c r="S12" s="6">
        <v>1.671</v>
      </c>
      <c r="T12">
        <v>1.4259999999999999</v>
      </c>
      <c r="U12">
        <v>1.694</v>
      </c>
      <c r="V12">
        <v>0.376</v>
      </c>
      <c r="W12">
        <v>1.131</v>
      </c>
      <c r="X12">
        <v>0.84</v>
      </c>
      <c r="Y12">
        <v>4</v>
      </c>
      <c r="Z12" s="38">
        <v>0.25900000000000001</v>
      </c>
      <c r="AA12" s="38">
        <v>0.29299999999999998</v>
      </c>
      <c r="AB12" s="38">
        <v>0.28999999999999998</v>
      </c>
      <c r="AC12" s="38">
        <v>0.33100000000000002</v>
      </c>
      <c r="AD12" s="38">
        <v>0.17100000000000001</v>
      </c>
      <c r="AE12" s="38">
        <v>0.159</v>
      </c>
      <c r="AF12" s="38">
        <v>0.09</v>
      </c>
      <c r="AG12" s="38">
        <v>7.2999999999999995E-2</v>
      </c>
      <c r="AH12" s="38">
        <v>0.105</v>
      </c>
      <c r="AI12" s="6">
        <v>0.215</v>
      </c>
      <c r="AJ12" s="6">
        <v>0.18</v>
      </c>
      <c r="AK12" s="6">
        <v>0.247</v>
      </c>
      <c r="AL12">
        <v>0.128</v>
      </c>
      <c r="AM12">
        <v>0.107</v>
      </c>
      <c r="AN12">
        <v>0.19400000000000001</v>
      </c>
      <c r="AO12" s="6">
        <v>8.3000000000000004E-2</v>
      </c>
      <c r="AP12" s="6">
        <v>0.185</v>
      </c>
      <c r="AQ12" s="6">
        <v>0.26400000000000001</v>
      </c>
      <c r="AR12">
        <v>0.21099999999999999</v>
      </c>
      <c r="AS12">
        <v>0.151</v>
      </c>
      <c r="AT12">
        <v>0.16800000000000001</v>
      </c>
      <c r="AU12">
        <v>1.0620000000000001</v>
      </c>
      <c r="AV12">
        <v>0.39900000000000002</v>
      </c>
      <c r="AW12">
        <v>0.72199999999999998</v>
      </c>
      <c r="AX12">
        <v>0.22800000000000001</v>
      </c>
      <c r="AY12">
        <v>0.34300000000000003</v>
      </c>
      <c r="AZ12">
        <v>0.26800000000000002</v>
      </c>
      <c r="BA12">
        <v>0.68700000000000006</v>
      </c>
      <c r="BB12" s="38">
        <v>0.122</v>
      </c>
      <c r="BC12">
        <v>0.23899999999999999</v>
      </c>
      <c r="BD12">
        <v>0.13800000000000001</v>
      </c>
      <c r="BE12">
        <v>0.128</v>
      </c>
      <c r="BF12" s="38">
        <v>0.112</v>
      </c>
      <c r="BG12">
        <v>0.246</v>
      </c>
      <c r="BH12">
        <v>0.29899999999999999</v>
      </c>
      <c r="BI12">
        <v>0.38</v>
      </c>
      <c r="BJ12">
        <v>0.13300000000000001</v>
      </c>
      <c r="BK12">
        <v>0.28199999999999997</v>
      </c>
      <c r="BL12">
        <v>0.40500000000000003</v>
      </c>
      <c r="BM12">
        <v>6.9000000000000006E-2</v>
      </c>
      <c r="BN12">
        <v>0.23400000000000001</v>
      </c>
      <c r="BO12">
        <v>0.27100000000000002</v>
      </c>
      <c r="BP12" s="6">
        <v>0.19500000000000001</v>
      </c>
      <c r="BQ12" s="6">
        <v>0.16500000000000001</v>
      </c>
      <c r="BR12" s="6">
        <v>0.126</v>
      </c>
      <c r="BS12">
        <v>2.613</v>
      </c>
      <c r="BT12" s="38">
        <v>0.72299999999999998</v>
      </c>
      <c r="BU12">
        <v>1.3540000000000001</v>
      </c>
      <c r="BV12">
        <v>0.47599999999999998</v>
      </c>
      <c r="BW12">
        <v>0.29799999999999999</v>
      </c>
      <c r="BX12" s="38">
        <v>0.45400000000000001</v>
      </c>
      <c r="BY12" s="38">
        <v>0.51700000000000002</v>
      </c>
      <c r="BZ12" s="38">
        <v>0.19800000000000001</v>
      </c>
      <c r="CA12">
        <v>0.28000000000000003</v>
      </c>
      <c r="CB12">
        <v>2.2370000000000001</v>
      </c>
      <c r="CC12">
        <v>0.224</v>
      </c>
      <c r="CD12">
        <v>0.183</v>
      </c>
      <c r="CE12">
        <v>0.24399999999999999</v>
      </c>
      <c r="CF12">
        <v>0.26</v>
      </c>
      <c r="CG12">
        <v>0.26300000000000001</v>
      </c>
      <c r="CH12">
        <v>0.31</v>
      </c>
      <c r="CI12">
        <v>0.38700000000000001</v>
      </c>
      <c r="CJ12">
        <v>0.374</v>
      </c>
      <c r="CK12">
        <v>0.193</v>
      </c>
      <c r="CL12">
        <v>1.7999999999999999E-2</v>
      </c>
      <c r="CM12">
        <v>0.106</v>
      </c>
      <c r="CN12">
        <v>6.9000000000000006E-2</v>
      </c>
      <c r="CO12">
        <v>6.3E-2</v>
      </c>
      <c r="CP12">
        <v>8.2000000000000003E-2</v>
      </c>
      <c r="CQ12">
        <v>0.90700000000000003</v>
      </c>
      <c r="CR12" s="38">
        <v>1.756</v>
      </c>
      <c r="CS12">
        <v>1.153</v>
      </c>
      <c r="CT12">
        <v>0.54900000000000004</v>
      </c>
      <c r="CU12">
        <v>8.5000000000000006E-2</v>
      </c>
      <c r="CV12">
        <v>0.52700000000000002</v>
      </c>
      <c r="CW12">
        <v>2.6480000000000001</v>
      </c>
      <c r="CX12">
        <v>0.13100000000000001</v>
      </c>
      <c r="CY12">
        <v>0.183</v>
      </c>
      <c r="CZ12">
        <v>0.42699999999999999</v>
      </c>
      <c r="DA12">
        <v>0.73399999999999999</v>
      </c>
      <c r="DB12">
        <v>0.66200000000000003</v>
      </c>
      <c r="DC12">
        <v>0.28100000000000003</v>
      </c>
      <c r="DD12" s="38">
        <v>0.26500000000000001</v>
      </c>
      <c r="DE12" s="38">
        <v>0.30399999999999999</v>
      </c>
      <c r="DF12">
        <v>0.127</v>
      </c>
      <c r="DG12">
        <v>0.36399999999999999</v>
      </c>
      <c r="DH12">
        <v>0.245</v>
      </c>
      <c r="DI12">
        <v>0.13100000000000001</v>
      </c>
      <c r="DJ12">
        <v>0.109</v>
      </c>
      <c r="DK12" s="38">
        <v>0.14099999999999999</v>
      </c>
      <c r="DL12">
        <v>0.11700000000000001</v>
      </c>
      <c r="DM12">
        <v>0.153</v>
      </c>
      <c r="DN12">
        <v>0.113</v>
      </c>
      <c r="DO12">
        <v>0.32700000000000001</v>
      </c>
      <c r="DP12" s="38">
        <v>0.35599999999999998</v>
      </c>
      <c r="DQ12">
        <v>0.23300000000000001</v>
      </c>
      <c r="DU12" s="38">
        <v>0.14199999999999999</v>
      </c>
      <c r="DV12">
        <v>0.215</v>
      </c>
      <c r="DW12" s="38">
        <v>0.17399999999999999</v>
      </c>
      <c r="DX12" s="6">
        <v>0.34200000000000003</v>
      </c>
      <c r="DY12">
        <v>0.20699999999999999</v>
      </c>
      <c r="DZ12">
        <v>0.26400000000000001</v>
      </c>
      <c r="EA12">
        <v>2.516</v>
      </c>
      <c r="EC12">
        <v>1.3380000000000001</v>
      </c>
      <c r="ED12">
        <v>0.20899999999999999</v>
      </c>
      <c r="EF12">
        <v>0.40300000000000002</v>
      </c>
      <c r="EG12">
        <v>0.95099999999999996</v>
      </c>
      <c r="EI12">
        <v>1.117</v>
      </c>
      <c r="EJ12">
        <v>0.42099999999999999</v>
      </c>
      <c r="EK12" s="38">
        <v>0.42899999999999999</v>
      </c>
      <c r="EL12">
        <v>0.38400000000000001</v>
      </c>
      <c r="EM12" s="6">
        <v>0.53800000000000003</v>
      </c>
    </row>
    <row r="13" spans="1:143" ht="14.25" customHeight="1" x14ac:dyDescent="0.2">
      <c r="A13" s="13">
        <v>340</v>
      </c>
      <c r="B13">
        <v>0.41799999999999998</v>
      </c>
      <c r="C13">
        <v>0.46500000000000002</v>
      </c>
      <c r="D13">
        <v>0.378</v>
      </c>
      <c r="E13">
        <v>0.84299999999999997</v>
      </c>
      <c r="F13">
        <v>1.27</v>
      </c>
      <c r="G13">
        <v>0.78900000000000003</v>
      </c>
      <c r="H13">
        <v>0.61499999999999999</v>
      </c>
      <c r="I13">
        <v>1.1259999999999999</v>
      </c>
      <c r="J13">
        <v>0.72299999999999998</v>
      </c>
      <c r="K13">
        <v>0.34799999999999998</v>
      </c>
      <c r="L13">
        <v>0.498</v>
      </c>
      <c r="M13">
        <v>0.52400000000000002</v>
      </c>
      <c r="N13">
        <v>0.96399999999999997</v>
      </c>
      <c r="O13">
        <v>0.746</v>
      </c>
      <c r="P13" s="38">
        <v>1.214</v>
      </c>
      <c r="Q13" s="6">
        <v>1.056</v>
      </c>
      <c r="R13" s="6">
        <v>1.1679999999999999</v>
      </c>
      <c r="S13" s="6">
        <v>1.7070000000000001</v>
      </c>
      <c r="T13">
        <v>1.4530000000000001</v>
      </c>
      <c r="U13">
        <v>1.728</v>
      </c>
      <c r="V13">
        <v>0.38</v>
      </c>
      <c r="W13">
        <v>1.371</v>
      </c>
      <c r="X13">
        <v>0.84099999999999997</v>
      </c>
      <c r="Y13">
        <v>2.7549999999999999</v>
      </c>
      <c r="Z13" s="38">
        <v>0.25900000000000001</v>
      </c>
      <c r="AA13" s="38">
        <v>0.29499999999999998</v>
      </c>
      <c r="AB13" s="38">
        <v>0.29099999999999998</v>
      </c>
      <c r="AC13" s="38">
        <v>0.33300000000000002</v>
      </c>
      <c r="AD13" s="38">
        <v>0.17199999999999999</v>
      </c>
      <c r="AE13" s="38">
        <v>0.16</v>
      </c>
      <c r="AF13" s="38">
        <v>9.1999999999999998E-2</v>
      </c>
      <c r="AG13" s="38">
        <v>7.2999999999999995E-2</v>
      </c>
      <c r="AH13" s="38">
        <v>0.107</v>
      </c>
      <c r="AI13" s="6">
        <v>0.216</v>
      </c>
      <c r="AJ13" s="6">
        <v>0.182</v>
      </c>
      <c r="AK13" s="6">
        <v>0.249</v>
      </c>
      <c r="AL13">
        <v>0.129</v>
      </c>
      <c r="AM13">
        <v>0.109</v>
      </c>
      <c r="AN13">
        <v>0.19600000000000001</v>
      </c>
      <c r="AO13" s="6">
        <v>8.4000000000000005E-2</v>
      </c>
      <c r="AP13" s="6">
        <v>0.186</v>
      </c>
      <c r="AQ13" s="6">
        <v>0.26900000000000002</v>
      </c>
      <c r="AR13">
        <v>0.20799999999999999</v>
      </c>
      <c r="AS13">
        <v>0.14899999999999999</v>
      </c>
      <c r="AT13">
        <v>0.16500000000000001</v>
      </c>
      <c r="AU13">
        <v>1.1379999999999999</v>
      </c>
      <c r="AV13">
        <v>0.377</v>
      </c>
      <c r="AW13">
        <v>0.69</v>
      </c>
      <c r="AX13">
        <v>0.22800000000000001</v>
      </c>
      <c r="AY13">
        <v>0.34399999999999997</v>
      </c>
      <c r="AZ13">
        <v>0.27</v>
      </c>
      <c r="BA13">
        <v>0.69499999999999995</v>
      </c>
      <c r="BB13" s="38">
        <v>0.124</v>
      </c>
      <c r="BC13">
        <v>0.24299999999999999</v>
      </c>
      <c r="BD13">
        <v>0.14000000000000001</v>
      </c>
      <c r="BE13">
        <v>0.13</v>
      </c>
      <c r="BF13" s="38">
        <v>0.114</v>
      </c>
      <c r="BG13">
        <v>0.248</v>
      </c>
      <c r="BH13">
        <v>0.30199999999999999</v>
      </c>
      <c r="BI13">
        <v>0.38200000000000001</v>
      </c>
      <c r="BJ13">
        <v>0.13500000000000001</v>
      </c>
      <c r="BK13">
        <v>0.28599999999999998</v>
      </c>
      <c r="BL13">
        <v>0.41</v>
      </c>
      <c r="BM13">
        <v>7.0999999999999994E-2</v>
      </c>
      <c r="BN13">
        <v>0.23599999999999999</v>
      </c>
      <c r="BO13">
        <v>0.27600000000000002</v>
      </c>
      <c r="BP13" s="6">
        <v>0.19600000000000001</v>
      </c>
      <c r="BQ13" s="6">
        <v>0.16600000000000001</v>
      </c>
      <c r="BR13" s="6">
        <v>0.128</v>
      </c>
      <c r="BS13">
        <v>2.581</v>
      </c>
      <c r="BT13" s="38">
        <v>0.72799999999999998</v>
      </c>
      <c r="BU13">
        <v>1.3360000000000001</v>
      </c>
      <c r="BV13">
        <v>0.47899999999999998</v>
      </c>
      <c r="BW13">
        <v>0.3</v>
      </c>
      <c r="BX13" s="38">
        <v>0.45700000000000002</v>
      </c>
      <c r="BY13" s="38">
        <v>0.51800000000000002</v>
      </c>
      <c r="BZ13" s="38">
        <v>0.19800000000000001</v>
      </c>
      <c r="CA13">
        <v>0.28000000000000003</v>
      </c>
      <c r="CB13">
        <v>2.21</v>
      </c>
      <c r="CC13">
        <v>0.224</v>
      </c>
      <c r="CD13">
        <v>0.185</v>
      </c>
      <c r="CE13">
        <v>0.245</v>
      </c>
      <c r="CF13">
        <v>0.26100000000000001</v>
      </c>
      <c r="CG13">
        <v>0.26500000000000001</v>
      </c>
      <c r="CH13">
        <v>0.311</v>
      </c>
      <c r="CI13">
        <v>0.39</v>
      </c>
      <c r="CJ13">
        <v>0.376</v>
      </c>
      <c r="CK13">
        <v>0.19500000000000001</v>
      </c>
      <c r="CL13">
        <v>2.5999999999999999E-2</v>
      </c>
      <c r="CM13">
        <v>0.115</v>
      </c>
      <c r="CN13">
        <v>7.8E-2</v>
      </c>
      <c r="CO13">
        <v>7.0999999999999994E-2</v>
      </c>
      <c r="CP13">
        <v>8.8999999999999996E-2</v>
      </c>
      <c r="CQ13">
        <v>0.92400000000000004</v>
      </c>
      <c r="CR13" s="38">
        <v>1.736</v>
      </c>
      <c r="CS13">
        <v>1.17</v>
      </c>
      <c r="CT13">
        <v>0.55700000000000005</v>
      </c>
      <c r="CU13">
        <v>8.6999999999999994E-2</v>
      </c>
      <c r="CV13">
        <v>0.53300000000000003</v>
      </c>
      <c r="CW13">
        <v>2.613</v>
      </c>
      <c r="CX13">
        <v>0.13300000000000001</v>
      </c>
      <c r="CY13">
        <v>0.186</v>
      </c>
      <c r="CZ13">
        <v>0.434</v>
      </c>
      <c r="DA13">
        <v>0.74399999999999999</v>
      </c>
      <c r="DB13">
        <v>0.67100000000000004</v>
      </c>
      <c r="DC13">
        <v>0.27900000000000003</v>
      </c>
      <c r="DD13" s="38">
        <v>0.26400000000000001</v>
      </c>
      <c r="DE13" s="38">
        <v>0.30299999999999999</v>
      </c>
      <c r="DF13">
        <v>0.127</v>
      </c>
      <c r="DG13">
        <v>0.36599999999999999</v>
      </c>
      <c r="DH13">
        <v>0.247</v>
      </c>
      <c r="DI13">
        <v>0.13200000000000001</v>
      </c>
      <c r="DJ13">
        <v>0.109</v>
      </c>
      <c r="DK13" s="38">
        <v>0.14299999999999999</v>
      </c>
      <c r="DL13">
        <v>0.11799999999999999</v>
      </c>
      <c r="DM13">
        <v>0.154</v>
      </c>
      <c r="DN13">
        <v>0.114</v>
      </c>
      <c r="DO13">
        <v>0.32800000000000001</v>
      </c>
      <c r="DP13" s="38">
        <v>0.35799999999999998</v>
      </c>
      <c r="DQ13">
        <v>0.23300000000000001</v>
      </c>
      <c r="DU13" s="38">
        <v>0.14199999999999999</v>
      </c>
      <c r="DV13">
        <v>0.217</v>
      </c>
      <c r="DW13" s="38">
        <v>0.17499999999999999</v>
      </c>
      <c r="DX13" s="6">
        <v>0.34100000000000003</v>
      </c>
      <c r="DY13">
        <v>0.20599999999999999</v>
      </c>
      <c r="DZ13">
        <v>0.26400000000000001</v>
      </c>
      <c r="EA13">
        <v>2.4900000000000002</v>
      </c>
      <c r="EC13">
        <v>1.3149999999999999</v>
      </c>
      <c r="ED13">
        <v>0.20799999999999999</v>
      </c>
      <c r="EF13">
        <v>0.40100000000000002</v>
      </c>
      <c r="EG13">
        <v>0.93700000000000006</v>
      </c>
      <c r="EI13">
        <v>1.101</v>
      </c>
      <c r="EJ13">
        <v>0.42</v>
      </c>
      <c r="EK13" s="38">
        <v>0.43</v>
      </c>
      <c r="EL13">
        <v>0.38400000000000001</v>
      </c>
      <c r="EM13" s="6">
        <v>0.54800000000000004</v>
      </c>
    </row>
    <row r="14" spans="1:143" ht="14.25" customHeight="1" x14ac:dyDescent="0.2">
      <c r="A14" s="13">
        <v>341</v>
      </c>
      <c r="B14">
        <v>0.41799999999999998</v>
      </c>
      <c r="C14">
        <v>0.46800000000000003</v>
      </c>
      <c r="D14">
        <v>0.379</v>
      </c>
      <c r="E14">
        <v>0.85299999999999998</v>
      </c>
      <c r="F14">
        <v>1.2909999999999999</v>
      </c>
      <c r="G14">
        <v>0.80200000000000005</v>
      </c>
      <c r="H14">
        <v>0.626</v>
      </c>
      <c r="I14">
        <v>1.145</v>
      </c>
      <c r="J14">
        <v>0.73499999999999999</v>
      </c>
      <c r="K14">
        <v>0.35099999999999998</v>
      </c>
      <c r="L14">
        <v>0.501</v>
      </c>
      <c r="M14">
        <v>0.52800000000000002</v>
      </c>
      <c r="N14">
        <v>0.98099999999999998</v>
      </c>
      <c r="O14">
        <v>0.76</v>
      </c>
      <c r="P14" s="38">
        <v>1.2330000000000001</v>
      </c>
      <c r="Q14" s="6">
        <v>1.0760000000000001</v>
      </c>
      <c r="R14" s="6">
        <v>1.179</v>
      </c>
      <c r="S14" s="6">
        <v>1.7410000000000001</v>
      </c>
      <c r="T14">
        <v>1.4790000000000001</v>
      </c>
      <c r="U14">
        <v>1.762</v>
      </c>
      <c r="V14">
        <v>0.38500000000000001</v>
      </c>
      <c r="W14">
        <v>1.4650000000000001</v>
      </c>
      <c r="X14">
        <v>0.88400000000000001</v>
      </c>
      <c r="Y14">
        <v>1.742</v>
      </c>
      <c r="Z14" s="38">
        <v>0.25800000000000001</v>
      </c>
      <c r="AA14" s="38">
        <v>0.29699999999999999</v>
      </c>
      <c r="AB14" s="38">
        <v>0.29199999999999998</v>
      </c>
      <c r="AC14" s="38">
        <v>0.33600000000000002</v>
      </c>
      <c r="AD14" s="38">
        <v>0.17399999999999999</v>
      </c>
      <c r="AE14" s="38">
        <v>0.161</v>
      </c>
      <c r="AF14" s="38">
        <v>9.2999999999999999E-2</v>
      </c>
      <c r="AG14" s="38">
        <v>7.3999999999999996E-2</v>
      </c>
      <c r="AH14" s="38">
        <v>0.108</v>
      </c>
      <c r="AI14" s="6">
        <v>0.217</v>
      </c>
      <c r="AJ14" s="6">
        <v>0.182</v>
      </c>
      <c r="AK14" s="6">
        <v>0.25</v>
      </c>
      <c r="AL14">
        <v>0.13100000000000001</v>
      </c>
      <c r="AM14">
        <v>0.111</v>
      </c>
      <c r="AN14">
        <v>0.19700000000000001</v>
      </c>
      <c r="AO14" s="6">
        <v>8.5999999999999993E-2</v>
      </c>
      <c r="AP14" s="6">
        <v>0.187</v>
      </c>
      <c r="AQ14" s="6">
        <v>0.27400000000000002</v>
      </c>
      <c r="AR14">
        <v>0.20499999999999999</v>
      </c>
      <c r="AS14">
        <v>0.14699999999999999</v>
      </c>
      <c r="AT14">
        <v>0.16200000000000001</v>
      </c>
      <c r="AU14">
        <v>1.1879999999999999</v>
      </c>
      <c r="AV14">
        <v>0.36699999999999999</v>
      </c>
      <c r="AW14">
        <v>0.75700000000000001</v>
      </c>
      <c r="AX14">
        <v>0.22700000000000001</v>
      </c>
      <c r="AY14">
        <v>0.34399999999999997</v>
      </c>
      <c r="AZ14">
        <v>0.27100000000000002</v>
      </c>
      <c r="BA14">
        <v>0.70299999999999996</v>
      </c>
      <c r="BB14" s="38">
        <v>0.125</v>
      </c>
      <c r="BC14">
        <v>0.247</v>
      </c>
      <c r="BD14">
        <v>0.14199999999999999</v>
      </c>
      <c r="BE14">
        <v>0.13200000000000001</v>
      </c>
      <c r="BF14" s="38">
        <v>0.11600000000000001</v>
      </c>
      <c r="BG14">
        <v>0.25</v>
      </c>
      <c r="BH14">
        <v>0.30499999999999999</v>
      </c>
      <c r="BI14">
        <v>0.38400000000000001</v>
      </c>
      <c r="BJ14">
        <v>0.13600000000000001</v>
      </c>
      <c r="BK14">
        <v>0.28999999999999998</v>
      </c>
      <c r="BL14">
        <v>0.41299999999999998</v>
      </c>
      <c r="BM14">
        <v>7.1999999999999995E-2</v>
      </c>
      <c r="BN14">
        <v>0.23799999999999999</v>
      </c>
      <c r="BO14">
        <v>0.28000000000000003</v>
      </c>
      <c r="BP14" s="6">
        <v>0.19600000000000001</v>
      </c>
      <c r="BQ14" s="6">
        <v>0.16700000000000001</v>
      </c>
      <c r="BR14" s="6">
        <v>0.129</v>
      </c>
      <c r="BS14">
        <v>2.5710000000000002</v>
      </c>
      <c r="BT14" s="38">
        <v>0.73499999999999999</v>
      </c>
      <c r="BU14">
        <v>1.3180000000000001</v>
      </c>
      <c r="BV14">
        <v>0.48199999999999998</v>
      </c>
      <c r="BW14">
        <v>0.30099999999999999</v>
      </c>
      <c r="BX14" s="38">
        <v>0.45900000000000002</v>
      </c>
      <c r="BY14" s="38">
        <v>0.51800000000000002</v>
      </c>
      <c r="BZ14" s="38">
        <v>0.19900000000000001</v>
      </c>
      <c r="CA14">
        <v>0.27900000000000003</v>
      </c>
      <c r="CB14">
        <v>2.177</v>
      </c>
      <c r="CC14">
        <v>0.224</v>
      </c>
      <c r="CD14">
        <v>0.185</v>
      </c>
      <c r="CE14">
        <v>0.24399999999999999</v>
      </c>
      <c r="CF14">
        <v>0.26200000000000001</v>
      </c>
      <c r="CG14">
        <v>0.26500000000000001</v>
      </c>
      <c r="CH14">
        <v>0.312</v>
      </c>
      <c r="CI14">
        <v>0.39300000000000002</v>
      </c>
      <c r="CJ14">
        <v>0.377</v>
      </c>
      <c r="CK14">
        <v>0.19600000000000001</v>
      </c>
      <c r="CL14">
        <v>3.3000000000000002E-2</v>
      </c>
      <c r="CM14">
        <v>0.121</v>
      </c>
      <c r="CN14">
        <v>8.4000000000000005E-2</v>
      </c>
      <c r="CO14">
        <v>7.6999999999999999E-2</v>
      </c>
      <c r="CP14">
        <v>9.5000000000000001E-2</v>
      </c>
      <c r="CQ14">
        <v>0.94099999999999995</v>
      </c>
      <c r="CR14" s="38">
        <v>1.714</v>
      </c>
      <c r="CS14">
        <v>1.1879999999999999</v>
      </c>
      <c r="CT14">
        <v>0.56200000000000006</v>
      </c>
      <c r="CU14">
        <v>8.8999999999999996E-2</v>
      </c>
      <c r="CV14">
        <v>0.53900000000000003</v>
      </c>
      <c r="CW14">
        <v>2.5920000000000001</v>
      </c>
      <c r="CX14">
        <v>0.13500000000000001</v>
      </c>
      <c r="CY14">
        <v>0.189</v>
      </c>
      <c r="CZ14">
        <v>0.44</v>
      </c>
      <c r="DA14">
        <v>0.754</v>
      </c>
      <c r="DB14">
        <v>0.68</v>
      </c>
      <c r="DC14">
        <v>0.27700000000000002</v>
      </c>
      <c r="DD14" s="38">
        <v>0.26100000000000001</v>
      </c>
      <c r="DE14" s="38">
        <v>0.30099999999999999</v>
      </c>
      <c r="DF14">
        <v>0.127</v>
      </c>
      <c r="DG14">
        <v>0.36799999999999999</v>
      </c>
      <c r="DH14">
        <v>0.248</v>
      </c>
      <c r="DI14">
        <v>0.13300000000000001</v>
      </c>
      <c r="DJ14">
        <v>0.109</v>
      </c>
      <c r="DK14" s="38">
        <v>0.14499999999999999</v>
      </c>
      <c r="DL14">
        <v>0.11799999999999999</v>
      </c>
      <c r="DM14">
        <v>0.154</v>
      </c>
      <c r="DN14">
        <v>0.114</v>
      </c>
      <c r="DO14">
        <v>0.33</v>
      </c>
      <c r="DP14" s="38">
        <v>0.35899999999999999</v>
      </c>
      <c r="DQ14">
        <v>0.23400000000000001</v>
      </c>
      <c r="DU14" s="38">
        <v>0.14099999999999999</v>
      </c>
      <c r="DV14">
        <v>0.219</v>
      </c>
      <c r="DW14" s="38">
        <v>0.17599999999999999</v>
      </c>
      <c r="DX14" s="6">
        <v>0.33900000000000002</v>
      </c>
      <c r="DY14">
        <v>0.20499999999999999</v>
      </c>
      <c r="DZ14">
        <v>0.26500000000000001</v>
      </c>
      <c r="EA14">
        <v>2.4590000000000001</v>
      </c>
      <c r="EC14">
        <v>1.288</v>
      </c>
      <c r="ED14">
        <v>0.20699999999999999</v>
      </c>
      <c r="EF14">
        <v>0.39700000000000002</v>
      </c>
      <c r="EG14">
        <v>0.92</v>
      </c>
      <c r="EI14">
        <v>1.081</v>
      </c>
      <c r="EJ14">
        <v>0.41899999999999998</v>
      </c>
      <c r="EK14" s="38">
        <v>0.43</v>
      </c>
      <c r="EL14">
        <v>0.38400000000000001</v>
      </c>
      <c r="EM14" s="6">
        <v>0.55700000000000005</v>
      </c>
    </row>
    <row r="15" spans="1:143" ht="14.25" customHeight="1" x14ac:dyDescent="0.2">
      <c r="A15" s="13">
        <v>342</v>
      </c>
      <c r="B15">
        <v>0.41799999999999998</v>
      </c>
      <c r="C15">
        <v>0.47099999999999997</v>
      </c>
      <c r="D15">
        <v>0.379</v>
      </c>
      <c r="E15">
        <v>0.86299999999999999</v>
      </c>
      <c r="F15">
        <v>1.3120000000000001</v>
      </c>
      <c r="G15">
        <v>0.81399999999999995</v>
      </c>
      <c r="H15">
        <v>0.63600000000000001</v>
      </c>
      <c r="I15">
        <v>1.163</v>
      </c>
      <c r="J15">
        <v>0.748</v>
      </c>
      <c r="K15">
        <v>0.35299999999999998</v>
      </c>
      <c r="L15">
        <v>0.504</v>
      </c>
      <c r="M15">
        <v>0.53100000000000003</v>
      </c>
      <c r="N15">
        <v>0.998</v>
      </c>
      <c r="O15">
        <v>0.77400000000000002</v>
      </c>
      <c r="P15" s="38">
        <v>1.252</v>
      </c>
      <c r="Q15" s="6">
        <v>1.097</v>
      </c>
      <c r="R15" s="6">
        <v>1.1910000000000001</v>
      </c>
      <c r="S15" s="6">
        <v>1.776</v>
      </c>
      <c r="T15">
        <v>1.5049999999999999</v>
      </c>
      <c r="U15">
        <v>1.7969999999999999</v>
      </c>
      <c r="V15">
        <v>0.38900000000000001</v>
      </c>
      <c r="W15">
        <v>1.409</v>
      </c>
      <c r="X15">
        <v>0.92700000000000005</v>
      </c>
      <c r="Y15">
        <v>1.974</v>
      </c>
      <c r="Z15" s="38">
        <v>0.25700000000000001</v>
      </c>
      <c r="AA15" s="38">
        <v>0.29799999999999999</v>
      </c>
      <c r="AB15" s="38">
        <v>0.29199999999999998</v>
      </c>
      <c r="AC15" s="38">
        <v>0.33800000000000002</v>
      </c>
      <c r="AD15" s="38">
        <v>0.17399999999999999</v>
      </c>
      <c r="AE15" s="38">
        <v>0.161</v>
      </c>
      <c r="AF15" s="38">
        <v>9.4E-2</v>
      </c>
      <c r="AG15" s="38">
        <v>7.4999999999999997E-2</v>
      </c>
      <c r="AH15" s="38">
        <v>0.109</v>
      </c>
      <c r="AI15" s="6">
        <v>0.218</v>
      </c>
      <c r="AJ15" s="6">
        <v>0.183</v>
      </c>
      <c r="AK15" s="6">
        <v>0.25</v>
      </c>
      <c r="AL15">
        <v>0.13200000000000001</v>
      </c>
      <c r="AM15">
        <v>0.112</v>
      </c>
      <c r="AN15">
        <v>0.19800000000000001</v>
      </c>
      <c r="AO15" s="6">
        <v>8.6999999999999994E-2</v>
      </c>
      <c r="AP15" s="6">
        <v>0.188</v>
      </c>
      <c r="AQ15" s="6">
        <v>0.27800000000000002</v>
      </c>
      <c r="AR15">
        <v>0.20200000000000001</v>
      </c>
      <c r="AS15">
        <v>0.14599999999999999</v>
      </c>
      <c r="AT15">
        <v>0.159</v>
      </c>
      <c r="AU15">
        <v>1.1459999999999999</v>
      </c>
      <c r="AV15">
        <v>0.35799999999999998</v>
      </c>
      <c r="AW15">
        <v>0.85599999999999998</v>
      </c>
      <c r="AX15">
        <v>0.22700000000000001</v>
      </c>
      <c r="AY15">
        <v>0.34399999999999997</v>
      </c>
      <c r="AZ15">
        <v>0.27200000000000002</v>
      </c>
      <c r="BA15">
        <v>0.71</v>
      </c>
      <c r="BB15" s="38">
        <v>0.126</v>
      </c>
      <c r="BC15">
        <v>0.25</v>
      </c>
      <c r="BD15">
        <v>0.14299999999999999</v>
      </c>
      <c r="BE15">
        <v>0.13300000000000001</v>
      </c>
      <c r="BF15" s="38">
        <v>0.11700000000000001</v>
      </c>
      <c r="BG15">
        <v>0.252</v>
      </c>
      <c r="BH15">
        <v>0.307</v>
      </c>
      <c r="BI15">
        <v>0.38500000000000001</v>
      </c>
      <c r="BJ15">
        <v>0.13700000000000001</v>
      </c>
      <c r="BK15">
        <v>0.29299999999999998</v>
      </c>
      <c r="BL15">
        <v>0.41699999999999998</v>
      </c>
      <c r="BM15">
        <v>7.2999999999999995E-2</v>
      </c>
      <c r="BN15">
        <v>0.23899999999999999</v>
      </c>
      <c r="BO15">
        <v>0.28299999999999997</v>
      </c>
      <c r="BP15" s="6">
        <v>0.19600000000000001</v>
      </c>
      <c r="BQ15" s="6">
        <v>0.16800000000000001</v>
      </c>
      <c r="BR15" s="6">
        <v>0.13</v>
      </c>
      <c r="BS15">
        <v>2.552</v>
      </c>
      <c r="BT15" s="38">
        <v>0.74099999999999999</v>
      </c>
      <c r="BU15">
        <v>1.3009999999999999</v>
      </c>
      <c r="BV15">
        <v>0.48499999999999999</v>
      </c>
      <c r="BW15">
        <v>0.30099999999999999</v>
      </c>
      <c r="BX15" s="38">
        <v>0.46100000000000002</v>
      </c>
      <c r="BY15" s="38">
        <v>0.51800000000000002</v>
      </c>
      <c r="BZ15" s="38">
        <v>0.19900000000000001</v>
      </c>
      <c r="CA15">
        <v>0.27800000000000002</v>
      </c>
      <c r="CB15">
        <v>2.1389999999999998</v>
      </c>
      <c r="CC15">
        <v>0.223</v>
      </c>
      <c r="CD15">
        <v>0.185</v>
      </c>
      <c r="CE15">
        <v>0.24299999999999999</v>
      </c>
      <c r="CF15">
        <v>0.26200000000000001</v>
      </c>
      <c r="CG15">
        <v>0.26500000000000001</v>
      </c>
      <c r="CH15">
        <v>0.312</v>
      </c>
      <c r="CI15">
        <v>0.39500000000000002</v>
      </c>
      <c r="CJ15">
        <v>0.379</v>
      </c>
      <c r="CK15">
        <v>0.19800000000000001</v>
      </c>
      <c r="CL15">
        <v>3.7999999999999999E-2</v>
      </c>
      <c r="CM15">
        <v>0.125</v>
      </c>
      <c r="CN15">
        <v>8.8999999999999996E-2</v>
      </c>
      <c r="CO15">
        <v>8.2000000000000003E-2</v>
      </c>
      <c r="CP15">
        <v>9.8000000000000004E-2</v>
      </c>
      <c r="CQ15">
        <v>0.95799999999999996</v>
      </c>
      <c r="CR15" s="38">
        <v>1.69</v>
      </c>
      <c r="CS15">
        <v>1.206</v>
      </c>
      <c r="CT15">
        <v>0.56599999999999995</v>
      </c>
      <c r="CU15">
        <v>9.0999999999999998E-2</v>
      </c>
      <c r="CV15">
        <v>0.54400000000000004</v>
      </c>
      <c r="CW15">
        <v>2.5609999999999999</v>
      </c>
      <c r="CX15">
        <v>0.13600000000000001</v>
      </c>
      <c r="CY15">
        <v>0.191</v>
      </c>
      <c r="CZ15">
        <v>0.44600000000000001</v>
      </c>
      <c r="DA15">
        <v>0.76300000000000001</v>
      </c>
      <c r="DB15">
        <v>0.68899999999999995</v>
      </c>
      <c r="DC15">
        <v>0.27500000000000002</v>
      </c>
      <c r="DD15" s="38">
        <v>0.25800000000000001</v>
      </c>
      <c r="DE15" s="38">
        <v>0.29799999999999999</v>
      </c>
      <c r="DF15">
        <v>0.126</v>
      </c>
      <c r="DG15">
        <v>0.37</v>
      </c>
      <c r="DH15">
        <v>0.249</v>
      </c>
      <c r="DI15">
        <v>0.13300000000000001</v>
      </c>
      <c r="DJ15">
        <v>0.11</v>
      </c>
      <c r="DK15" s="38">
        <v>0.14599999999999999</v>
      </c>
      <c r="DL15">
        <v>0.11799999999999999</v>
      </c>
      <c r="DM15">
        <v>0.154</v>
      </c>
      <c r="DN15">
        <v>0.113</v>
      </c>
      <c r="DO15">
        <v>0.33200000000000002</v>
      </c>
      <c r="DP15" s="38">
        <v>0.35899999999999999</v>
      </c>
      <c r="DQ15">
        <v>0.23400000000000001</v>
      </c>
      <c r="DU15" s="38">
        <v>0.14000000000000001</v>
      </c>
      <c r="DV15">
        <v>0.22</v>
      </c>
      <c r="DW15" s="38">
        <v>0.17699999999999999</v>
      </c>
      <c r="DX15" s="6">
        <v>0.33700000000000002</v>
      </c>
      <c r="DY15">
        <v>0.20399999999999999</v>
      </c>
      <c r="DZ15">
        <v>0.26500000000000001</v>
      </c>
      <c r="EA15">
        <v>2.4289999999999998</v>
      </c>
      <c r="EC15">
        <v>1.2609999999999999</v>
      </c>
      <c r="ED15">
        <v>0.20599999999999999</v>
      </c>
      <c r="EF15">
        <v>0.39300000000000002</v>
      </c>
      <c r="EG15">
        <v>0.90400000000000003</v>
      </c>
      <c r="EI15">
        <v>1.0620000000000001</v>
      </c>
      <c r="EJ15">
        <v>0.41799999999999998</v>
      </c>
      <c r="EK15" s="38">
        <v>0.43</v>
      </c>
      <c r="EL15">
        <v>0.38400000000000001</v>
      </c>
      <c r="EM15" s="6">
        <v>0.56499999999999995</v>
      </c>
    </row>
    <row r="16" spans="1:143" ht="14.25" customHeight="1" x14ac:dyDescent="0.2">
      <c r="A16" s="13">
        <v>343</v>
      </c>
      <c r="B16">
        <v>0.41699999999999998</v>
      </c>
      <c r="C16">
        <v>0.47299999999999998</v>
      </c>
      <c r="D16">
        <v>0.38</v>
      </c>
      <c r="E16">
        <v>0.873</v>
      </c>
      <c r="F16">
        <v>1.3340000000000001</v>
      </c>
      <c r="G16">
        <v>0.82599999999999996</v>
      </c>
      <c r="H16">
        <v>0.64600000000000002</v>
      </c>
      <c r="I16">
        <v>1.1819999999999999</v>
      </c>
      <c r="J16">
        <v>0.76</v>
      </c>
      <c r="K16">
        <v>0.35499999999999998</v>
      </c>
      <c r="L16">
        <v>0.50800000000000001</v>
      </c>
      <c r="M16">
        <v>0.53500000000000003</v>
      </c>
      <c r="N16">
        <v>1.0149999999999999</v>
      </c>
      <c r="O16">
        <v>0.78700000000000003</v>
      </c>
      <c r="P16" s="38">
        <v>1.2709999999999999</v>
      </c>
      <c r="Q16" s="6">
        <v>1.1160000000000001</v>
      </c>
      <c r="R16" s="6">
        <v>1.204</v>
      </c>
      <c r="S16" s="6">
        <v>1.8120000000000001</v>
      </c>
      <c r="T16">
        <v>1.534</v>
      </c>
      <c r="U16">
        <v>1.831</v>
      </c>
      <c r="V16">
        <v>0.39300000000000002</v>
      </c>
      <c r="W16">
        <v>1.3879999999999999</v>
      </c>
      <c r="X16">
        <v>0.93799999999999994</v>
      </c>
      <c r="Y16">
        <v>1.9710000000000001</v>
      </c>
      <c r="Z16" s="38">
        <v>0.255</v>
      </c>
      <c r="AA16" s="38">
        <v>0.29899999999999999</v>
      </c>
      <c r="AB16" s="38">
        <v>0.29199999999999998</v>
      </c>
      <c r="AC16" s="38">
        <v>0.34</v>
      </c>
      <c r="AD16" s="38">
        <v>0.17499999999999999</v>
      </c>
      <c r="AE16" s="38">
        <v>0.161</v>
      </c>
      <c r="AF16" s="38">
        <v>9.5000000000000001E-2</v>
      </c>
      <c r="AG16" s="38">
        <v>7.4999999999999997E-2</v>
      </c>
      <c r="AH16" s="38">
        <v>0.11</v>
      </c>
      <c r="AI16" s="6">
        <v>0.219</v>
      </c>
      <c r="AJ16" s="6">
        <v>0.183</v>
      </c>
      <c r="AK16" s="6">
        <v>0.251</v>
      </c>
      <c r="AL16">
        <v>0.13200000000000001</v>
      </c>
      <c r="AM16">
        <v>0.112</v>
      </c>
      <c r="AN16">
        <v>0.19800000000000001</v>
      </c>
      <c r="AO16" s="6">
        <v>8.7999999999999995E-2</v>
      </c>
      <c r="AP16" s="6">
        <v>0.189</v>
      </c>
      <c r="AQ16" s="6">
        <v>0.28299999999999997</v>
      </c>
      <c r="AR16">
        <v>0.19800000000000001</v>
      </c>
      <c r="AS16">
        <v>0.14399999999999999</v>
      </c>
      <c r="AT16">
        <v>0.156</v>
      </c>
      <c r="AU16">
        <v>1.1240000000000001</v>
      </c>
      <c r="AV16">
        <v>0.35499999999999998</v>
      </c>
      <c r="AW16">
        <v>0.84199999999999997</v>
      </c>
      <c r="AX16">
        <v>0.22600000000000001</v>
      </c>
      <c r="AY16">
        <v>0.34399999999999997</v>
      </c>
      <c r="AZ16">
        <v>0.27400000000000002</v>
      </c>
      <c r="BA16">
        <v>0.71599999999999997</v>
      </c>
      <c r="BB16" s="38">
        <v>0.126</v>
      </c>
      <c r="BC16">
        <v>0.253</v>
      </c>
      <c r="BD16">
        <v>0.14299999999999999</v>
      </c>
      <c r="BE16">
        <v>0.13400000000000001</v>
      </c>
      <c r="BF16" s="38">
        <v>0.11799999999999999</v>
      </c>
      <c r="BG16">
        <v>0.254</v>
      </c>
      <c r="BH16">
        <v>0.309</v>
      </c>
      <c r="BI16">
        <v>0.38500000000000001</v>
      </c>
      <c r="BJ16">
        <v>0.13800000000000001</v>
      </c>
      <c r="BK16">
        <v>0.29699999999999999</v>
      </c>
      <c r="BL16">
        <v>0.42</v>
      </c>
      <c r="BM16">
        <v>7.3999999999999996E-2</v>
      </c>
      <c r="BN16">
        <v>0.24</v>
      </c>
      <c r="BO16">
        <v>0.28599999999999998</v>
      </c>
      <c r="BP16" s="6">
        <v>0.19600000000000001</v>
      </c>
      <c r="BQ16" s="6">
        <v>0.16800000000000001</v>
      </c>
      <c r="BR16" s="6">
        <v>0.13100000000000001</v>
      </c>
      <c r="BS16">
        <v>2.516</v>
      </c>
      <c r="BT16" s="38">
        <v>0.748</v>
      </c>
      <c r="BU16">
        <v>1.286</v>
      </c>
      <c r="BV16">
        <v>0.48699999999999999</v>
      </c>
      <c r="BW16">
        <v>0.30199999999999999</v>
      </c>
      <c r="BX16" s="38">
        <v>0.46300000000000002</v>
      </c>
      <c r="BY16" s="38">
        <v>0.51700000000000002</v>
      </c>
      <c r="BZ16" s="38">
        <v>0.19800000000000001</v>
      </c>
      <c r="CA16">
        <v>0.27700000000000002</v>
      </c>
      <c r="CB16">
        <v>2.1110000000000002</v>
      </c>
      <c r="CC16">
        <v>0.222</v>
      </c>
      <c r="CD16">
        <v>0.185</v>
      </c>
      <c r="CE16">
        <v>0.24299999999999999</v>
      </c>
      <c r="CF16">
        <v>0.26200000000000001</v>
      </c>
      <c r="CG16">
        <v>0.26600000000000001</v>
      </c>
      <c r="CH16">
        <v>0.313</v>
      </c>
      <c r="CI16">
        <v>0.39600000000000002</v>
      </c>
      <c r="CJ16">
        <v>0.38100000000000001</v>
      </c>
      <c r="CK16">
        <v>0.19900000000000001</v>
      </c>
      <c r="CL16">
        <v>4.1000000000000002E-2</v>
      </c>
      <c r="CM16">
        <v>0.129</v>
      </c>
      <c r="CN16">
        <v>9.1999999999999998E-2</v>
      </c>
      <c r="CO16">
        <v>8.5000000000000006E-2</v>
      </c>
      <c r="CP16">
        <v>0.1</v>
      </c>
      <c r="CQ16">
        <v>0.97399999999999998</v>
      </c>
      <c r="CR16" s="38">
        <v>1.6679999999999999</v>
      </c>
      <c r="CS16">
        <v>1.2230000000000001</v>
      </c>
      <c r="CT16">
        <v>0.57299999999999995</v>
      </c>
      <c r="CU16">
        <v>9.1999999999999998E-2</v>
      </c>
      <c r="CV16">
        <v>0.54800000000000004</v>
      </c>
      <c r="CW16">
        <v>2.5329999999999999</v>
      </c>
      <c r="CX16">
        <v>0.13800000000000001</v>
      </c>
      <c r="CY16">
        <v>0.193</v>
      </c>
      <c r="CZ16">
        <v>0.45200000000000001</v>
      </c>
      <c r="DA16">
        <v>0.77300000000000002</v>
      </c>
      <c r="DB16">
        <v>0.69699999999999995</v>
      </c>
      <c r="DC16">
        <v>0.27300000000000002</v>
      </c>
      <c r="DD16" s="38">
        <v>0.25600000000000001</v>
      </c>
      <c r="DE16" s="38">
        <v>0.29699999999999999</v>
      </c>
      <c r="DF16">
        <v>0.126</v>
      </c>
      <c r="DG16">
        <v>0.371</v>
      </c>
      <c r="DH16">
        <v>0.251</v>
      </c>
      <c r="DI16">
        <v>0.13400000000000001</v>
      </c>
      <c r="DJ16">
        <v>0.11</v>
      </c>
      <c r="DK16" s="38">
        <v>0.14599999999999999</v>
      </c>
      <c r="DL16">
        <v>0.11899999999999999</v>
      </c>
      <c r="DM16">
        <v>0.155</v>
      </c>
      <c r="DN16">
        <v>0.113</v>
      </c>
      <c r="DO16">
        <v>0.33400000000000002</v>
      </c>
      <c r="DP16" s="38">
        <v>0.36</v>
      </c>
      <c r="DQ16">
        <v>0.23400000000000001</v>
      </c>
      <c r="DU16" s="38">
        <v>0.14000000000000001</v>
      </c>
      <c r="DV16">
        <v>0.222</v>
      </c>
      <c r="DW16" s="38">
        <v>0.17799999999999999</v>
      </c>
      <c r="DX16" s="6">
        <v>0.33600000000000002</v>
      </c>
      <c r="DY16">
        <v>0.20300000000000001</v>
      </c>
      <c r="DZ16">
        <v>0.26500000000000001</v>
      </c>
      <c r="EA16">
        <v>2.3959999999999999</v>
      </c>
      <c r="EC16">
        <v>1.238</v>
      </c>
      <c r="ED16">
        <v>0.20399999999999999</v>
      </c>
      <c r="EF16">
        <v>0.39</v>
      </c>
      <c r="EG16">
        <v>0.89100000000000001</v>
      </c>
      <c r="EI16">
        <v>1.046</v>
      </c>
      <c r="EJ16">
        <v>0.41699999999999998</v>
      </c>
      <c r="EK16" s="38">
        <v>0.43099999999999999</v>
      </c>
      <c r="EL16">
        <v>0.38300000000000001</v>
      </c>
      <c r="EM16" s="6">
        <v>0.57299999999999995</v>
      </c>
    </row>
    <row r="17" spans="1:143" ht="14.25" customHeight="1" x14ac:dyDescent="0.2">
      <c r="A17" s="13">
        <v>344</v>
      </c>
      <c r="B17">
        <v>0.41599999999999998</v>
      </c>
      <c r="C17">
        <v>0.47499999999999998</v>
      </c>
      <c r="D17">
        <v>0.38</v>
      </c>
      <c r="E17">
        <v>0.88300000000000001</v>
      </c>
      <c r="F17">
        <v>1.3560000000000001</v>
      </c>
      <c r="G17">
        <v>0.83799999999999997</v>
      </c>
      <c r="H17">
        <v>0.65600000000000003</v>
      </c>
      <c r="I17">
        <v>1.2010000000000001</v>
      </c>
      <c r="J17">
        <v>0.77200000000000002</v>
      </c>
      <c r="K17">
        <v>0.35799999999999998</v>
      </c>
      <c r="L17">
        <v>0.51300000000000001</v>
      </c>
      <c r="M17">
        <v>0.53900000000000003</v>
      </c>
      <c r="N17">
        <v>1.0309999999999999</v>
      </c>
      <c r="O17">
        <v>0.8</v>
      </c>
      <c r="P17" s="38">
        <v>1.29</v>
      </c>
      <c r="Q17" s="6">
        <v>1.1359999999999999</v>
      </c>
      <c r="R17" s="6">
        <v>1.2170000000000001</v>
      </c>
      <c r="S17" s="6">
        <v>1.845</v>
      </c>
      <c r="T17">
        <v>1.5620000000000001</v>
      </c>
      <c r="U17">
        <v>1.8680000000000001</v>
      </c>
      <c r="V17">
        <v>0.39800000000000002</v>
      </c>
      <c r="W17">
        <v>1.369</v>
      </c>
      <c r="X17">
        <v>0.94799999999999995</v>
      </c>
      <c r="Y17">
        <v>1.9670000000000001</v>
      </c>
      <c r="Z17" s="38">
        <v>0.254</v>
      </c>
      <c r="AA17" s="38">
        <v>0.3</v>
      </c>
      <c r="AB17" s="38">
        <v>0.29199999999999998</v>
      </c>
      <c r="AC17" s="38">
        <v>0.34200000000000003</v>
      </c>
      <c r="AD17" s="38">
        <v>0.17499999999999999</v>
      </c>
      <c r="AE17" s="38">
        <v>0.161</v>
      </c>
      <c r="AF17" s="38">
        <v>9.6000000000000002E-2</v>
      </c>
      <c r="AG17" s="38">
        <v>7.4999999999999997E-2</v>
      </c>
      <c r="AH17" s="38">
        <v>0.11</v>
      </c>
      <c r="AI17" s="6">
        <v>0.219</v>
      </c>
      <c r="AJ17" s="6">
        <v>0.183</v>
      </c>
      <c r="AK17" s="6">
        <v>0.251</v>
      </c>
      <c r="AL17">
        <v>0.13200000000000001</v>
      </c>
      <c r="AM17">
        <v>0.112</v>
      </c>
      <c r="AN17">
        <v>0.19900000000000001</v>
      </c>
      <c r="AO17" s="6">
        <v>8.8999999999999996E-2</v>
      </c>
      <c r="AP17" s="6">
        <v>0.189</v>
      </c>
      <c r="AQ17" s="6">
        <v>0.28699999999999998</v>
      </c>
      <c r="AR17">
        <v>0.19500000000000001</v>
      </c>
      <c r="AS17">
        <v>0.14199999999999999</v>
      </c>
      <c r="AT17">
        <v>0.153</v>
      </c>
      <c r="AU17">
        <v>1.103</v>
      </c>
      <c r="AV17">
        <v>0.35299999999999998</v>
      </c>
      <c r="AW17">
        <v>0.82899999999999996</v>
      </c>
      <c r="AX17">
        <v>0.224</v>
      </c>
      <c r="AY17">
        <v>0.34399999999999997</v>
      </c>
      <c r="AZ17">
        <v>0.27500000000000002</v>
      </c>
      <c r="BA17">
        <v>0.72299999999999998</v>
      </c>
      <c r="BB17" s="38">
        <v>0.126</v>
      </c>
      <c r="BC17">
        <v>0.255</v>
      </c>
      <c r="BD17">
        <v>0.14399999999999999</v>
      </c>
      <c r="BE17">
        <v>0.13500000000000001</v>
      </c>
      <c r="BF17" s="38">
        <v>0.11799999999999999</v>
      </c>
      <c r="BG17">
        <v>0.255</v>
      </c>
      <c r="BH17">
        <v>0.311</v>
      </c>
      <c r="BI17">
        <v>0.38500000000000001</v>
      </c>
      <c r="BJ17">
        <v>0.13900000000000001</v>
      </c>
      <c r="BK17">
        <v>0.3</v>
      </c>
      <c r="BL17">
        <v>0.42299999999999999</v>
      </c>
      <c r="BM17">
        <v>7.3999999999999996E-2</v>
      </c>
      <c r="BN17">
        <v>0.24</v>
      </c>
      <c r="BO17">
        <v>0.28899999999999998</v>
      </c>
      <c r="BP17" s="6">
        <v>0.19500000000000001</v>
      </c>
      <c r="BQ17" s="6">
        <v>0.16800000000000001</v>
      </c>
      <c r="BR17" s="6">
        <v>0.13</v>
      </c>
      <c r="BS17">
        <v>2.4900000000000002</v>
      </c>
      <c r="BT17" s="38">
        <v>0.754</v>
      </c>
      <c r="BU17">
        <v>1.2709999999999999</v>
      </c>
      <c r="BV17">
        <v>0.48899999999999999</v>
      </c>
      <c r="BW17">
        <v>0.30199999999999999</v>
      </c>
      <c r="BX17" s="38">
        <v>0.46400000000000002</v>
      </c>
      <c r="BY17" s="38">
        <v>0.51600000000000001</v>
      </c>
      <c r="BZ17" s="38">
        <v>0.19700000000000001</v>
      </c>
      <c r="CA17">
        <v>0.27600000000000002</v>
      </c>
      <c r="CB17">
        <v>2.085</v>
      </c>
      <c r="CC17">
        <v>0.221</v>
      </c>
      <c r="CD17">
        <v>0.185</v>
      </c>
      <c r="CE17">
        <v>0.24199999999999999</v>
      </c>
      <c r="CF17">
        <v>0.26200000000000001</v>
      </c>
      <c r="CG17">
        <v>0.26600000000000001</v>
      </c>
      <c r="CH17">
        <v>0.313</v>
      </c>
      <c r="CI17">
        <v>0.39700000000000002</v>
      </c>
      <c r="CJ17">
        <v>0.38300000000000001</v>
      </c>
      <c r="CK17">
        <v>0.2</v>
      </c>
      <c r="CL17">
        <v>4.3999999999999997E-2</v>
      </c>
      <c r="CM17">
        <v>0.13100000000000001</v>
      </c>
      <c r="CN17">
        <v>9.5000000000000001E-2</v>
      </c>
      <c r="CO17">
        <v>8.6999999999999994E-2</v>
      </c>
      <c r="CP17">
        <v>0.10199999999999999</v>
      </c>
      <c r="CQ17">
        <v>0.99099999999999999</v>
      </c>
      <c r="CR17" s="38">
        <v>1.647</v>
      </c>
      <c r="CS17">
        <v>1.2410000000000001</v>
      </c>
      <c r="CT17">
        <v>0.57899999999999996</v>
      </c>
      <c r="CU17">
        <v>9.2999999999999999E-2</v>
      </c>
      <c r="CV17">
        <v>0.55300000000000005</v>
      </c>
      <c r="CW17">
        <v>2.5070000000000001</v>
      </c>
      <c r="CX17">
        <v>0.13900000000000001</v>
      </c>
      <c r="CY17">
        <v>0.19400000000000001</v>
      </c>
      <c r="CZ17">
        <v>0.45700000000000002</v>
      </c>
      <c r="DA17">
        <v>0.78200000000000003</v>
      </c>
      <c r="DB17">
        <v>0.70499999999999996</v>
      </c>
      <c r="DC17">
        <v>0.27200000000000002</v>
      </c>
      <c r="DD17" s="38">
        <v>0.254</v>
      </c>
      <c r="DE17" s="38">
        <v>0.29499999999999998</v>
      </c>
      <c r="DF17">
        <v>0.126</v>
      </c>
      <c r="DG17">
        <v>0.373</v>
      </c>
      <c r="DH17">
        <v>0.252</v>
      </c>
      <c r="DI17">
        <v>0.13400000000000001</v>
      </c>
      <c r="DJ17">
        <v>0.109</v>
      </c>
      <c r="DK17" s="38">
        <v>0.14699999999999999</v>
      </c>
      <c r="DL17">
        <v>0.11899999999999999</v>
      </c>
      <c r="DM17">
        <v>0.155</v>
      </c>
      <c r="DN17">
        <v>0.113</v>
      </c>
      <c r="DO17">
        <v>0.33500000000000002</v>
      </c>
      <c r="DP17" s="38">
        <v>0.36</v>
      </c>
      <c r="DQ17">
        <v>0.23400000000000001</v>
      </c>
      <c r="DU17" s="38">
        <v>0.14000000000000001</v>
      </c>
      <c r="DV17">
        <v>0.223</v>
      </c>
      <c r="DW17" s="38">
        <v>0.17799999999999999</v>
      </c>
      <c r="DX17" s="6">
        <v>0.33500000000000002</v>
      </c>
      <c r="DY17">
        <v>0.20200000000000001</v>
      </c>
      <c r="DZ17">
        <v>0.26400000000000001</v>
      </c>
      <c r="EA17">
        <v>2.3519999999999999</v>
      </c>
      <c r="EC17">
        <v>1.216</v>
      </c>
      <c r="ED17">
        <v>0.20300000000000001</v>
      </c>
      <c r="EF17">
        <v>0.38700000000000001</v>
      </c>
      <c r="EG17">
        <v>0.878</v>
      </c>
      <c r="EI17">
        <v>1.03</v>
      </c>
      <c r="EJ17">
        <v>0.41599999999999998</v>
      </c>
      <c r="EK17" s="38">
        <v>0.43099999999999999</v>
      </c>
      <c r="EL17">
        <v>0.38200000000000001</v>
      </c>
      <c r="EM17" s="6">
        <v>0.58099999999999996</v>
      </c>
    </row>
    <row r="18" spans="1:143" ht="14.25" customHeight="1" x14ac:dyDescent="0.2">
      <c r="A18" s="13">
        <v>345</v>
      </c>
      <c r="B18">
        <v>0.41499999999999998</v>
      </c>
      <c r="C18">
        <v>0.47799999999999998</v>
      </c>
      <c r="D18">
        <v>0.38</v>
      </c>
      <c r="E18">
        <v>0.89300000000000002</v>
      </c>
      <c r="F18">
        <v>1.3779999999999999</v>
      </c>
      <c r="G18">
        <v>0.85099999999999998</v>
      </c>
      <c r="H18">
        <v>0.66600000000000004</v>
      </c>
      <c r="I18">
        <v>1.22</v>
      </c>
      <c r="J18">
        <v>0.78600000000000003</v>
      </c>
      <c r="K18">
        <v>0.36</v>
      </c>
      <c r="L18">
        <v>0.51800000000000002</v>
      </c>
      <c r="M18">
        <v>0.54400000000000004</v>
      </c>
      <c r="N18">
        <v>1.0489999999999999</v>
      </c>
      <c r="O18">
        <v>0.81399999999999995</v>
      </c>
      <c r="P18" s="38">
        <v>1.3109999999999999</v>
      </c>
      <c r="Q18" s="6">
        <v>1.1579999999999999</v>
      </c>
      <c r="R18" s="6">
        <v>1.2310000000000001</v>
      </c>
      <c r="S18" s="6">
        <v>1.88</v>
      </c>
      <c r="T18">
        <v>1.591</v>
      </c>
      <c r="U18">
        <v>1.905</v>
      </c>
      <c r="V18">
        <v>0.40300000000000002</v>
      </c>
      <c r="W18">
        <v>1.349</v>
      </c>
      <c r="X18">
        <v>0.96</v>
      </c>
      <c r="Y18">
        <v>1.964</v>
      </c>
      <c r="Z18" s="38">
        <v>0.252</v>
      </c>
      <c r="AA18" s="38">
        <v>0.3</v>
      </c>
      <c r="AB18" s="38">
        <v>0.29099999999999998</v>
      </c>
      <c r="AC18" s="38">
        <v>0.34399999999999997</v>
      </c>
      <c r="AD18" s="38">
        <v>0.17599999999999999</v>
      </c>
      <c r="AE18" s="38">
        <v>0.161</v>
      </c>
      <c r="AF18" s="38">
        <v>9.6000000000000002E-2</v>
      </c>
      <c r="AG18" s="38">
        <v>7.4999999999999997E-2</v>
      </c>
      <c r="AH18" s="38">
        <v>0.11</v>
      </c>
      <c r="AI18" s="6">
        <v>0.219</v>
      </c>
      <c r="AJ18" s="6">
        <v>0.183</v>
      </c>
      <c r="AK18" s="6">
        <v>0.252</v>
      </c>
      <c r="AL18">
        <v>0.13200000000000001</v>
      </c>
      <c r="AM18">
        <v>0.112</v>
      </c>
      <c r="AN18">
        <v>0.19900000000000001</v>
      </c>
      <c r="AO18" s="6">
        <v>8.8999999999999996E-2</v>
      </c>
      <c r="AP18" s="6">
        <v>0.189</v>
      </c>
      <c r="AQ18" s="6">
        <v>0.29099999999999998</v>
      </c>
      <c r="AR18">
        <v>0.192</v>
      </c>
      <c r="AS18">
        <v>0.14000000000000001</v>
      </c>
      <c r="AT18">
        <v>0.151</v>
      </c>
      <c r="AU18">
        <v>1.0820000000000001</v>
      </c>
      <c r="AV18">
        <v>0.35</v>
      </c>
      <c r="AW18">
        <v>0.81499999999999995</v>
      </c>
      <c r="AX18">
        <v>0.223</v>
      </c>
      <c r="AY18">
        <v>0.34399999999999997</v>
      </c>
      <c r="AZ18">
        <v>0.27600000000000002</v>
      </c>
      <c r="BA18">
        <v>0.73</v>
      </c>
      <c r="BB18" s="38">
        <v>0.126</v>
      </c>
      <c r="BC18">
        <v>0.25800000000000001</v>
      </c>
      <c r="BD18">
        <v>0.14399999999999999</v>
      </c>
      <c r="BE18">
        <v>0.13500000000000001</v>
      </c>
      <c r="BF18" s="38">
        <v>0.11799999999999999</v>
      </c>
      <c r="BG18">
        <v>0.25600000000000001</v>
      </c>
      <c r="BH18">
        <v>0.313</v>
      </c>
      <c r="BI18">
        <v>0.38500000000000001</v>
      </c>
      <c r="BJ18">
        <v>0.14000000000000001</v>
      </c>
      <c r="BK18">
        <v>0.30299999999999999</v>
      </c>
      <c r="BL18">
        <v>0.42599999999999999</v>
      </c>
      <c r="BM18">
        <v>7.3999999999999996E-2</v>
      </c>
      <c r="BN18">
        <v>0.24099999999999999</v>
      </c>
      <c r="BO18">
        <v>0.29199999999999998</v>
      </c>
      <c r="BP18" s="6">
        <v>0.19400000000000001</v>
      </c>
      <c r="BQ18" s="6">
        <v>0.16700000000000001</v>
      </c>
      <c r="BR18" s="6">
        <v>0.13</v>
      </c>
      <c r="BS18">
        <v>2.4660000000000002</v>
      </c>
      <c r="BT18" s="38">
        <v>0.76</v>
      </c>
      <c r="BU18">
        <v>1.256</v>
      </c>
      <c r="BV18">
        <v>0.49</v>
      </c>
      <c r="BW18">
        <v>0.30099999999999999</v>
      </c>
      <c r="BX18" s="38">
        <v>0.46500000000000002</v>
      </c>
      <c r="BY18" s="38">
        <v>0.51500000000000001</v>
      </c>
      <c r="BZ18" s="38">
        <v>0.19600000000000001</v>
      </c>
      <c r="CA18">
        <v>0.27600000000000002</v>
      </c>
      <c r="CB18">
        <v>2.0539999999999998</v>
      </c>
      <c r="CC18">
        <v>0.219</v>
      </c>
      <c r="CD18">
        <v>0.184</v>
      </c>
      <c r="CE18">
        <v>0.24199999999999999</v>
      </c>
      <c r="CF18">
        <v>0.26200000000000001</v>
      </c>
      <c r="CG18">
        <v>0.26600000000000001</v>
      </c>
      <c r="CH18">
        <v>0.313</v>
      </c>
      <c r="CI18">
        <v>0.39800000000000002</v>
      </c>
      <c r="CJ18">
        <v>0.38500000000000001</v>
      </c>
      <c r="CK18">
        <v>0.20200000000000001</v>
      </c>
      <c r="CL18">
        <v>4.4999999999999998E-2</v>
      </c>
      <c r="CM18">
        <v>0.13200000000000001</v>
      </c>
      <c r="CN18">
        <v>9.6000000000000002E-2</v>
      </c>
      <c r="CO18">
        <v>8.7999999999999995E-2</v>
      </c>
      <c r="CP18">
        <v>0.10199999999999999</v>
      </c>
      <c r="CQ18">
        <v>1.0089999999999999</v>
      </c>
      <c r="CR18" s="38">
        <v>1.627</v>
      </c>
      <c r="CS18">
        <v>1.258</v>
      </c>
      <c r="CT18">
        <v>0.58599999999999997</v>
      </c>
      <c r="CU18">
        <v>9.4E-2</v>
      </c>
      <c r="CV18">
        <v>0.55700000000000005</v>
      </c>
      <c r="CW18">
        <v>2.4820000000000002</v>
      </c>
      <c r="CX18">
        <v>0.14000000000000001</v>
      </c>
      <c r="CY18">
        <v>0.19500000000000001</v>
      </c>
      <c r="CZ18">
        <v>0.46300000000000002</v>
      </c>
      <c r="DA18">
        <v>0.79100000000000004</v>
      </c>
      <c r="DB18">
        <v>0.71199999999999997</v>
      </c>
      <c r="DC18">
        <v>0.27</v>
      </c>
      <c r="DD18" s="38">
        <v>0.252</v>
      </c>
      <c r="DE18" s="38">
        <v>0.29299999999999998</v>
      </c>
      <c r="DF18">
        <v>0.125</v>
      </c>
      <c r="DG18">
        <v>0.375</v>
      </c>
      <c r="DH18">
        <v>0.253</v>
      </c>
      <c r="DI18">
        <v>0.13400000000000001</v>
      </c>
      <c r="DJ18">
        <v>0.109</v>
      </c>
      <c r="DK18" s="38">
        <v>0.14799999999999999</v>
      </c>
      <c r="DL18">
        <v>0.11899999999999999</v>
      </c>
      <c r="DM18">
        <v>0.155</v>
      </c>
      <c r="DN18">
        <v>0.113</v>
      </c>
      <c r="DO18">
        <v>0.33700000000000002</v>
      </c>
      <c r="DP18" s="38">
        <v>0.36099999999999999</v>
      </c>
      <c r="DQ18">
        <v>0.23400000000000001</v>
      </c>
      <c r="DU18" s="38">
        <v>0.14000000000000001</v>
      </c>
      <c r="DV18">
        <v>0.22500000000000001</v>
      </c>
      <c r="DW18" s="38">
        <v>0.17899999999999999</v>
      </c>
      <c r="DX18" s="6">
        <v>0.33300000000000002</v>
      </c>
      <c r="DY18">
        <v>0.20100000000000001</v>
      </c>
      <c r="DZ18">
        <v>0.26400000000000001</v>
      </c>
      <c r="EA18">
        <v>2.323</v>
      </c>
      <c r="EC18">
        <v>1.194</v>
      </c>
      <c r="ED18">
        <v>0.20100000000000001</v>
      </c>
      <c r="EF18">
        <v>0.38300000000000001</v>
      </c>
      <c r="EG18">
        <v>0.86399999999999999</v>
      </c>
      <c r="EI18">
        <v>1.0149999999999999</v>
      </c>
      <c r="EJ18">
        <v>0.41399999999999998</v>
      </c>
      <c r="EK18" s="38">
        <v>0.43099999999999999</v>
      </c>
      <c r="EL18">
        <v>0.38200000000000001</v>
      </c>
      <c r="EM18" s="6">
        <v>0.58799999999999997</v>
      </c>
    </row>
    <row r="19" spans="1:143" ht="14.25" customHeight="1" x14ac:dyDescent="0.2">
      <c r="A19" s="13">
        <v>346</v>
      </c>
      <c r="B19">
        <v>0.41399999999999998</v>
      </c>
      <c r="C19">
        <v>0.48</v>
      </c>
      <c r="D19">
        <v>0.38</v>
      </c>
      <c r="E19">
        <v>0.90300000000000002</v>
      </c>
      <c r="F19">
        <v>1.401</v>
      </c>
      <c r="G19">
        <v>0.86399999999999999</v>
      </c>
      <c r="H19">
        <v>0.67700000000000005</v>
      </c>
      <c r="I19">
        <v>1.24</v>
      </c>
      <c r="J19">
        <v>0.79900000000000004</v>
      </c>
      <c r="K19">
        <v>0.36199999999999999</v>
      </c>
      <c r="L19">
        <v>0.52300000000000002</v>
      </c>
      <c r="M19">
        <v>0.54800000000000004</v>
      </c>
      <c r="N19">
        <v>1.0660000000000001</v>
      </c>
      <c r="O19">
        <v>0.82799999999999996</v>
      </c>
      <c r="P19" s="38">
        <v>1.3320000000000001</v>
      </c>
      <c r="Q19" s="6">
        <v>1.18</v>
      </c>
      <c r="R19" s="6">
        <v>1.2450000000000001</v>
      </c>
      <c r="S19" s="6">
        <v>1.9179999999999999</v>
      </c>
      <c r="T19">
        <v>1.621</v>
      </c>
      <c r="U19">
        <v>1.9430000000000001</v>
      </c>
      <c r="V19">
        <v>0.40699999999999997</v>
      </c>
      <c r="W19">
        <v>1.33</v>
      </c>
      <c r="X19">
        <v>0.97099999999999997</v>
      </c>
      <c r="Y19">
        <v>1.962</v>
      </c>
      <c r="Z19" s="38">
        <v>0.25</v>
      </c>
      <c r="AA19" s="38">
        <v>0.3</v>
      </c>
      <c r="AB19" s="38">
        <v>0.29099999999999998</v>
      </c>
      <c r="AC19" s="38">
        <v>0.34599999999999997</v>
      </c>
      <c r="AD19" s="38">
        <v>0.17599999999999999</v>
      </c>
      <c r="AE19" s="38">
        <v>0.161</v>
      </c>
      <c r="AF19" s="38">
        <v>9.6000000000000002E-2</v>
      </c>
      <c r="AG19" s="38">
        <v>7.4999999999999997E-2</v>
      </c>
      <c r="AH19" s="38">
        <v>0.111</v>
      </c>
      <c r="AI19" s="6">
        <v>0.22</v>
      </c>
      <c r="AJ19" s="6">
        <v>0.183</v>
      </c>
      <c r="AK19" s="6">
        <v>0.252</v>
      </c>
      <c r="AL19">
        <v>0.13200000000000001</v>
      </c>
      <c r="AM19">
        <v>0.112</v>
      </c>
      <c r="AN19">
        <v>0.19900000000000001</v>
      </c>
      <c r="AO19" s="6">
        <v>0.09</v>
      </c>
      <c r="AP19" s="6">
        <v>0.189</v>
      </c>
      <c r="AQ19" s="6">
        <v>0.29599999999999999</v>
      </c>
      <c r="AR19">
        <v>0.189</v>
      </c>
      <c r="AS19">
        <v>0.13800000000000001</v>
      </c>
      <c r="AT19">
        <v>0.14799999999999999</v>
      </c>
      <c r="AU19">
        <v>1.0620000000000001</v>
      </c>
      <c r="AV19">
        <v>0.34699999999999998</v>
      </c>
      <c r="AW19">
        <v>0.80200000000000005</v>
      </c>
      <c r="AX19">
        <v>0.222</v>
      </c>
      <c r="AY19">
        <v>0.34399999999999997</v>
      </c>
      <c r="AZ19">
        <v>0.27800000000000002</v>
      </c>
      <c r="BA19">
        <v>0.73699999999999999</v>
      </c>
      <c r="BB19" s="38">
        <v>0.126</v>
      </c>
      <c r="BC19">
        <v>0.26</v>
      </c>
      <c r="BD19">
        <v>0.14399999999999999</v>
      </c>
      <c r="BE19">
        <v>0.13500000000000001</v>
      </c>
      <c r="BF19" s="38">
        <v>0.11899999999999999</v>
      </c>
      <c r="BG19">
        <v>0.25800000000000001</v>
      </c>
      <c r="BH19">
        <v>0.315</v>
      </c>
      <c r="BI19">
        <v>0.38500000000000001</v>
      </c>
      <c r="BJ19">
        <v>0.14000000000000001</v>
      </c>
      <c r="BK19">
        <v>0.30599999999999999</v>
      </c>
      <c r="BL19">
        <v>0.42799999999999999</v>
      </c>
      <c r="BM19">
        <v>7.3999999999999996E-2</v>
      </c>
      <c r="BN19">
        <v>0.24099999999999999</v>
      </c>
      <c r="BO19">
        <v>0.29499999999999998</v>
      </c>
      <c r="BP19" s="6">
        <v>0.193</v>
      </c>
      <c r="BQ19" s="6">
        <v>0.16700000000000001</v>
      </c>
      <c r="BR19" s="6">
        <v>0.129</v>
      </c>
      <c r="BS19">
        <v>2.4359999999999999</v>
      </c>
      <c r="BT19" s="38">
        <v>0.76700000000000002</v>
      </c>
      <c r="BU19">
        <v>1.2410000000000001</v>
      </c>
      <c r="BV19">
        <v>0.49199999999999999</v>
      </c>
      <c r="BW19">
        <v>0.30099999999999999</v>
      </c>
      <c r="BX19" s="38">
        <v>0.46700000000000003</v>
      </c>
      <c r="BY19" s="38">
        <v>0.51400000000000001</v>
      </c>
      <c r="BZ19" s="38">
        <v>0.19400000000000001</v>
      </c>
      <c r="CA19">
        <v>0.27500000000000002</v>
      </c>
      <c r="CB19">
        <v>2.0219999999999998</v>
      </c>
      <c r="CC19">
        <v>0.217</v>
      </c>
      <c r="CD19">
        <v>0.184</v>
      </c>
      <c r="CE19">
        <v>0.24099999999999999</v>
      </c>
      <c r="CF19">
        <v>0.26200000000000001</v>
      </c>
      <c r="CG19">
        <v>0.26600000000000001</v>
      </c>
      <c r="CH19">
        <v>0.314</v>
      </c>
      <c r="CI19">
        <v>0.39800000000000002</v>
      </c>
      <c r="CJ19">
        <v>0.38800000000000001</v>
      </c>
      <c r="CK19">
        <v>0.20300000000000001</v>
      </c>
      <c r="CL19">
        <v>4.5999999999999999E-2</v>
      </c>
      <c r="CM19">
        <v>0.13300000000000001</v>
      </c>
      <c r="CN19">
        <v>9.7000000000000003E-2</v>
      </c>
      <c r="CO19">
        <v>8.8999999999999996E-2</v>
      </c>
      <c r="CP19">
        <v>0.10199999999999999</v>
      </c>
      <c r="CQ19">
        <v>1.0269999999999999</v>
      </c>
      <c r="CR19" s="38">
        <v>1.6060000000000001</v>
      </c>
      <c r="CS19">
        <v>1.2769999999999999</v>
      </c>
      <c r="CT19">
        <v>0.59299999999999997</v>
      </c>
      <c r="CU19">
        <v>9.5000000000000001E-2</v>
      </c>
      <c r="CV19">
        <v>0.56200000000000006</v>
      </c>
      <c r="CW19">
        <v>2.4510000000000001</v>
      </c>
      <c r="CX19">
        <v>0.14099999999999999</v>
      </c>
      <c r="CY19">
        <v>0.19500000000000001</v>
      </c>
      <c r="CZ19">
        <v>0.46899999999999997</v>
      </c>
      <c r="DA19">
        <v>0.80100000000000005</v>
      </c>
      <c r="DB19">
        <v>0.72</v>
      </c>
      <c r="DC19">
        <v>0.26900000000000002</v>
      </c>
      <c r="DD19" s="38">
        <v>0.249</v>
      </c>
      <c r="DE19" s="38">
        <v>0.29199999999999998</v>
      </c>
      <c r="DF19">
        <v>0.125</v>
      </c>
      <c r="DG19">
        <v>0.377</v>
      </c>
      <c r="DH19">
        <v>0.255</v>
      </c>
      <c r="DI19">
        <v>0.13400000000000001</v>
      </c>
      <c r="DJ19">
        <v>0.109</v>
      </c>
      <c r="DK19" s="38">
        <v>0.14899999999999999</v>
      </c>
      <c r="DL19">
        <v>0.11899999999999999</v>
      </c>
      <c r="DM19">
        <v>0.155</v>
      </c>
      <c r="DN19">
        <v>0.112</v>
      </c>
      <c r="DO19">
        <v>0.33800000000000002</v>
      </c>
      <c r="DP19" s="38">
        <v>0.36099999999999999</v>
      </c>
      <c r="DQ19">
        <v>0.23400000000000001</v>
      </c>
      <c r="DU19" s="38">
        <v>0.13900000000000001</v>
      </c>
      <c r="DV19">
        <v>0.22600000000000001</v>
      </c>
      <c r="DW19" s="38">
        <v>0.17899999999999999</v>
      </c>
      <c r="DX19" s="6">
        <v>0.33100000000000002</v>
      </c>
      <c r="DY19">
        <v>0.2</v>
      </c>
      <c r="DZ19">
        <v>0.26400000000000001</v>
      </c>
      <c r="EA19">
        <v>2.3010000000000002</v>
      </c>
      <c r="EC19">
        <v>1.1719999999999999</v>
      </c>
      <c r="ED19">
        <v>0.2</v>
      </c>
      <c r="EF19">
        <v>0.38</v>
      </c>
      <c r="EG19">
        <v>0.85</v>
      </c>
      <c r="EI19">
        <v>0.998</v>
      </c>
      <c r="EJ19">
        <v>0.41299999999999998</v>
      </c>
      <c r="EK19" s="38">
        <v>0.43099999999999999</v>
      </c>
      <c r="EL19">
        <v>0.38100000000000001</v>
      </c>
      <c r="EM19" s="6">
        <v>0.59599999999999997</v>
      </c>
    </row>
    <row r="20" spans="1:143" ht="14.25" customHeight="1" x14ac:dyDescent="0.2">
      <c r="A20" s="13">
        <v>347</v>
      </c>
      <c r="B20">
        <v>0.41299999999999998</v>
      </c>
      <c r="C20">
        <v>0.48299999999999998</v>
      </c>
      <c r="D20">
        <v>0.38</v>
      </c>
      <c r="E20">
        <v>0.91400000000000003</v>
      </c>
      <c r="F20">
        <v>1.425</v>
      </c>
      <c r="G20">
        <v>0.877</v>
      </c>
      <c r="H20">
        <v>0.68700000000000006</v>
      </c>
      <c r="I20">
        <v>1.26</v>
      </c>
      <c r="J20">
        <v>0.81200000000000006</v>
      </c>
      <c r="K20">
        <v>0.36499999999999999</v>
      </c>
      <c r="L20">
        <v>0.52800000000000002</v>
      </c>
      <c r="M20">
        <v>0.55300000000000005</v>
      </c>
      <c r="N20">
        <v>1.0840000000000001</v>
      </c>
      <c r="O20">
        <v>0.84199999999999997</v>
      </c>
      <c r="P20" s="38">
        <v>1.3540000000000001</v>
      </c>
      <c r="Q20" s="6">
        <v>1.2010000000000001</v>
      </c>
      <c r="R20" s="6">
        <v>1.2589999999999999</v>
      </c>
      <c r="S20" s="6">
        <v>1.9570000000000001</v>
      </c>
      <c r="T20">
        <v>1.651</v>
      </c>
      <c r="U20">
        <v>1.9770000000000001</v>
      </c>
      <c r="V20">
        <v>0.41199999999999998</v>
      </c>
      <c r="W20">
        <v>1.3120000000000001</v>
      </c>
      <c r="X20">
        <v>0.98199999999999998</v>
      </c>
      <c r="Y20">
        <v>1.9570000000000001</v>
      </c>
      <c r="Z20" s="38">
        <v>0.248</v>
      </c>
      <c r="AA20" s="38">
        <v>0.30099999999999999</v>
      </c>
      <c r="AB20" s="38">
        <v>0.28999999999999998</v>
      </c>
      <c r="AC20" s="38">
        <v>0.34699999999999998</v>
      </c>
      <c r="AD20" s="38">
        <v>0.17599999999999999</v>
      </c>
      <c r="AE20" s="38">
        <v>0.16</v>
      </c>
      <c r="AF20" s="38">
        <v>9.7000000000000003E-2</v>
      </c>
      <c r="AG20" s="38">
        <v>7.3999999999999996E-2</v>
      </c>
      <c r="AH20" s="38">
        <v>0.111</v>
      </c>
      <c r="AI20" s="6">
        <v>0.22</v>
      </c>
      <c r="AJ20" s="6">
        <v>0.182</v>
      </c>
      <c r="AK20" s="6">
        <v>0.253</v>
      </c>
      <c r="AL20">
        <v>0.13200000000000001</v>
      </c>
      <c r="AM20">
        <v>0.112</v>
      </c>
      <c r="AN20">
        <v>0.19900000000000001</v>
      </c>
      <c r="AO20" s="6">
        <v>0.09</v>
      </c>
      <c r="AP20" s="6">
        <v>0.19</v>
      </c>
      <c r="AQ20" s="6">
        <v>0.3</v>
      </c>
      <c r="AR20">
        <v>0.186</v>
      </c>
      <c r="AS20">
        <v>0.13700000000000001</v>
      </c>
      <c r="AT20">
        <v>0.14499999999999999</v>
      </c>
      <c r="AU20">
        <v>1.0429999999999999</v>
      </c>
      <c r="AV20">
        <v>0.34399999999999997</v>
      </c>
      <c r="AW20">
        <v>0.79</v>
      </c>
      <c r="AX20">
        <v>0.221</v>
      </c>
      <c r="AY20">
        <v>0.34399999999999997</v>
      </c>
      <c r="AZ20">
        <v>0.28000000000000003</v>
      </c>
      <c r="BA20">
        <v>0.745</v>
      </c>
      <c r="BB20" s="38">
        <v>0.126</v>
      </c>
      <c r="BC20">
        <v>0.26300000000000001</v>
      </c>
      <c r="BD20">
        <v>0.14399999999999999</v>
      </c>
      <c r="BE20">
        <v>0.13500000000000001</v>
      </c>
      <c r="BF20" s="38">
        <v>0.11899999999999999</v>
      </c>
      <c r="BG20">
        <v>0.25900000000000001</v>
      </c>
      <c r="BH20">
        <v>0.317</v>
      </c>
      <c r="BI20">
        <v>0.38500000000000001</v>
      </c>
      <c r="BJ20">
        <v>0.14000000000000001</v>
      </c>
      <c r="BK20">
        <v>0.309</v>
      </c>
      <c r="BL20">
        <v>0.43099999999999999</v>
      </c>
      <c r="BM20">
        <v>7.3999999999999996E-2</v>
      </c>
      <c r="BN20">
        <v>0.24199999999999999</v>
      </c>
      <c r="BO20">
        <v>0.29799999999999999</v>
      </c>
      <c r="BP20" s="6">
        <v>0.192</v>
      </c>
      <c r="BQ20" s="6">
        <v>0.16700000000000001</v>
      </c>
      <c r="BR20" s="6">
        <v>0.128</v>
      </c>
      <c r="BS20">
        <v>2.4089999999999998</v>
      </c>
      <c r="BT20" s="38">
        <v>0.77400000000000002</v>
      </c>
      <c r="BU20">
        <v>1.2250000000000001</v>
      </c>
      <c r="BV20">
        <v>0.49399999999999999</v>
      </c>
      <c r="BW20">
        <v>0.30099999999999999</v>
      </c>
      <c r="BX20" s="38">
        <v>0.46800000000000003</v>
      </c>
      <c r="BY20" s="38">
        <v>0.51300000000000001</v>
      </c>
      <c r="BZ20" s="38">
        <v>0.192</v>
      </c>
      <c r="CA20">
        <v>0.27400000000000002</v>
      </c>
      <c r="CB20">
        <v>1.992</v>
      </c>
      <c r="CC20">
        <v>0.216</v>
      </c>
      <c r="CD20">
        <v>0.184</v>
      </c>
      <c r="CE20">
        <v>0.24099999999999999</v>
      </c>
      <c r="CF20">
        <v>0.26200000000000001</v>
      </c>
      <c r="CG20">
        <v>0.26700000000000002</v>
      </c>
      <c r="CH20">
        <v>0.315</v>
      </c>
      <c r="CI20">
        <v>0.39800000000000002</v>
      </c>
      <c r="CJ20">
        <v>0.39100000000000001</v>
      </c>
      <c r="CK20">
        <v>0.20499999999999999</v>
      </c>
      <c r="CL20">
        <v>4.7E-2</v>
      </c>
      <c r="CM20">
        <v>0.13300000000000001</v>
      </c>
      <c r="CN20">
        <v>9.8000000000000004E-2</v>
      </c>
      <c r="CO20">
        <v>8.8999999999999996E-2</v>
      </c>
      <c r="CP20">
        <v>0.10100000000000001</v>
      </c>
      <c r="CQ20">
        <v>1.0449999999999999</v>
      </c>
      <c r="CR20" s="38">
        <v>1.585</v>
      </c>
      <c r="CS20">
        <v>1.296</v>
      </c>
      <c r="CT20">
        <v>0.59899999999999998</v>
      </c>
      <c r="CU20">
        <v>9.6000000000000002E-2</v>
      </c>
      <c r="CV20">
        <v>0.56699999999999995</v>
      </c>
      <c r="CW20">
        <v>2.4159999999999999</v>
      </c>
      <c r="CX20">
        <v>0.14199999999999999</v>
      </c>
      <c r="CY20">
        <v>0.19600000000000001</v>
      </c>
      <c r="CZ20">
        <v>0.47499999999999998</v>
      </c>
      <c r="DA20">
        <v>0.81</v>
      </c>
      <c r="DB20">
        <v>0.72799999999999998</v>
      </c>
      <c r="DC20">
        <v>0.26700000000000002</v>
      </c>
      <c r="DD20" s="38">
        <v>0.247</v>
      </c>
      <c r="DE20" s="38">
        <v>0.28999999999999998</v>
      </c>
      <c r="DF20">
        <v>0.124</v>
      </c>
      <c r="DG20">
        <v>0.378</v>
      </c>
      <c r="DH20">
        <v>0.25600000000000001</v>
      </c>
      <c r="DI20">
        <v>0.13300000000000001</v>
      </c>
      <c r="DJ20">
        <v>0.109</v>
      </c>
      <c r="DK20" s="38">
        <v>0.15</v>
      </c>
      <c r="DL20">
        <v>0.11899999999999999</v>
      </c>
      <c r="DM20">
        <v>0.155</v>
      </c>
      <c r="DN20">
        <v>0.112</v>
      </c>
      <c r="DO20">
        <v>0.34</v>
      </c>
      <c r="DP20" s="38">
        <v>0.36199999999999999</v>
      </c>
      <c r="DQ20">
        <v>0.23400000000000001</v>
      </c>
      <c r="DU20" s="38">
        <v>0.13900000000000001</v>
      </c>
      <c r="DV20">
        <v>0.22800000000000001</v>
      </c>
      <c r="DW20" s="38">
        <v>0.17899999999999999</v>
      </c>
      <c r="DX20" s="6">
        <v>0.33</v>
      </c>
      <c r="DY20">
        <v>0.19800000000000001</v>
      </c>
      <c r="DZ20">
        <v>0.26300000000000001</v>
      </c>
      <c r="EA20">
        <v>2.2709999999999999</v>
      </c>
      <c r="EC20">
        <v>1.151</v>
      </c>
      <c r="ED20">
        <v>0.19800000000000001</v>
      </c>
      <c r="EF20">
        <v>0.376</v>
      </c>
      <c r="EG20">
        <v>0.83699999999999997</v>
      </c>
      <c r="EI20">
        <v>0.98299999999999998</v>
      </c>
      <c r="EJ20">
        <v>0.41199999999999998</v>
      </c>
      <c r="EK20" s="38">
        <v>0.43099999999999999</v>
      </c>
      <c r="EL20">
        <v>0.38</v>
      </c>
      <c r="EM20" s="6">
        <v>0.60299999999999998</v>
      </c>
    </row>
    <row r="21" spans="1:143" ht="14.25" customHeight="1" x14ac:dyDescent="0.2">
      <c r="A21" s="13">
        <v>348</v>
      </c>
      <c r="B21">
        <v>0.41299999999999998</v>
      </c>
      <c r="C21">
        <v>0.48599999999999999</v>
      </c>
      <c r="D21">
        <v>0.38100000000000001</v>
      </c>
      <c r="E21">
        <v>0.92500000000000004</v>
      </c>
      <c r="F21">
        <v>1.448</v>
      </c>
      <c r="G21">
        <v>0.88900000000000001</v>
      </c>
      <c r="H21">
        <v>0.69799999999999995</v>
      </c>
      <c r="I21">
        <v>1.28</v>
      </c>
      <c r="J21">
        <v>0.82599999999999996</v>
      </c>
      <c r="K21">
        <v>0.36799999999999999</v>
      </c>
      <c r="L21">
        <v>0.53400000000000003</v>
      </c>
      <c r="M21">
        <v>0.55800000000000005</v>
      </c>
      <c r="N21">
        <v>1.103</v>
      </c>
      <c r="O21">
        <v>0.85699999999999998</v>
      </c>
      <c r="P21" s="38">
        <v>1.3759999999999999</v>
      </c>
      <c r="Q21" s="6">
        <v>1.222</v>
      </c>
      <c r="R21" s="6">
        <v>1.274</v>
      </c>
      <c r="S21" s="6">
        <v>1.998</v>
      </c>
      <c r="T21">
        <v>1.68</v>
      </c>
      <c r="U21">
        <v>2.0110000000000001</v>
      </c>
      <c r="V21">
        <v>0.41799999999999998</v>
      </c>
      <c r="W21">
        <v>1.2949999999999999</v>
      </c>
      <c r="X21">
        <v>0.99199999999999999</v>
      </c>
      <c r="Y21">
        <v>1.952</v>
      </c>
      <c r="Z21" s="38">
        <v>0.246</v>
      </c>
      <c r="AA21" s="38">
        <v>0.30099999999999999</v>
      </c>
      <c r="AB21" s="38">
        <v>0.28899999999999998</v>
      </c>
      <c r="AC21" s="38">
        <v>0.34899999999999998</v>
      </c>
      <c r="AD21" s="38">
        <v>0.17599999999999999</v>
      </c>
      <c r="AE21" s="38">
        <v>0.16</v>
      </c>
      <c r="AF21" s="38">
        <v>9.7000000000000003E-2</v>
      </c>
      <c r="AG21" s="38">
        <v>7.3999999999999996E-2</v>
      </c>
      <c r="AH21" s="38">
        <v>0.111</v>
      </c>
      <c r="AI21" s="6">
        <v>0.22</v>
      </c>
      <c r="AJ21" s="6">
        <v>0.182</v>
      </c>
      <c r="AK21" s="6">
        <v>0.253</v>
      </c>
      <c r="AL21">
        <v>0.13100000000000001</v>
      </c>
      <c r="AM21">
        <v>0.111</v>
      </c>
      <c r="AN21">
        <v>0.19900000000000001</v>
      </c>
      <c r="AO21" s="6">
        <v>0.09</v>
      </c>
      <c r="AP21" s="6">
        <v>0.19</v>
      </c>
      <c r="AQ21" s="6">
        <v>0.30399999999999999</v>
      </c>
      <c r="AR21">
        <v>0.182</v>
      </c>
      <c r="AS21">
        <v>0.13500000000000001</v>
      </c>
      <c r="AT21">
        <v>0.14299999999999999</v>
      </c>
      <c r="AU21">
        <v>1.0249999999999999</v>
      </c>
      <c r="AV21">
        <v>0.34200000000000003</v>
      </c>
      <c r="AW21">
        <v>0.77900000000000003</v>
      </c>
      <c r="AX21">
        <v>0.22</v>
      </c>
      <c r="AY21">
        <v>0.34399999999999997</v>
      </c>
      <c r="AZ21">
        <v>0.28100000000000003</v>
      </c>
      <c r="BA21">
        <v>0.752</v>
      </c>
      <c r="BB21" s="38">
        <v>0.126</v>
      </c>
      <c r="BC21">
        <v>0.26600000000000001</v>
      </c>
      <c r="BD21">
        <v>0.14399999999999999</v>
      </c>
      <c r="BE21">
        <v>0.13500000000000001</v>
      </c>
      <c r="BF21" s="38">
        <v>0.11899999999999999</v>
      </c>
      <c r="BG21">
        <v>0.26</v>
      </c>
      <c r="BH21">
        <v>0.318</v>
      </c>
      <c r="BI21">
        <v>0.38500000000000001</v>
      </c>
      <c r="BJ21">
        <v>0.14000000000000001</v>
      </c>
      <c r="BK21">
        <v>0.312</v>
      </c>
      <c r="BL21">
        <v>0.433</v>
      </c>
      <c r="BM21">
        <v>7.3999999999999996E-2</v>
      </c>
      <c r="BN21">
        <v>0.24199999999999999</v>
      </c>
      <c r="BO21">
        <v>0.3</v>
      </c>
      <c r="BP21" s="6">
        <v>0.191</v>
      </c>
      <c r="BQ21" s="6">
        <v>0.16600000000000001</v>
      </c>
      <c r="BR21" s="6">
        <v>0.127</v>
      </c>
      <c r="BS21">
        <v>2.3759999999999999</v>
      </c>
      <c r="BT21" s="38">
        <v>0.78</v>
      </c>
      <c r="BU21">
        <v>1.2110000000000001</v>
      </c>
      <c r="BV21">
        <v>0.496</v>
      </c>
      <c r="BW21">
        <v>0.30099999999999999</v>
      </c>
      <c r="BX21" s="38">
        <v>0.46899999999999997</v>
      </c>
      <c r="BY21" s="38">
        <v>0.51200000000000001</v>
      </c>
      <c r="BZ21" s="38">
        <v>0.19</v>
      </c>
      <c r="CA21">
        <v>0.27400000000000002</v>
      </c>
      <c r="CB21">
        <v>1.964</v>
      </c>
      <c r="CC21">
        <v>0.214</v>
      </c>
      <c r="CD21">
        <v>0.184</v>
      </c>
      <c r="CE21">
        <v>0.24</v>
      </c>
      <c r="CF21">
        <v>0.26200000000000001</v>
      </c>
      <c r="CG21">
        <v>0.26700000000000002</v>
      </c>
      <c r="CH21">
        <v>0.315</v>
      </c>
      <c r="CI21">
        <v>0.39800000000000002</v>
      </c>
      <c r="CJ21">
        <v>0.39400000000000002</v>
      </c>
      <c r="CK21">
        <v>0.20599999999999999</v>
      </c>
      <c r="CL21">
        <v>4.7E-2</v>
      </c>
      <c r="CM21">
        <v>0.13400000000000001</v>
      </c>
      <c r="CN21">
        <v>9.8000000000000004E-2</v>
      </c>
      <c r="CO21">
        <v>8.8999999999999996E-2</v>
      </c>
      <c r="CP21">
        <v>0.10100000000000001</v>
      </c>
      <c r="CQ21">
        <v>1.0629999999999999</v>
      </c>
      <c r="CR21" s="38">
        <v>1.5649999999999999</v>
      </c>
      <c r="CS21">
        <v>1.3149999999999999</v>
      </c>
      <c r="CT21">
        <v>0.60599999999999998</v>
      </c>
      <c r="CU21">
        <v>9.7000000000000003E-2</v>
      </c>
      <c r="CV21">
        <v>0.57099999999999995</v>
      </c>
      <c r="CW21">
        <v>2.3820000000000001</v>
      </c>
      <c r="CX21">
        <v>0.14299999999999999</v>
      </c>
      <c r="CY21">
        <v>0.19700000000000001</v>
      </c>
      <c r="CZ21">
        <v>0.48099999999999998</v>
      </c>
      <c r="DA21">
        <v>0.82</v>
      </c>
      <c r="DB21">
        <v>0.73599999999999999</v>
      </c>
      <c r="DC21">
        <v>0.26500000000000001</v>
      </c>
      <c r="DD21" s="38">
        <v>0.24399999999999999</v>
      </c>
      <c r="DE21" s="38">
        <v>0.28799999999999998</v>
      </c>
      <c r="DF21">
        <v>0.123</v>
      </c>
      <c r="DG21">
        <v>0.38</v>
      </c>
      <c r="DH21">
        <v>0.25800000000000001</v>
      </c>
      <c r="DI21">
        <v>0.13300000000000001</v>
      </c>
      <c r="DJ21">
        <v>0.108</v>
      </c>
      <c r="DK21" s="38">
        <v>0.151</v>
      </c>
      <c r="DL21">
        <v>0.11899999999999999</v>
      </c>
      <c r="DM21">
        <v>0.156</v>
      </c>
      <c r="DN21">
        <v>0.111</v>
      </c>
      <c r="DO21">
        <v>0.34200000000000003</v>
      </c>
      <c r="DP21" s="38">
        <v>0.36199999999999999</v>
      </c>
      <c r="DQ21">
        <v>0.23400000000000001</v>
      </c>
      <c r="DU21" s="38">
        <v>0.13900000000000001</v>
      </c>
      <c r="DV21">
        <v>0.22900000000000001</v>
      </c>
      <c r="DW21" s="38">
        <v>0.18</v>
      </c>
      <c r="DX21" s="6">
        <v>0.32800000000000001</v>
      </c>
      <c r="DY21">
        <v>0.19700000000000001</v>
      </c>
      <c r="DZ21">
        <v>0.26300000000000001</v>
      </c>
      <c r="EA21">
        <v>2.2320000000000002</v>
      </c>
      <c r="EC21">
        <v>1.1299999999999999</v>
      </c>
      <c r="ED21">
        <v>0.19700000000000001</v>
      </c>
      <c r="EF21">
        <v>0.372</v>
      </c>
      <c r="EG21">
        <v>0.82299999999999995</v>
      </c>
      <c r="EI21">
        <v>0.96699999999999997</v>
      </c>
      <c r="EJ21">
        <v>0.41099999999999998</v>
      </c>
      <c r="EK21" s="38">
        <v>0.43099999999999999</v>
      </c>
      <c r="EL21">
        <v>0.38</v>
      </c>
      <c r="EM21" s="6">
        <v>0.61099999999999999</v>
      </c>
    </row>
    <row r="22" spans="1:143" ht="14.25" customHeight="1" x14ac:dyDescent="0.2">
      <c r="A22" s="13">
        <v>349</v>
      </c>
      <c r="B22">
        <v>0.41299999999999998</v>
      </c>
      <c r="C22">
        <v>0.48899999999999999</v>
      </c>
      <c r="D22">
        <v>0.38100000000000001</v>
      </c>
      <c r="E22">
        <v>0.93700000000000006</v>
      </c>
      <c r="F22">
        <v>1.4730000000000001</v>
      </c>
      <c r="G22">
        <v>0.90200000000000002</v>
      </c>
      <c r="H22">
        <v>0.70899999999999996</v>
      </c>
      <c r="I22">
        <v>1.3</v>
      </c>
      <c r="J22">
        <v>0.83899999999999997</v>
      </c>
      <c r="K22">
        <v>0.371</v>
      </c>
      <c r="L22">
        <v>0.54</v>
      </c>
      <c r="M22">
        <v>0.56299999999999994</v>
      </c>
      <c r="N22">
        <v>1.1220000000000001</v>
      </c>
      <c r="O22">
        <v>0.872</v>
      </c>
      <c r="P22" s="38">
        <v>1.397</v>
      </c>
      <c r="Q22" s="6">
        <v>1.244</v>
      </c>
      <c r="R22" s="6">
        <v>1.29</v>
      </c>
      <c r="S22" s="6">
        <v>2.0329999999999999</v>
      </c>
      <c r="T22">
        <v>1.71</v>
      </c>
      <c r="U22">
        <v>2.0510000000000002</v>
      </c>
      <c r="V22">
        <v>0.42299999999999999</v>
      </c>
      <c r="W22">
        <v>1.2789999999999999</v>
      </c>
      <c r="X22">
        <v>1.0029999999999999</v>
      </c>
      <c r="Y22">
        <v>1.9470000000000001</v>
      </c>
      <c r="Z22" s="38">
        <v>0.24399999999999999</v>
      </c>
      <c r="AA22" s="38">
        <v>0.30199999999999999</v>
      </c>
      <c r="AB22" s="38">
        <v>0.28899999999999998</v>
      </c>
      <c r="AC22" s="38">
        <v>0.35099999999999998</v>
      </c>
      <c r="AD22" s="38">
        <v>0.17599999999999999</v>
      </c>
      <c r="AE22" s="38">
        <v>0.16</v>
      </c>
      <c r="AF22" s="38">
        <v>9.7000000000000003E-2</v>
      </c>
      <c r="AG22" s="38">
        <v>7.3999999999999996E-2</v>
      </c>
      <c r="AH22" s="38">
        <v>0.111</v>
      </c>
      <c r="AI22" s="6">
        <v>0.221</v>
      </c>
      <c r="AJ22" s="6">
        <v>0.182</v>
      </c>
      <c r="AK22" s="6">
        <v>0.254</v>
      </c>
      <c r="AL22">
        <v>0.13100000000000001</v>
      </c>
      <c r="AM22">
        <v>0.111</v>
      </c>
      <c r="AN22">
        <v>0.19900000000000001</v>
      </c>
      <c r="AO22" s="6">
        <v>9.0999999999999998E-2</v>
      </c>
      <c r="AP22" s="6">
        <v>0.19</v>
      </c>
      <c r="AQ22" s="6">
        <v>0.308</v>
      </c>
      <c r="AR22">
        <v>0.17899999999999999</v>
      </c>
      <c r="AS22">
        <v>0.13400000000000001</v>
      </c>
      <c r="AT22">
        <v>0.14000000000000001</v>
      </c>
      <c r="AU22">
        <v>1.0069999999999999</v>
      </c>
      <c r="AV22">
        <v>0.33900000000000002</v>
      </c>
      <c r="AW22">
        <v>0.76800000000000002</v>
      </c>
      <c r="AX22">
        <v>0.219</v>
      </c>
      <c r="AY22">
        <v>0.34399999999999997</v>
      </c>
      <c r="AZ22">
        <v>0.28299999999999997</v>
      </c>
      <c r="BA22">
        <v>0.76</v>
      </c>
      <c r="BB22" s="38">
        <v>0.126</v>
      </c>
      <c r="BC22">
        <v>0.26800000000000002</v>
      </c>
      <c r="BD22">
        <v>0.14399999999999999</v>
      </c>
      <c r="BE22">
        <v>0.13500000000000001</v>
      </c>
      <c r="BF22" s="38">
        <v>0.11899999999999999</v>
      </c>
      <c r="BG22">
        <v>0.26200000000000001</v>
      </c>
      <c r="BH22">
        <v>0.32</v>
      </c>
      <c r="BI22">
        <v>0.38400000000000001</v>
      </c>
      <c r="BJ22">
        <v>0.14099999999999999</v>
      </c>
      <c r="BK22">
        <v>0.315</v>
      </c>
      <c r="BL22">
        <v>0.436</v>
      </c>
      <c r="BM22">
        <v>7.3999999999999996E-2</v>
      </c>
      <c r="BN22">
        <v>0.24299999999999999</v>
      </c>
      <c r="BO22">
        <v>0.30299999999999999</v>
      </c>
      <c r="BP22" s="6">
        <v>0.19</v>
      </c>
      <c r="BQ22" s="6">
        <v>0.16600000000000001</v>
      </c>
      <c r="BR22" s="6">
        <v>0.126</v>
      </c>
      <c r="BS22">
        <v>2.34</v>
      </c>
      <c r="BT22" s="38">
        <v>0.78700000000000003</v>
      </c>
      <c r="BU22">
        <v>1.196</v>
      </c>
      <c r="BV22">
        <v>0.498</v>
      </c>
      <c r="BW22">
        <v>0.30099999999999999</v>
      </c>
      <c r="BX22" s="38">
        <v>0.47</v>
      </c>
      <c r="BY22" s="38">
        <v>0.51100000000000001</v>
      </c>
      <c r="BZ22" s="38">
        <v>0.188</v>
      </c>
      <c r="CA22">
        <v>0.27300000000000002</v>
      </c>
      <c r="CB22">
        <v>1.9339999999999999</v>
      </c>
      <c r="CC22">
        <v>0.21199999999999999</v>
      </c>
      <c r="CD22">
        <v>0.183</v>
      </c>
      <c r="CE22">
        <v>0.24</v>
      </c>
      <c r="CF22">
        <v>0.26300000000000001</v>
      </c>
      <c r="CG22">
        <v>0.26800000000000002</v>
      </c>
      <c r="CH22">
        <v>0.316</v>
      </c>
      <c r="CI22">
        <v>0.39900000000000002</v>
      </c>
      <c r="CJ22">
        <v>0.39700000000000002</v>
      </c>
      <c r="CK22">
        <v>0.20799999999999999</v>
      </c>
      <c r="CL22">
        <v>4.7E-2</v>
      </c>
      <c r="CM22">
        <v>0.13400000000000001</v>
      </c>
      <c r="CN22">
        <v>9.8000000000000004E-2</v>
      </c>
      <c r="CO22">
        <v>8.8999999999999996E-2</v>
      </c>
      <c r="CP22">
        <v>0.1</v>
      </c>
      <c r="CQ22">
        <v>1.0820000000000001</v>
      </c>
      <c r="CR22" s="38">
        <v>1.5449999999999999</v>
      </c>
      <c r="CS22">
        <v>1.335</v>
      </c>
      <c r="CT22">
        <v>0.61199999999999999</v>
      </c>
      <c r="CU22">
        <v>9.8000000000000004E-2</v>
      </c>
      <c r="CV22">
        <v>0.57599999999999996</v>
      </c>
      <c r="CW22">
        <v>2.3519999999999999</v>
      </c>
      <c r="CX22">
        <v>0.14399999999999999</v>
      </c>
      <c r="CY22">
        <v>0.19700000000000001</v>
      </c>
      <c r="CZ22">
        <v>0.48699999999999999</v>
      </c>
      <c r="DA22">
        <v>0.82899999999999996</v>
      </c>
      <c r="DB22">
        <v>0.74399999999999999</v>
      </c>
      <c r="DC22">
        <v>0.26400000000000001</v>
      </c>
      <c r="DD22" s="38">
        <v>0.24199999999999999</v>
      </c>
      <c r="DE22" s="38">
        <v>0.28699999999999998</v>
      </c>
      <c r="DF22">
        <v>0.123</v>
      </c>
      <c r="DG22">
        <v>0.38100000000000001</v>
      </c>
      <c r="DH22">
        <v>0.26</v>
      </c>
      <c r="DI22">
        <v>0.13300000000000001</v>
      </c>
      <c r="DJ22">
        <v>0.108</v>
      </c>
      <c r="DK22" s="38">
        <v>0.151</v>
      </c>
      <c r="DL22">
        <v>0.11899999999999999</v>
      </c>
      <c r="DM22">
        <v>0.156</v>
      </c>
      <c r="DN22">
        <v>0.111</v>
      </c>
      <c r="DO22">
        <v>0.34399999999999997</v>
      </c>
      <c r="DP22" s="38">
        <v>0.36299999999999999</v>
      </c>
      <c r="DQ22">
        <v>0.23499999999999999</v>
      </c>
      <c r="DU22" s="38">
        <v>0.13800000000000001</v>
      </c>
      <c r="DV22">
        <v>0.23100000000000001</v>
      </c>
      <c r="DW22" s="38">
        <v>0.18</v>
      </c>
      <c r="DX22" s="6">
        <v>0.32700000000000001</v>
      </c>
      <c r="DY22">
        <v>0.19600000000000001</v>
      </c>
      <c r="DZ22">
        <v>0.26300000000000001</v>
      </c>
      <c r="EA22">
        <v>2.1970000000000001</v>
      </c>
      <c r="EC22">
        <v>1.109</v>
      </c>
      <c r="ED22">
        <v>0.19500000000000001</v>
      </c>
      <c r="EF22">
        <v>0.36899999999999999</v>
      </c>
      <c r="EG22">
        <v>0.80900000000000005</v>
      </c>
      <c r="EI22">
        <v>0.95199999999999996</v>
      </c>
      <c r="EJ22">
        <v>0.41</v>
      </c>
      <c r="EK22" s="38">
        <v>0.43099999999999999</v>
      </c>
      <c r="EL22">
        <v>0.38</v>
      </c>
      <c r="EM22" s="6">
        <v>0.61799999999999999</v>
      </c>
    </row>
    <row r="23" spans="1:143" ht="14.25" customHeight="1" x14ac:dyDescent="0.2">
      <c r="A23" s="13">
        <v>350</v>
      </c>
      <c r="B23">
        <v>0.41399999999999998</v>
      </c>
      <c r="C23">
        <v>0.49299999999999999</v>
      </c>
      <c r="D23">
        <v>0.38200000000000001</v>
      </c>
      <c r="E23">
        <v>0.94899999999999995</v>
      </c>
      <c r="F23">
        <v>1.4990000000000001</v>
      </c>
      <c r="G23">
        <v>0.91600000000000004</v>
      </c>
      <c r="H23">
        <v>0.71899999999999997</v>
      </c>
      <c r="I23">
        <v>1.321</v>
      </c>
      <c r="J23">
        <v>0.85299999999999998</v>
      </c>
      <c r="K23">
        <v>0.374</v>
      </c>
      <c r="L23">
        <v>0.54600000000000004</v>
      </c>
      <c r="M23">
        <v>0.56899999999999995</v>
      </c>
      <c r="N23">
        <v>1.1399999999999999</v>
      </c>
      <c r="O23">
        <v>0.88600000000000001</v>
      </c>
      <c r="P23" s="38">
        <v>1.4179999999999999</v>
      </c>
      <c r="Q23" s="6">
        <v>1.266</v>
      </c>
      <c r="R23" s="6">
        <v>1.3069999999999999</v>
      </c>
      <c r="S23" s="6">
        <v>2.0659999999999998</v>
      </c>
      <c r="T23">
        <v>1.7410000000000001</v>
      </c>
      <c r="U23">
        <v>2.085</v>
      </c>
      <c r="V23">
        <v>0.42799999999999999</v>
      </c>
      <c r="W23">
        <v>1.2629999999999999</v>
      </c>
      <c r="X23">
        <v>1.014</v>
      </c>
      <c r="Y23">
        <v>1.9450000000000001</v>
      </c>
      <c r="Z23" s="38">
        <v>0.24199999999999999</v>
      </c>
      <c r="AA23" s="38">
        <v>0.30199999999999999</v>
      </c>
      <c r="AB23" s="38">
        <v>0.28799999999999998</v>
      </c>
      <c r="AC23" s="38">
        <v>0.35299999999999998</v>
      </c>
      <c r="AD23" s="38">
        <v>0.17599999999999999</v>
      </c>
      <c r="AE23" s="38">
        <v>0.16</v>
      </c>
      <c r="AF23" s="38">
        <v>9.7000000000000003E-2</v>
      </c>
      <c r="AG23" s="38">
        <v>7.2999999999999995E-2</v>
      </c>
      <c r="AH23" s="38">
        <v>0.112</v>
      </c>
      <c r="AI23" s="6">
        <v>0.221</v>
      </c>
      <c r="AJ23" s="6">
        <v>0.182</v>
      </c>
      <c r="AK23" s="6">
        <v>0.254</v>
      </c>
      <c r="AL23">
        <v>0.13100000000000001</v>
      </c>
      <c r="AM23">
        <v>0.111</v>
      </c>
      <c r="AN23">
        <v>0.19900000000000001</v>
      </c>
      <c r="AO23" s="6">
        <v>9.0999999999999998E-2</v>
      </c>
      <c r="AP23" s="6">
        <v>0.19</v>
      </c>
      <c r="AQ23" s="6">
        <v>0.312</v>
      </c>
      <c r="AR23">
        <v>0.17599999999999999</v>
      </c>
      <c r="AS23">
        <v>0.13200000000000001</v>
      </c>
      <c r="AT23">
        <v>0.13800000000000001</v>
      </c>
      <c r="AU23">
        <v>0.99</v>
      </c>
      <c r="AV23">
        <v>0.33700000000000002</v>
      </c>
      <c r="AW23">
        <v>0.75700000000000001</v>
      </c>
      <c r="AX23">
        <v>0.219</v>
      </c>
      <c r="AY23">
        <v>0.34399999999999997</v>
      </c>
      <c r="AZ23">
        <v>0.28399999999999997</v>
      </c>
      <c r="BA23">
        <v>0.76800000000000002</v>
      </c>
      <c r="BB23" s="38">
        <v>0.125</v>
      </c>
      <c r="BC23">
        <v>0.27</v>
      </c>
      <c r="BD23">
        <v>0.14399999999999999</v>
      </c>
      <c r="BE23">
        <v>0.13500000000000001</v>
      </c>
      <c r="BF23" s="38">
        <v>0.11899999999999999</v>
      </c>
      <c r="BG23">
        <v>0.26300000000000001</v>
      </c>
      <c r="BH23">
        <v>0.32200000000000001</v>
      </c>
      <c r="BI23">
        <v>0.38300000000000001</v>
      </c>
      <c r="BJ23">
        <v>0.14099999999999999</v>
      </c>
      <c r="BK23">
        <v>0.318</v>
      </c>
      <c r="BL23">
        <v>0.438</v>
      </c>
      <c r="BM23">
        <v>7.3999999999999996E-2</v>
      </c>
      <c r="BN23">
        <v>0.24299999999999999</v>
      </c>
      <c r="BO23">
        <v>0.30599999999999999</v>
      </c>
      <c r="BP23" s="6">
        <v>0.189</v>
      </c>
      <c r="BQ23" s="6">
        <v>0.16600000000000001</v>
      </c>
      <c r="BR23" s="6">
        <v>0.125</v>
      </c>
      <c r="BS23">
        <v>2.3069999999999999</v>
      </c>
      <c r="BT23" s="38">
        <v>0.79500000000000004</v>
      </c>
      <c r="BU23">
        <v>1.1830000000000001</v>
      </c>
      <c r="BV23">
        <v>0.501</v>
      </c>
      <c r="BW23">
        <v>0.3</v>
      </c>
      <c r="BX23" s="38">
        <v>0.47099999999999997</v>
      </c>
      <c r="BY23" s="38">
        <v>0.51</v>
      </c>
      <c r="BZ23" s="38">
        <v>0.186</v>
      </c>
      <c r="CA23">
        <v>0.27200000000000002</v>
      </c>
      <c r="CB23">
        <v>1.905</v>
      </c>
      <c r="CC23">
        <v>0.21</v>
      </c>
      <c r="CD23">
        <v>0.183</v>
      </c>
      <c r="CE23">
        <v>0.23899999999999999</v>
      </c>
      <c r="CF23">
        <v>0.26300000000000001</v>
      </c>
      <c r="CG23">
        <v>0.26800000000000002</v>
      </c>
      <c r="CH23">
        <v>0.317</v>
      </c>
      <c r="CI23">
        <v>0.39900000000000002</v>
      </c>
      <c r="CJ23">
        <v>0.40100000000000002</v>
      </c>
      <c r="CK23">
        <v>0.21</v>
      </c>
      <c r="CL23">
        <v>4.7E-2</v>
      </c>
      <c r="CM23">
        <v>0.13500000000000001</v>
      </c>
      <c r="CN23">
        <v>9.8000000000000004E-2</v>
      </c>
      <c r="CO23">
        <v>8.8999999999999996E-2</v>
      </c>
      <c r="CP23">
        <v>9.9000000000000005E-2</v>
      </c>
      <c r="CQ23">
        <v>1.1000000000000001</v>
      </c>
      <c r="CR23" s="38">
        <v>1.526</v>
      </c>
      <c r="CS23">
        <v>1.355</v>
      </c>
      <c r="CT23">
        <v>0.61899999999999999</v>
      </c>
      <c r="CU23">
        <v>9.9000000000000005E-2</v>
      </c>
      <c r="CV23">
        <v>0.58099999999999996</v>
      </c>
      <c r="CW23">
        <v>2.3180000000000001</v>
      </c>
      <c r="CX23">
        <v>0.14499999999999999</v>
      </c>
      <c r="CY23">
        <v>0.19800000000000001</v>
      </c>
      <c r="CZ23">
        <v>0.49299999999999999</v>
      </c>
      <c r="DA23">
        <v>0.83899999999999997</v>
      </c>
      <c r="DB23">
        <v>0.752</v>
      </c>
      <c r="DC23">
        <v>0.26200000000000001</v>
      </c>
      <c r="DD23" s="38">
        <v>0.24</v>
      </c>
      <c r="DE23" s="38">
        <v>0.28499999999999998</v>
      </c>
      <c r="DF23">
        <v>0.122</v>
      </c>
      <c r="DG23">
        <v>0.38300000000000001</v>
      </c>
      <c r="DH23">
        <v>0.26100000000000001</v>
      </c>
      <c r="DI23">
        <v>0.13300000000000001</v>
      </c>
      <c r="DJ23">
        <v>0.108</v>
      </c>
      <c r="DK23" s="38">
        <v>0.152</v>
      </c>
      <c r="DL23">
        <v>0.11899999999999999</v>
      </c>
      <c r="DM23">
        <v>0.156</v>
      </c>
      <c r="DN23">
        <v>0.11</v>
      </c>
      <c r="DO23">
        <v>0.34499999999999997</v>
      </c>
      <c r="DP23" s="38">
        <v>0.36299999999999999</v>
      </c>
      <c r="DQ23">
        <v>0.23499999999999999</v>
      </c>
      <c r="DU23" s="38">
        <v>0.13800000000000001</v>
      </c>
      <c r="DV23">
        <v>0.23200000000000001</v>
      </c>
      <c r="DW23" s="38">
        <v>0.18</v>
      </c>
      <c r="DX23" s="6">
        <v>0.32500000000000001</v>
      </c>
      <c r="DY23">
        <v>0.19500000000000001</v>
      </c>
      <c r="DZ23">
        <v>0.26200000000000001</v>
      </c>
      <c r="EA23">
        <v>2.165</v>
      </c>
      <c r="EC23">
        <v>1.0880000000000001</v>
      </c>
      <c r="ED23">
        <v>0.19400000000000001</v>
      </c>
      <c r="EF23">
        <v>0.36499999999999999</v>
      </c>
      <c r="EG23">
        <v>0.79700000000000004</v>
      </c>
      <c r="EI23">
        <v>0.93700000000000006</v>
      </c>
      <c r="EJ23">
        <v>0.40899999999999997</v>
      </c>
      <c r="EK23" s="38">
        <v>0.43099999999999999</v>
      </c>
      <c r="EL23">
        <v>0.379</v>
      </c>
      <c r="EM23" s="6">
        <v>0.626</v>
      </c>
    </row>
    <row r="24" spans="1:143" ht="14.25" customHeight="1" x14ac:dyDescent="0.2">
      <c r="A24" s="13">
        <v>351</v>
      </c>
      <c r="B24">
        <v>0.41399999999999998</v>
      </c>
      <c r="C24">
        <v>0.496</v>
      </c>
      <c r="D24">
        <v>0.38300000000000001</v>
      </c>
      <c r="E24">
        <v>0.96099999999999997</v>
      </c>
      <c r="F24">
        <v>1.5229999999999999</v>
      </c>
      <c r="G24">
        <v>0.92900000000000005</v>
      </c>
      <c r="H24">
        <v>0.73</v>
      </c>
      <c r="I24">
        <v>1.3420000000000001</v>
      </c>
      <c r="J24">
        <v>0.86599999999999999</v>
      </c>
      <c r="K24">
        <v>0.377</v>
      </c>
      <c r="L24">
        <v>0.55200000000000005</v>
      </c>
      <c r="M24">
        <v>0.57399999999999995</v>
      </c>
      <c r="N24">
        <v>1.159</v>
      </c>
      <c r="O24">
        <v>0.90100000000000002</v>
      </c>
      <c r="P24" s="38">
        <v>1.4410000000000001</v>
      </c>
      <c r="Q24" s="6">
        <v>1.2869999999999999</v>
      </c>
      <c r="R24" s="6">
        <v>1.3240000000000001</v>
      </c>
      <c r="S24" s="6">
        <v>2.0979999999999999</v>
      </c>
      <c r="T24">
        <v>1.7709999999999999</v>
      </c>
      <c r="U24">
        <v>2.1179999999999999</v>
      </c>
      <c r="V24">
        <v>0.434</v>
      </c>
      <c r="W24">
        <v>1.248</v>
      </c>
      <c r="X24">
        <v>1.0229999999999999</v>
      </c>
      <c r="Y24">
        <v>1.9450000000000001</v>
      </c>
      <c r="Z24" s="38">
        <v>0.24</v>
      </c>
      <c r="AA24" s="38">
        <v>0.30199999999999999</v>
      </c>
      <c r="AB24" s="38">
        <v>0.28699999999999998</v>
      </c>
      <c r="AC24" s="38">
        <v>0.35499999999999998</v>
      </c>
      <c r="AD24" s="38">
        <v>0.17599999999999999</v>
      </c>
      <c r="AE24" s="38">
        <v>0.159</v>
      </c>
      <c r="AF24" s="38">
        <v>9.7000000000000003E-2</v>
      </c>
      <c r="AG24" s="38">
        <v>7.2999999999999995E-2</v>
      </c>
      <c r="AH24" s="38">
        <v>0.112</v>
      </c>
      <c r="AI24" s="6">
        <v>0.221</v>
      </c>
      <c r="AJ24" s="6">
        <v>0.18099999999999999</v>
      </c>
      <c r="AK24" s="6">
        <v>0.254</v>
      </c>
      <c r="AL24">
        <v>0.13</v>
      </c>
      <c r="AM24">
        <v>0.11</v>
      </c>
      <c r="AN24">
        <v>0.19900000000000001</v>
      </c>
      <c r="AO24" s="6">
        <v>9.1999999999999998E-2</v>
      </c>
      <c r="AP24" s="6">
        <v>0.19</v>
      </c>
      <c r="AQ24" s="6">
        <v>0.317</v>
      </c>
      <c r="AR24">
        <v>0.17299999999999999</v>
      </c>
      <c r="AS24">
        <v>0.13</v>
      </c>
      <c r="AT24">
        <v>0.13500000000000001</v>
      </c>
      <c r="AU24">
        <v>0.97299999999999998</v>
      </c>
      <c r="AV24">
        <v>0.33500000000000002</v>
      </c>
      <c r="AW24">
        <v>0.748</v>
      </c>
      <c r="AX24">
        <v>0.218</v>
      </c>
      <c r="AY24">
        <v>0.34399999999999997</v>
      </c>
      <c r="AZ24">
        <v>0.28599999999999998</v>
      </c>
      <c r="BA24">
        <v>0.77700000000000002</v>
      </c>
      <c r="BB24" s="38">
        <v>0.125</v>
      </c>
      <c r="BC24">
        <v>0.27300000000000002</v>
      </c>
      <c r="BD24">
        <v>0.14399999999999999</v>
      </c>
      <c r="BE24">
        <v>0.13500000000000001</v>
      </c>
      <c r="BF24" s="38">
        <v>0.11799999999999999</v>
      </c>
      <c r="BG24">
        <v>0.26400000000000001</v>
      </c>
      <c r="BH24">
        <v>0.32400000000000001</v>
      </c>
      <c r="BI24">
        <v>0.38200000000000001</v>
      </c>
      <c r="BJ24">
        <v>0.14099999999999999</v>
      </c>
      <c r="BK24">
        <v>0.32100000000000001</v>
      </c>
      <c r="BL24">
        <v>0.44</v>
      </c>
      <c r="BM24">
        <v>7.3999999999999996E-2</v>
      </c>
      <c r="BN24">
        <v>0.24299999999999999</v>
      </c>
      <c r="BO24">
        <v>0.308</v>
      </c>
      <c r="BP24" s="6">
        <v>0.188</v>
      </c>
      <c r="BQ24" s="6">
        <v>0.16500000000000001</v>
      </c>
      <c r="BR24" s="6">
        <v>0.125</v>
      </c>
      <c r="BS24">
        <v>2.2749999999999999</v>
      </c>
      <c r="BT24" s="38">
        <v>0.80200000000000005</v>
      </c>
      <c r="BU24">
        <v>1.17</v>
      </c>
      <c r="BV24">
        <v>0.503</v>
      </c>
      <c r="BW24">
        <v>0.3</v>
      </c>
      <c r="BX24" s="38">
        <v>0.47299999999999998</v>
      </c>
      <c r="BY24" s="38">
        <v>0.51</v>
      </c>
      <c r="BZ24" s="38">
        <v>0.184</v>
      </c>
      <c r="CA24">
        <v>0.27200000000000002</v>
      </c>
      <c r="CB24">
        <v>1.8759999999999999</v>
      </c>
      <c r="CC24">
        <v>0.20799999999999999</v>
      </c>
      <c r="CD24">
        <v>0.183</v>
      </c>
      <c r="CE24">
        <v>0.23899999999999999</v>
      </c>
      <c r="CF24">
        <v>0.26300000000000001</v>
      </c>
      <c r="CG24">
        <v>0.26900000000000002</v>
      </c>
      <c r="CH24">
        <v>0.318</v>
      </c>
      <c r="CI24">
        <v>0.39900000000000002</v>
      </c>
      <c r="CJ24">
        <v>0.40400000000000003</v>
      </c>
      <c r="CK24">
        <v>0.21199999999999999</v>
      </c>
      <c r="CL24">
        <v>4.7E-2</v>
      </c>
      <c r="CM24">
        <v>0.13500000000000001</v>
      </c>
      <c r="CN24">
        <v>9.8000000000000004E-2</v>
      </c>
      <c r="CO24">
        <v>8.7999999999999995E-2</v>
      </c>
      <c r="CP24">
        <v>9.8000000000000004E-2</v>
      </c>
      <c r="CQ24">
        <v>1.1180000000000001</v>
      </c>
      <c r="CR24" s="38">
        <v>1.5069999999999999</v>
      </c>
      <c r="CS24">
        <v>1.375</v>
      </c>
      <c r="CT24">
        <v>0.625</v>
      </c>
      <c r="CU24">
        <v>0.1</v>
      </c>
      <c r="CV24">
        <v>0.58599999999999997</v>
      </c>
      <c r="CW24">
        <v>2.286</v>
      </c>
      <c r="CX24">
        <v>0.14599999999999999</v>
      </c>
      <c r="CY24">
        <v>0.19800000000000001</v>
      </c>
      <c r="CZ24">
        <v>0.499</v>
      </c>
      <c r="DA24">
        <v>0.84899999999999998</v>
      </c>
      <c r="DB24">
        <v>0.76</v>
      </c>
      <c r="DC24">
        <v>0.26100000000000001</v>
      </c>
      <c r="DD24" s="38">
        <v>0.23699999999999999</v>
      </c>
      <c r="DE24" s="38">
        <v>0.28399999999999997</v>
      </c>
      <c r="DF24">
        <v>0.121</v>
      </c>
      <c r="DG24">
        <v>0.38500000000000001</v>
      </c>
      <c r="DH24">
        <v>0.26200000000000001</v>
      </c>
      <c r="DI24">
        <v>0.13200000000000001</v>
      </c>
      <c r="DJ24">
        <v>0.107</v>
      </c>
      <c r="DK24" s="38">
        <v>0.152</v>
      </c>
      <c r="DL24">
        <v>0.11899999999999999</v>
      </c>
      <c r="DM24">
        <v>0.156</v>
      </c>
      <c r="DN24">
        <v>0.11</v>
      </c>
      <c r="DO24">
        <v>0.34699999999999998</v>
      </c>
      <c r="DP24" s="38">
        <v>0.36299999999999999</v>
      </c>
      <c r="DQ24">
        <v>0.23499999999999999</v>
      </c>
      <c r="DU24" s="38">
        <v>0.13700000000000001</v>
      </c>
      <c r="DV24">
        <v>0.23400000000000001</v>
      </c>
      <c r="DW24" s="38">
        <v>0.18</v>
      </c>
      <c r="DX24" s="6">
        <v>0.32300000000000001</v>
      </c>
      <c r="DY24">
        <v>0.19400000000000001</v>
      </c>
      <c r="DZ24">
        <v>0.26100000000000001</v>
      </c>
      <c r="EA24">
        <v>2.1320000000000001</v>
      </c>
      <c r="EC24">
        <v>1.0680000000000001</v>
      </c>
      <c r="ED24">
        <v>0.192</v>
      </c>
      <c r="EF24">
        <v>0.36199999999999999</v>
      </c>
      <c r="EG24">
        <v>0.78400000000000003</v>
      </c>
      <c r="EI24">
        <v>0.92300000000000004</v>
      </c>
      <c r="EJ24">
        <v>0.40799999999999997</v>
      </c>
      <c r="EK24" s="38">
        <v>0.43099999999999999</v>
      </c>
      <c r="EL24">
        <v>0.378</v>
      </c>
      <c r="EM24" s="6">
        <v>0.63400000000000001</v>
      </c>
    </row>
    <row r="25" spans="1:143" ht="14.25" customHeight="1" x14ac:dyDescent="0.2">
      <c r="A25" s="13">
        <v>352</v>
      </c>
      <c r="B25">
        <v>0.41499999999999998</v>
      </c>
      <c r="C25">
        <v>0.5</v>
      </c>
      <c r="D25">
        <v>0.38300000000000001</v>
      </c>
      <c r="E25">
        <v>0.97399999999999998</v>
      </c>
      <c r="F25">
        <v>1.546</v>
      </c>
      <c r="G25">
        <v>0.94299999999999995</v>
      </c>
      <c r="H25">
        <v>0.74</v>
      </c>
      <c r="I25">
        <v>1.363</v>
      </c>
      <c r="J25">
        <v>0.879</v>
      </c>
      <c r="K25">
        <v>0.38</v>
      </c>
      <c r="L25">
        <v>0.55900000000000005</v>
      </c>
      <c r="M25">
        <v>0.57999999999999996</v>
      </c>
      <c r="N25">
        <v>1.179</v>
      </c>
      <c r="O25">
        <v>0.91500000000000004</v>
      </c>
      <c r="P25" s="38">
        <v>1.4630000000000001</v>
      </c>
      <c r="Q25" s="6">
        <v>1.3080000000000001</v>
      </c>
      <c r="R25" s="6">
        <v>1.341</v>
      </c>
      <c r="S25" s="6">
        <v>2.1280000000000001</v>
      </c>
      <c r="T25">
        <v>1.8</v>
      </c>
      <c r="U25">
        <v>2.1539999999999999</v>
      </c>
      <c r="V25">
        <v>0.439</v>
      </c>
      <c r="W25">
        <v>1.2330000000000001</v>
      </c>
      <c r="X25">
        <v>1.0329999999999999</v>
      </c>
      <c r="Y25">
        <v>1.9430000000000001</v>
      </c>
      <c r="Z25" s="38">
        <v>0.23799999999999999</v>
      </c>
      <c r="AA25" s="38">
        <v>0.30199999999999999</v>
      </c>
      <c r="AB25" s="38">
        <v>0.28699999999999998</v>
      </c>
      <c r="AC25" s="38">
        <v>0.35699999999999998</v>
      </c>
      <c r="AD25" s="38">
        <v>0.17599999999999999</v>
      </c>
      <c r="AE25" s="38">
        <v>0.159</v>
      </c>
      <c r="AF25" s="38">
        <v>9.7000000000000003E-2</v>
      </c>
      <c r="AG25" s="38">
        <v>7.2999999999999995E-2</v>
      </c>
      <c r="AH25" s="38">
        <v>0.112</v>
      </c>
      <c r="AI25" s="6">
        <v>0.221</v>
      </c>
      <c r="AJ25" s="6">
        <v>0.18099999999999999</v>
      </c>
      <c r="AK25" s="6">
        <v>0.255</v>
      </c>
      <c r="AL25">
        <v>0.13</v>
      </c>
      <c r="AM25">
        <v>0.11</v>
      </c>
      <c r="AN25">
        <v>0.19900000000000001</v>
      </c>
      <c r="AO25" s="6">
        <v>9.1999999999999998E-2</v>
      </c>
      <c r="AP25" s="6">
        <v>0.19</v>
      </c>
      <c r="AQ25" s="6">
        <v>0.32100000000000001</v>
      </c>
      <c r="AR25">
        <v>0.17</v>
      </c>
      <c r="AS25">
        <v>0.129</v>
      </c>
      <c r="AT25">
        <v>0.13300000000000001</v>
      </c>
      <c r="AU25">
        <v>0.95599999999999996</v>
      </c>
      <c r="AV25">
        <v>0.33300000000000002</v>
      </c>
      <c r="AW25">
        <v>0.73699999999999999</v>
      </c>
      <c r="AX25">
        <v>0.217</v>
      </c>
      <c r="AY25">
        <v>0.34399999999999997</v>
      </c>
      <c r="AZ25">
        <v>0.28799999999999998</v>
      </c>
      <c r="BA25">
        <v>0.78500000000000003</v>
      </c>
      <c r="BB25" s="38">
        <v>0.125</v>
      </c>
      <c r="BC25">
        <v>0.27500000000000002</v>
      </c>
      <c r="BD25">
        <v>0.14399999999999999</v>
      </c>
      <c r="BE25">
        <v>0.13400000000000001</v>
      </c>
      <c r="BF25" s="38">
        <v>0.11799999999999999</v>
      </c>
      <c r="BG25">
        <v>0.26600000000000001</v>
      </c>
      <c r="BH25">
        <v>0.32600000000000001</v>
      </c>
      <c r="BI25">
        <v>0.38200000000000001</v>
      </c>
      <c r="BJ25">
        <v>0.14099999999999999</v>
      </c>
      <c r="BK25">
        <v>0.32400000000000001</v>
      </c>
      <c r="BL25">
        <v>0.443</v>
      </c>
      <c r="BM25">
        <v>7.2999999999999995E-2</v>
      </c>
      <c r="BN25">
        <v>0.24399999999999999</v>
      </c>
      <c r="BO25">
        <v>0.311</v>
      </c>
      <c r="BP25" s="6">
        <v>0.187</v>
      </c>
      <c r="BQ25" s="6">
        <v>0.16500000000000001</v>
      </c>
      <c r="BR25" s="6">
        <v>0.124</v>
      </c>
      <c r="BS25">
        <v>2.242</v>
      </c>
      <c r="BT25" s="38">
        <v>0.80900000000000005</v>
      </c>
      <c r="BU25">
        <v>1.1559999999999999</v>
      </c>
      <c r="BV25">
        <v>0.505</v>
      </c>
      <c r="BW25">
        <v>0.3</v>
      </c>
      <c r="BX25" s="38">
        <v>0.47399999999999998</v>
      </c>
      <c r="BY25" s="38">
        <v>0.50900000000000001</v>
      </c>
      <c r="BZ25" s="38">
        <v>0.182</v>
      </c>
      <c r="CA25">
        <v>0.27200000000000002</v>
      </c>
      <c r="CB25">
        <v>1.847</v>
      </c>
      <c r="CC25">
        <v>0.20699999999999999</v>
      </c>
      <c r="CD25">
        <v>0.183</v>
      </c>
      <c r="CE25">
        <v>0.23799999999999999</v>
      </c>
      <c r="CF25">
        <v>0.26400000000000001</v>
      </c>
      <c r="CG25">
        <v>0.27</v>
      </c>
      <c r="CH25">
        <v>0.31900000000000001</v>
      </c>
      <c r="CI25">
        <v>0.39900000000000002</v>
      </c>
      <c r="CJ25">
        <v>0.40799999999999997</v>
      </c>
      <c r="CK25">
        <v>0.214</v>
      </c>
      <c r="CL25">
        <v>4.7E-2</v>
      </c>
      <c r="CM25">
        <v>0.13600000000000001</v>
      </c>
      <c r="CN25">
        <v>9.8000000000000004E-2</v>
      </c>
      <c r="CO25">
        <v>8.7999999999999995E-2</v>
      </c>
      <c r="CP25">
        <v>9.7000000000000003E-2</v>
      </c>
      <c r="CQ25">
        <v>1.1359999999999999</v>
      </c>
      <c r="CR25" s="38">
        <v>1.4890000000000001</v>
      </c>
      <c r="CS25">
        <v>1.397</v>
      </c>
      <c r="CT25">
        <v>0.63200000000000001</v>
      </c>
      <c r="CU25">
        <v>0.10100000000000001</v>
      </c>
      <c r="CV25">
        <v>0.59099999999999997</v>
      </c>
      <c r="CW25">
        <v>2.2509999999999999</v>
      </c>
      <c r="CX25">
        <v>0.14599999999999999</v>
      </c>
      <c r="CY25">
        <v>0.19900000000000001</v>
      </c>
      <c r="CZ25">
        <v>0.505</v>
      </c>
      <c r="DA25">
        <v>0.85799999999999998</v>
      </c>
      <c r="DB25">
        <v>0.76800000000000002</v>
      </c>
      <c r="DC25">
        <v>0.25900000000000001</v>
      </c>
      <c r="DD25" s="38">
        <v>0.23499999999999999</v>
      </c>
      <c r="DE25" s="38">
        <v>0.28199999999999997</v>
      </c>
      <c r="DF25">
        <v>0.12</v>
      </c>
      <c r="DG25">
        <v>0.38600000000000001</v>
      </c>
      <c r="DH25">
        <v>0.26300000000000001</v>
      </c>
      <c r="DI25">
        <v>0.13200000000000001</v>
      </c>
      <c r="DJ25">
        <v>0.107</v>
      </c>
      <c r="DK25" s="38">
        <v>0.153</v>
      </c>
      <c r="DL25">
        <v>0.11899999999999999</v>
      </c>
      <c r="DM25">
        <v>0.156</v>
      </c>
      <c r="DN25">
        <v>0.109</v>
      </c>
      <c r="DO25">
        <v>0.34899999999999998</v>
      </c>
      <c r="DP25" s="38">
        <v>0.36399999999999999</v>
      </c>
      <c r="DQ25">
        <v>0.23499999999999999</v>
      </c>
      <c r="DU25" s="38">
        <v>0.13700000000000001</v>
      </c>
      <c r="DV25">
        <v>0.23499999999999999</v>
      </c>
      <c r="DW25" s="38">
        <v>0.18099999999999999</v>
      </c>
      <c r="DX25" s="6">
        <v>0.32100000000000001</v>
      </c>
      <c r="DY25">
        <v>0.193</v>
      </c>
      <c r="DZ25">
        <v>0.26100000000000001</v>
      </c>
      <c r="EA25">
        <v>2.0979999999999999</v>
      </c>
      <c r="EC25">
        <v>1.0489999999999999</v>
      </c>
      <c r="ED25">
        <v>0.191</v>
      </c>
      <c r="EF25">
        <v>0.35799999999999998</v>
      </c>
      <c r="EG25">
        <v>0.77200000000000002</v>
      </c>
      <c r="EI25">
        <v>0.90900000000000003</v>
      </c>
      <c r="EJ25">
        <v>0.40699999999999997</v>
      </c>
      <c r="EK25" s="38">
        <v>0.432</v>
      </c>
      <c r="EL25">
        <v>0.378</v>
      </c>
      <c r="EM25" s="6">
        <v>0.64100000000000001</v>
      </c>
    </row>
    <row r="26" spans="1:143" ht="14.25" customHeight="1" x14ac:dyDescent="0.2">
      <c r="A26" s="13">
        <v>353</v>
      </c>
      <c r="B26">
        <v>0.41599999999999998</v>
      </c>
      <c r="C26">
        <v>0.504</v>
      </c>
      <c r="D26">
        <v>0.38400000000000001</v>
      </c>
      <c r="E26">
        <v>0.98599999999999999</v>
      </c>
      <c r="F26">
        <v>1.57</v>
      </c>
      <c r="G26">
        <v>0.95699999999999996</v>
      </c>
      <c r="H26">
        <v>0.751</v>
      </c>
      <c r="I26">
        <v>1.3839999999999999</v>
      </c>
      <c r="J26">
        <v>0.89200000000000002</v>
      </c>
      <c r="K26">
        <v>0.38300000000000001</v>
      </c>
      <c r="L26">
        <v>0.56499999999999995</v>
      </c>
      <c r="M26">
        <v>0.58599999999999997</v>
      </c>
      <c r="N26">
        <v>1.198</v>
      </c>
      <c r="O26">
        <v>0.93</v>
      </c>
      <c r="P26" s="38">
        <v>1.486</v>
      </c>
      <c r="Q26" s="6">
        <v>1.33</v>
      </c>
      <c r="R26" s="6">
        <v>1.359</v>
      </c>
      <c r="S26" s="6">
        <v>2.161</v>
      </c>
      <c r="T26">
        <v>1.829</v>
      </c>
      <c r="U26">
        <v>2.1850000000000001</v>
      </c>
      <c r="V26">
        <v>0.44400000000000001</v>
      </c>
      <c r="W26">
        <v>1.218</v>
      </c>
      <c r="X26">
        <v>1.0429999999999999</v>
      </c>
      <c r="Y26">
        <v>1.94</v>
      </c>
      <c r="Z26" s="38">
        <v>0.23599999999999999</v>
      </c>
      <c r="AA26" s="38">
        <v>0.30199999999999999</v>
      </c>
      <c r="AB26" s="38">
        <v>0.28599999999999998</v>
      </c>
      <c r="AC26" s="38">
        <v>0.35899999999999999</v>
      </c>
      <c r="AD26" s="38">
        <v>0.17599999999999999</v>
      </c>
      <c r="AE26" s="38">
        <v>0.159</v>
      </c>
      <c r="AF26" s="38">
        <v>9.7000000000000003E-2</v>
      </c>
      <c r="AG26" s="38">
        <v>7.1999999999999995E-2</v>
      </c>
      <c r="AH26" s="38">
        <v>0.112</v>
      </c>
      <c r="AI26" s="6">
        <v>0.222</v>
      </c>
      <c r="AJ26" s="6">
        <v>0.18099999999999999</v>
      </c>
      <c r="AK26" s="6">
        <v>0.255</v>
      </c>
      <c r="AL26">
        <v>0.13</v>
      </c>
      <c r="AM26">
        <v>0.109</v>
      </c>
      <c r="AN26">
        <v>0.19900000000000001</v>
      </c>
      <c r="AO26" s="6">
        <v>9.1999999999999998E-2</v>
      </c>
      <c r="AP26" s="6">
        <v>0.19</v>
      </c>
      <c r="AQ26" s="6">
        <v>0.32500000000000001</v>
      </c>
      <c r="AR26">
        <v>0.16700000000000001</v>
      </c>
      <c r="AS26">
        <v>0.127</v>
      </c>
      <c r="AT26">
        <v>0.13</v>
      </c>
      <c r="AU26">
        <v>0.94</v>
      </c>
      <c r="AV26">
        <v>0.33100000000000002</v>
      </c>
      <c r="AW26">
        <v>0.72699999999999998</v>
      </c>
      <c r="AX26">
        <v>0.216</v>
      </c>
      <c r="AY26">
        <v>0.34399999999999997</v>
      </c>
      <c r="AZ26">
        <v>0.28899999999999998</v>
      </c>
      <c r="BA26">
        <v>0.79300000000000004</v>
      </c>
      <c r="BB26" s="38">
        <v>0.125</v>
      </c>
      <c r="BC26">
        <v>0.27800000000000002</v>
      </c>
      <c r="BD26">
        <v>0.14299999999999999</v>
      </c>
      <c r="BE26">
        <v>0.13400000000000001</v>
      </c>
      <c r="BF26" s="38">
        <v>0.11799999999999999</v>
      </c>
      <c r="BG26">
        <v>0.26700000000000002</v>
      </c>
      <c r="BH26">
        <v>0.32700000000000001</v>
      </c>
      <c r="BI26">
        <v>0.38</v>
      </c>
      <c r="BJ26">
        <v>0.14099999999999999</v>
      </c>
      <c r="BK26">
        <v>0.32700000000000001</v>
      </c>
      <c r="BL26">
        <v>0.44500000000000001</v>
      </c>
      <c r="BM26">
        <v>7.2999999999999995E-2</v>
      </c>
      <c r="BN26">
        <v>0.24399999999999999</v>
      </c>
      <c r="BO26">
        <v>0.314</v>
      </c>
      <c r="BP26" s="6">
        <v>0.186</v>
      </c>
      <c r="BQ26" s="6">
        <v>0.16400000000000001</v>
      </c>
      <c r="BR26" s="6">
        <v>0.123</v>
      </c>
      <c r="BS26">
        <v>2.206</v>
      </c>
      <c r="BT26" s="38">
        <v>0.81599999999999995</v>
      </c>
      <c r="BU26">
        <v>1.1439999999999999</v>
      </c>
      <c r="BV26">
        <v>0.50800000000000001</v>
      </c>
      <c r="BW26">
        <v>0.3</v>
      </c>
      <c r="BX26" s="38">
        <v>0.47499999999999998</v>
      </c>
      <c r="BY26" s="38">
        <v>0.50800000000000001</v>
      </c>
      <c r="BZ26" s="38">
        <v>0.18</v>
      </c>
      <c r="CA26">
        <v>0.27100000000000002</v>
      </c>
      <c r="CB26">
        <v>1.82</v>
      </c>
      <c r="CC26">
        <v>0.20499999999999999</v>
      </c>
      <c r="CD26">
        <v>0.183</v>
      </c>
      <c r="CE26">
        <v>0.23799999999999999</v>
      </c>
      <c r="CF26">
        <v>0.26400000000000001</v>
      </c>
      <c r="CG26">
        <v>0.27100000000000002</v>
      </c>
      <c r="CH26">
        <v>0.32</v>
      </c>
      <c r="CI26">
        <v>0.39900000000000002</v>
      </c>
      <c r="CJ26">
        <v>0.41199999999999998</v>
      </c>
      <c r="CK26">
        <v>0.216</v>
      </c>
      <c r="CL26">
        <v>4.7E-2</v>
      </c>
      <c r="CM26">
        <v>0.13600000000000001</v>
      </c>
      <c r="CN26">
        <v>9.8000000000000004E-2</v>
      </c>
      <c r="CO26">
        <v>8.7999999999999995E-2</v>
      </c>
      <c r="CP26">
        <v>9.5000000000000001E-2</v>
      </c>
      <c r="CQ26">
        <v>1.1539999999999999</v>
      </c>
      <c r="CR26" s="38">
        <v>1.472</v>
      </c>
      <c r="CS26">
        <v>1.417</v>
      </c>
      <c r="CT26">
        <v>0.63900000000000001</v>
      </c>
      <c r="CU26">
        <v>0.10100000000000001</v>
      </c>
      <c r="CV26">
        <v>0.59599999999999997</v>
      </c>
      <c r="CW26">
        <v>2.21</v>
      </c>
      <c r="CX26">
        <v>0.14699999999999999</v>
      </c>
      <c r="CY26">
        <v>0.19900000000000001</v>
      </c>
      <c r="CZ26">
        <v>0.51200000000000001</v>
      </c>
      <c r="DA26">
        <v>0.86699999999999999</v>
      </c>
      <c r="DB26">
        <v>0.77600000000000002</v>
      </c>
      <c r="DC26">
        <v>0.25800000000000001</v>
      </c>
      <c r="DD26" s="38">
        <v>0.23300000000000001</v>
      </c>
      <c r="DE26" s="38">
        <v>0.28100000000000003</v>
      </c>
      <c r="DF26">
        <v>0.12</v>
      </c>
      <c r="DG26">
        <v>0.38800000000000001</v>
      </c>
      <c r="DH26">
        <v>0.26500000000000001</v>
      </c>
      <c r="DI26">
        <v>0.13200000000000001</v>
      </c>
      <c r="DJ26">
        <v>0.106</v>
      </c>
      <c r="DK26" s="38">
        <v>0.154</v>
      </c>
      <c r="DL26">
        <v>0.11899999999999999</v>
      </c>
      <c r="DM26">
        <v>0.157</v>
      </c>
      <c r="DN26">
        <v>0.109</v>
      </c>
      <c r="DO26">
        <v>0.35099999999999998</v>
      </c>
      <c r="DP26" s="38">
        <v>0.36399999999999999</v>
      </c>
      <c r="DQ26">
        <v>0.23499999999999999</v>
      </c>
      <c r="DU26" s="38">
        <v>0.13600000000000001</v>
      </c>
      <c r="DV26">
        <v>0.23699999999999999</v>
      </c>
      <c r="DW26" s="38">
        <v>0.18099999999999999</v>
      </c>
      <c r="DX26" s="6">
        <v>0.32</v>
      </c>
      <c r="DY26">
        <v>0.192</v>
      </c>
      <c r="DZ26">
        <v>0.26100000000000001</v>
      </c>
      <c r="EA26">
        <v>2.0659999999999998</v>
      </c>
      <c r="EC26">
        <v>1.03</v>
      </c>
      <c r="ED26">
        <v>0.19</v>
      </c>
      <c r="EF26">
        <v>0.35399999999999998</v>
      </c>
      <c r="EG26">
        <v>0.76</v>
      </c>
      <c r="EI26">
        <v>0.89500000000000002</v>
      </c>
      <c r="EJ26">
        <v>0.40600000000000003</v>
      </c>
      <c r="EK26" s="38">
        <v>0.432</v>
      </c>
      <c r="EL26">
        <v>0.377</v>
      </c>
      <c r="EM26" s="6">
        <v>0.64900000000000002</v>
      </c>
    </row>
    <row r="27" spans="1:143" ht="14.25" customHeight="1" x14ac:dyDescent="0.2">
      <c r="A27" s="13">
        <v>354</v>
      </c>
      <c r="B27">
        <v>0.41699999999999998</v>
      </c>
      <c r="C27">
        <v>0.50800000000000001</v>
      </c>
      <c r="D27">
        <v>0.38500000000000001</v>
      </c>
      <c r="E27">
        <v>1</v>
      </c>
      <c r="F27">
        <v>1.595</v>
      </c>
      <c r="G27">
        <v>0.97</v>
      </c>
      <c r="H27">
        <v>0.76100000000000001</v>
      </c>
      <c r="I27">
        <v>1.4039999999999999</v>
      </c>
      <c r="J27">
        <v>0.90600000000000003</v>
      </c>
      <c r="K27">
        <v>0.38600000000000001</v>
      </c>
      <c r="L27">
        <v>0.57199999999999995</v>
      </c>
      <c r="M27">
        <v>0.59199999999999997</v>
      </c>
      <c r="N27">
        <v>1.216</v>
      </c>
      <c r="O27">
        <v>0.94499999999999995</v>
      </c>
      <c r="P27" s="38">
        <v>1.5069999999999999</v>
      </c>
      <c r="Q27" s="6">
        <v>1.351</v>
      </c>
      <c r="R27" s="6">
        <v>1.377</v>
      </c>
      <c r="S27" s="6">
        <v>2.1970000000000001</v>
      </c>
      <c r="T27">
        <v>1.8560000000000001</v>
      </c>
      <c r="U27">
        <v>2.2149999999999999</v>
      </c>
      <c r="V27">
        <v>0.45</v>
      </c>
      <c r="W27">
        <v>1.204</v>
      </c>
      <c r="X27">
        <v>1.052</v>
      </c>
      <c r="Y27">
        <v>1.9379999999999999</v>
      </c>
      <c r="Z27" s="38">
        <v>0.23400000000000001</v>
      </c>
      <c r="AA27" s="38">
        <v>0.30199999999999999</v>
      </c>
      <c r="AB27" s="38">
        <v>0.28499999999999998</v>
      </c>
      <c r="AC27" s="38">
        <v>0.36099999999999999</v>
      </c>
      <c r="AD27" s="38">
        <v>0.17699999999999999</v>
      </c>
      <c r="AE27" s="38">
        <v>0.158</v>
      </c>
      <c r="AF27" s="38">
        <v>9.7000000000000003E-2</v>
      </c>
      <c r="AG27" s="38">
        <v>7.1999999999999995E-2</v>
      </c>
      <c r="AH27" s="38">
        <v>0.112</v>
      </c>
      <c r="AI27" s="6">
        <v>0.222</v>
      </c>
      <c r="AJ27" s="6">
        <v>0.18</v>
      </c>
      <c r="AK27" s="6">
        <v>0.25600000000000001</v>
      </c>
      <c r="AL27">
        <v>0.129</v>
      </c>
      <c r="AM27">
        <v>0.109</v>
      </c>
      <c r="AN27">
        <v>0.19900000000000001</v>
      </c>
      <c r="AO27" s="6">
        <v>9.2999999999999999E-2</v>
      </c>
      <c r="AP27" s="6">
        <v>0.19</v>
      </c>
      <c r="AQ27" s="6">
        <v>0.32900000000000001</v>
      </c>
      <c r="AR27">
        <v>0.16400000000000001</v>
      </c>
      <c r="AS27">
        <v>0.126</v>
      </c>
      <c r="AT27">
        <v>0.128</v>
      </c>
      <c r="AU27">
        <v>0.92400000000000004</v>
      </c>
      <c r="AV27">
        <v>0.32900000000000001</v>
      </c>
      <c r="AW27">
        <v>0.71699999999999997</v>
      </c>
      <c r="AX27">
        <v>0.216</v>
      </c>
      <c r="AY27">
        <v>0.34499999999999997</v>
      </c>
      <c r="AZ27">
        <v>0.29099999999999998</v>
      </c>
      <c r="BA27">
        <v>0.80200000000000005</v>
      </c>
      <c r="BB27" s="38">
        <v>0.124</v>
      </c>
      <c r="BC27">
        <v>0.28000000000000003</v>
      </c>
      <c r="BD27">
        <v>0.14299999999999999</v>
      </c>
      <c r="BE27">
        <v>0.13400000000000001</v>
      </c>
      <c r="BF27" s="38">
        <v>0.11799999999999999</v>
      </c>
      <c r="BG27">
        <v>0.26800000000000002</v>
      </c>
      <c r="BH27">
        <v>0.32900000000000001</v>
      </c>
      <c r="BI27">
        <v>0.379</v>
      </c>
      <c r="BJ27">
        <v>0.14099999999999999</v>
      </c>
      <c r="BK27">
        <v>0.33</v>
      </c>
      <c r="BL27">
        <v>0.44700000000000001</v>
      </c>
      <c r="BM27">
        <v>7.2999999999999995E-2</v>
      </c>
      <c r="BN27">
        <v>0.24399999999999999</v>
      </c>
      <c r="BO27">
        <v>0.317</v>
      </c>
      <c r="BP27" s="6">
        <v>0.186</v>
      </c>
      <c r="BQ27" s="6">
        <v>0.16400000000000001</v>
      </c>
      <c r="BR27" s="6">
        <v>0.122</v>
      </c>
      <c r="BS27">
        <v>2.169</v>
      </c>
      <c r="BT27" s="38">
        <v>0.82299999999999995</v>
      </c>
      <c r="BU27">
        <v>1.131</v>
      </c>
      <c r="BV27">
        <v>0.51</v>
      </c>
      <c r="BW27">
        <v>0.29899999999999999</v>
      </c>
      <c r="BX27" s="38">
        <v>0.47599999999999998</v>
      </c>
      <c r="BY27" s="38">
        <v>0.50800000000000001</v>
      </c>
      <c r="BZ27" s="38">
        <v>0.17799999999999999</v>
      </c>
      <c r="CA27">
        <v>0.27100000000000002</v>
      </c>
      <c r="CB27">
        <v>1.792</v>
      </c>
      <c r="CC27">
        <v>0.20300000000000001</v>
      </c>
      <c r="CD27">
        <v>0.183</v>
      </c>
      <c r="CE27">
        <v>0.23799999999999999</v>
      </c>
      <c r="CF27">
        <v>0.26500000000000001</v>
      </c>
      <c r="CG27">
        <v>0.27200000000000002</v>
      </c>
      <c r="CH27">
        <v>0.32100000000000001</v>
      </c>
      <c r="CI27">
        <v>0.4</v>
      </c>
      <c r="CJ27">
        <v>0.41599999999999998</v>
      </c>
      <c r="CK27">
        <v>0.218</v>
      </c>
      <c r="CL27">
        <v>4.7E-2</v>
      </c>
      <c r="CM27">
        <v>0.13700000000000001</v>
      </c>
      <c r="CN27">
        <v>9.8000000000000004E-2</v>
      </c>
      <c r="CO27">
        <v>8.7999999999999995E-2</v>
      </c>
      <c r="CP27">
        <v>9.4E-2</v>
      </c>
      <c r="CQ27">
        <v>1.1719999999999999</v>
      </c>
      <c r="CR27" s="38">
        <v>1.4550000000000001</v>
      </c>
      <c r="CS27">
        <v>1.4370000000000001</v>
      </c>
      <c r="CT27">
        <v>0.64500000000000002</v>
      </c>
      <c r="CU27">
        <v>0.10199999999999999</v>
      </c>
      <c r="CV27">
        <v>0.60099999999999998</v>
      </c>
      <c r="CW27">
        <v>2.173</v>
      </c>
      <c r="CX27">
        <v>0.14799999999999999</v>
      </c>
      <c r="CY27">
        <v>0.2</v>
      </c>
      <c r="CZ27">
        <v>0.51800000000000002</v>
      </c>
      <c r="DA27">
        <v>0.877</v>
      </c>
      <c r="DB27">
        <v>0.78500000000000003</v>
      </c>
      <c r="DC27">
        <v>0.25600000000000001</v>
      </c>
      <c r="DD27" s="38">
        <v>0.23100000000000001</v>
      </c>
      <c r="DE27" s="38">
        <v>0.28000000000000003</v>
      </c>
      <c r="DF27">
        <v>0.11899999999999999</v>
      </c>
      <c r="DG27">
        <v>0.38900000000000001</v>
      </c>
      <c r="DH27">
        <v>0.26600000000000001</v>
      </c>
      <c r="DI27">
        <v>0.13200000000000001</v>
      </c>
      <c r="DJ27">
        <v>0.106</v>
      </c>
      <c r="DK27" s="38">
        <v>0.155</v>
      </c>
      <c r="DL27">
        <v>0.12</v>
      </c>
      <c r="DM27">
        <v>0.157</v>
      </c>
      <c r="DN27">
        <v>0.108</v>
      </c>
      <c r="DO27">
        <v>0.35299999999999998</v>
      </c>
      <c r="DP27" s="38">
        <v>0.36399999999999999</v>
      </c>
      <c r="DQ27">
        <v>0.23499999999999999</v>
      </c>
      <c r="DU27" s="38">
        <v>0.13600000000000001</v>
      </c>
      <c r="DV27">
        <v>0.23899999999999999</v>
      </c>
      <c r="DW27" s="38">
        <v>0.182</v>
      </c>
      <c r="DX27" s="6">
        <v>0.318</v>
      </c>
      <c r="DY27">
        <v>0.191</v>
      </c>
      <c r="DZ27">
        <v>0.26</v>
      </c>
      <c r="EA27">
        <v>2.0310000000000001</v>
      </c>
      <c r="EC27">
        <v>1.0109999999999999</v>
      </c>
      <c r="ED27">
        <v>0.188</v>
      </c>
      <c r="EF27">
        <v>0.35099999999999998</v>
      </c>
      <c r="EG27">
        <v>0.748</v>
      </c>
      <c r="EI27">
        <v>0.88200000000000001</v>
      </c>
      <c r="EJ27">
        <v>0.40500000000000003</v>
      </c>
      <c r="EK27" s="38">
        <v>0.432</v>
      </c>
      <c r="EL27">
        <v>0.377</v>
      </c>
      <c r="EM27" s="6">
        <v>0.65700000000000003</v>
      </c>
    </row>
    <row r="28" spans="1:143" ht="14.25" customHeight="1" x14ac:dyDescent="0.2">
      <c r="A28" s="13">
        <v>355</v>
      </c>
      <c r="B28">
        <v>0.41799999999999998</v>
      </c>
      <c r="C28">
        <v>0.51200000000000001</v>
      </c>
      <c r="D28">
        <v>0.38600000000000001</v>
      </c>
      <c r="E28">
        <v>1.0129999999999999</v>
      </c>
      <c r="F28">
        <v>1.62</v>
      </c>
      <c r="G28">
        <v>0.98399999999999999</v>
      </c>
      <c r="H28">
        <v>0.77200000000000002</v>
      </c>
      <c r="I28">
        <v>1.4259999999999999</v>
      </c>
      <c r="J28">
        <v>0.91900000000000004</v>
      </c>
      <c r="K28">
        <v>0.38900000000000001</v>
      </c>
      <c r="L28">
        <v>0.57899999999999996</v>
      </c>
      <c r="M28">
        <v>0.59799999999999998</v>
      </c>
      <c r="N28">
        <v>1.236</v>
      </c>
      <c r="O28">
        <v>0.95899999999999996</v>
      </c>
      <c r="P28" s="38">
        <v>1.53</v>
      </c>
      <c r="Q28" s="6">
        <v>1.373</v>
      </c>
      <c r="R28" s="6">
        <v>1.3959999999999999</v>
      </c>
      <c r="S28" s="6">
        <v>2.2280000000000002</v>
      </c>
      <c r="T28">
        <v>1.8839999999999999</v>
      </c>
      <c r="U28">
        <v>2.246</v>
      </c>
      <c r="V28">
        <v>0.45500000000000002</v>
      </c>
      <c r="W28">
        <v>1.1910000000000001</v>
      </c>
      <c r="X28">
        <v>1.0620000000000001</v>
      </c>
      <c r="Y28">
        <v>1.9330000000000001</v>
      </c>
      <c r="Z28" s="38">
        <v>0.23300000000000001</v>
      </c>
      <c r="AA28" s="38">
        <v>0.30299999999999999</v>
      </c>
      <c r="AB28" s="38">
        <v>0.28399999999999997</v>
      </c>
      <c r="AC28" s="38">
        <v>0.36299999999999999</v>
      </c>
      <c r="AD28" s="38">
        <v>0.17699999999999999</v>
      </c>
      <c r="AE28" s="38">
        <v>0.158</v>
      </c>
      <c r="AF28" s="38">
        <v>9.7000000000000003E-2</v>
      </c>
      <c r="AG28" s="38">
        <v>7.0999999999999994E-2</v>
      </c>
      <c r="AH28" s="38">
        <v>0.112</v>
      </c>
      <c r="AI28" s="6">
        <v>0.222</v>
      </c>
      <c r="AJ28" s="6">
        <v>0.18</v>
      </c>
      <c r="AK28" s="6">
        <v>0.25600000000000001</v>
      </c>
      <c r="AL28">
        <v>0.129</v>
      </c>
      <c r="AM28">
        <v>0.108</v>
      </c>
      <c r="AN28">
        <v>0.19900000000000001</v>
      </c>
      <c r="AO28" s="6">
        <v>9.2999999999999999E-2</v>
      </c>
      <c r="AP28" s="6">
        <v>0.191</v>
      </c>
      <c r="AQ28" s="6">
        <v>0.33300000000000002</v>
      </c>
      <c r="AR28">
        <v>0.161</v>
      </c>
      <c r="AS28">
        <v>0.124</v>
      </c>
      <c r="AT28">
        <v>0.125</v>
      </c>
      <c r="AU28">
        <v>0.90700000000000003</v>
      </c>
      <c r="AV28">
        <v>0.32700000000000001</v>
      </c>
      <c r="AW28">
        <v>0.70699999999999996</v>
      </c>
      <c r="AX28">
        <v>0.215</v>
      </c>
      <c r="AY28">
        <v>0.34499999999999997</v>
      </c>
      <c r="AZ28">
        <v>0.29299999999999998</v>
      </c>
      <c r="BA28">
        <v>0.81</v>
      </c>
      <c r="BB28" s="38">
        <v>0.124</v>
      </c>
      <c r="BC28">
        <v>0.28299999999999997</v>
      </c>
      <c r="BD28">
        <v>0.14299999999999999</v>
      </c>
      <c r="BE28">
        <v>0.13400000000000001</v>
      </c>
      <c r="BF28" s="38">
        <v>0.11799999999999999</v>
      </c>
      <c r="BG28">
        <v>0.26900000000000002</v>
      </c>
      <c r="BH28">
        <v>0.33100000000000002</v>
      </c>
      <c r="BI28">
        <v>0.378</v>
      </c>
      <c r="BJ28">
        <v>0.14099999999999999</v>
      </c>
      <c r="BK28">
        <v>0.33300000000000002</v>
      </c>
      <c r="BL28">
        <v>0.44900000000000001</v>
      </c>
      <c r="BM28">
        <v>7.2999999999999995E-2</v>
      </c>
      <c r="BN28">
        <v>0.245</v>
      </c>
      <c r="BO28">
        <v>0.31900000000000001</v>
      </c>
      <c r="BP28" s="6">
        <v>0.185</v>
      </c>
      <c r="BQ28" s="6">
        <v>0.16400000000000001</v>
      </c>
      <c r="BR28" s="6">
        <v>0.121</v>
      </c>
      <c r="BS28">
        <v>2.1320000000000001</v>
      </c>
      <c r="BT28" s="38">
        <v>0.83099999999999996</v>
      </c>
      <c r="BU28">
        <v>1.119</v>
      </c>
      <c r="BV28">
        <v>0.51200000000000001</v>
      </c>
      <c r="BW28">
        <v>0.29899999999999999</v>
      </c>
      <c r="BX28" s="38">
        <v>0.47699999999999998</v>
      </c>
      <c r="BY28" s="38">
        <v>0.50700000000000001</v>
      </c>
      <c r="BZ28" s="38">
        <v>0.17699999999999999</v>
      </c>
      <c r="CA28">
        <v>0.27100000000000002</v>
      </c>
      <c r="CB28">
        <v>1.7629999999999999</v>
      </c>
      <c r="CC28">
        <v>0.20200000000000001</v>
      </c>
      <c r="CD28">
        <v>0.183</v>
      </c>
      <c r="CE28">
        <v>0.23699999999999999</v>
      </c>
      <c r="CF28">
        <v>0.26600000000000001</v>
      </c>
      <c r="CG28">
        <v>0.27300000000000002</v>
      </c>
      <c r="CH28">
        <v>0.32200000000000001</v>
      </c>
      <c r="CI28">
        <v>0.4</v>
      </c>
      <c r="CJ28">
        <v>0.42</v>
      </c>
      <c r="CK28">
        <v>0.22</v>
      </c>
      <c r="CL28">
        <v>4.7E-2</v>
      </c>
      <c r="CM28">
        <v>0.13800000000000001</v>
      </c>
      <c r="CN28">
        <v>9.8000000000000004E-2</v>
      </c>
      <c r="CO28">
        <v>8.6999999999999994E-2</v>
      </c>
      <c r="CP28">
        <v>9.2999999999999999E-2</v>
      </c>
      <c r="CQ28">
        <v>1.19</v>
      </c>
      <c r="CR28" s="38">
        <v>1.4379999999999999</v>
      </c>
      <c r="CS28">
        <v>1.458</v>
      </c>
      <c r="CT28">
        <v>0.65200000000000002</v>
      </c>
      <c r="CU28">
        <v>0.10299999999999999</v>
      </c>
      <c r="CV28">
        <v>0.60599999999999998</v>
      </c>
      <c r="CW28">
        <v>2.1389999999999998</v>
      </c>
      <c r="CX28">
        <v>0.14899999999999999</v>
      </c>
      <c r="CY28">
        <v>0.2</v>
      </c>
      <c r="CZ28">
        <v>0.52400000000000002</v>
      </c>
      <c r="DA28">
        <v>0.88700000000000001</v>
      </c>
      <c r="DB28">
        <v>0.79300000000000004</v>
      </c>
      <c r="DC28">
        <v>0.255</v>
      </c>
      <c r="DD28" s="38">
        <v>0.22900000000000001</v>
      </c>
      <c r="DE28" s="38">
        <v>0.27800000000000002</v>
      </c>
      <c r="DF28">
        <v>0.11799999999999999</v>
      </c>
      <c r="DG28">
        <v>0.39</v>
      </c>
      <c r="DH28">
        <v>0.26800000000000002</v>
      </c>
      <c r="DI28">
        <v>0.13100000000000001</v>
      </c>
      <c r="DJ28">
        <v>0.106</v>
      </c>
      <c r="DK28" s="38">
        <v>0.155</v>
      </c>
      <c r="DL28">
        <v>0.12</v>
      </c>
      <c r="DM28">
        <v>0.157</v>
      </c>
      <c r="DN28">
        <v>0.108</v>
      </c>
      <c r="DO28">
        <v>0.35499999999999998</v>
      </c>
      <c r="DP28" s="38">
        <v>0.36499999999999999</v>
      </c>
      <c r="DQ28">
        <v>0.23599999999999999</v>
      </c>
      <c r="DU28" s="38">
        <v>0.13600000000000001</v>
      </c>
      <c r="DV28">
        <v>0.24</v>
      </c>
      <c r="DW28" s="38">
        <v>0.182</v>
      </c>
      <c r="DX28" s="6">
        <v>0.316</v>
      </c>
      <c r="DY28">
        <v>0.189</v>
      </c>
      <c r="DZ28">
        <v>0.26</v>
      </c>
      <c r="EA28">
        <v>1.9970000000000001</v>
      </c>
      <c r="EC28">
        <v>0.99299999999999999</v>
      </c>
      <c r="ED28">
        <v>0.187</v>
      </c>
      <c r="EF28">
        <v>0.34799999999999998</v>
      </c>
      <c r="EG28">
        <v>0.73599999999999999</v>
      </c>
      <c r="EI28">
        <v>0.86899999999999999</v>
      </c>
      <c r="EJ28">
        <v>0.40400000000000003</v>
      </c>
      <c r="EK28" s="38">
        <v>0.432</v>
      </c>
      <c r="EL28">
        <v>0.376</v>
      </c>
      <c r="EM28" s="6">
        <v>0.66500000000000004</v>
      </c>
    </row>
    <row r="29" spans="1:143" ht="14.25" customHeight="1" x14ac:dyDescent="0.2">
      <c r="A29" s="13">
        <v>356</v>
      </c>
      <c r="B29">
        <v>0.41899999999999998</v>
      </c>
      <c r="C29">
        <v>0.51600000000000001</v>
      </c>
      <c r="D29">
        <v>0.38700000000000001</v>
      </c>
      <c r="E29">
        <v>1.0269999999999999</v>
      </c>
      <c r="F29">
        <v>1.6439999999999999</v>
      </c>
      <c r="G29">
        <v>0.999</v>
      </c>
      <c r="H29">
        <v>0.78200000000000003</v>
      </c>
      <c r="I29">
        <v>1.446</v>
      </c>
      <c r="J29">
        <v>0.93200000000000005</v>
      </c>
      <c r="K29">
        <v>0.39300000000000002</v>
      </c>
      <c r="L29">
        <v>0.58599999999999997</v>
      </c>
      <c r="M29">
        <v>0.60399999999999998</v>
      </c>
      <c r="N29">
        <v>1.2549999999999999</v>
      </c>
      <c r="O29">
        <v>0.97399999999999998</v>
      </c>
      <c r="P29" s="38">
        <v>1.552</v>
      </c>
      <c r="Q29" s="6">
        <v>1.3939999999999999</v>
      </c>
      <c r="R29" s="6">
        <v>1.4139999999999999</v>
      </c>
      <c r="S29" s="6">
        <v>2.2559999999999998</v>
      </c>
      <c r="T29">
        <v>1.9159999999999999</v>
      </c>
      <c r="U29">
        <v>2.2749999999999999</v>
      </c>
      <c r="V29">
        <v>0.46100000000000002</v>
      </c>
      <c r="W29">
        <v>1.177</v>
      </c>
      <c r="X29">
        <v>1.071</v>
      </c>
      <c r="Y29">
        <v>1.931</v>
      </c>
      <c r="Z29" s="38">
        <v>0.23100000000000001</v>
      </c>
      <c r="AA29" s="38">
        <v>0.30299999999999999</v>
      </c>
      <c r="AB29" s="38">
        <v>0.28399999999999997</v>
      </c>
      <c r="AC29" s="38">
        <v>0.36499999999999999</v>
      </c>
      <c r="AD29" s="38">
        <v>0.17699999999999999</v>
      </c>
      <c r="AE29" s="38">
        <v>0.158</v>
      </c>
      <c r="AF29" s="38">
        <v>9.7000000000000003E-2</v>
      </c>
      <c r="AG29" s="38">
        <v>7.0999999999999994E-2</v>
      </c>
      <c r="AH29" s="38">
        <v>0.112</v>
      </c>
      <c r="AI29" s="6">
        <v>0.222</v>
      </c>
      <c r="AJ29" s="6">
        <v>0.18</v>
      </c>
      <c r="AK29" s="6">
        <v>0.25700000000000001</v>
      </c>
      <c r="AL29">
        <v>0.128</v>
      </c>
      <c r="AM29">
        <v>0.108</v>
      </c>
      <c r="AN29">
        <v>0.19800000000000001</v>
      </c>
      <c r="AO29" s="6">
        <v>9.2999999999999999E-2</v>
      </c>
      <c r="AP29" s="6">
        <v>0.191</v>
      </c>
      <c r="AQ29" s="6">
        <v>0.33800000000000002</v>
      </c>
      <c r="AR29">
        <v>0.159</v>
      </c>
      <c r="AS29">
        <v>0.123</v>
      </c>
      <c r="AT29">
        <v>0.123</v>
      </c>
      <c r="AU29">
        <v>0.89100000000000001</v>
      </c>
      <c r="AV29">
        <v>0.32500000000000001</v>
      </c>
      <c r="AW29">
        <v>0.69699999999999995</v>
      </c>
      <c r="AX29">
        <v>0.214</v>
      </c>
      <c r="AY29">
        <v>0.34499999999999997</v>
      </c>
      <c r="AZ29">
        <v>0.29499999999999998</v>
      </c>
      <c r="BA29">
        <v>0.81899999999999995</v>
      </c>
      <c r="BB29" s="38">
        <v>0.124</v>
      </c>
      <c r="BC29">
        <v>0.28499999999999998</v>
      </c>
      <c r="BD29">
        <v>0.14299999999999999</v>
      </c>
      <c r="BE29">
        <v>0.13400000000000001</v>
      </c>
      <c r="BF29" s="38">
        <v>0.11799999999999999</v>
      </c>
      <c r="BG29">
        <v>0.27100000000000002</v>
      </c>
      <c r="BH29">
        <v>0.33200000000000002</v>
      </c>
      <c r="BI29">
        <v>0.376</v>
      </c>
      <c r="BJ29">
        <v>0.14099999999999999</v>
      </c>
      <c r="BK29">
        <v>0.33600000000000002</v>
      </c>
      <c r="BL29">
        <v>0.45100000000000001</v>
      </c>
      <c r="BM29">
        <v>7.1999999999999995E-2</v>
      </c>
      <c r="BN29">
        <v>0.245</v>
      </c>
      <c r="BO29">
        <v>0.32200000000000001</v>
      </c>
      <c r="BP29" s="6">
        <v>0.184</v>
      </c>
      <c r="BQ29" s="6">
        <v>0.16300000000000001</v>
      </c>
      <c r="BR29" s="6">
        <v>0.12</v>
      </c>
      <c r="BS29">
        <v>2.101</v>
      </c>
      <c r="BT29" s="38">
        <v>0.83799999999999997</v>
      </c>
      <c r="BU29">
        <v>1.107</v>
      </c>
      <c r="BV29">
        <v>0.51400000000000001</v>
      </c>
      <c r="BW29">
        <v>0.29799999999999999</v>
      </c>
      <c r="BX29" s="38">
        <v>0.47799999999999998</v>
      </c>
      <c r="BY29" s="38">
        <v>0.50600000000000001</v>
      </c>
      <c r="BZ29" s="38">
        <v>0.17499999999999999</v>
      </c>
      <c r="CA29">
        <v>0.27100000000000002</v>
      </c>
      <c r="CB29">
        <v>1.7370000000000001</v>
      </c>
      <c r="CC29">
        <v>0.2</v>
      </c>
      <c r="CD29">
        <v>0.183</v>
      </c>
      <c r="CE29">
        <v>0.23699999999999999</v>
      </c>
      <c r="CF29">
        <v>0.26600000000000001</v>
      </c>
      <c r="CG29">
        <v>0.27400000000000002</v>
      </c>
      <c r="CH29">
        <v>0.32300000000000001</v>
      </c>
      <c r="CI29">
        <v>0.4</v>
      </c>
      <c r="CJ29">
        <v>0.42399999999999999</v>
      </c>
      <c r="CK29">
        <v>0.222</v>
      </c>
      <c r="CL29">
        <v>4.5999999999999999E-2</v>
      </c>
      <c r="CM29">
        <v>0.13900000000000001</v>
      </c>
      <c r="CN29">
        <v>9.8000000000000004E-2</v>
      </c>
      <c r="CO29">
        <v>8.6999999999999994E-2</v>
      </c>
      <c r="CP29">
        <v>9.1999999999999998E-2</v>
      </c>
      <c r="CQ29">
        <v>1.2070000000000001</v>
      </c>
      <c r="CR29" s="38">
        <v>1.42</v>
      </c>
      <c r="CS29">
        <v>1.4770000000000001</v>
      </c>
      <c r="CT29">
        <v>0.65900000000000003</v>
      </c>
      <c r="CU29">
        <v>0.104</v>
      </c>
      <c r="CV29">
        <v>0.61099999999999999</v>
      </c>
      <c r="CW29">
        <v>2.1040000000000001</v>
      </c>
      <c r="CX29">
        <v>0.15</v>
      </c>
      <c r="CY29">
        <v>0.2</v>
      </c>
      <c r="CZ29">
        <v>0.53100000000000003</v>
      </c>
      <c r="DA29">
        <v>0.89600000000000002</v>
      </c>
      <c r="DB29">
        <v>0.80100000000000005</v>
      </c>
      <c r="DC29">
        <v>0.254</v>
      </c>
      <c r="DD29" s="38">
        <v>0.22600000000000001</v>
      </c>
      <c r="DE29" s="38">
        <v>0.27700000000000002</v>
      </c>
      <c r="DF29">
        <v>0.11700000000000001</v>
      </c>
      <c r="DG29">
        <v>0.39200000000000002</v>
      </c>
      <c r="DH29">
        <v>0.26900000000000002</v>
      </c>
      <c r="DI29">
        <v>0.13100000000000001</v>
      </c>
      <c r="DJ29">
        <v>0.105</v>
      </c>
      <c r="DK29" s="38">
        <v>0.156</v>
      </c>
      <c r="DL29">
        <v>0.12</v>
      </c>
      <c r="DM29">
        <v>0.157</v>
      </c>
      <c r="DN29">
        <v>0.107</v>
      </c>
      <c r="DO29">
        <v>0.35699999999999998</v>
      </c>
      <c r="DP29" s="38">
        <v>0.36499999999999999</v>
      </c>
      <c r="DQ29">
        <v>0.23599999999999999</v>
      </c>
      <c r="DU29" s="38">
        <v>0.13500000000000001</v>
      </c>
      <c r="DV29">
        <v>0.24199999999999999</v>
      </c>
      <c r="DW29" s="38">
        <v>0.182</v>
      </c>
      <c r="DX29" s="6">
        <v>0.314</v>
      </c>
      <c r="DY29">
        <v>0.188</v>
      </c>
      <c r="DZ29">
        <v>0.25900000000000001</v>
      </c>
      <c r="EA29">
        <v>1.9650000000000001</v>
      </c>
      <c r="EC29">
        <v>0.97399999999999998</v>
      </c>
      <c r="ED29">
        <v>0.186</v>
      </c>
      <c r="EF29">
        <v>0.34399999999999997</v>
      </c>
      <c r="EG29">
        <v>0.72499999999999998</v>
      </c>
      <c r="EI29">
        <v>0.85599999999999998</v>
      </c>
      <c r="EJ29">
        <v>0.40300000000000002</v>
      </c>
      <c r="EK29" s="38">
        <v>0.432</v>
      </c>
      <c r="EL29">
        <v>0.376</v>
      </c>
      <c r="EM29" s="6">
        <v>0.67400000000000004</v>
      </c>
    </row>
    <row r="30" spans="1:143" ht="14.25" customHeight="1" x14ac:dyDescent="0.2">
      <c r="A30" s="13">
        <v>357</v>
      </c>
      <c r="B30">
        <v>0.42099999999999999</v>
      </c>
      <c r="C30">
        <v>0.52</v>
      </c>
      <c r="D30">
        <v>0.38800000000000001</v>
      </c>
      <c r="E30">
        <v>1.04</v>
      </c>
      <c r="F30">
        <v>1.669</v>
      </c>
      <c r="G30">
        <v>1.012</v>
      </c>
      <c r="H30">
        <v>0.79200000000000004</v>
      </c>
      <c r="I30">
        <v>1.466</v>
      </c>
      <c r="J30">
        <v>0.94499999999999995</v>
      </c>
      <c r="K30">
        <v>0.39600000000000002</v>
      </c>
      <c r="L30">
        <v>0.59199999999999997</v>
      </c>
      <c r="M30">
        <v>0.61</v>
      </c>
      <c r="N30">
        <v>1.272</v>
      </c>
      <c r="O30">
        <v>0.98799999999999999</v>
      </c>
      <c r="P30" s="38">
        <v>1.573</v>
      </c>
      <c r="Q30" s="6">
        <v>1.415</v>
      </c>
      <c r="R30" s="6">
        <v>1.4319999999999999</v>
      </c>
      <c r="S30" s="6">
        <v>2.286</v>
      </c>
      <c r="T30">
        <v>1.9450000000000001</v>
      </c>
      <c r="U30">
        <v>2.3069999999999999</v>
      </c>
      <c r="V30">
        <v>0.46600000000000003</v>
      </c>
      <c r="W30">
        <v>1.165</v>
      </c>
      <c r="X30">
        <v>1.08</v>
      </c>
      <c r="Y30">
        <v>1.931</v>
      </c>
      <c r="Z30" s="38">
        <v>0.22900000000000001</v>
      </c>
      <c r="AA30" s="38">
        <v>0.30299999999999999</v>
      </c>
      <c r="AB30" s="38">
        <v>0.28299999999999997</v>
      </c>
      <c r="AC30" s="38">
        <v>0.36699999999999999</v>
      </c>
      <c r="AD30" s="38">
        <v>0.17699999999999999</v>
      </c>
      <c r="AE30" s="38">
        <v>0.157</v>
      </c>
      <c r="AF30" s="38">
        <v>9.7000000000000003E-2</v>
      </c>
      <c r="AG30" s="38">
        <v>7.0000000000000007E-2</v>
      </c>
      <c r="AH30" s="38">
        <v>0.112</v>
      </c>
      <c r="AI30" s="6">
        <v>0.222</v>
      </c>
      <c r="AJ30" s="6">
        <v>0.17899999999999999</v>
      </c>
      <c r="AK30" s="6">
        <v>0.25700000000000001</v>
      </c>
      <c r="AL30">
        <v>0.128</v>
      </c>
      <c r="AM30">
        <v>0.107</v>
      </c>
      <c r="AN30">
        <v>0.19800000000000001</v>
      </c>
      <c r="AO30" s="6">
        <v>9.4E-2</v>
      </c>
      <c r="AP30" s="6">
        <v>0.191</v>
      </c>
      <c r="AQ30" s="6">
        <v>0.34100000000000003</v>
      </c>
      <c r="AR30">
        <v>0.156</v>
      </c>
      <c r="AS30">
        <v>0.122</v>
      </c>
      <c r="AT30">
        <v>0.121</v>
      </c>
      <c r="AU30">
        <v>0.875</v>
      </c>
      <c r="AV30">
        <v>0.32300000000000001</v>
      </c>
      <c r="AW30">
        <v>0.68600000000000005</v>
      </c>
      <c r="AX30">
        <v>0.214</v>
      </c>
      <c r="AY30">
        <v>0.34499999999999997</v>
      </c>
      <c r="AZ30">
        <v>0.29699999999999999</v>
      </c>
      <c r="BA30">
        <v>0.82699999999999996</v>
      </c>
      <c r="BB30" s="38">
        <v>0.123</v>
      </c>
      <c r="BC30">
        <v>0.28699999999999998</v>
      </c>
      <c r="BD30">
        <v>0.14299999999999999</v>
      </c>
      <c r="BE30">
        <v>0.13400000000000001</v>
      </c>
      <c r="BF30" s="38">
        <v>0.11799999999999999</v>
      </c>
      <c r="BG30">
        <v>0.27200000000000002</v>
      </c>
      <c r="BH30">
        <v>0.33400000000000002</v>
      </c>
      <c r="BI30">
        <v>0.375</v>
      </c>
      <c r="BJ30">
        <v>0.14099999999999999</v>
      </c>
      <c r="BK30">
        <v>0.33900000000000002</v>
      </c>
      <c r="BL30">
        <v>0.45200000000000001</v>
      </c>
      <c r="BM30">
        <v>7.1999999999999995E-2</v>
      </c>
      <c r="BN30">
        <v>0.245</v>
      </c>
      <c r="BO30">
        <v>0.32500000000000001</v>
      </c>
      <c r="BP30" s="6">
        <v>0.183</v>
      </c>
      <c r="BQ30" s="6">
        <v>0.16300000000000001</v>
      </c>
      <c r="BR30" s="6">
        <v>0.11899999999999999</v>
      </c>
      <c r="BS30">
        <v>2.069</v>
      </c>
      <c r="BT30" s="38">
        <v>0.84599999999999997</v>
      </c>
      <c r="BU30">
        <v>1.0960000000000001</v>
      </c>
      <c r="BV30">
        <v>0.51600000000000001</v>
      </c>
      <c r="BW30">
        <v>0.29799999999999999</v>
      </c>
      <c r="BX30" s="38">
        <v>0.47799999999999998</v>
      </c>
      <c r="BY30" s="38">
        <v>0.505</v>
      </c>
      <c r="BZ30" s="38">
        <v>0.17299999999999999</v>
      </c>
      <c r="CA30">
        <v>0.27100000000000002</v>
      </c>
      <c r="CB30">
        <v>1.7110000000000001</v>
      </c>
      <c r="CC30">
        <v>0.19800000000000001</v>
      </c>
      <c r="CD30">
        <v>0.183</v>
      </c>
      <c r="CE30">
        <v>0.23699999999999999</v>
      </c>
      <c r="CF30">
        <v>0.26700000000000002</v>
      </c>
      <c r="CG30">
        <v>0.27500000000000002</v>
      </c>
      <c r="CH30">
        <v>0.32400000000000001</v>
      </c>
      <c r="CI30">
        <v>0.4</v>
      </c>
      <c r="CJ30">
        <v>0.42899999999999999</v>
      </c>
      <c r="CK30">
        <v>0.224</v>
      </c>
      <c r="CL30">
        <v>4.5999999999999999E-2</v>
      </c>
      <c r="CM30">
        <v>0.14000000000000001</v>
      </c>
      <c r="CN30">
        <v>9.8000000000000004E-2</v>
      </c>
      <c r="CO30">
        <v>8.6999999999999994E-2</v>
      </c>
      <c r="CP30">
        <v>9.0999999999999998E-2</v>
      </c>
      <c r="CQ30">
        <v>1.224</v>
      </c>
      <c r="CR30" s="38">
        <v>1.4039999999999999</v>
      </c>
      <c r="CS30">
        <v>1.4950000000000001</v>
      </c>
      <c r="CT30">
        <v>0.66500000000000004</v>
      </c>
      <c r="CU30">
        <v>0.105</v>
      </c>
      <c r="CV30">
        <v>0.61499999999999999</v>
      </c>
      <c r="CW30">
        <v>2.069</v>
      </c>
      <c r="CX30">
        <v>0.15</v>
      </c>
      <c r="CY30">
        <v>0.20100000000000001</v>
      </c>
      <c r="CZ30">
        <v>0.53700000000000003</v>
      </c>
      <c r="DA30">
        <v>0.90600000000000003</v>
      </c>
      <c r="DB30">
        <v>0.80900000000000005</v>
      </c>
      <c r="DC30">
        <v>0.253</v>
      </c>
      <c r="DD30" s="38">
        <v>0.224</v>
      </c>
      <c r="DE30" s="38">
        <v>0.27600000000000002</v>
      </c>
      <c r="DF30">
        <v>0.11600000000000001</v>
      </c>
      <c r="DG30">
        <v>0.39300000000000002</v>
      </c>
      <c r="DH30">
        <v>0.27</v>
      </c>
      <c r="DI30">
        <v>0.13100000000000001</v>
      </c>
      <c r="DJ30">
        <v>0.105</v>
      </c>
      <c r="DK30" s="38">
        <v>0.156</v>
      </c>
      <c r="DL30">
        <v>0.12</v>
      </c>
      <c r="DM30">
        <v>0.157</v>
      </c>
      <c r="DN30">
        <v>0.107</v>
      </c>
      <c r="DO30">
        <v>0.35899999999999999</v>
      </c>
      <c r="DP30" s="38">
        <v>0.36499999999999999</v>
      </c>
      <c r="DQ30">
        <v>0.23599999999999999</v>
      </c>
      <c r="DU30" s="38">
        <v>0.13500000000000001</v>
      </c>
      <c r="DV30">
        <v>0.24399999999999999</v>
      </c>
      <c r="DW30" s="38">
        <v>0.182</v>
      </c>
      <c r="DX30" s="6">
        <v>0.312</v>
      </c>
      <c r="DY30">
        <v>0.187</v>
      </c>
      <c r="DZ30">
        <v>0.25900000000000001</v>
      </c>
      <c r="EA30">
        <v>1.929</v>
      </c>
      <c r="EC30">
        <v>0.95699999999999996</v>
      </c>
      <c r="ED30">
        <v>0.185</v>
      </c>
      <c r="EF30">
        <v>0.34100000000000003</v>
      </c>
      <c r="EG30">
        <v>0.71399999999999997</v>
      </c>
      <c r="EI30">
        <v>0.84399999999999997</v>
      </c>
      <c r="EJ30">
        <v>0.40300000000000002</v>
      </c>
      <c r="EK30" s="38">
        <v>0.432</v>
      </c>
      <c r="EL30">
        <v>0.375</v>
      </c>
      <c r="EM30" s="6">
        <v>0.68100000000000005</v>
      </c>
    </row>
    <row r="31" spans="1:143" ht="14.25" customHeight="1" x14ac:dyDescent="0.2">
      <c r="A31" s="13">
        <v>358</v>
      </c>
      <c r="B31">
        <v>0.42199999999999999</v>
      </c>
      <c r="C31">
        <v>0.52500000000000002</v>
      </c>
      <c r="D31">
        <v>0.38900000000000001</v>
      </c>
      <c r="E31">
        <v>1.0529999999999999</v>
      </c>
      <c r="F31">
        <v>1.6950000000000001</v>
      </c>
      <c r="G31">
        <v>1.0249999999999999</v>
      </c>
      <c r="H31">
        <v>0.80200000000000005</v>
      </c>
      <c r="I31">
        <v>1.4850000000000001</v>
      </c>
      <c r="J31">
        <v>0.95699999999999996</v>
      </c>
      <c r="K31">
        <v>0.39900000000000002</v>
      </c>
      <c r="L31">
        <v>0.59799999999999998</v>
      </c>
      <c r="M31">
        <v>0.61599999999999999</v>
      </c>
      <c r="N31">
        <v>1.29</v>
      </c>
      <c r="O31">
        <v>1.002</v>
      </c>
      <c r="P31" s="38">
        <v>1.5940000000000001</v>
      </c>
      <c r="Q31" s="6">
        <v>1.4350000000000001</v>
      </c>
      <c r="R31" s="6">
        <v>1.4490000000000001</v>
      </c>
      <c r="S31" s="6">
        <v>2.3180000000000001</v>
      </c>
      <c r="T31">
        <v>1.9690000000000001</v>
      </c>
      <c r="U31">
        <v>2.3340000000000001</v>
      </c>
      <c r="V31">
        <v>0.47099999999999997</v>
      </c>
      <c r="W31">
        <v>1.1519999999999999</v>
      </c>
      <c r="X31">
        <v>1.089</v>
      </c>
      <c r="Y31">
        <v>1.931</v>
      </c>
      <c r="Z31" s="38">
        <v>0.22700000000000001</v>
      </c>
      <c r="AA31" s="38">
        <v>0.30299999999999999</v>
      </c>
      <c r="AB31" s="38">
        <v>0.28199999999999997</v>
      </c>
      <c r="AC31" s="38">
        <v>0.36899999999999999</v>
      </c>
      <c r="AD31" s="38">
        <v>0.17699999999999999</v>
      </c>
      <c r="AE31" s="38">
        <v>0.157</v>
      </c>
      <c r="AF31" s="38">
        <v>9.7000000000000003E-2</v>
      </c>
      <c r="AG31" s="38">
        <v>7.0000000000000007E-2</v>
      </c>
      <c r="AH31" s="38">
        <v>0.112</v>
      </c>
      <c r="AI31" s="6">
        <v>0.223</v>
      </c>
      <c r="AJ31" s="6">
        <v>0.17899999999999999</v>
      </c>
      <c r="AK31" s="6">
        <v>0.25700000000000001</v>
      </c>
      <c r="AL31">
        <v>0.127</v>
      </c>
      <c r="AM31">
        <v>0.107</v>
      </c>
      <c r="AN31">
        <v>0.19800000000000001</v>
      </c>
      <c r="AO31" s="6">
        <v>9.4E-2</v>
      </c>
      <c r="AP31" s="6">
        <v>0.191</v>
      </c>
      <c r="AQ31" s="6">
        <v>0.34499999999999997</v>
      </c>
      <c r="AR31">
        <v>0.154</v>
      </c>
      <c r="AS31">
        <v>0.121</v>
      </c>
      <c r="AT31">
        <v>0.11899999999999999</v>
      </c>
      <c r="AU31">
        <v>0.85899999999999999</v>
      </c>
      <c r="AV31">
        <v>0.32200000000000001</v>
      </c>
      <c r="AW31">
        <v>0.67600000000000005</v>
      </c>
      <c r="AX31">
        <v>0.214</v>
      </c>
      <c r="AY31">
        <v>0.34499999999999997</v>
      </c>
      <c r="AZ31">
        <v>0.29799999999999999</v>
      </c>
      <c r="BA31">
        <v>0.83499999999999996</v>
      </c>
      <c r="BB31" s="38">
        <v>0.123</v>
      </c>
      <c r="BC31">
        <v>0.28999999999999998</v>
      </c>
      <c r="BD31">
        <v>0.14199999999999999</v>
      </c>
      <c r="BE31">
        <v>0.13300000000000001</v>
      </c>
      <c r="BF31" s="38">
        <v>0.11700000000000001</v>
      </c>
      <c r="BG31">
        <v>0.27300000000000002</v>
      </c>
      <c r="BH31">
        <v>0.33500000000000002</v>
      </c>
      <c r="BI31">
        <v>0.373</v>
      </c>
      <c r="BJ31">
        <v>0.14099999999999999</v>
      </c>
      <c r="BK31">
        <v>0.34100000000000003</v>
      </c>
      <c r="BL31">
        <v>0.45300000000000001</v>
      </c>
      <c r="BM31">
        <v>7.1999999999999995E-2</v>
      </c>
      <c r="BN31">
        <v>0.245</v>
      </c>
      <c r="BO31">
        <v>0.32800000000000001</v>
      </c>
      <c r="BP31" s="6">
        <v>0.182</v>
      </c>
      <c r="BQ31" s="6">
        <v>0.16300000000000001</v>
      </c>
      <c r="BR31" s="6">
        <v>0.11799999999999999</v>
      </c>
      <c r="BS31">
        <v>2.0390000000000001</v>
      </c>
      <c r="BT31" s="38">
        <v>0.85299999999999998</v>
      </c>
      <c r="BU31">
        <v>1.0860000000000001</v>
      </c>
      <c r="BV31">
        <v>0.51800000000000002</v>
      </c>
      <c r="BW31">
        <v>0.29699999999999999</v>
      </c>
      <c r="BX31" s="38">
        <v>0.47899999999999998</v>
      </c>
      <c r="BY31" s="38">
        <v>0.505</v>
      </c>
      <c r="BZ31" s="38">
        <v>0.17100000000000001</v>
      </c>
      <c r="CA31">
        <v>0.27100000000000002</v>
      </c>
      <c r="CB31">
        <v>1.6859999999999999</v>
      </c>
      <c r="CC31">
        <v>0.19700000000000001</v>
      </c>
      <c r="CD31">
        <v>0.183</v>
      </c>
      <c r="CE31">
        <v>0.23599999999999999</v>
      </c>
      <c r="CF31">
        <v>0.26800000000000002</v>
      </c>
      <c r="CG31">
        <v>0.27600000000000002</v>
      </c>
      <c r="CH31">
        <v>0.32500000000000001</v>
      </c>
      <c r="CI31">
        <v>0.4</v>
      </c>
      <c r="CJ31">
        <v>0.433</v>
      </c>
      <c r="CK31">
        <v>0.22600000000000001</v>
      </c>
      <c r="CL31">
        <v>4.5999999999999999E-2</v>
      </c>
      <c r="CM31">
        <v>0.14099999999999999</v>
      </c>
      <c r="CN31">
        <v>9.8000000000000004E-2</v>
      </c>
      <c r="CO31">
        <v>8.6999999999999994E-2</v>
      </c>
      <c r="CP31">
        <v>0.09</v>
      </c>
      <c r="CQ31">
        <v>1.24</v>
      </c>
      <c r="CR31" s="38">
        <v>1.3879999999999999</v>
      </c>
      <c r="CS31">
        <v>1.5149999999999999</v>
      </c>
      <c r="CT31">
        <v>0.67100000000000004</v>
      </c>
      <c r="CU31">
        <v>0.106</v>
      </c>
      <c r="CV31">
        <v>0.62</v>
      </c>
      <c r="CW31">
        <v>2.036</v>
      </c>
      <c r="CX31">
        <v>0.151</v>
      </c>
      <c r="CY31">
        <v>0.20100000000000001</v>
      </c>
      <c r="CZ31">
        <v>0.54300000000000004</v>
      </c>
      <c r="DA31">
        <v>0.91500000000000004</v>
      </c>
      <c r="DB31">
        <v>0.81699999999999995</v>
      </c>
      <c r="DC31">
        <v>0.251</v>
      </c>
      <c r="DD31" s="38">
        <v>0.223</v>
      </c>
      <c r="DE31" s="38">
        <v>0.27500000000000002</v>
      </c>
      <c r="DF31">
        <v>0.11600000000000001</v>
      </c>
      <c r="DG31">
        <v>0.39400000000000002</v>
      </c>
      <c r="DH31">
        <v>0.27200000000000002</v>
      </c>
      <c r="DI31">
        <v>0.13</v>
      </c>
      <c r="DJ31">
        <v>0.104</v>
      </c>
      <c r="DK31" s="38">
        <v>0.157</v>
      </c>
      <c r="DL31">
        <v>0.12</v>
      </c>
      <c r="DM31">
        <v>0.157</v>
      </c>
      <c r="DN31">
        <v>0.106</v>
      </c>
      <c r="DO31">
        <v>0.36</v>
      </c>
      <c r="DP31" s="38">
        <v>0.36499999999999999</v>
      </c>
      <c r="DQ31">
        <v>0.23599999999999999</v>
      </c>
      <c r="DU31" s="38">
        <v>0.13400000000000001</v>
      </c>
      <c r="DV31">
        <v>0.245</v>
      </c>
      <c r="DW31" s="38">
        <v>0.183</v>
      </c>
      <c r="DX31" s="6">
        <v>0.31</v>
      </c>
      <c r="DY31">
        <v>0.187</v>
      </c>
      <c r="DZ31">
        <v>0.25800000000000001</v>
      </c>
      <c r="EA31">
        <v>1.9</v>
      </c>
      <c r="EC31">
        <v>0.94</v>
      </c>
      <c r="ED31">
        <v>0.184</v>
      </c>
      <c r="EF31">
        <v>0.33800000000000002</v>
      </c>
      <c r="EG31">
        <v>0.70399999999999996</v>
      </c>
      <c r="EI31">
        <v>0.83199999999999996</v>
      </c>
      <c r="EJ31">
        <v>0.40200000000000002</v>
      </c>
      <c r="EK31" s="38">
        <v>0.432</v>
      </c>
      <c r="EL31">
        <v>0.375</v>
      </c>
      <c r="EM31" s="6">
        <v>0.68899999999999995</v>
      </c>
    </row>
    <row r="32" spans="1:143" ht="14.25" customHeight="1" x14ac:dyDescent="0.2">
      <c r="A32" s="13">
        <v>359</v>
      </c>
      <c r="B32">
        <v>0.42399999999999999</v>
      </c>
      <c r="C32">
        <v>0.52900000000000003</v>
      </c>
      <c r="D32">
        <v>0.39</v>
      </c>
      <c r="E32">
        <v>1.0660000000000001</v>
      </c>
      <c r="F32">
        <v>1.718</v>
      </c>
      <c r="G32">
        <v>1.0369999999999999</v>
      </c>
      <c r="H32">
        <v>0.81100000000000005</v>
      </c>
      <c r="I32">
        <v>1.5029999999999999</v>
      </c>
      <c r="J32">
        <v>0.96899999999999997</v>
      </c>
      <c r="K32">
        <v>0.40200000000000002</v>
      </c>
      <c r="L32">
        <v>0.60499999999999998</v>
      </c>
      <c r="M32">
        <v>0.621</v>
      </c>
      <c r="N32">
        <v>1.3080000000000001</v>
      </c>
      <c r="O32">
        <v>1.016</v>
      </c>
      <c r="P32" s="38">
        <v>1.615</v>
      </c>
      <c r="Q32" s="6">
        <v>1.454</v>
      </c>
      <c r="R32" s="6">
        <v>1.4650000000000001</v>
      </c>
      <c r="S32" s="6">
        <v>2.3460000000000001</v>
      </c>
      <c r="T32">
        <v>1.9950000000000001</v>
      </c>
      <c r="U32">
        <v>2.3580000000000001</v>
      </c>
      <c r="V32">
        <v>0.47699999999999998</v>
      </c>
      <c r="W32">
        <v>1.1399999999999999</v>
      </c>
      <c r="X32">
        <v>1.0980000000000001</v>
      </c>
      <c r="Y32">
        <v>1.929</v>
      </c>
      <c r="Z32" s="38">
        <v>0.22500000000000001</v>
      </c>
      <c r="AA32" s="38">
        <v>0.30299999999999999</v>
      </c>
      <c r="AB32" s="38">
        <v>0.28100000000000003</v>
      </c>
      <c r="AC32" s="38">
        <v>0.37</v>
      </c>
      <c r="AD32" s="38">
        <v>0.17699999999999999</v>
      </c>
      <c r="AE32" s="38">
        <v>0.157</v>
      </c>
      <c r="AF32" s="38">
        <v>9.8000000000000004E-2</v>
      </c>
      <c r="AG32" s="38">
        <v>7.0000000000000007E-2</v>
      </c>
      <c r="AH32" s="38">
        <v>0.112</v>
      </c>
      <c r="AI32" s="6">
        <v>0.223</v>
      </c>
      <c r="AJ32" s="6">
        <v>0.17899999999999999</v>
      </c>
      <c r="AK32" s="6">
        <v>0.25800000000000001</v>
      </c>
      <c r="AL32">
        <v>0.127</v>
      </c>
      <c r="AM32">
        <v>0.106</v>
      </c>
      <c r="AN32">
        <v>0.19800000000000001</v>
      </c>
      <c r="AO32" s="6">
        <v>9.4E-2</v>
      </c>
      <c r="AP32" s="6">
        <v>0.191</v>
      </c>
      <c r="AQ32" s="6">
        <v>0.34899999999999998</v>
      </c>
      <c r="AR32">
        <v>0.152</v>
      </c>
      <c r="AS32">
        <v>0.11899999999999999</v>
      </c>
      <c r="AT32">
        <v>0.11700000000000001</v>
      </c>
      <c r="AU32">
        <v>0.84299999999999997</v>
      </c>
      <c r="AV32">
        <v>0.32</v>
      </c>
      <c r="AW32">
        <v>0.66500000000000004</v>
      </c>
      <c r="AX32">
        <v>0.21299999999999999</v>
      </c>
      <c r="AY32">
        <v>0.34499999999999997</v>
      </c>
      <c r="AZ32">
        <v>0.3</v>
      </c>
      <c r="BA32">
        <v>0.84299999999999997</v>
      </c>
      <c r="BB32" s="38">
        <v>0.123</v>
      </c>
      <c r="BC32">
        <v>0.29199999999999998</v>
      </c>
      <c r="BD32">
        <v>0.14199999999999999</v>
      </c>
      <c r="BE32">
        <v>0.13300000000000001</v>
      </c>
      <c r="BF32" s="38">
        <v>0.11700000000000001</v>
      </c>
      <c r="BG32">
        <v>0.27400000000000002</v>
      </c>
      <c r="BH32">
        <v>0.33700000000000002</v>
      </c>
      <c r="BI32">
        <v>0.371</v>
      </c>
      <c r="BJ32">
        <v>0.14099999999999999</v>
      </c>
      <c r="BK32">
        <v>0.34399999999999997</v>
      </c>
      <c r="BL32">
        <v>0.45500000000000002</v>
      </c>
      <c r="BM32">
        <v>7.1999999999999995E-2</v>
      </c>
      <c r="BN32">
        <v>0.246</v>
      </c>
      <c r="BO32">
        <v>0.33</v>
      </c>
      <c r="BP32" s="6">
        <v>0.182</v>
      </c>
      <c r="BQ32" s="6">
        <v>0.16200000000000001</v>
      </c>
      <c r="BR32" s="6">
        <v>0.11700000000000001</v>
      </c>
      <c r="BS32">
        <v>2.008</v>
      </c>
      <c r="BT32" s="38">
        <v>0.86</v>
      </c>
      <c r="BU32">
        <v>1.075</v>
      </c>
      <c r="BV32">
        <v>0.52</v>
      </c>
      <c r="BW32">
        <v>0.29599999999999999</v>
      </c>
      <c r="BX32" s="38">
        <v>0.48</v>
      </c>
      <c r="BY32" s="38">
        <v>0.504</v>
      </c>
      <c r="BZ32" s="38">
        <v>0.17</v>
      </c>
      <c r="CA32">
        <v>0.27100000000000002</v>
      </c>
      <c r="CB32">
        <v>1.661</v>
      </c>
      <c r="CC32">
        <v>0.19600000000000001</v>
      </c>
      <c r="CD32">
        <v>0.183</v>
      </c>
      <c r="CE32">
        <v>0.23599999999999999</v>
      </c>
      <c r="CF32">
        <v>0.26900000000000002</v>
      </c>
      <c r="CG32">
        <v>0.27700000000000002</v>
      </c>
      <c r="CH32">
        <v>0.32600000000000001</v>
      </c>
      <c r="CI32">
        <v>0.4</v>
      </c>
      <c r="CJ32">
        <v>0.437</v>
      </c>
      <c r="CK32">
        <v>0.22900000000000001</v>
      </c>
      <c r="CL32">
        <v>4.4999999999999998E-2</v>
      </c>
      <c r="CM32">
        <v>0.14199999999999999</v>
      </c>
      <c r="CN32">
        <v>9.8000000000000004E-2</v>
      </c>
      <c r="CO32">
        <v>8.6999999999999994E-2</v>
      </c>
      <c r="CP32">
        <v>8.8999999999999996E-2</v>
      </c>
      <c r="CQ32">
        <v>1.2569999999999999</v>
      </c>
      <c r="CR32" s="38">
        <v>1.3720000000000001</v>
      </c>
      <c r="CS32">
        <v>1.532</v>
      </c>
      <c r="CT32">
        <v>0.67700000000000005</v>
      </c>
      <c r="CU32">
        <v>0.106</v>
      </c>
      <c r="CV32">
        <v>0.624</v>
      </c>
      <c r="CW32">
        <v>2.0049999999999999</v>
      </c>
      <c r="CX32">
        <v>0.152</v>
      </c>
      <c r="CY32">
        <v>0.20200000000000001</v>
      </c>
      <c r="CZ32">
        <v>0.54900000000000004</v>
      </c>
      <c r="DA32">
        <v>0.92400000000000004</v>
      </c>
      <c r="DB32">
        <v>0.82399999999999995</v>
      </c>
      <c r="DC32">
        <v>0.25</v>
      </c>
      <c r="DD32" s="38">
        <v>0.221</v>
      </c>
      <c r="DE32" s="38">
        <v>0.27400000000000002</v>
      </c>
      <c r="DF32">
        <v>0.115</v>
      </c>
      <c r="DG32">
        <v>0.39500000000000002</v>
      </c>
      <c r="DH32">
        <v>0.27300000000000002</v>
      </c>
      <c r="DI32">
        <v>0.13</v>
      </c>
      <c r="DJ32">
        <v>0.104</v>
      </c>
      <c r="DK32" s="38">
        <v>0.158</v>
      </c>
      <c r="DL32">
        <v>0.12</v>
      </c>
      <c r="DM32">
        <v>0.157</v>
      </c>
      <c r="DN32">
        <v>0.106</v>
      </c>
      <c r="DO32">
        <v>0.36199999999999999</v>
      </c>
      <c r="DP32" s="38">
        <v>0.36499999999999999</v>
      </c>
      <c r="DQ32">
        <v>0.23599999999999999</v>
      </c>
      <c r="DU32" s="38">
        <v>0.13400000000000001</v>
      </c>
      <c r="DV32">
        <v>0.247</v>
      </c>
      <c r="DW32" s="38">
        <v>0.183</v>
      </c>
      <c r="DX32" s="6">
        <v>0.307</v>
      </c>
      <c r="DY32">
        <v>0.186</v>
      </c>
      <c r="DZ32">
        <v>0.25700000000000001</v>
      </c>
      <c r="EA32">
        <v>1.87</v>
      </c>
      <c r="EC32">
        <v>0.92400000000000004</v>
      </c>
      <c r="ED32">
        <v>0.183</v>
      </c>
      <c r="EF32">
        <v>0.33500000000000002</v>
      </c>
      <c r="EG32">
        <v>0.69399999999999995</v>
      </c>
      <c r="EI32">
        <v>0.82099999999999995</v>
      </c>
      <c r="EJ32">
        <v>0.40100000000000002</v>
      </c>
      <c r="EK32" s="38">
        <v>0.432</v>
      </c>
      <c r="EL32">
        <v>0.374</v>
      </c>
      <c r="EM32" s="6">
        <v>0.69599999999999995</v>
      </c>
    </row>
    <row r="33" spans="1:143" ht="14.25" customHeight="1" x14ac:dyDescent="0.2">
      <c r="A33" s="13">
        <v>360</v>
      </c>
      <c r="B33">
        <v>0.42599999999999999</v>
      </c>
      <c r="C33">
        <v>0.53300000000000003</v>
      </c>
      <c r="D33">
        <v>0.39100000000000001</v>
      </c>
      <c r="E33">
        <v>1.0780000000000001</v>
      </c>
      <c r="F33">
        <v>1.738</v>
      </c>
      <c r="G33">
        <v>1.05</v>
      </c>
      <c r="H33">
        <v>0.82099999999999995</v>
      </c>
      <c r="I33">
        <v>1.5209999999999999</v>
      </c>
      <c r="J33">
        <v>0.98199999999999998</v>
      </c>
      <c r="K33">
        <v>0.40600000000000003</v>
      </c>
      <c r="L33">
        <v>0.61099999999999999</v>
      </c>
      <c r="M33">
        <v>0.627</v>
      </c>
      <c r="N33">
        <v>1.3240000000000001</v>
      </c>
      <c r="O33">
        <v>1.0289999999999999</v>
      </c>
      <c r="P33" s="38">
        <v>1.6359999999999999</v>
      </c>
      <c r="Q33" s="6">
        <v>1.472</v>
      </c>
      <c r="R33" s="6">
        <v>1.4810000000000001</v>
      </c>
      <c r="S33" s="6">
        <v>2.3639999999999999</v>
      </c>
      <c r="T33">
        <v>2.0219999999999998</v>
      </c>
      <c r="U33">
        <v>2.3889999999999998</v>
      </c>
      <c r="V33">
        <v>0.48199999999999998</v>
      </c>
      <c r="W33">
        <v>1.129</v>
      </c>
      <c r="X33">
        <v>1.107</v>
      </c>
      <c r="Y33">
        <v>1.927</v>
      </c>
      <c r="Z33" s="38">
        <v>0.224</v>
      </c>
      <c r="AA33" s="38">
        <v>0.30299999999999999</v>
      </c>
      <c r="AB33" s="38">
        <v>0.28100000000000003</v>
      </c>
      <c r="AC33" s="38">
        <v>0.372</v>
      </c>
      <c r="AD33" s="38">
        <v>0.17699999999999999</v>
      </c>
      <c r="AE33" s="38">
        <v>0.157</v>
      </c>
      <c r="AF33" s="38">
        <v>9.8000000000000004E-2</v>
      </c>
      <c r="AG33" s="38">
        <v>6.9000000000000006E-2</v>
      </c>
      <c r="AH33" s="38">
        <v>0.112</v>
      </c>
      <c r="AI33" s="6">
        <v>0.223</v>
      </c>
      <c r="AJ33" s="6">
        <v>0.17799999999999999</v>
      </c>
      <c r="AK33" s="6">
        <v>0.25800000000000001</v>
      </c>
      <c r="AL33">
        <v>0.126</v>
      </c>
      <c r="AM33">
        <v>0.105</v>
      </c>
      <c r="AN33">
        <v>0.19800000000000001</v>
      </c>
      <c r="AO33" s="6">
        <v>9.5000000000000001E-2</v>
      </c>
      <c r="AP33" s="6">
        <v>0.192</v>
      </c>
      <c r="AQ33" s="6">
        <v>0.35299999999999998</v>
      </c>
      <c r="AR33">
        <v>0.15</v>
      </c>
      <c r="AS33">
        <v>0.11799999999999999</v>
      </c>
      <c r="AT33">
        <v>0.115</v>
      </c>
      <c r="AU33">
        <v>0.82799999999999996</v>
      </c>
      <c r="AV33">
        <v>0.318</v>
      </c>
      <c r="AW33">
        <v>0.65600000000000003</v>
      </c>
      <c r="AX33">
        <v>0.21299999999999999</v>
      </c>
      <c r="AY33">
        <v>0.34599999999999997</v>
      </c>
      <c r="AZ33">
        <v>0.30199999999999999</v>
      </c>
      <c r="BA33">
        <v>0.85099999999999998</v>
      </c>
      <c r="BB33" s="38">
        <v>0.122</v>
      </c>
      <c r="BC33">
        <v>0.29399999999999998</v>
      </c>
      <c r="BD33">
        <v>0.14199999999999999</v>
      </c>
      <c r="BE33">
        <v>0.13300000000000001</v>
      </c>
      <c r="BF33" s="38">
        <v>0.11700000000000001</v>
      </c>
      <c r="BG33">
        <v>0.27500000000000002</v>
      </c>
      <c r="BH33">
        <v>0.33800000000000002</v>
      </c>
      <c r="BI33">
        <v>0.37</v>
      </c>
      <c r="BJ33">
        <v>0.14000000000000001</v>
      </c>
      <c r="BK33">
        <v>0.34699999999999998</v>
      </c>
      <c r="BL33">
        <v>0.45700000000000002</v>
      </c>
      <c r="BM33">
        <v>7.1999999999999995E-2</v>
      </c>
      <c r="BN33">
        <v>0.246</v>
      </c>
      <c r="BO33">
        <v>0.33300000000000002</v>
      </c>
      <c r="BP33" s="6">
        <v>0.18099999999999999</v>
      </c>
      <c r="BQ33" s="6">
        <v>0.16200000000000001</v>
      </c>
      <c r="BR33" s="6">
        <v>0.11700000000000001</v>
      </c>
      <c r="BS33">
        <v>1.972</v>
      </c>
      <c r="BT33" s="38">
        <v>0.86699999999999999</v>
      </c>
      <c r="BU33">
        <v>1.0649999999999999</v>
      </c>
      <c r="BV33">
        <v>0.52200000000000002</v>
      </c>
      <c r="BW33">
        <v>0.29599999999999999</v>
      </c>
      <c r="BX33" s="38">
        <v>0.48099999999999998</v>
      </c>
      <c r="BY33" s="38">
        <v>0.504</v>
      </c>
      <c r="BZ33" s="38">
        <v>0.16800000000000001</v>
      </c>
      <c r="CA33">
        <v>0.27100000000000002</v>
      </c>
      <c r="CB33">
        <v>1.637</v>
      </c>
      <c r="CC33">
        <v>0.19400000000000001</v>
      </c>
      <c r="CD33">
        <v>0.183</v>
      </c>
      <c r="CE33">
        <v>0.23599999999999999</v>
      </c>
      <c r="CF33">
        <v>0.26900000000000002</v>
      </c>
      <c r="CG33">
        <v>0.27900000000000003</v>
      </c>
      <c r="CH33">
        <v>0.32800000000000001</v>
      </c>
      <c r="CI33">
        <v>0.40100000000000002</v>
      </c>
      <c r="CJ33">
        <v>0.441</v>
      </c>
      <c r="CK33">
        <v>0.23100000000000001</v>
      </c>
      <c r="CL33">
        <v>4.4999999999999998E-2</v>
      </c>
      <c r="CM33">
        <v>0.14299999999999999</v>
      </c>
      <c r="CN33">
        <v>9.8000000000000004E-2</v>
      </c>
      <c r="CO33">
        <v>8.6999999999999994E-2</v>
      </c>
      <c r="CP33">
        <v>8.8999999999999996E-2</v>
      </c>
      <c r="CQ33">
        <v>1.274</v>
      </c>
      <c r="CR33" s="38">
        <v>1.357</v>
      </c>
      <c r="CS33">
        <v>1.5489999999999999</v>
      </c>
      <c r="CT33">
        <v>0.68300000000000005</v>
      </c>
      <c r="CU33">
        <v>0.107</v>
      </c>
      <c r="CV33">
        <v>0.628</v>
      </c>
      <c r="CW33">
        <v>1.974</v>
      </c>
      <c r="CX33">
        <v>0.153</v>
      </c>
      <c r="CY33">
        <v>0.20200000000000001</v>
      </c>
      <c r="CZ33">
        <v>0.55400000000000005</v>
      </c>
      <c r="DA33">
        <v>0.93200000000000005</v>
      </c>
      <c r="DB33">
        <v>0.83099999999999996</v>
      </c>
      <c r="DC33">
        <v>0.249</v>
      </c>
      <c r="DD33" s="38">
        <v>0.219</v>
      </c>
      <c r="DE33" s="38">
        <v>0.27300000000000002</v>
      </c>
      <c r="DF33">
        <v>0.114</v>
      </c>
      <c r="DG33">
        <v>0.39600000000000002</v>
      </c>
      <c r="DH33">
        <v>0.27400000000000002</v>
      </c>
      <c r="DI33">
        <v>0.13</v>
      </c>
      <c r="DJ33">
        <v>0.104</v>
      </c>
      <c r="DK33" s="38">
        <v>0.158</v>
      </c>
      <c r="DL33">
        <v>0.12</v>
      </c>
      <c r="DM33">
        <v>0.158</v>
      </c>
      <c r="DN33">
        <v>0.105</v>
      </c>
      <c r="DO33">
        <v>0.36399999999999999</v>
      </c>
      <c r="DP33" s="38">
        <v>0.36499999999999999</v>
      </c>
      <c r="DQ33">
        <v>0.23599999999999999</v>
      </c>
      <c r="DU33" s="38">
        <v>0.13400000000000001</v>
      </c>
      <c r="DV33">
        <v>0.248</v>
      </c>
      <c r="DW33" s="38">
        <v>0.183</v>
      </c>
      <c r="DX33" s="6">
        <v>0.30499999999999999</v>
      </c>
      <c r="DY33">
        <v>0.185</v>
      </c>
      <c r="DZ33">
        <v>0.25700000000000001</v>
      </c>
      <c r="EA33">
        <v>1.8380000000000001</v>
      </c>
      <c r="EC33">
        <v>0.90800000000000003</v>
      </c>
      <c r="ED33">
        <v>0.182</v>
      </c>
      <c r="EF33">
        <v>0.33200000000000002</v>
      </c>
      <c r="EG33">
        <v>0.68400000000000005</v>
      </c>
      <c r="EI33">
        <v>0.80900000000000005</v>
      </c>
      <c r="EJ33">
        <v>0.40100000000000002</v>
      </c>
      <c r="EK33" s="38">
        <v>0.432</v>
      </c>
      <c r="EL33">
        <v>0.374</v>
      </c>
      <c r="EM33" s="6">
        <v>0.70399999999999996</v>
      </c>
    </row>
    <row r="34" spans="1:143" ht="14.25" customHeight="1" x14ac:dyDescent="0.2">
      <c r="A34" s="13">
        <v>361</v>
      </c>
      <c r="B34">
        <v>0.42799999999999999</v>
      </c>
      <c r="C34">
        <v>0.53700000000000003</v>
      </c>
      <c r="D34">
        <v>0.39200000000000002</v>
      </c>
      <c r="E34">
        <v>1.0900000000000001</v>
      </c>
      <c r="F34">
        <v>1.7589999999999999</v>
      </c>
      <c r="G34">
        <v>1.0620000000000001</v>
      </c>
      <c r="H34">
        <v>0.83</v>
      </c>
      <c r="I34">
        <v>1.538</v>
      </c>
      <c r="J34">
        <v>0.99399999999999999</v>
      </c>
      <c r="K34">
        <v>0.40899999999999997</v>
      </c>
      <c r="L34">
        <v>0.61699999999999999</v>
      </c>
      <c r="M34">
        <v>0.63300000000000001</v>
      </c>
      <c r="N34">
        <v>1.3420000000000001</v>
      </c>
      <c r="O34">
        <v>1.042</v>
      </c>
      <c r="P34" s="38">
        <v>1.657</v>
      </c>
      <c r="Q34" s="6">
        <v>1.49</v>
      </c>
      <c r="R34" s="6">
        <v>1.4970000000000001</v>
      </c>
      <c r="S34" s="6">
        <v>2.3889999999999998</v>
      </c>
      <c r="T34">
        <v>2.048</v>
      </c>
      <c r="U34">
        <v>2.4220000000000002</v>
      </c>
      <c r="V34">
        <v>0.48699999999999999</v>
      </c>
      <c r="W34">
        <v>1.1180000000000001</v>
      </c>
      <c r="X34">
        <v>1.115</v>
      </c>
      <c r="Y34">
        <v>1.9239999999999999</v>
      </c>
      <c r="Z34" s="38">
        <v>0.222</v>
      </c>
      <c r="AA34" s="38">
        <v>0.30299999999999999</v>
      </c>
      <c r="AB34" s="38">
        <v>0.28000000000000003</v>
      </c>
      <c r="AC34" s="38">
        <v>0.373</v>
      </c>
      <c r="AD34" s="38">
        <v>0.17699999999999999</v>
      </c>
      <c r="AE34" s="38">
        <v>0.156</v>
      </c>
      <c r="AF34" s="38">
        <v>9.8000000000000004E-2</v>
      </c>
      <c r="AG34" s="38">
        <v>6.9000000000000006E-2</v>
      </c>
      <c r="AH34" s="38">
        <v>0.113</v>
      </c>
      <c r="AI34" s="6">
        <v>0.223</v>
      </c>
      <c r="AJ34" s="6">
        <v>0.17799999999999999</v>
      </c>
      <c r="AK34" s="6">
        <v>0.25800000000000001</v>
      </c>
      <c r="AL34">
        <v>0.126</v>
      </c>
      <c r="AM34">
        <v>0.105</v>
      </c>
      <c r="AN34">
        <v>0.19800000000000001</v>
      </c>
      <c r="AO34" s="6">
        <v>9.5000000000000001E-2</v>
      </c>
      <c r="AP34" s="6">
        <v>0.192</v>
      </c>
      <c r="AQ34" s="6">
        <v>0.35599999999999998</v>
      </c>
      <c r="AR34">
        <v>0.14799999999999999</v>
      </c>
      <c r="AS34">
        <v>0.11700000000000001</v>
      </c>
      <c r="AT34">
        <v>0.113</v>
      </c>
      <c r="AU34">
        <v>0.81299999999999994</v>
      </c>
      <c r="AV34">
        <v>0.317</v>
      </c>
      <c r="AW34">
        <v>0.64600000000000002</v>
      </c>
      <c r="AX34">
        <v>0.21299999999999999</v>
      </c>
      <c r="AY34">
        <v>0.34599999999999997</v>
      </c>
      <c r="AZ34">
        <v>0.30399999999999999</v>
      </c>
      <c r="BA34">
        <v>0.85799999999999998</v>
      </c>
      <c r="BB34" s="38">
        <v>0.122</v>
      </c>
      <c r="BC34">
        <v>0.29699999999999999</v>
      </c>
      <c r="BD34">
        <v>0.14199999999999999</v>
      </c>
      <c r="BE34">
        <v>0.13300000000000001</v>
      </c>
      <c r="BF34" s="38">
        <v>0.11700000000000001</v>
      </c>
      <c r="BG34">
        <v>0.27600000000000002</v>
      </c>
      <c r="BH34">
        <v>0.33900000000000002</v>
      </c>
      <c r="BI34">
        <v>0.36699999999999999</v>
      </c>
      <c r="BJ34">
        <v>0.14000000000000001</v>
      </c>
      <c r="BK34">
        <v>0.34899999999999998</v>
      </c>
      <c r="BL34">
        <v>0.45800000000000002</v>
      </c>
      <c r="BM34">
        <v>7.0999999999999994E-2</v>
      </c>
      <c r="BN34">
        <v>0.246</v>
      </c>
      <c r="BO34">
        <v>0.33500000000000002</v>
      </c>
      <c r="BP34" s="6">
        <v>0.18099999999999999</v>
      </c>
      <c r="BQ34" s="6">
        <v>0.16200000000000001</v>
      </c>
      <c r="BR34" s="6">
        <v>0.11600000000000001</v>
      </c>
      <c r="BS34">
        <v>1.9379999999999999</v>
      </c>
      <c r="BT34" s="38">
        <v>0.874</v>
      </c>
      <c r="BU34">
        <v>1.0549999999999999</v>
      </c>
      <c r="BV34">
        <v>0.52400000000000002</v>
      </c>
      <c r="BW34">
        <v>0.29599999999999999</v>
      </c>
      <c r="BX34" s="38">
        <v>0.48199999999999998</v>
      </c>
      <c r="BY34" s="38">
        <v>0.504</v>
      </c>
      <c r="BZ34" s="38">
        <v>0.16700000000000001</v>
      </c>
      <c r="CA34">
        <v>0.27100000000000002</v>
      </c>
      <c r="CB34">
        <v>1.613</v>
      </c>
      <c r="CC34">
        <v>0.193</v>
      </c>
      <c r="CD34">
        <v>0.184</v>
      </c>
      <c r="CE34">
        <v>0.23599999999999999</v>
      </c>
      <c r="CF34">
        <v>0.27</v>
      </c>
      <c r="CG34">
        <v>0.28000000000000003</v>
      </c>
      <c r="CH34">
        <v>0.32900000000000001</v>
      </c>
      <c r="CI34">
        <v>0.40100000000000002</v>
      </c>
      <c r="CJ34">
        <v>0.44500000000000001</v>
      </c>
      <c r="CK34">
        <v>0.23300000000000001</v>
      </c>
      <c r="CL34">
        <v>4.4999999999999998E-2</v>
      </c>
      <c r="CM34">
        <v>0.14499999999999999</v>
      </c>
      <c r="CN34">
        <v>9.8000000000000004E-2</v>
      </c>
      <c r="CO34">
        <v>8.6999999999999994E-2</v>
      </c>
      <c r="CP34">
        <v>8.7999999999999995E-2</v>
      </c>
      <c r="CQ34">
        <v>1.2889999999999999</v>
      </c>
      <c r="CR34" s="38">
        <v>1.3420000000000001</v>
      </c>
      <c r="CS34">
        <v>1.5680000000000001</v>
      </c>
      <c r="CT34">
        <v>0.68899999999999995</v>
      </c>
      <c r="CU34">
        <v>0.108</v>
      </c>
      <c r="CV34">
        <v>0.63300000000000001</v>
      </c>
      <c r="CW34">
        <v>1.9430000000000001</v>
      </c>
      <c r="CX34">
        <v>0.153</v>
      </c>
      <c r="CY34">
        <v>0.20200000000000001</v>
      </c>
      <c r="CZ34">
        <v>0.56000000000000005</v>
      </c>
      <c r="DA34">
        <v>0.94099999999999995</v>
      </c>
      <c r="DB34">
        <v>0.83799999999999997</v>
      </c>
      <c r="DC34">
        <v>0.248</v>
      </c>
      <c r="DD34" s="38">
        <v>0.217</v>
      </c>
      <c r="DE34" s="38">
        <v>0.27200000000000002</v>
      </c>
      <c r="DF34">
        <v>0.113</v>
      </c>
      <c r="DG34">
        <v>0.39700000000000002</v>
      </c>
      <c r="DH34">
        <v>0.27500000000000002</v>
      </c>
      <c r="DI34">
        <v>0.129</v>
      </c>
      <c r="DJ34">
        <v>0.104</v>
      </c>
      <c r="DK34" s="38">
        <v>0.159</v>
      </c>
      <c r="DL34">
        <v>0.12</v>
      </c>
      <c r="DM34">
        <v>0.158</v>
      </c>
      <c r="DN34">
        <v>0.104</v>
      </c>
      <c r="DO34">
        <v>0.36499999999999999</v>
      </c>
      <c r="DP34" s="38">
        <v>0.36499999999999999</v>
      </c>
      <c r="DQ34">
        <v>0.23599999999999999</v>
      </c>
      <c r="DU34" s="38">
        <v>0.13300000000000001</v>
      </c>
      <c r="DV34">
        <v>0.25</v>
      </c>
      <c r="DW34" s="38">
        <v>0.183</v>
      </c>
      <c r="DX34" s="6">
        <v>0.30299999999999999</v>
      </c>
      <c r="DY34">
        <v>0.184</v>
      </c>
      <c r="DZ34">
        <v>0.25600000000000001</v>
      </c>
      <c r="EA34">
        <v>1.8069999999999999</v>
      </c>
      <c r="EC34">
        <v>0.89300000000000002</v>
      </c>
      <c r="ED34">
        <v>0.18099999999999999</v>
      </c>
      <c r="EF34">
        <v>0.32900000000000001</v>
      </c>
      <c r="EG34">
        <v>0.67400000000000004</v>
      </c>
      <c r="EI34">
        <v>0.79800000000000004</v>
      </c>
      <c r="EJ34">
        <v>0.4</v>
      </c>
      <c r="EK34" s="38">
        <v>0.433</v>
      </c>
      <c r="EL34">
        <v>0.373</v>
      </c>
      <c r="EM34" s="6">
        <v>0.71099999999999997</v>
      </c>
    </row>
    <row r="35" spans="1:143" ht="14.25" customHeight="1" x14ac:dyDescent="0.2">
      <c r="A35" s="13">
        <v>362</v>
      </c>
      <c r="B35">
        <v>0.43</v>
      </c>
      <c r="C35">
        <v>0.54200000000000004</v>
      </c>
      <c r="D35">
        <v>0.39400000000000002</v>
      </c>
      <c r="E35">
        <v>1.1020000000000001</v>
      </c>
      <c r="F35">
        <v>1.782</v>
      </c>
      <c r="G35">
        <v>1.0740000000000001</v>
      </c>
      <c r="H35">
        <v>0.83899999999999997</v>
      </c>
      <c r="I35">
        <v>1.556</v>
      </c>
      <c r="J35">
        <v>1.0049999999999999</v>
      </c>
      <c r="K35">
        <v>0.41299999999999998</v>
      </c>
      <c r="L35">
        <v>0.623</v>
      </c>
      <c r="M35">
        <v>0.63900000000000001</v>
      </c>
      <c r="N35">
        <v>1.36</v>
      </c>
      <c r="O35">
        <v>1.056</v>
      </c>
      <c r="P35" s="38">
        <v>1.677</v>
      </c>
      <c r="Q35" s="6">
        <v>1.5069999999999999</v>
      </c>
      <c r="R35" s="6">
        <v>1.5129999999999999</v>
      </c>
      <c r="S35" s="6">
        <v>2.415</v>
      </c>
      <c r="T35">
        <v>2.0750000000000002</v>
      </c>
      <c r="U35">
        <v>2.4430000000000001</v>
      </c>
      <c r="V35">
        <v>0.49199999999999999</v>
      </c>
      <c r="W35">
        <v>1.107</v>
      </c>
      <c r="X35">
        <v>1.123</v>
      </c>
      <c r="Y35">
        <v>1.9219999999999999</v>
      </c>
      <c r="Z35" s="38">
        <v>0.22</v>
      </c>
      <c r="AA35" s="38">
        <v>0.30299999999999999</v>
      </c>
      <c r="AB35" s="38">
        <v>0.27900000000000003</v>
      </c>
      <c r="AC35" s="38">
        <v>0.375</v>
      </c>
      <c r="AD35" s="38">
        <v>0.17699999999999999</v>
      </c>
      <c r="AE35" s="38">
        <v>0.156</v>
      </c>
      <c r="AF35" s="38">
        <v>9.8000000000000004E-2</v>
      </c>
      <c r="AG35" s="38">
        <v>6.8000000000000005E-2</v>
      </c>
      <c r="AH35" s="38">
        <v>0.112</v>
      </c>
      <c r="AI35" s="6">
        <v>0.224</v>
      </c>
      <c r="AJ35" s="6">
        <v>0.17799999999999999</v>
      </c>
      <c r="AK35" s="6">
        <v>0.25900000000000001</v>
      </c>
      <c r="AL35">
        <v>0.125</v>
      </c>
      <c r="AM35">
        <v>0.104</v>
      </c>
      <c r="AN35">
        <v>0.19800000000000001</v>
      </c>
      <c r="AO35" s="6">
        <v>9.5000000000000001E-2</v>
      </c>
      <c r="AP35" s="6">
        <v>0.192</v>
      </c>
      <c r="AQ35" s="6">
        <v>0.36</v>
      </c>
      <c r="AR35">
        <v>0.14499999999999999</v>
      </c>
      <c r="AS35">
        <v>0.11600000000000001</v>
      </c>
      <c r="AT35">
        <v>0.112</v>
      </c>
      <c r="AU35">
        <v>0.79900000000000004</v>
      </c>
      <c r="AV35">
        <v>0.316</v>
      </c>
      <c r="AW35">
        <v>0.63800000000000001</v>
      </c>
      <c r="AX35">
        <v>0.21199999999999999</v>
      </c>
      <c r="AY35">
        <v>0.34599999999999997</v>
      </c>
      <c r="AZ35">
        <v>0.30499999999999999</v>
      </c>
      <c r="BA35">
        <v>0.86599999999999999</v>
      </c>
      <c r="BB35" s="38">
        <v>0.122</v>
      </c>
      <c r="BC35">
        <v>0.29899999999999999</v>
      </c>
      <c r="BD35">
        <v>0.14199999999999999</v>
      </c>
      <c r="BE35">
        <v>0.13300000000000001</v>
      </c>
      <c r="BF35" s="38">
        <v>0.11700000000000001</v>
      </c>
      <c r="BG35">
        <v>0.27700000000000002</v>
      </c>
      <c r="BH35">
        <v>0.34100000000000003</v>
      </c>
      <c r="BI35">
        <v>0.36499999999999999</v>
      </c>
      <c r="BJ35">
        <v>0.14000000000000001</v>
      </c>
      <c r="BK35">
        <v>0.35199999999999998</v>
      </c>
      <c r="BL35">
        <v>0.45900000000000002</v>
      </c>
      <c r="BM35">
        <v>7.0999999999999994E-2</v>
      </c>
      <c r="BN35">
        <v>0.246</v>
      </c>
      <c r="BO35">
        <v>0.33800000000000002</v>
      </c>
      <c r="BP35" s="6">
        <v>0.18</v>
      </c>
      <c r="BQ35" s="6">
        <v>0.16200000000000001</v>
      </c>
      <c r="BR35" s="6">
        <v>0.115</v>
      </c>
      <c r="BS35">
        <v>1.905</v>
      </c>
      <c r="BT35" s="38">
        <v>0.88100000000000001</v>
      </c>
      <c r="BU35">
        <v>1.0449999999999999</v>
      </c>
      <c r="BV35">
        <v>0.52700000000000002</v>
      </c>
      <c r="BW35">
        <v>0.29499999999999998</v>
      </c>
      <c r="BX35" s="38">
        <v>0.48399999999999999</v>
      </c>
      <c r="BY35" s="38">
        <v>0.504</v>
      </c>
      <c r="BZ35" s="38">
        <v>0.16500000000000001</v>
      </c>
      <c r="CA35">
        <v>0.27100000000000002</v>
      </c>
      <c r="CB35">
        <v>1.59</v>
      </c>
      <c r="CC35">
        <v>0.192</v>
      </c>
      <c r="CD35">
        <v>0.184</v>
      </c>
      <c r="CE35">
        <v>0.23599999999999999</v>
      </c>
      <c r="CF35">
        <v>0.27100000000000002</v>
      </c>
      <c r="CG35">
        <v>0.28100000000000003</v>
      </c>
      <c r="CH35">
        <v>0.33</v>
      </c>
      <c r="CI35">
        <v>0.40100000000000002</v>
      </c>
      <c r="CJ35">
        <v>0.45</v>
      </c>
      <c r="CK35">
        <v>0.23499999999999999</v>
      </c>
      <c r="CL35">
        <v>4.3999999999999997E-2</v>
      </c>
      <c r="CM35">
        <v>0.14599999999999999</v>
      </c>
      <c r="CN35">
        <v>9.8000000000000004E-2</v>
      </c>
      <c r="CO35">
        <v>8.6999999999999994E-2</v>
      </c>
      <c r="CP35">
        <v>8.6999999999999994E-2</v>
      </c>
      <c r="CQ35">
        <v>1.3049999999999999</v>
      </c>
      <c r="CR35" s="38">
        <v>1.327</v>
      </c>
      <c r="CS35">
        <v>1.585</v>
      </c>
      <c r="CT35">
        <v>0.69499999999999995</v>
      </c>
      <c r="CU35">
        <v>0.109</v>
      </c>
      <c r="CV35">
        <v>0.63700000000000001</v>
      </c>
      <c r="CW35">
        <v>1.909</v>
      </c>
      <c r="CX35">
        <v>0.154</v>
      </c>
      <c r="CY35">
        <v>0.20300000000000001</v>
      </c>
      <c r="CZ35">
        <v>0.56599999999999995</v>
      </c>
      <c r="DA35">
        <v>0.95</v>
      </c>
      <c r="DB35">
        <v>0.84499999999999997</v>
      </c>
      <c r="DC35">
        <v>0.247</v>
      </c>
      <c r="DD35" s="38">
        <v>0.215</v>
      </c>
      <c r="DE35" s="38">
        <v>0.27100000000000002</v>
      </c>
      <c r="DF35">
        <v>0.112</v>
      </c>
      <c r="DG35">
        <v>0.39800000000000002</v>
      </c>
      <c r="DH35">
        <v>0.27600000000000002</v>
      </c>
      <c r="DI35">
        <v>0.129</v>
      </c>
      <c r="DJ35">
        <v>0.10299999999999999</v>
      </c>
      <c r="DK35" s="38">
        <v>0.16</v>
      </c>
      <c r="DL35">
        <v>0.12</v>
      </c>
      <c r="DM35">
        <v>0.158</v>
      </c>
      <c r="DN35">
        <v>0.104</v>
      </c>
      <c r="DO35">
        <v>0.36699999999999999</v>
      </c>
      <c r="DP35" s="38">
        <v>0.36499999999999999</v>
      </c>
      <c r="DQ35">
        <v>0.23599999999999999</v>
      </c>
      <c r="DU35" s="38">
        <v>0.13300000000000001</v>
      </c>
      <c r="DV35">
        <v>0.252</v>
      </c>
      <c r="DW35" s="38">
        <v>0.184</v>
      </c>
      <c r="DX35" s="6">
        <v>0.30099999999999999</v>
      </c>
      <c r="DY35">
        <v>0.183</v>
      </c>
      <c r="DZ35">
        <v>0.25600000000000001</v>
      </c>
      <c r="EA35">
        <v>1.774</v>
      </c>
      <c r="EC35">
        <v>0.878</v>
      </c>
      <c r="ED35">
        <v>0.18</v>
      </c>
      <c r="EF35">
        <v>0.32700000000000001</v>
      </c>
      <c r="EG35">
        <v>0.66600000000000004</v>
      </c>
      <c r="EI35">
        <v>0.78700000000000003</v>
      </c>
      <c r="EJ35">
        <v>0.39900000000000002</v>
      </c>
      <c r="EK35" s="38">
        <v>0.433</v>
      </c>
      <c r="EL35">
        <v>0.373</v>
      </c>
      <c r="EM35" s="6">
        <v>0.71799999999999997</v>
      </c>
    </row>
    <row r="36" spans="1:143" ht="14.25" customHeight="1" x14ac:dyDescent="0.2">
      <c r="A36" s="13">
        <v>363</v>
      </c>
      <c r="B36">
        <v>0.432</v>
      </c>
      <c r="C36">
        <v>0.54600000000000004</v>
      </c>
      <c r="D36">
        <v>0.39500000000000002</v>
      </c>
      <c r="E36">
        <v>1.115</v>
      </c>
      <c r="F36">
        <v>1.8029999999999999</v>
      </c>
      <c r="G36">
        <v>1.0860000000000001</v>
      </c>
      <c r="H36">
        <v>0.84699999999999998</v>
      </c>
      <c r="I36">
        <v>1.573</v>
      </c>
      <c r="J36">
        <v>1.016</v>
      </c>
      <c r="K36">
        <v>0.41599999999999998</v>
      </c>
      <c r="L36">
        <v>0.629</v>
      </c>
      <c r="M36">
        <v>0.64500000000000002</v>
      </c>
      <c r="N36">
        <v>1.3759999999999999</v>
      </c>
      <c r="O36">
        <v>1.0680000000000001</v>
      </c>
      <c r="P36" s="38">
        <v>1.6950000000000001</v>
      </c>
      <c r="Q36" s="6">
        <v>1.524</v>
      </c>
      <c r="R36" s="6">
        <v>1.5289999999999999</v>
      </c>
      <c r="S36" s="6">
        <v>2.4359999999999999</v>
      </c>
      <c r="T36">
        <v>2.097</v>
      </c>
      <c r="U36">
        <v>2.4660000000000002</v>
      </c>
      <c r="V36">
        <v>0.497</v>
      </c>
      <c r="W36">
        <v>1.097</v>
      </c>
      <c r="X36">
        <v>1.1299999999999999</v>
      </c>
      <c r="Y36">
        <v>1.92</v>
      </c>
      <c r="Z36" s="38">
        <v>0.219</v>
      </c>
      <c r="AA36" s="38">
        <v>0.30299999999999999</v>
      </c>
      <c r="AB36" s="38">
        <v>0.27800000000000002</v>
      </c>
      <c r="AC36" s="38">
        <v>0.376</v>
      </c>
      <c r="AD36" s="38">
        <v>0.17699999999999999</v>
      </c>
      <c r="AE36" s="38">
        <v>0.156</v>
      </c>
      <c r="AF36" s="38">
        <v>9.8000000000000004E-2</v>
      </c>
      <c r="AG36" s="38">
        <v>6.8000000000000005E-2</v>
      </c>
      <c r="AH36" s="38">
        <v>0.112</v>
      </c>
      <c r="AI36" s="6">
        <v>0.224</v>
      </c>
      <c r="AJ36" s="6">
        <v>0.17799999999999999</v>
      </c>
      <c r="AK36" s="6">
        <v>0.25900000000000001</v>
      </c>
      <c r="AL36">
        <v>0.125</v>
      </c>
      <c r="AM36">
        <v>0.104</v>
      </c>
      <c r="AN36">
        <v>0.19800000000000001</v>
      </c>
      <c r="AO36" s="6">
        <v>9.5000000000000001E-2</v>
      </c>
      <c r="AP36" s="6">
        <v>0.192</v>
      </c>
      <c r="AQ36" s="6">
        <v>0.36299999999999999</v>
      </c>
      <c r="AR36">
        <v>0.14299999999999999</v>
      </c>
      <c r="AS36">
        <v>0.115</v>
      </c>
      <c r="AT36">
        <v>0.11</v>
      </c>
      <c r="AU36">
        <v>0.78600000000000003</v>
      </c>
      <c r="AV36">
        <v>0.315</v>
      </c>
      <c r="AW36">
        <v>0.629</v>
      </c>
      <c r="AX36">
        <v>0.21199999999999999</v>
      </c>
      <c r="AY36">
        <v>0.34599999999999997</v>
      </c>
      <c r="AZ36">
        <v>0.307</v>
      </c>
      <c r="BA36">
        <v>0.873</v>
      </c>
      <c r="BB36" s="38">
        <v>0.122</v>
      </c>
      <c r="BC36">
        <v>0.30099999999999999</v>
      </c>
      <c r="BD36">
        <v>0.14199999999999999</v>
      </c>
      <c r="BE36">
        <v>0.13300000000000001</v>
      </c>
      <c r="BF36" s="38">
        <v>0.11700000000000001</v>
      </c>
      <c r="BG36">
        <v>0.27800000000000002</v>
      </c>
      <c r="BH36">
        <v>0.34200000000000003</v>
      </c>
      <c r="BI36">
        <v>0.36399999999999999</v>
      </c>
      <c r="BJ36">
        <v>0.14000000000000001</v>
      </c>
      <c r="BK36">
        <v>0.35399999999999998</v>
      </c>
      <c r="BL36">
        <v>0.46</v>
      </c>
      <c r="BM36">
        <v>7.0999999999999994E-2</v>
      </c>
      <c r="BN36">
        <v>0.246</v>
      </c>
      <c r="BO36">
        <v>0.34</v>
      </c>
      <c r="BP36" s="6">
        <v>0.18</v>
      </c>
      <c r="BQ36" s="6">
        <v>0.16200000000000001</v>
      </c>
      <c r="BR36" s="6">
        <v>0.115</v>
      </c>
      <c r="BS36">
        <v>1.87</v>
      </c>
      <c r="BT36" s="38">
        <v>0.88700000000000001</v>
      </c>
      <c r="BU36">
        <v>1.0349999999999999</v>
      </c>
      <c r="BV36">
        <v>0.52900000000000003</v>
      </c>
      <c r="BW36">
        <v>0.29499999999999998</v>
      </c>
      <c r="BX36" s="38">
        <v>0.48499999999999999</v>
      </c>
      <c r="BY36" s="38">
        <v>0.504</v>
      </c>
      <c r="BZ36" s="38">
        <v>0.16400000000000001</v>
      </c>
      <c r="CA36">
        <v>0.27200000000000002</v>
      </c>
      <c r="CB36">
        <v>1.5680000000000001</v>
      </c>
      <c r="CC36">
        <v>0.191</v>
      </c>
      <c r="CD36">
        <v>0.184</v>
      </c>
      <c r="CE36">
        <v>0.23599999999999999</v>
      </c>
      <c r="CF36">
        <v>0.27200000000000002</v>
      </c>
      <c r="CG36">
        <v>0.28299999999999997</v>
      </c>
      <c r="CH36">
        <v>0.33100000000000002</v>
      </c>
      <c r="CI36">
        <v>0.40100000000000002</v>
      </c>
      <c r="CJ36">
        <v>0.45400000000000001</v>
      </c>
      <c r="CK36">
        <v>0.23699999999999999</v>
      </c>
      <c r="CL36">
        <v>4.3999999999999997E-2</v>
      </c>
      <c r="CM36">
        <v>0.14699999999999999</v>
      </c>
      <c r="CN36">
        <v>9.8000000000000004E-2</v>
      </c>
      <c r="CO36">
        <v>8.6999999999999994E-2</v>
      </c>
      <c r="CP36">
        <v>8.5999999999999993E-2</v>
      </c>
      <c r="CQ36">
        <v>1.32</v>
      </c>
      <c r="CR36" s="38">
        <v>1.3129999999999999</v>
      </c>
      <c r="CS36">
        <v>1.601</v>
      </c>
      <c r="CT36">
        <v>0.70099999999999996</v>
      </c>
      <c r="CU36">
        <v>0.109</v>
      </c>
      <c r="CV36">
        <v>0.64100000000000001</v>
      </c>
      <c r="CW36">
        <v>1.8759999999999999</v>
      </c>
      <c r="CX36">
        <v>0.155</v>
      </c>
      <c r="CY36">
        <v>0.20300000000000001</v>
      </c>
      <c r="CZ36">
        <v>0.57099999999999995</v>
      </c>
      <c r="DA36">
        <v>0.95799999999999996</v>
      </c>
      <c r="DB36">
        <v>0.85199999999999998</v>
      </c>
      <c r="DC36">
        <v>0.246</v>
      </c>
      <c r="DD36" s="38">
        <v>0.214</v>
      </c>
      <c r="DE36" s="38">
        <v>0.27</v>
      </c>
      <c r="DF36">
        <v>0.112</v>
      </c>
      <c r="DG36">
        <v>0.39900000000000002</v>
      </c>
      <c r="DH36">
        <v>0.27700000000000002</v>
      </c>
      <c r="DI36">
        <v>0.129</v>
      </c>
      <c r="DJ36">
        <v>0.10299999999999999</v>
      </c>
      <c r="DK36" s="38">
        <v>0.16</v>
      </c>
      <c r="DL36">
        <v>0.12</v>
      </c>
      <c r="DM36">
        <v>0.158</v>
      </c>
      <c r="DN36">
        <v>0.104</v>
      </c>
      <c r="DO36">
        <v>0.36799999999999999</v>
      </c>
      <c r="DP36" s="38">
        <v>0.36499999999999999</v>
      </c>
      <c r="DQ36">
        <v>0.23599999999999999</v>
      </c>
      <c r="DU36" s="38">
        <v>0.13300000000000001</v>
      </c>
      <c r="DV36">
        <v>0.253</v>
      </c>
      <c r="DW36" s="38">
        <v>0.184</v>
      </c>
      <c r="DX36" s="6">
        <v>0.29899999999999999</v>
      </c>
      <c r="DY36">
        <v>0.183</v>
      </c>
      <c r="DZ36">
        <v>0.25600000000000001</v>
      </c>
      <c r="EA36">
        <v>1.7470000000000001</v>
      </c>
      <c r="EC36">
        <v>0.86299999999999999</v>
      </c>
      <c r="ED36">
        <v>0.17899999999999999</v>
      </c>
      <c r="EF36">
        <v>0.32400000000000001</v>
      </c>
      <c r="EG36">
        <v>0.65700000000000003</v>
      </c>
      <c r="EI36">
        <v>0.77600000000000002</v>
      </c>
      <c r="EJ36">
        <v>0.39900000000000002</v>
      </c>
      <c r="EK36" s="38">
        <v>0.433</v>
      </c>
      <c r="EL36">
        <v>0.372</v>
      </c>
      <c r="EM36" s="6">
        <v>0.72499999999999998</v>
      </c>
    </row>
    <row r="37" spans="1:143" ht="14.25" customHeight="1" x14ac:dyDescent="0.2">
      <c r="A37" s="13">
        <v>364</v>
      </c>
      <c r="B37">
        <v>0.434</v>
      </c>
      <c r="C37">
        <v>0.55000000000000004</v>
      </c>
      <c r="D37">
        <v>0.39600000000000002</v>
      </c>
      <c r="E37">
        <v>1.127</v>
      </c>
      <c r="F37">
        <v>1.823</v>
      </c>
      <c r="G37">
        <v>1.0980000000000001</v>
      </c>
      <c r="H37">
        <v>0.85599999999999998</v>
      </c>
      <c r="I37">
        <v>1.59</v>
      </c>
      <c r="J37">
        <v>1.028</v>
      </c>
      <c r="K37">
        <v>0.41899999999999998</v>
      </c>
      <c r="L37">
        <v>0.63500000000000001</v>
      </c>
      <c r="M37">
        <v>0.65100000000000002</v>
      </c>
      <c r="N37">
        <v>1.3919999999999999</v>
      </c>
      <c r="O37">
        <v>1.08</v>
      </c>
      <c r="P37" s="38">
        <v>1.712</v>
      </c>
      <c r="Q37" s="6">
        <v>1.542</v>
      </c>
      <c r="R37" s="6">
        <v>1.546</v>
      </c>
      <c r="S37" s="6">
        <v>2.4580000000000002</v>
      </c>
      <c r="T37">
        <v>2.1179999999999999</v>
      </c>
      <c r="U37">
        <v>2.4820000000000002</v>
      </c>
      <c r="V37">
        <v>0.501</v>
      </c>
      <c r="W37">
        <v>1.0860000000000001</v>
      </c>
      <c r="X37">
        <v>1.137</v>
      </c>
      <c r="Y37">
        <v>1.915</v>
      </c>
      <c r="Z37" s="38">
        <v>0.217</v>
      </c>
      <c r="AA37" s="38">
        <v>0.30299999999999999</v>
      </c>
      <c r="AB37" s="38">
        <v>0.27800000000000002</v>
      </c>
      <c r="AC37" s="38">
        <v>0.378</v>
      </c>
      <c r="AD37" s="38">
        <v>0.17699999999999999</v>
      </c>
      <c r="AE37" s="38">
        <v>0.155</v>
      </c>
      <c r="AF37" s="38">
        <v>9.8000000000000004E-2</v>
      </c>
      <c r="AG37" s="38">
        <v>6.8000000000000005E-2</v>
      </c>
      <c r="AH37" s="38">
        <v>0.112</v>
      </c>
      <c r="AI37" s="6">
        <v>0.224</v>
      </c>
      <c r="AJ37" s="6">
        <v>0.17699999999999999</v>
      </c>
      <c r="AK37" s="6">
        <v>0.25900000000000001</v>
      </c>
      <c r="AL37">
        <v>0.125</v>
      </c>
      <c r="AM37">
        <v>0.104</v>
      </c>
      <c r="AN37">
        <v>0.19700000000000001</v>
      </c>
      <c r="AO37" s="6">
        <v>9.6000000000000002E-2</v>
      </c>
      <c r="AP37" s="6">
        <v>0.192</v>
      </c>
      <c r="AQ37" s="6">
        <v>0.36699999999999999</v>
      </c>
      <c r="AR37">
        <v>0.14099999999999999</v>
      </c>
      <c r="AS37">
        <v>0.114</v>
      </c>
      <c r="AT37">
        <v>0.108</v>
      </c>
      <c r="AU37">
        <v>0.77200000000000002</v>
      </c>
      <c r="AV37">
        <v>0.313</v>
      </c>
      <c r="AW37">
        <v>0.621</v>
      </c>
      <c r="AX37">
        <v>0.21199999999999999</v>
      </c>
      <c r="AY37">
        <v>0.34699999999999998</v>
      </c>
      <c r="AZ37">
        <v>0.309</v>
      </c>
      <c r="BA37">
        <v>0.88100000000000001</v>
      </c>
      <c r="BB37" s="38">
        <v>0.121</v>
      </c>
      <c r="BC37">
        <v>0.30299999999999999</v>
      </c>
      <c r="BD37">
        <v>0.14099999999999999</v>
      </c>
      <c r="BE37">
        <v>0.13200000000000001</v>
      </c>
      <c r="BF37" s="38">
        <v>0.11600000000000001</v>
      </c>
      <c r="BG37">
        <v>0.27900000000000003</v>
      </c>
      <c r="BH37">
        <v>0.34300000000000003</v>
      </c>
      <c r="BI37">
        <v>0.36199999999999999</v>
      </c>
      <c r="BJ37">
        <v>0.14000000000000001</v>
      </c>
      <c r="BK37">
        <v>0.35699999999999998</v>
      </c>
      <c r="BL37">
        <v>0.46100000000000002</v>
      </c>
      <c r="BM37">
        <v>7.0999999999999994E-2</v>
      </c>
      <c r="BN37">
        <v>0.246</v>
      </c>
      <c r="BO37">
        <v>0.34200000000000003</v>
      </c>
      <c r="BP37" s="6">
        <v>0.17899999999999999</v>
      </c>
      <c r="BQ37" s="6">
        <v>0.16200000000000001</v>
      </c>
      <c r="BR37" s="6">
        <v>0.114</v>
      </c>
      <c r="BS37">
        <v>1.839</v>
      </c>
      <c r="BT37" s="38">
        <v>0.89400000000000002</v>
      </c>
      <c r="BU37">
        <v>1.026</v>
      </c>
      <c r="BV37">
        <v>0.53200000000000003</v>
      </c>
      <c r="BW37">
        <v>0.29499999999999998</v>
      </c>
      <c r="BX37" s="38">
        <v>0.48599999999999999</v>
      </c>
      <c r="BY37" s="38">
        <v>0.504</v>
      </c>
      <c r="BZ37" s="38">
        <v>0.16200000000000001</v>
      </c>
      <c r="CA37">
        <v>0.27200000000000002</v>
      </c>
      <c r="CB37">
        <v>1.546</v>
      </c>
      <c r="CC37">
        <v>0.19</v>
      </c>
      <c r="CD37">
        <v>0.184</v>
      </c>
      <c r="CE37">
        <v>0.23599999999999999</v>
      </c>
      <c r="CF37">
        <v>0.27300000000000002</v>
      </c>
      <c r="CG37">
        <v>0.28399999999999997</v>
      </c>
      <c r="CH37">
        <v>0.33300000000000002</v>
      </c>
      <c r="CI37">
        <v>0.40100000000000002</v>
      </c>
      <c r="CJ37">
        <v>0.45800000000000002</v>
      </c>
      <c r="CK37">
        <v>0.23899999999999999</v>
      </c>
      <c r="CL37">
        <v>4.3999999999999997E-2</v>
      </c>
      <c r="CM37">
        <v>0.14899999999999999</v>
      </c>
      <c r="CN37">
        <v>9.9000000000000005E-2</v>
      </c>
      <c r="CO37">
        <v>8.6999999999999994E-2</v>
      </c>
      <c r="CP37">
        <v>8.5000000000000006E-2</v>
      </c>
      <c r="CQ37">
        <v>1.335</v>
      </c>
      <c r="CR37" s="38">
        <v>1.3</v>
      </c>
      <c r="CS37">
        <v>1.619</v>
      </c>
      <c r="CT37">
        <v>0.70699999999999996</v>
      </c>
      <c r="CU37">
        <v>0.11</v>
      </c>
      <c r="CV37">
        <v>0.64500000000000002</v>
      </c>
      <c r="CW37">
        <v>1.843</v>
      </c>
      <c r="CX37">
        <v>0.156</v>
      </c>
      <c r="CY37">
        <v>0.20300000000000001</v>
      </c>
      <c r="CZ37">
        <v>0.57699999999999996</v>
      </c>
      <c r="DA37">
        <v>0.96599999999999997</v>
      </c>
      <c r="DB37">
        <v>0.85899999999999999</v>
      </c>
      <c r="DC37">
        <v>0.245</v>
      </c>
      <c r="DD37" s="38">
        <v>0.21199999999999999</v>
      </c>
      <c r="DE37" s="38">
        <v>0.26900000000000002</v>
      </c>
      <c r="DF37">
        <v>0.111</v>
      </c>
      <c r="DG37">
        <v>0.39900000000000002</v>
      </c>
      <c r="DH37">
        <v>0.27800000000000002</v>
      </c>
      <c r="DI37">
        <v>0.128</v>
      </c>
      <c r="DJ37">
        <v>0.10199999999999999</v>
      </c>
      <c r="DK37" s="38">
        <v>0.161</v>
      </c>
      <c r="DL37">
        <v>0.12</v>
      </c>
      <c r="DM37">
        <v>0.159</v>
      </c>
      <c r="DN37">
        <v>0.10299999999999999</v>
      </c>
      <c r="DO37">
        <v>0.37</v>
      </c>
      <c r="DP37" s="38">
        <v>0.36499999999999999</v>
      </c>
      <c r="DQ37">
        <v>0.23599999999999999</v>
      </c>
      <c r="DU37" s="38">
        <v>0.13200000000000001</v>
      </c>
      <c r="DV37">
        <v>0.255</v>
      </c>
      <c r="DW37" s="38">
        <v>0.184</v>
      </c>
      <c r="DX37" s="6">
        <v>0.29699999999999999</v>
      </c>
      <c r="DY37">
        <v>0.182</v>
      </c>
      <c r="DZ37">
        <v>0.255</v>
      </c>
      <c r="EA37">
        <v>1.7170000000000001</v>
      </c>
      <c r="EC37">
        <v>0.84799999999999998</v>
      </c>
      <c r="ED37">
        <v>0.17799999999999999</v>
      </c>
      <c r="EF37">
        <v>0.32200000000000001</v>
      </c>
      <c r="EG37">
        <v>0.64900000000000002</v>
      </c>
      <c r="EI37">
        <v>0.76600000000000001</v>
      </c>
      <c r="EJ37">
        <v>0.39800000000000002</v>
      </c>
      <c r="EK37" s="38">
        <v>0.433</v>
      </c>
      <c r="EL37">
        <v>0.372</v>
      </c>
      <c r="EM37" s="6">
        <v>0.73199999999999998</v>
      </c>
    </row>
    <row r="38" spans="1:143" ht="14.25" customHeight="1" x14ac:dyDescent="0.2">
      <c r="A38" s="13">
        <v>365</v>
      </c>
      <c r="B38">
        <v>0.436</v>
      </c>
      <c r="C38">
        <v>0.55400000000000005</v>
      </c>
      <c r="D38">
        <v>0.39700000000000002</v>
      </c>
      <c r="E38">
        <v>1.135</v>
      </c>
      <c r="F38">
        <v>1.823</v>
      </c>
      <c r="G38">
        <v>1.1060000000000001</v>
      </c>
      <c r="H38">
        <v>0.86199999999999999</v>
      </c>
      <c r="I38">
        <v>1.595</v>
      </c>
      <c r="J38">
        <v>1.0349999999999999</v>
      </c>
      <c r="K38">
        <v>0.42199999999999999</v>
      </c>
      <c r="L38">
        <v>0.64</v>
      </c>
      <c r="M38">
        <v>0.65600000000000003</v>
      </c>
      <c r="N38">
        <v>1.401</v>
      </c>
      <c r="O38">
        <v>1.0900000000000001</v>
      </c>
      <c r="P38" s="38">
        <v>1.7170000000000001</v>
      </c>
      <c r="Q38" s="6">
        <v>1.548</v>
      </c>
      <c r="R38" s="6">
        <v>1.55</v>
      </c>
      <c r="S38" s="6">
        <v>2.3940000000000001</v>
      </c>
      <c r="T38">
        <v>2.101</v>
      </c>
      <c r="U38">
        <v>2.42</v>
      </c>
      <c r="V38">
        <v>0.505</v>
      </c>
      <c r="W38">
        <v>1.073</v>
      </c>
      <c r="X38">
        <v>1.1419999999999999</v>
      </c>
      <c r="Y38">
        <v>1.8959999999999999</v>
      </c>
      <c r="Z38" s="38">
        <v>0.216</v>
      </c>
      <c r="AA38" s="38">
        <v>0.30299999999999999</v>
      </c>
      <c r="AB38" s="38">
        <v>0.27700000000000002</v>
      </c>
      <c r="AC38" s="38">
        <v>0.379</v>
      </c>
      <c r="AD38" s="38">
        <v>0.17699999999999999</v>
      </c>
      <c r="AE38" s="38">
        <v>0.155</v>
      </c>
      <c r="AF38" s="38">
        <v>9.8000000000000004E-2</v>
      </c>
      <c r="AG38" s="38">
        <v>6.7000000000000004E-2</v>
      </c>
      <c r="AH38" s="38">
        <v>0.112</v>
      </c>
      <c r="AI38" s="6">
        <v>0.224</v>
      </c>
      <c r="AJ38" s="6">
        <v>0.17699999999999999</v>
      </c>
      <c r="AK38" s="6">
        <v>0.25900000000000001</v>
      </c>
      <c r="AL38">
        <v>0.124</v>
      </c>
      <c r="AM38">
        <v>0.10299999999999999</v>
      </c>
      <c r="AN38">
        <v>0.19700000000000001</v>
      </c>
      <c r="AO38" s="6">
        <v>9.6000000000000002E-2</v>
      </c>
      <c r="AP38" s="6">
        <v>0.192</v>
      </c>
      <c r="AQ38" s="6">
        <v>0.37</v>
      </c>
      <c r="AR38">
        <v>0.13900000000000001</v>
      </c>
      <c r="AS38">
        <v>0.113</v>
      </c>
      <c r="AT38">
        <v>0.106</v>
      </c>
      <c r="AU38">
        <v>0.75700000000000001</v>
      </c>
      <c r="AV38">
        <v>0.312</v>
      </c>
      <c r="AW38">
        <v>0.61299999999999999</v>
      </c>
      <c r="AX38">
        <v>0.21199999999999999</v>
      </c>
      <c r="AY38">
        <v>0.34599999999999997</v>
      </c>
      <c r="AZ38">
        <v>0.31</v>
      </c>
      <c r="BA38">
        <v>0.88600000000000001</v>
      </c>
      <c r="BB38" s="38">
        <v>0.121</v>
      </c>
      <c r="BC38">
        <v>0.30499999999999999</v>
      </c>
      <c r="BD38">
        <v>0.14099999999999999</v>
      </c>
      <c r="BE38">
        <v>0.13200000000000001</v>
      </c>
      <c r="BF38" s="38">
        <v>0.11600000000000001</v>
      </c>
      <c r="BG38">
        <v>0.28000000000000003</v>
      </c>
      <c r="BH38">
        <v>0.34399999999999997</v>
      </c>
      <c r="BI38">
        <v>0.35899999999999999</v>
      </c>
      <c r="BJ38">
        <v>0.13900000000000001</v>
      </c>
      <c r="BK38">
        <v>0.35899999999999999</v>
      </c>
      <c r="BL38">
        <v>0.46100000000000002</v>
      </c>
      <c r="BM38">
        <v>7.0000000000000007E-2</v>
      </c>
      <c r="BN38">
        <v>0.246</v>
      </c>
      <c r="BO38">
        <v>0.34399999999999997</v>
      </c>
      <c r="BP38" s="6">
        <v>0.17899999999999999</v>
      </c>
      <c r="BQ38" s="6">
        <v>0.161</v>
      </c>
      <c r="BR38" s="6">
        <v>0.113</v>
      </c>
      <c r="BS38">
        <v>1.788</v>
      </c>
      <c r="BT38" s="38">
        <v>0.89800000000000002</v>
      </c>
      <c r="BU38">
        <v>1.0129999999999999</v>
      </c>
      <c r="BV38">
        <v>0.53400000000000003</v>
      </c>
      <c r="BW38">
        <v>0.29499999999999998</v>
      </c>
      <c r="BX38" s="38">
        <v>0.48699999999999999</v>
      </c>
      <c r="BY38" s="38">
        <v>0.504</v>
      </c>
      <c r="BZ38" s="38">
        <v>0.161</v>
      </c>
      <c r="CA38">
        <v>0.27200000000000002</v>
      </c>
      <c r="CB38">
        <v>1.5129999999999999</v>
      </c>
      <c r="CC38">
        <v>0.188</v>
      </c>
      <c r="CD38">
        <v>0.185</v>
      </c>
      <c r="CE38">
        <v>0.23499999999999999</v>
      </c>
      <c r="CF38">
        <v>0.27400000000000002</v>
      </c>
      <c r="CG38">
        <v>0.28499999999999998</v>
      </c>
      <c r="CH38">
        <v>0.33400000000000002</v>
      </c>
      <c r="CI38">
        <v>0.4</v>
      </c>
      <c r="CJ38">
        <v>0.46200000000000002</v>
      </c>
      <c r="CK38">
        <v>0.24099999999999999</v>
      </c>
      <c r="CL38">
        <v>4.2999999999999997E-2</v>
      </c>
      <c r="CM38">
        <v>0.15</v>
      </c>
      <c r="CN38">
        <v>9.9000000000000005E-2</v>
      </c>
      <c r="CO38">
        <v>8.5999999999999993E-2</v>
      </c>
      <c r="CP38">
        <v>8.4000000000000005E-2</v>
      </c>
      <c r="CQ38">
        <v>1.3420000000000001</v>
      </c>
      <c r="CR38" s="38">
        <v>1.2809999999999999</v>
      </c>
      <c r="CS38">
        <v>1.6220000000000001</v>
      </c>
      <c r="CT38">
        <v>0.71099999999999997</v>
      </c>
      <c r="CU38">
        <v>0.111</v>
      </c>
      <c r="CV38">
        <v>0.64800000000000002</v>
      </c>
      <c r="CW38">
        <v>1.788</v>
      </c>
      <c r="CX38">
        <v>0.156</v>
      </c>
      <c r="CY38">
        <v>0.20300000000000001</v>
      </c>
      <c r="CZ38">
        <v>0.58099999999999996</v>
      </c>
      <c r="DA38">
        <v>0.97099999999999997</v>
      </c>
      <c r="DB38">
        <v>0.86399999999999999</v>
      </c>
      <c r="DC38">
        <v>0.24299999999999999</v>
      </c>
      <c r="DD38" s="38">
        <v>0.20899999999999999</v>
      </c>
      <c r="DE38" s="38">
        <v>0.26800000000000002</v>
      </c>
      <c r="DF38">
        <v>0.11</v>
      </c>
      <c r="DG38">
        <v>0.4</v>
      </c>
      <c r="DH38">
        <v>0.27900000000000003</v>
      </c>
      <c r="DI38">
        <v>0.128</v>
      </c>
      <c r="DJ38">
        <v>0.10199999999999999</v>
      </c>
      <c r="DK38" s="38">
        <v>0.161</v>
      </c>
      <c r="DL38">
        <v>0.12</v>
      </c>
      <c r="DM38">
        <v>0.159</v>
      </c>
      <c r="DN38">
        <v>0.10299999999999999</v>
      </c>
      <c r="DO38">
        <v>0.371</v>
      </c>
      <c r="DP38" s="38">
        <v>0.36499999999999999</v>
      </c>
      <c r="DQ38">
        <v>0.23599999999999999</v>
      </c>
      <c r="DU38" s="38">
        <v>0.13200000000000001</v>
      </c>
      <c r="DV38">
        <v>0.25600000000000001</v>
      </c>
      <c r="DW38" s="38">
        <v>0.184</v>
      </c>
      <c r="DX38" s="6">
        <v>0.29399999999999998</v>
      </c>
      <c r="DY38">
        <v>0.18099999999999999</v>
      </c>
      <c r="DZ38">
        <v>0.254</v>
      </c>
      <c r="EA38">
        <v>1.6719999999999999</v>
      </c>
      <c r="EC38">
        <v>0.83099999999999996</v>
      </c>
      <c r="ED38">
        <v>0.17699999999999999</v>
      </c>
      <c r="EF38">
        <v>0.31900000000000001</v>
      </c>
      <c r="EG38">
        <v>0.63900000000000001</v>
      </c>
      <c r="EI38">
        <v>0.755</v>
      </c>
      <c r="EJ38">
        <v>0.39700000000000002</v>
      </c>
      <c r="EK38" s="38">
        <v>0.433</v>
      </c>
      <c r="EL38">
        <v>0.371</v>
      </c>
      <c r="EM38" s="6">
        <v>0.73799999999999999</v>
      </c>
    </row>
    <row r="39" spans="1:143" ht="14.25" customHeight="1" x14ac:dyDescent="0.2">
      <c r="A39" s="13">
        <v>366</v>
      </c>
      <c r="B39">
        <v>0.438</v>
      </c>
      <c r="C39">
        <v>0.55800000000000005</v>
      </c>
      <c r="D39">
        <v>0.39800000000000002</v>
      </c>
      <c r="E39">
        <v>1.1439999999999999</v>
      </c>
      <c r="F39">
        <v>1.823</v>
      </c>
      <c r="G39">
        <v>1.1140000000000001</v>
      </c>
      <c r="H39">
        <v>0.86799999999999999</v>
      </c>
      <c r="I39">
        <v>1.599</v>
      </c>
      <c r="J39">
        <v>1.042</v>
      </c>
      <c r="K39">
        <v>0.42399999999999999</v>
      </c>
      <c r="L39">
        <v>0.64500000000000002</v>
      </c>
      <c r="M39">
        <v>0.66</v>
      </c>
      <c r="N39">
        <v>1.409</v>
      </c>
      <c r="O39">
        <v>1.099</v>
      </c>
      <c r="P39" s="38">
        <v>1.7210000000000001</v>
      </c>
      <c r="Q39" s="6">
        <v>1.5529999999999999</v>
      </c>
      <c r="R39" s="6">
        <v>1.5549999999999999</v>
      </c>
      <c r="S39" s="6">
        <v>2.3340000000000001</v>
      </c>
      <c r="T39">
        <v>2.0840000000000001</v>
      </c>
      <c r="U39">
        <v>2.3580000000000001</v>
      </c>
      <c r="V39">
        <v>0.50900000000000001</v>
      </c>
      <c r="W39">
        <v>1.06</v>
      </c>
      <c r="X39">
        <v>1.1459999999999999</v>
      </c>
      <c r="Y39">
        <v>1.8779999999999999</v>
      </c>
      <c r="Z39" s="38">
        <v>0.214</v>
      </c>
      <c r="AA39" s="38">
        <v>0.30299999999999999</v>
      </c>
      <c r="AB39" s="38">
        <v>0.27600000000000002</v>
      </c>
      <c r="AC39" s="38">
        <v>0.38</v>
      </c>
      <c r="AD39" s="38">
        <v>0.17599999999999999</v>
      </c>
      <c r="AE39" s="38">
        <v>0.154</v>
      </c>
      <c r="AF39" s="38">
        <v>9.8000000000000004E-2</v>
      </c>
      <c r="AG39" s="38">
        <v>6.7000000000000004E-2</v>
      </c>
      <c r="AH39" s="38">
        <v>0.112</v>
      </c>
      <c r="AI39" s="6">
        <v>0.224</v>
      </c>
      <c r="AJ39" s="6">
        <v>0.17599999999999999</v>
      </c>
      <c r="AK39" s="6">
        <v>0.25900000000000001</v>
      </c>
      <c r="AL39">
        <v>0.123</v>
      </c>
      <c r="AM39">
        <v>0.10199999999999999</v>
      </c>
      <c r="AN39">
        <v>0.19700000000000001</v>
      </c>
      <c r="AO39" s="6">
        <v>9.6000000000000002E-2</v>
      </c>
      <c r="AP39" s="6">
        <v>0.192</v>
      </c>
      <c r="AQ39" s="6">
        <v>0.373</v>
      </c>
      <c r="AR39">
        <v>0.13700000000000001</v>
      </c>
      <c r="AS39">
        <v>0.111</v>
      </c>
      <c r="AT39">
        <v>0.104</v>
      </c>
      <c r="AU39">
        <v>0.74299999999999999</v>
      </c>
      <c r="AV39">
        <v>0.31</v>
      </c>
      <c r="AW39">
        <v>0.60499999999999998</v>
      </c>
      <c r="AX39">
        <v>0.21099999999999999</v>
      </c>
      <c r="AY39">
        <v>0.34599999999999997</v>
      </c>
      <c r="AZ39">
        <v>0.312</v>
      </c>
      <c r="BA39">
        <v>0.89200000000000002</v>
      </c>
      <c r="BB39" s="38">
        <v>0.121</v>
      </c>
      <c r="BC39">
        <v>0.307</v>
      </c>
      <c r="BD39">
        <v>0.14099999999999999</v>
      </c>
      <c r="BE39">
        <v>0.13200000000000001</v>
      </c>
      <c r="BF39" s="38">
        <v>0.11600000000000001</v>
      </c>
      <c r="BG39">
        <v>0.28100000000000003</v>
      </c>
      <c r="BH39">
        <v>0.34499999999999997</v>
      </c>
      <c r="BI39">
        <v>0.35599999999999998</v>
      </c>
      <c r="BJ39">
        <v>0.13900000000000001</v>
      </c>
      <c r="BK39">
        <v>0.36099999999999999</v>
      </c>
      <c r="BL39">
        <v>0.46100000000000002</v>
      </c>
      <c r="BM39">
        <v>7.0000000000000007E-2</v>
      </c>
      <c r="BN39">
        <v>0.246</v>
      </c>
      <c r="BO39">
        <v>0.34599999999999997</v>
      </c>
      <c r="BP39" s="6">
        <v>0.17799999999999999</v>
      </c>
      <c r="BQ39" s="6">
        <v>0.161</v>
      </c>
      <c r="BR39" s="6">
        <v>0.112</v>
      </c>
      <c r="BS39">
        <v>1.7350000000000001</v>
      </c>
      <c r="BT39" s="38">
        <v>0.90300000000000002</v>
      </c>
      <c r="BU39">
        <v>1</v>
      </c>
      <c r="BV39">
        <v>0.53500000000000003</v>
      </c>
      <c r="BW39">
        <v>0.29499999999999998</v>
      </c>
      <c r="BX39" s="38">
        <v>0.48899999999999999</v>
      </c>
      <c r="BY39" s="38">
        <v>0.504</v>
      </c>
      <c r="BZ39" s="38">
        <v>0.159</v>
      </c>
      <c r="CA39">
        <v>0.27200000000000002</v>
      </c>
      <c r="CB39">
        <v>1.482</v>
      </c>
      <c r="CC39">
        <v>0.187</v>
      </c>
      <c r="CD39">
        <v>0.185</v>
      </c>
      <c r="CE39">
        <v>0.23499999999999999</v>
      </c>
      <c r="CF39">
        <v>0.27500000000000002</v>
      </c>
      <c r="CG39">
        <v>0.28599999999999998</v>
      </c>
      <c r="CH39">
        <v>0.33500000000000002</v>
      </c>
      <c r="CI39">
        <v>0.39900000000000002</v>
      </c>
      <c r="CJ39">
        <v>0.46600000000000003</v>
      </c>
      <c r="CK39">
        <v>0.24299999999999999</v>
      </c>
      <c r="CL39">
        <v>4.2999999999999997E-2</v>
      </c>
      <c r="CM39">
        <v>0.152</v>
      </c>
      <c r="CN39">
        <v>9.9000000000000005E-2</v>
      </c>
      <c r="CO39">
        <v>8.5999999999999993E-2</v>
      </c>
      <c r="CP39">
        <v>8.4000000000000005E-2</v>
      </c>
      <c r="CQ39">
        <v>1.3480000000000001</v>
      </c>
      <c r="CR39" s="38">
        <v>1.2609999999999999</v>
      </c>
      <c r="CS39">
        <v>1.625</v>
      </c>
      <c r="CT39">
        <v>0.71499999999999997</v>
      </c>
      <c r="CU39">
        <v>0.111</v>
      </c>
      <c r="CV39">
        <v>0.65100000000000002</v>
      </c>
      <c r="CW39">
        <v>1.7350000000000001</v>
      </c>
      <c r="CX39">
        <v>0.157</v>
      </c>
      <c r="CY39">
        <v>0.20300000000000001</v>
      </c>
      <c r="CZ39">
        <v>0.58499999999999996</v>
      </c>
      <c r="DA39">
        <v>0.97699999999999998</v>
      </c>
      <c r="DB39">
        <v>0.86799999999999999</v>
      </c>
      <c r="DC39">
        <v>0.24199999999999999</v>
      </c>
      <c r="DD39" s="38">
        <v>0.20799999999999999</v>
      </c>
      <c r="DE39" s="38">
        <v>0.26700000000000002</v>
      </c>
      <c r="DF39">
        <v>0.109</v>
      </c>
      <c r="DG39">
        <v>0.4</v>
      </c>
      <c r="DH39">
        <v>0.28000000000000003</v>
      </c>
      <c r="DI39">
        <v>0.127</v>
      </c>
      <c r="DJ39">
        <v>0.10199999999999999</v>
      </c>
      <c r="DK39" s="38">
        <v>0.161</v>
      </c>
      <c r="DL39">
        <v>0.12</v>
      </c>
      <c r="DM39">
        <v>0.159</v>
      </c>
      <c r="DN39">
        <v>0.10199999999999999</v>
      </c>
      <c r="DO39">
        <v>0.373</v>
      </c>
      <c r="DP39" s="38">
        <v>0.36399999999999999</v>
      </c>
      <c r="DQ39">
        <v>0.23499999999999999</v>
      </c>
      <c r="DU39" s="38">
        <v>0.13100000000000001</v>
      </c>
      <c r="DV39">
        <v>0.25700000000000001</v>
      </c>
      <c r="DW39" s="38">
        <v>0.185</v>
      </c>
      <c r="DX39" s="6">
        <v>0.29199999999999998</v>
      </c>
      <c r="DY39">
        <v>0.18</v>
      </c>
      <c r="DZ39">
        <v>0.254</v>
      </c>
      <c r="EA39">
        <v>1.63</v>
      </c>
      <c r="EC39">
        <v>0.81399999999999995</v>
      </c>
      <c r="ED39">
        <v>0.17699999999999999</v>
      </c>
      <c r="EF39">
        <v>0.316</v>
      </c>
      <c r="EG39">
        <v>0.63</v>
      </c>
      <c r="EI39">
        <v>0.74399999999999999</v>
      </c>
      <c r="EJ39">
        <v>0.39600000000000002</v>
      </c>
      <c r="EK39" s="38">
        <v>0.432</v>
      </c>
      <c r="EL39">
        <v>0.37</v>
      </c>
      <c r="EM39" s="6">
        <v>0.74299999999999999</v>
      </c>
    </row>
    <row r="40" spans="1:143" ht="14.25" customHeight="1" x14ac:dyDescent="0.2">
      <c r="A40" s="13">
        <v>367</v>
      </c>
      <c r="B40">
        <v>0.441</v>
      </c>
      <c r="C40">
        <v>0.56200000000000006</v>
      </c>
      <c r="D40">
        <v>0.4</v>
      </c>
      <c r="E40">
        <v>1.155</v>
      </c>
      <c r="F40">
        <v>1.843</v>
      </c>
      <c r="G40">
        <v>1.125</v>
      </c>
      <c r="H40">
        <v>0.876</v>
      </c>
      <c r="I40">
        <v>1.615</v>
      </c>
      <c r="J40">
        <v>1.0529999999999999</v>
      </c>
      <c r="K40">
        <v>0.42699999999999999</v>
      </c>
      <c r="L40">
        <v>0.65100000000000002</v>
      </c>
      <c r="M40">
        <v>0.66700000000000004</v>
      </c>
      <c r="N40">
        <v>1.425</v>
      </c>
      <c r="O40">
        <v>1.1100000000000001</v>
      </c>
      <c r="P40" s="38">
        <v>1.738</v>
      </c>
      <c r="Q40" s="6">
        <v>1.57</v>
      </c>
      <c r="R40" s="6">
        <v>1.571</v>
      </c>
      <c r="S40" s="6">
        <v>2.3519999999999999</v>
      </c>
      <c r="T40">
        <v>2.1040000000000001</v>
      </c>
      <c r="U40">
        <v>2.37</v>
      </c>
      <c r="V40">
        <v>0.51300000000000001</v>
      </c>
      <c r="W40">
        <v>1.05</v>
      </c>
      <c r="X40">
        <v>1.153</v>
      </c>
      <c r="Y40">
        <v>1.875</v>
      </c>
      <c r="Z40" s="38">
        <v>0.21299999999999999</v>
      </c>
      <c r="AA40" s="38">
        <v>0.30299999999999999</v>
      </c>
      <c r="AB40" s="38">
        <v>0.27500000000000002</v>
      </c>
      <c r="AC40" s="38">
        <v>0.38200000000000001</v>
      </c>
      <c r="AD40" s="38">
        <v>0.17599999999999999</v>
      </c>
      <c r="AE40" s="38">
        <v>0.154</v>
      </c>
      <c r="AF40" s="38">
        <v>9.7000000000000003E-2</v>
      </c>
      <c r="AG40" s="38">
        <v>6.6000000000000003E-2</v>
      </c>
      <c r="AH40" s="38">
        <v>0.112</v>
      </c>
      <c r="AI40" s="6">
        <v>0.224</v>
      </c>
      <c r="AJ40" s="6">
        <v>0.17599999999999999</v>
      </c>
      <c r="AK40" s="6">
        <v>0.25900000000000001</v>
      </c>
      <c r="AL40">
        <v>0.123</v>
      </c>
      <c r="AM40">
        <v>0.10199999999999999</v>
      </c>
      <c r="AN40">
        <v>0.19600000000000001</v>
      </c>
      <c r="AO40" s="6">
        <v>9.6000000000000002E-2</v>
      </c>
      <c r="AP40" s="6">
        <v>0.192</v>
      </c>
      <c r="AQ40" s="6">
        <v>0.376</v>
      </c>
      <c r="AR40">
        <v>0.13500000000000001</v>
      </c>
      <c r="AS40">
        <v>0.11</v>
      </c>
      <c r="AT40">
        <v>0.10199999999999999</v>
      </c>
      <c r="AU40">
        <v>0.73099999999999998</v>
      </c>
      <c r="AV40">
        <v>0.309</v>
      </c>
      <c r="AW40">
        <v>0.59799999999999998</v>
      </c>
      <c r="AX40">
        <v>0.21099999999999999</v>
      </c>
      <c r="AY40">
        <v>0.34699999999999998</v>
      </c>
      <c r="AZ40">
        <v>0.314</v>
      </c>
      <c r="BA40">
        <v>0.89900000000000002</v>
      </c>
      <c r="BB40" s="38">
        <v>0.12</v>
      </c>
      <c r="BC40">
        <v>0.309</v>
      </c>
      <c r="BD40">
        <v>0.14000000000000001</v>
      </c>
      <c r="BE40">
        <v>0.13200000000000001</v>
      </c>
      <c r="BF40" s="38">
        <v>0.11600000000000001</v>
      </c>
      <c r="BG40">
        <v>0.28199999999999997</v>
      </c>
      <c r="BH40">
        <v>0.34599999999999997</v>
      </c>
      <c r="BI40">
        <v>0.35399999999999998</v>
      </c>
      <c r="BJ40">
        <v>0.13900000000000001</v>
      </c>
      <c r="BK40">
        <v>0.36299999999999999</v>
      </c>
      <c r="BL40">
        <v>0.46200000000000002</v>
      </c>
      <c r="BM40">
        <v>7.0000000000000007E-2</v>
      </c>
      <c r="BN40">
        <v>0.246</v>
      </c>
      <c r="BO40">
        <v>0.34799999999999998</v>
      </c>
      <c r="BP40" s="6">
        <v>0.17799999999999999</v>
      </c>
      <c r="BQ40" s="6">
        <v>0.161</v>
      </c>
      <c r="BR40" s="6">
        <v>0.112</v>
      </c>
      <c r="BS40">
        <v>1.706</v>
      </c>
      <c r="BT40" s="38">
        <v>0.91</v>
      </c>
      <c r="BU40">
        <v>0.99199999999999999</v>
      </c>
      <c r="BV40">
        <v>0.53800000000000003</v>
      </c>
      <c r="BW40">
        <v>0.29499999999999998</v>
      </c>
      <c r="BX40" s="38">
        <v>0.49</v>
      </c>
      <c r="BY40" s="38">
        <v>0.505</v>
      </c>
      <c r="BZ40" s="38">
        <v>0.158</v>
      </c>
      <c r="CA40">
        <v>0.27200000000000002</v>
      </c>
      <c r="CB40">
        <v>1.464</v>
      </c>
      <c r="CC40">
        <v>0.186</v>
      </c>
      <c r="CD40">
        <v>0.185</v>
      </c>
      <c r="CE40">
        <v>0.23499999999999999</v>
      </c>
      <c r="CF40">
        <v>0.27600000000000002</v>
      </c>
      <c r="CG40">
        <v>0.28799999999999998</v>
      </c>
      <c r="CH40">
        <v>0.33600000000000002</v>
      </c>
      <c r="CI40">
        <v>0.39900000000000002</v>
      </c>
      <c r="CJ40">
        <v>0.47</v>
      </c>
      <c r="CK40">
        <v>0.245</v>
      </c>
      <c r="CL40">
        <v>4.2999999999999997E-2</v>
      </c>
      <c r="CM40">
        <v>0.153</v>
      </c>
      <c r="CN40">
        <v>9.9000000000000005E-2</v>
      </c>
      <c r="CO40">
        <v>8.6999999999999994E-2</v>
      </c>
      <c r="CP40">
        <v>8.3000000000000004E-2</v>
      </c>
      <c r="CQ40">
        <v>1.361</v>
      </c>
      <c r="CR40" s="38">
        <v>1.2490000000000001</v>
      </c>
      <c r="CS40">
        <v>1.643</v>
      </c>
      <c r="CT40">
        <v>0.72099999999999997</v>
      </c>
      <c r="CU40">
        <v>0.112</v>
      </c>
      <c r="CV40">
        <v>0.65500000000000003</v>
      </c>
      <c r="CW40">
        <v>1.7070000000000001</v>
      </c>
      <c r="CX40">
        <v>0.157</v>
      </c>
      <c r="CY40">
        <v>0.20300000000000001</v>
      </c>
      <c r="CZ40">
        <v>0.59</v>
      </c>
      <c r="DA40">
        <v>0.98499999999999999</v>
      </c>
      <c r="DB40">
        <v>0.875</v>
      </c>
      <c r="DC40">
        <v>0.24099999999999999</v>
      </c>
      <c r="DD40" s="38">
        <v>0.20599999999999999</v>
      </c>
      <c r="DE40" s="38">
        <v>0.26600000000000001</v>
      </c>
      <c r="DF40">
        <v>0.108</v>
      </c>
      <c r="DG40">
        <v>0.40100000000000002</v>
      </c>
      <c r="DH40">
        <v>0.28100000000000003</v>
      </c>
      <c r="DI40">
        <v>0.127</v>
      </c>
      <c r="DJ40">
        <v>0.10100000000000001</v>
      </c>
      <c r="DK40" s="38">
        <v>0.16200000000000001</v>
      </c>
      <c r="DL40">
        <v>0.12</v>
      </c>
      <c r="DM40">
        <v>0.159</v>
      </c>
      <c r="DN40">
        <v>0.10199999999999999</v>
      </c>
      <c r="DO40">
        <v>0.374</v>
      </c>
      <c r="DP40" s="38">
        <v>0.36399999999999999</v>
      </c>
      <c r="DQ40">
        <v>0.23499999999999999</v>
      </c>
      <c r="DU40" s="38">
        <v>0.13100000000000001</v>
      </c>
      <c r="DV40">
        <v>0.25900000000000001</v>
      </c>
      <c r="DW40" s="38">
        <v>0.185</v>
      </c>
      <c r="DX40" s="6">
        <v>0.28899999999999998</v>
      </c>
      <c r="DY40">
        <v>0.17899999999999999</v>
      </c>
      <c r="DZ40">
        <v>0.254</v>
      </c>
      <c r="EA40">
        <v>1.6060000000000001</v>
      </c>
      <c r="EC40">
        <v>0.8</v>
      </c>
      <c r="ED40">
        <v>0.17599999999999999</v>
      </c>
      <c r="EF40">
        <v>0.314</v>
      </c>
      <c r="EG40">
        <v>0.623</v>
      </c>
      <c r="EI40">
        <v>0.73399999999999999</v>
      </c>
      <c r="EJ40">
        <v>0.39500000000000002</v>
      </c>
      <c r="EK40" s="38">
        <v>0.432</v>
      </c>
      <c r="EL40">
        <v>0.37</v>
      </c>
      <c r="EM40" s="6">
        <v>0.749</v>
      </c>
    </row>
    <row r="41" spans="1:143" ht="14.25" customHeight="1" x14ac:dyDescent="0.2">
      <c r="A41" s="13">
        <v>368</v>
      </c>
      <c r="B41">
        <v>0.443</v>
      </c>
      <c r="C41">
        <v>0.56699999999999995</v>
      </c>
      <c r="D41">
        <v>0.40100000000000002</v>
      </c>
      <c r="E41">
        <v>1.167</v>
      </c>
      <c r="F41">
        <v>1.8620000000000001</v>
      </c>
      <c r="G41">
        <v>1.1359999999999999</v>
      </c>
      <c r="H41">
        <v>0.88300000000000001</v>
      </c>
      <c r="I41">
        <v>1.63</v>
      </c>
      <c r="J41">
        <v>1.0620000000000001</v>
      </c>
      <c r="K41">
        <v>0.43</v>
      </c>
      <c r="L41">
        <v>0.65600000000000003</v>
      </c>
      <c r="M41">
        <v>0.67200000000000004</v>
      </c>
      <c r="N41">
        <v>1.4390000000000001</v>
      </c>
      <c r="O41">
        <v>1.121</v>
      </c>
      <c r="P41" s="38">
        <v>1.754</v>
      </c>
      <c r="Q41" s="6">
        <v>1.5860000000000001</v>
      </c>
      <c r="R41" s="6">
        <v>1.5860000000000001</v>
      </c>
      <c r="S41" s="6">
        <v>2.3639999999999999</v>
      </c>
      <c r="T41">
        <v>2.125</v>
      </c>
      <c r="U41">
        <v>2.3889999999999998</v>
      </c>
      <c r="V41">
        <v>0.51800000000000002</v>
      </c>
      <c r="W41">
        <v>1.04</v>
      </c>
      <c r="X41">
        <v>1.159</v>
      </c>
      <c r="Y41">
        <v>1.875</v>
      </c>
      <c r="Z41" s="38">
        <v>0.21099999999999999</v>
      </c>
      <c r="AA41" s="38">
        <v>0.30299999999999999</v>
      </c>
      <c r="AB41" s="38">
        <v>0.27400000000000002</v>
      </c>
      <c r="AC41" s="38">
        <v>0.38300000000000001</v>
      </c>
      <c r="AD41" s="38">
        <v>0.17599999999999999</v>
      </c>
      <c r="AE41" s="38">
        <v>0.154</v>
      </c>
      <c r="AF41" s="38">
        <v>9.7000000000000003E-2</v>
      </c>
      <c r="AG41" s="38">
        <v>6.6000000000000003E-2</v>
      </c>
      <c r="AH41" s="38">
        <v>0.112</v>
      </c>
      <c r="AI41" s="6">
        <v>0.224</v>
      </c>
      <c r="AJ41" s="6">
        <v>0.17499999999999999</v>
      </c>
      <c r="AK41" s="6">
        <v>0.25900000000000001</v>
      </c>
      <c r="AL41">
        <v>0.122</v>
      </c>
      <c r="AM41">
        <v>0.10100000000000001</v>
      </c>
      <c r="AN41">
        <v>0.19600000000000001</v>
      </c>
      <c r="AO41" s="6">
        <v>9.7000000000000003E-2</v>
      </c>
      <c r="AP41" s="6">
        <v>0.192</v>
      </c>
      <c r="AQ41" s="6">
        <v>0.379</v>
      </c>
      <c r="AR41">
        <v>0.13300000000000001</v>
      </c>
      <c r="AS41">
        <v>0.109</v>
      </c>
      <c r="AT41">
        <v>0.10100000000000001</v>
      </c>
      <c r="AU41">
        <v>0.71899999999999997</v>
      </c>
      <c r="AV41">
        <v>0.309</v>
      </c>
      <c r="AW41">
        <v>0.59299999999999997</v>
      </c>
      <c r="AX41">
        <v>0.21099999999999999</v>
      </c>
      <c r="AY41">
        <v>0.34699999999999998</v>
      </c>
      <c r="AZ41">
        <v>0.315</v>
      </c>
      <c r="BA41">
        <v>0.90600000000000003</v>
      </c>
      <c r="BB41" s="38">
        <v>0.12</v>
      </c>
      <c r="BC41">
        <v>0.311</v>
      </c>
      <c r="BD41">
        <v>0.14000000000000001</v>
      </c>
      <c r="BE41">
        <v>0.13100000000000001</v>
      </c>
      <c r="BF41" s="38">
        <v>0.115</v>
      </c>
      <c r="BG41">
        <v>0.28299999999999997</v>
      </c>
      <c r="BH41">
        <v>0.34699999999999998</v>
      </c>
      <c r="BI41">
        <v>0.35199999999999998</v>
      </c>
      <c r="BJ41">
        <v>0.13800000000000001</v>
      </c>
      <c r="BK41">
        <v>0.36499999999999999</v>
      </c>
      <c r="BL41">
        <v>0.46200000000000002</v>
      </c>
      <c r="BM41">
        <v>7.0000000000000007E-2</v>
      </c>
      <c r="BN41">
        <v>0.246</v>
      </c>
      <c r="BO41">
        <v>0.35</v>
      </c>
      <c r="BP41" s="6">
        <v>0.17699999999999999</v>
      </c>
      <c r="BQ41" s="6">
        <v>0.161</v>
      </c>
      <c r="BR41" s="6">
        <v>0.111</v>
      </c>
      <c r="BS41">
        <v>1.6779999999999999</v>
      </c>
      <c r="BT41" s="38">
        <v>0.91600000000000004</v>
      </c>
      <c r="BU41">
        <v>0.98399999999999999</v>
      </c>
      <c r="BV41">
        <v>0.54100000000000004</v>
      </c>
      <c r="BW41">
        <v>0.29599999999999999</v>
      </c>
      <c r="BX41" s="38">
        <v>0.49199999999999999</v>
      </c>
      <c r="BY41" s="38">
        <v>0.505</v>
      </c>
      <c r="BZ41" s="38">
        <v>0.156</v>
      </c>
      <c r="CA41">
        <v>0.27300000000000002</v>
      </c>
      <c r="CB41">
        <v>1.446</v>
      </c>
      <c r="CC41">
        <v>0.186</v>
      </c>
      <c r="CD41">
        <v>0.185</v>
      </c>
      <c r="CE41">
        <v>0.23499999999999999</v>
      </c>
      <c r="CF41">
        <v>0.27700000000000002</v>
      </c>
      <c r="CG41">
        <v>0.28899999999999998</v>
      </c>
      <c r="CH41">
        <v>0.33700000000000002</v>
      </c>
      <c r="CI41">
        <v>0.39900000000000002</v>
      </c>
      <c r="CJ41">
        <v>0.47399999999999998</v>
      </c>
      <c r="CK41">
        <v>0.247</v>
      </c>
      <c r="CL41">
        <v>4.2999999999999997E-2</v>
      </c>
      <c r="CM41">
        <v>0.155</v>
      </c>
      <c r="CN41">
        <v>9.9000000000000005E-2</v>
      </c>
      <c r="CO41">
        <v>8.6999999999999994E-2</v>
      </c>
      <c r="CP41">
        <v>8.3000000000000004E-2</v>
      </c>
      <c r="CQ41">
        <v>1.375</v>
      </c>
      <c r="CR41" s="38">
        <v>1.238</v>
      </c>
      <c r="CS41">
        <v>1.657</v>
      </c>
      <c r="CT41">
        <v>0.72599999999999998</v>
      </c>
      <c r="CU41">
        <v>0.112</v>
      </c>
      <c r="CV41">
        <v>0.65900000000000003</v>
      </c>
      <c r="CW41">
        <v>1.68</v>
      </c>
      <c r="CX41">
        <v>0.158</v>
      </c>
      <c r="CY41">
        <v>0.20399999999999999</v>
      </c>
      <c r="CZ41">
        <v>0.59499999999999997</v>
      </c>
      <c r="DA41">
        <v>0.99299999999999999</v>
      </c>
      <c r="DB41">
        <v>0.88</v>
      </c>
      <c r="DC41">
        <v>0.24</v>
      </c>
      <c r="DD41" s="38">
        <v>0.20399999999999999</v>
      </c>
      <c r="DE41" s="38">
        <v>0.26500000000000001</v>
      </c>
      <c r="DF41">
        <v>0.107</v>
      </c>
      <c r="DG41">
        <v>0.40100000000000002</v>
      </c>
      <c r="DH41">
        <v>0.28100000000000003</v>
      </c>
      <c r="DI41">
        <v>0.127</v>
      </c>
      <c r="DJ41">
        <v>0.10100000000000001</v>
      </c>
      <c r="DK41" s="38">
        <v>0.16200000000000001</v>
      </c>
      <c r="DL41">
        <v>0.12</v>
      </c>
      <c r="DM41">
        <v>0.159</v>
      </c>
      <c r="DN41">
        <v>0.10100000000000001</v>
      </c>
      <c r="DO41">
        <v>0.375</v>
      </c>
      <c r="DP41" s="38">
        <v>0.36399999999999999</v>
      </c>
      <c r="DQ41">
        <v>0.23499999999999999</v>
      </c>
      <c r="DU41" s="38">
        <v>0.13</v>
      </c>
      <c r="DV41">
        <v>0.26</v>
      </c>
      <c r="DW41" s="38">
        <v>0.185</v>
      </c>
      <c r="DX41" s="6">
        <v>0.28699999999999998</v>
      </c>
      <c r="DY41">
        <v>0.17899999999999999</v>
      </c>
      <c r="DZ41">
        <v>0.253</v>
      </c>
      <c r="EA41">
        <v>1.583</v>
      </c>
      <c r="EC41">
        <v>0.78600000000000003</v>
      </c>
      <c r="ED41">
        <v>0.17499999999999999</v>
      </c>
      <c r="EF41">
        <v>0.312</v>
      </c>
      <c r="EG41">
        <v>0.61599999999999999</v>
      </c>
      <c r="EI41">
        <v>0.72599999999999998</v>
      </c>
      <c r="EJ41">
        <v>0.39400000000000002</v>
      </c>
      <c r="EK41" s="38">
        <v>0.432</v>
      </c>
      <c r="EL41">
        <v>0.36899999999999999</v>
      </c>
      <c r="EM41" s="6">
        <v>0.75600000000000001</v>
      </c>
    </row>
    <row r="42" spans="1:143" ht="14.25" customHeight="1" x14ac:dyDescent="0.2">
      <c r="A42" s="13">
        <v>369</v>
      </c>
      <c r="B42">
        <v>0.44600000000000001</v>
      </c>
      <c r="C42">
        <v>0.57099999999999995</v>
      </c>
      <c r="D42">
        <v>0.40300000000000002</v>
      </c>
      <c r="E42">
        <v>1.1779999999999999</v>
      </c>
      <c r="F42">
        <v>1.88</v>
      </c>
      <c r="G42">
        <v>1.1459999999999999</v>
      </c>
      <c r="H42">
        <v>0.89</v>
      </c>
      <c r="I42">
        <v>1.6439999999999999</v>
      </c>
      <c r="J42">
        <v>1.0720000000000001</v>
      </c>
      <c r="K42">
        <v>0.433</v>
      </c>
      <c r="L42">
        <v>0.66200000000000003</v>
      </c>
      <c r="M42">
        <v>0.67800000000000005</v>
      </c>
      <c r="N42">
        <v>1.452</v>
      </c>
      <c r="O42">
        <v>1.1319999999999999</v>
      </c>
      <c r="P42" s="38">
        <v>1.7709999999999999</v>
      </c>
      <c r="Q42" s="6">
        <v>1.6</v>
      </c>
      <c r="R42" s="6">
        <v>1.6</v>
      </c>
      <c r="S42" s="6">
        <v>2.3820000000000001</v>
      </c>
      <c r="T42">
        <v>2.1419999999999999</v>
      </c>
      <c r="U42">
        <v>2.4020000000000001</v>
      </c>
      <c r="V42">
        <v>0.52200000000000002</v>
      </c>
      <c r="W42">
        <v>1.0309999999999999</v>
      </c>
      <c r="X42">
        <v>1.1639999999999999</v>
      </c>
      <c r="Y42">
        <v>1.8740000000000001</v>
      </c>
      <c r="Z42" s="38">
        <v>0.21</v>
      </c>
      <c r="AA42" s="38">
        <v>0.30299999999999999</v>
      </c>
      <c r="AB42" s="38">
        <v>0.27400000000000002</v>
      </c>
      <c r="AC42" s="38">
        <v>0.38500000000000001</v>
      </c>
      <c r="AD42" s="38">
        <v>0.17599999999999999</v>
      </c>
      <c r="AE42" s="38">
        <v>0.153</v>
      </c>
      <c r="AF42" s="38">
        <v>9.7000000000000003E-2</v>
      </c>
      <c r="AG42" s="38">
        <v>6.5000000000000002E-2</v>
      </c>
      <c r="AH42" s="38">
        <v>0.111</v>
      </c>
      <c r="AI42" s="6">
        <v>0.224</v>
      </c>
      <c r="AJ42" s="6">
        <v>0.17499999999999999</v>
      </c>
      <c r="AK42" s="6">
        <v>0.26</v>
      </c>
      <c r="AL42">
        <v>0.122</v>
      </c>
      <c r="AM42">
        <v>0.10100000000000001</v>
      </c>
      <c r="AN42">
        <v>0.19600000000000001</v>
      </c>
      <c r="AO42" s="6">
        <v>9.7000000000000003E-2</v>
      </c>
      <c r="AP42" s="6">
        <v>0.192</v>
      </c>
      <c r="AQ42" s="6">
        <v>0.38200000000000001</v>
      </c>
      <c r="AR42">
        <v>0.13100000000000001</v>
      </c>
      <c r="AS42">
        <v>0.108</v>
      </c>
      <c r="AT42">
        <v>9.9000000000000005E-2</v>
      </c>
      <c r="AU42">
        <v>0.70799999999999996</v>
      </c>
      <c r="AV42">
        <v>0.308</v>
      </c>
      <c r="AW42">
        <v>0.58799999999999997</v>
      </c>
      <c r="AX42">
        <v>0.21099999999999999</v>
      </c>
      <c r="AY42">
        <v>0.34699999999999998</v>
      </c>
      <c r="AZ42">
        <v>0.317</v>
      </c>
      <c r="BA42">
        <v>0.91200000000000003</v>
      </c>
      <c r="BB42" s="38">
        <v>0.12</v>
      </c>
      <c r="BC42">
        <v>0.313</v>
      </c>
      <c r="BD42">
        <v>0.14000000000000001</v>
      </c>
      <c r="BE42">
        <v>0.13100000000000001</v>
      </c>
      <c r="BF42" s="38">
        <v>0.115</v>
      </c>
      <c r="BG42">
        <v>0.28399999999999997</v>
      </c>
      <c r="BH42">
        <v>0.34799999999999998</v>
      </c>
      <c r="BI42">
        <v>0.35</v>
      </c>
      <c r="BJ42">
        <v>0.13800000000000001</v>
      </c>
      <c r="BK42">
        <v>0.36699999999999999</v>
      </c>
      <c r="BL42">
        <v>0.46300000000000002</v>
      </c>
      <c r="BM42">
        <v>7.0000000000000007E-2</v>
      </c>
      <c r="BN42">
        <v>0.246</v>
      </c>
      <c r="BO42">
        <v>0.35199999999999998</v>
      </c>
      <c r="BP42" s="6">
        <v>0.17699999999999999</v>
      </c>
      <c r="BQ42" s="6">
        <v>0.161</v>
      </c>
      <c r="BR42" s="6">
        <v>0.111</v>
      </c>
      <c r="BS42">
        <v>1.651</v>
      </c>
      <c r="BT42" s="38">
        <v>0.92200000000000004</v>
      </c>
      <c r="BU42">
        <v>0.97599999999999998</v>
      </c>
      <c r="BV42">
        <v>0.54300000000000004</v>
      </c>
      <c r="BW42">
        <v>0.29599999999999999</v>
      </c>
      <c r="BX42" s="38">
        <v>0.49399999999999999</v>
      </c>
      <c r="BY42" s="38">
        <v>0.50600000000000001</v>
      </c>
      <c r="BZ42" s="38">
        <v>0.155</v>
      </c>
      <c r="CA42">
        <v>0.27300000000000002</v>
      </c>
      <c r="CB42">
        <v>1.4279999999999999</v>
      </c>
      <c r="CC42">
        <v>0.185</v>
      </c>
      <c r="CD42">
        <v>0.186</v>
      </c>
      <c r="CE42">
        <v>0.23499999999999999</v>
      </c>
      <c r="CF42">
        <v>0.27800000000000002</v>
      </c>
      <c r="CG42">
        <v>0.29099999999999998</v>
      </c>
      <c r="CH42">
        <v>0.33800000000000002</v>
      </c>
      <c r="CI42">
        <v>0.39900000000000002</v>
      </c>
      <c r="CJ42">
        <v>0.47799999999999998</v>
      </c>
      <c r="CK42">
        <v>0.249</v>
      </c>
      <c r="CL42">
        <v>4.2000000000000003E-2</v>
      </c>
      <c r="CM42">
        <v>0.157</v>
      </c>
      <c r="CN42">
        <v>9.9000000000000005E-2</v>
      </c>
      <c r="CO42">
        <v>8.6999999999999994E-2</v>
      </c>
      <c r="CP42">
        <v>8.3000000000000004E-2</v>
      </c>
      <c r="CQ42">
        <v>1.389</v>
      </c>
      <c r="CR42" s="38">
        <v>1.228</v>
      </c>
      <c r="CS42">
        <v>1.6719999999999999</v>
      </c>
      <c r="CT42">
        <v>0.73099999999999998</v>
      </c>
      <c r="CU42">
        <v>0.113</v>
      </c>
      <c r="CV42">
        <v>0.66300000000000003</v>
      </c>
      <c r="CW42">
        <v>1.651</v>
      </c>
      <c r="CX42">
        <v>0.158</v>
      </c>
      <c r="CY42">
        <v>0.20399999999999999</v>
      </c>
      <c r="CZ42">
        <v>0.6</v>
      </c>
      <c r="DA42">
        <v>1</v>
      </c>
      <c r="DB42">
        <v>0.88600000000000001</v>
      </c>
      <c r="DC42">
        <v>0.23899999999999999</v>
      </c>
      <c r="DD42" s="38">
        <v>0.20200000000000001</v>
      </c>
      <c r="DE42" s="38">
        <v>0.26400000000000001</v>
      </c>
      <c r="DF42">
        <v>0.107</v>
      </c>
      <c r="DG42">
        <v>0.40200000000000002</v>
      </c>
      <c r="DH42">
        <v>0.28199999999999997</v>
      </c>
      <c r="DI42">
        <v>0.127</v>
      </c>
      <c r="DJ42">
        <v>0.1</v>
      </c>
      <c r="DK42" s="38">
        <v>0.16300000000000001</v>
      </c>
      <c r="DL42">
        <v>0.12</v>
      </c>
      <c r="DM42">
        <v>0.159</v>
      </c>
      <c r="DN42">
        <v>0.10100000000000001</v>
      </c>
      <c r="DO42">
        <v>0.377</v>
      </c>
      <c r="DP42" s="38">
        <v>0.36299999999999999</v>
      </c>
      <c r="DQ42">
        <v>0.23499999999999999</v>
      </c>
      <c r="DU42" s="38">
        <v>0.13</v>
      </c>
      <c r="DV42">
        <v>0.26100000000000001</v>
      </c>
      <c r="DW42" s="38">
        <v>0.185</v>
      </c>
      <c r="DX42" s="6">
        <v>0.28399999999999997</v>
      </c>
      <c r="DY42">
        <v>0.17799999999999999</v>
      </c>
      <c r="DZ42">
        <v>0.253</v>
      </c>
      <c r="EA42">
        <v>1.56</v>
      </c>
      <c r="EC42">
        <v>0.77200000000000002</v>
      </c>
      <c r="ED42">
        <v>0.17499999999999999</v>
      </c>
      <c r="EF42">
        <v>0.31</v>
      </c>
      <c r="EG42">
        <v>0.60899999999999999</v>
      </c>
      <c r="EI42">
        <v>0.71699999999999997</v>
      </c>
      <c r="EJ42">
        <v>0.39400000000000002</v>
      </c>
      <c r="EK42" s="38">
        <v>0.432</v>
      </c>
      <c r="EL42">
        <v>0.36899999999999999</v>
      </c>
      <c r="EM42" s="6">
        <v>0.76200000000000001</v>
      </c>
    </row>
    <row r="43" spans="1:143" ht="14.25" customHeight="1" x14ac:dyDescent="0.2">
      <c r="A43" s="13">
        <v>370</v>
      </c>
      <c r="B43">
        <v>0.44800000000000001</v>
      </c>
      <c r="C43">
        <v>0.57499999999999996</v>
      </c>
      <c r="D43">
        <v>0.40400000000000003</v>
      </c>
      <c r="E43">
        <v>1.1879999999999999</v>
      </c>
      <c r="F43">
        <v>1.8959999999999999</v>
      </c>
      <c r="G43">
        <v>1.1559999999999999</v>
      </c>
      <c r="H43">
        <v>0.89700000000000002</v>
      </c>
      <c r="I43">
        <v>1.6579999999999999</v>
      </c>
      <c r="J43">
        <v>1.081</v>
      </c>
      <c r="K43">
        <v>0.436</v>
      </c>
      <c r="L43">
        <v>0.66700000000000004</v>
      </c>
      <c r="M43">
        <v>0.68300000000000005</v>
      </c>
      <c r="N43">
        <v>1.466</v>
      </c>
      <c r="O43">
        <v>1.1419999999999999</v>
      </c>
      <c r="P43" s="38">
        <v>1.7869999999999999</v>
      </c>
      <c r="Q43" s="6">
        <v>1.615</v>
      </c>
      <c r="R43" s="6">
        <v>1.615</v>
      </c>
      <c r="S43" s="6">
        <v>2.4020000000000001</v>
      </c>
      <c r="T43">
        <v>2.161</v>
      </c>
      <c r="U43">
        <v>2.4220000000000002</v>
      </c>
      <c r="V43">
        <v>0.52600000000000002</v>
      </c>
      <c r="W43">
        <v>1.02</v>
      </c>
      <c r="X43">
        <v>1.17</v>
      </c>
      <c r="Y43">
        <v>1.8720000000000001</v>
      </c>
      <c r="Z43" s="38">
        <v>0.20899999999999999</v>
      </c>
      <c r="AA43" s="38">
        <v>0.30299999999999999</v>
      </c>
      <c r="AB43" s="38">
        <v>0.27300000000000002</v>
      </c>
      <c r="AC43" s="38">
        <v>0.38600000000000001</v>
      </c>
      <c r="AD43" s="38">
        <v>0.17599999999999999</v>
      </c>
      <c r="AE43" s="38">
        <v>0.153</v>
      </c>
      <c r="AF43" s="38">
        <v>9.7000000000000003E-2</v>
      </c>
      <c r="AG43" s="38">
        <v>6.5000000000000002E-2</v>
      </c>
      <c r="AH43" s="38">
        <v>0.111</v>
      </c>
      <c r="AI43" s="6">
        <v>0.224</v>
      </c>
      <c r="AJ43" s="6">
        <v>0.17499999999999999</v>
      </c>
      <c r="AK43" s="6">
        <v>0.26</v>
      </c>
      <c r="AL43">
        <v>0.122</v>
      </c>
      <c r="AM43">
        <v>0.1</v>
      </c>
      <c r="AN43">
        <v>0.19600000000000001</v>
      </c>
      <c r="AO43" s="6">
        <v>9.7000000000000003E-2</v>
      </c>
      <c r="AP43" s="6">
        <v>0.192</v>
      </c>
      <c r="AQ43" s="6">
        <v>0.38500000000000001</v>
      </c>
      <c r="AR43">
        <v>0.129</v>
      </c>
      <c r="AS43">
        <v>0.107</v>
      </c>
      <c r="AT43">
        <v>9.8000000000000004E-2</v>
      </c>
      <c r="AU43">
        <v>0.69799999999999995</v>
      </c>
      <c r="AV43">
        <v>0.307</v>
      </c>
      <c r="AW43">
        <v>0.58199999999999996</v>
      </c>
      <c r="AX43">
        <v>0.21099999999999999</v>
      </c>
      <c r="AY43">
        <v>0.34699999999999998</v>
      </c>
      <c r="AZ43">
        <v>0.318</v>
      </c>
      <c r="BA43">
        <v>0.91900000000000004</v>
      </c>
      <c r="BB43" s="38">
        <v>0.12</v>
      </c>
      <c r="BC43">
        <v>0.315</v>
      </c>
      <c r="BD43">
        <v>0.14000000000000001</v>
      </c>
      <c r="BE43">
        <v>0.13100000000000001</v>
      </c>
      <c r="BF43" s="38">
        <v>0.115</v>
      </c>
      <c r="BG43">
        <v>0.28399999999999997</v>
      </c>
      <c r="BH43">
        <v>0.34899999999999998</v>
      </c>
      <c r="BI43">
        <v>0.34799999999999998</v>
      </c>
      <c r="BJ43">
        <v>0.13800000000000001</v>
      </c>
      <c r="BK43">
        <v>0.36899999999999999</v>
      </c>
      <c r="BL43">
        <v>0.46300000000000002</v>
      </c>
      <c r="BM43">
        <v>7.0000000000000007E-2</v>
      </c>
      <c r="BN43">
        <v>0.246</v>
      </c>
      <c r="BO43">
        <v>0.35399999999999998</v>
      </c>
      <c r="BP43" s="6">
        <v>0.17599999999999999</v>
      </c>
      <c r="BQ43" s="6">
        <v>0.161</v>
      </c>
      <c r="BR43" s="6">
        <v>0.11</v>
      </c>
      <c r="BS43">
        <v>1.623</v>
      </c>
      <c r="BT43" s="38">
        <v>0.92900000000000005</v>
      </c>
      <c r="BU43">
        <v>0.96899999999999997</v>
      </c>
      <c r="BV43">
        <v>0.54600000000000004</v>
      </c>
      <c r="BW43">
        <v>0.29599999999999999</v>
      </c>
      <c r="BX43" s="38">
        <v>0.495</v>
      </c>
      <c r="BY43" s="38">
        <v>0.50700000000000001</v>
      </c>
      <c r="BZ43" s="38">
        <v>0.154</v>
      </c>
      <c r="CA43">
        <v>0.27300000000000002</v>
      </c>
      <c r="CB43">
        <v>1.411</v>
      </c>
      <c r="CC43">
        <v>0.184</v>
      </c>
      <c r="CD43">
        <v>0.186</v>
      </c>
      <c r="CE43">
        <v>0.23499999999999999</v>
      </c>
      <c r="CF43">
        <v>0.28000000000000003</v>
      </c>
      <c r="CG43">
        <v>0.29199999999999998</v>
      </c>
      <c r="CH43">
        <v>0.34</v>
      </c>
      <c r="CI43">
        <v>0.39900000000000002</v>
      </c>
      <c r="CJ43">
        <v>0.48199999999999998</v>
      </c>
      <c r="CK43">
        <v>0.251</v>
      </c>
      <c r="CL43">
        <v>4.2000000000000003E-2</v>
      </c>
      <c r="CM43">
        <v>0.158</v>
      </c>
      <c r="CN43">
        <v>9.9000000000000005E-2</v>
      </c>
      <c r="CO43">
        <v>8.6999999999999994E-2</v>
      </c>
      <c r="CP43">
        <v>8.2000000000000003E-2</v>
      </c>
      <c r="CQ43">
        <v>1.403</v>
      </c>
      <c r="CR43" s="38">
        <v>1.2170000000000001</v>
      </c>
      <c r="CS43">
        <v>1.6879999999999999</v>
      </c>
      <c r="CT43">
        <v>0.73599999999999999</v>
      </c>
      <c r="CU43">
        <v>0.113</v>
      </c>
      <c r="CV43">
        <v>0.66700000000000004</v>
      </c>
      <c r="CW43">
        <v>1.623</v>
      </c>
      <c r="CX43">
        <v>0.159</v>
      </c>
      <c r="CY43">
        <v>0.20399999999999999</v>
      </c>
      <c r="CZ43">
        <v>0.60499999999999998</v>
      </c>
      <c r="DA43">
        <v>1.006</v>
      </c>
      <c r="DB43">
        <v>0.89100000000000001</v>
      </c>
      <c r="DC43">
        <v>0.23799999999999999</v>
      </c>
      <c r="DD43" s="38">
        <v>0.20100000000000001</v>
      </c>
      <c r="DE43" s="38">
        <v>0.26300000000000001</v>
      </c>
      <c r="DF43">
        <v>0.106</v>
      </c>
      <c r="DG43">
        <v>0.40200000000000002</v>
      </c>
      <c r="DH43">
        <v>0.28299999999999997</v>
      </c>
      <c r="DI43">
        <v>0.126</v>
      </c>
      <c r="DJ43">
        <v>0.1</v>
      </c>
      <c r="DK43" s="38">
        <v>0.16300000000000001</v>
      </c>
      <c r="DL43">
        <v>0.12</v>
      </c>
      <c r="DM43">
        <v>0.159</v>
      </c>
      <c r="DN43">
        <v>0.1</v>
      </c>
      <c r="DO43">
        <v>0.378</v>
      </c>
      <c r="DP43" s="38">
        <v>0.36299999999999999</v>
      </c>
      <c r="DQ43">
        <v>0.23499999999999999</v>
      </c>
      <c r="DU43" s="38">
        <v>0.13</v>
      </c>
      <c r="DV43">
        <v>0.26300000000000001</v>
      </c>
      <c r="DW43" s="38">
        <v>0.186</v>
      </c>
      <c r="DX43" s="6">
        <v>0.28199999999999997</v>
      </c>
      <c r="DY43">
        <v>0.17699999999999999</v>
      </c>
      <c r="DZ43">
        <v>0.252</v>
      </c>
      <c r="EA43">
        <v>1.5369999999999999</v>
      </c>
      <c r="EC43">
        <v>0.75900000000000001</v>
      </c>
      <c r="ED43">
        <v>0.17399999999999999</v>
      </c>
      <c r="EF43">
        <v>0.308</v>
      </c>
      <c r="EG43">
        <v>0.60199999999999998</v>
      </c>
      <c r="EI43">
        <v>0.70899999999999996</v>
      </c>
      <c r="EJ43">
        <v>0.39400000000000002</v>
      </c>
      <c r="EK43" s="38">
        <v>0.432</v>
      </c>
      <c r="EL43">
        <v>0.36799999999999999</v>
      </c>
      <c r="EM43" s="6">
        <v>0.76800000000000002</v>
      </c>
    </row>
    <row r="44" spans="1:143" ht="14.25" customHeight="1" x14ac:dyDescent="0.2">
      <c r="A44" s="13">
        <v>371</v>
      </c>
      <c r="B44">
        <v>0.45100000000000001</v>
      </c>
      <c r="C44">
        <v>0.57899999999999996</v>
      </c>
      <c r="D44">
        <v>0.40500000000000003</v>
      </c>
      <c r="E44">
        <v>1.1990000000000001</v>
      </c>
      <c r="F44">
        <v>1.913</v>
      </c>
      <c r="G44">
        <v>1.1659999999999999</v>
      </c>
      <c r="H44">
        <v>0.90400000000000003</v>
      </c>
      <c r="I44">
        <v>1.6719999999999999</v>
      </c>
      <c r="J44">
        <v>1.0900000000000001</v>
      </c>
      <c r="K44">
        <v>0.439</v>
      </c>
      <c r="L44">
        <v>0.67200000000000004</v>
      </c>
      <c r="M44">
        <v>0.68899999999999995</v>
      </c>
      <c r="N44">
        <v>1.4790000000000001</v>
      </c>
      <c r="O44">
        <v>1.153</v>
      </c>
      <c r="P44" s="38">
        <v>1.8009999999999999</v>
      </c>
      <c r="Q44" s="6">
        <v>1.631</v>
      </c>
      <c r="R44" s="6">
        <v>1.629</v>
      </c>
      <c r="S44" s="6">
        <v>2.415</v>
      </c>
      <c r="T44">
        <v>2.181</v>
      </c>
      <c r="U44">
        <v>2.4430000000000001</v>
      </c>
      <c r="V44">
        <v>0.53</v>
      </c>
      <c r="W44">
        <v>1.01</v>
      </c>
      <c r="X44">
        <v>1.175</v>
      </c>
      <c r="Y44">
        <v>1.87</v>
      </c>
      <c r="Z44" s="38">
        <v>0.20699999999999999</v>
      </c>
      <c r="AA44" s="38">
        <v>0.30299999999999999</v>
      </c>
      <c r="AB44" s="38">
        <v>0.27200000000000002</v>
      </c>
      <c r="AC44" s="38">
        <v>0.38700000000000001</v>
      </c>
      <c r="AD44" s="38">
        <v>0.17599999999999999</v>
      </c>
      <c r="AE44" s="38">
        <v>0.153</v>
      </c>
      <c r="AF44" s="38">
        <v>9.7000000000000003E-2</v>
      </c>
      <c r="AG44" s="38">
        <v>6.5000000000000002E-2</v>
      </c>
      <c r="AH44" s="38">
        <v>0.111</v>
      </c>
      <c r="AI44" s="6">
        <v>0.224</v>
      </c>
      <c r="AJ44" s="6">
        <v>0.17399999999999999</v>
      </c>
      <c r="AK44" s="6">
        <v>0.26</v>
      </c>
      <c r="AL44">
        <v>0.121</v>
      </c>
      <c r="AM44">
        <v>9.9000000000000005E-2</v>
      </c>
      <c r="AN44">
        <v>0.19500000000000001</v>
      </c>
      <c r="AO44" s="6">
        <v>9.7000000000000003E-2</v>
      </c>
      <c r="AP44" s="6">
        <v>0.193</v>
      </c>
      <c r="AQ44" s="6">
        <v>0.38800000000000001</v>
      </c>
      <c r="AR44">
        <v>0.128</v>
      </c>
      <c r="AS44">
        <v>0.106</v>
      </c>
      <c r="AT44">
        <v>9.6000000000000002E-2</v>
      </c>
      <c r="AU44">
        <v>0.68700000000000006</v>
      </c>
      <c r="AV44">
        <v>0.30599999999999999</v>
      </c>
      <c r="AW44">
        <v>0.57699999999999996</v>
      </c>
      <c r="AX44">
        <v>0.21099999999999999</v>
      </c>
      <c r="AY44">
        <v>0.34699999999999998</v>
      </c>
      <c r="AZ44">
        <v>0.32</v>
      </c>
      <c r="BA44">
        <v>0.92500000000000004</v>
      </c>
      <c r="BB44" s="38">
        <v>0.11899999999999999</v>
      </c>
      <c r="BC44">
        <v>0.316</v>
      </c>
      <c r="BD44">
        <v>0.13900000000000001</v>
      </c>
      <c r="BE44">
        <v>0.13100000000000001</v>
      </c>
      <c r="BF44" s="38">
        <v>0.115</v>
      </c>
      <c r="BG44">
        <v>0.28499999999999998</v>
      </c>
      <c r="BH44">
        <v>0.35</v>
      </c>
      <c r="BI44">
        <v>0.34499999999999997</v>
      </c>
      <c r="BJ44">
        <v>0.13800000000000001</v>
      </c>
      <c r="BK44">
        <v>0.371</v>
      </c>
      <c r="BL44">
        <v>0.46300000000000002</v>
      </c>
      <c r="BM44">
        <v>6.9000000000000006E-2</v>
      </c>
      <c r="BN44">
        <v>0.246</v>
      </c>
      <c r="BO44">
        <v>0.35599999999999998</v>
      </c>
      <c r="BP44" s="6">
        <v>0.17599999999999999</v>
      </c>
      <c r="BQ44" s="6">
        <v>0.16</v>
      </c>
      <c r="BR44" s="6">
        <v>0.11</v>
      </c>
      <c r="BS44">
        <v>1.597</v>
      </c>
      <c r="BT44" s="38">
        <v>0.93500000000000005</v>
      </c>
      <c r="BU44">
        <v>0.96099999999999997</v>
      </c>
      <c r="BV44">
        <v>0.54800000000000004</v>
      </c>
      <c r="BW44">
        <v>0.29599999999999999</v>
      </c>
      <c r="BX44" s="38">
        <v>0.496</v>
      </c>
      <c r="BY44" s="38">
        <v>0.50700000000000001</v>
      </c>
      <c r="BZ44" s="38">
        <v>0.153</v>
      </c>
      <c r="CA44">
        <v>0.27300000000000002</v>
      </c>
      <c r="CB44">
        <v>1.395</v>
      </c>
      <c r="CC44">
        <v>0.183</v>
      </c>
      <c r="CD44">
        <v>0.186</v>
      </c>
      <c r="CE44">
        <v>0.23499999999999999</v>
      </c>
      <c r="CF44">
        <v>0.28100000000000003</v>
      </c>
      <c r="CG44">
        <v>0.29299999999999998</v>
      </c>
      <c r="CH44">
        <v>0.34100000000000003</v>
      </c>
      <c r="CI44">
        <v>0.39900000000000002</v>
      </c>
      <c r="CJ44">
        <v>0.48599999999999999</v>
      </c>
      <c r="CK44">
        <v>0.254</v>
      </c>
      <c r="CL44">
        <v>4.2000000000000003E-2</v>
      </c>
      <c r="CM44">
        <v>0.16</v>
      </c>
      <c r="CN44">
        <v>0.1</v>
      </c>
      <c r="CO44">
        <v>8.6999999999999994E-2</v>
      </c>
      <c r="CP44">
        <v>8.2000000000000003E-2</v>
      </c>
      <c r="CQ44">
        <v>1.415</v>
      </c>
      <c r="CR44" s="38">
        <v>1.206</v>
      </c>
      <c r="CS44">
        <v>1.702</v>
      </c>
      <c r="CT44">
        <v>0.74</v>
      </c>
      <c r="CU44">
        <v>0.114</v>
      </c>
      <c r="CV44">
        <v>0.67</v>
      </c>
      <c r="CW44">
        <v>1.597</v>
      </c>
      <c r="CX44">
        <v>0.16</v>
      </c>
      <c r="CY44">
        <v>0.20399999999999999</v>
      </c>
      <c r="CZ44">
        <v>0.61</v>
      </c>
      <c r="DA44">
        <v>1.0129999999999999</v>
      </c>
      <c r="DB44">
        <v>0.89600000000000002</v>
      </c>
      <c r="DC44">
        <v>0.23799999999999999</v>
      </c>
      <c r="DD44" s="38">
        <v>0.19900000000000001</v>
      </c>
      <c r="DE44" s="38">
        <v>0.26200000000000001</v>
      </c>
      <c r="DF44">
        <v>0.105</v>
      </c>
      <c r="DG44">
        <v>0.40300000000000002</v>
      </c>
      <c r="DH44">
        <v>0.28399999999999997</v>
      </c>
      <c r="DI44">
        <v>0.126</v>
      </c>
      <c r="DJ44">
        <v>9.9000000000000005E-2</v>
      </c>
      <c r="DK44" s="38">
        <v>0.16400000000000001</v>
      </c>
      <c r="DL44">
        <v>0.12</v>
      </c>
      <c r="DM44">
        <v>0.159</v>
      </c>
      <c r="DN44">
        <v>0.1</v>
      </c>
      <c r="DO44">
        <v>0.379</v>
      </c>
      <c r="DP44" s="38">
        <v>0.36299999999999999</v>
      </c>
      <c r="DQ44">
        <v>0.23499999999999999</v>
      </c>
      <c r="DU44" s="38">
        <v>0.129</v>
      </c>
      <c r="DV44">
        <v>0.26400000000000001</v>
      </c>
      <c r="DW44" s="38">
        <v>0.186</v>
      </c>
      <c r="DX44" s="6">
        <v>0.28000000000000003</v>
      </c>
      <c r="DY44">
        <v>0.17699999999999999</v>
      </c>
      <c r="DZ44">
        <v>0.252</v>
      </c>
      <c r="EA44">
        <v>1.5129999999999999</v>
      </c>
      <c r="EC44">
        <v>0.746</v>
      </c>
      <c r="ED44">
        <v>0.17299999999999999</v>
      </c>
      <c r="EF44">
        <v>0.307</v>
      </c>
      <c r="EG44">
        <v>0.59599999999999997</v>
      </c>
      <c r="EI44">
        <v>0.70099999999999996</v>
      </c>
      <c r="EJ44">
        <v>0.39300000000000002</v>
      </c>
      <c r="EK44" s="38">
        <v>0.432</v>
      </c>
      <c r="EL44">
        <v>0.36799999999999999</v>
      </c>
      <c r="EM44" s="6">
        <v>0.77300000000000002</v>
      </c>
    </row>
    <row r="45" spans="1:143" ht="14.25" customHeight="1" x14ac:dyDescent="0.2">
      <c r="A45" s="13">
        <v>372</v>
      </c>
      <c r="B45">
        <v>0.45300000000000001</v>
      </c>
      <c r="C45">
        <v>0.58299999999999996</v>
      </c>
      <c r="D45">
        <v>0.40600000000000003</v>
      </c>
      <c r="E45">
        <v>1.2090000000000001</v>
      </c>
      <c r="F45">
        <v>1.931</v>
      </c>
      <c r="G45">
        <v>1.1739999999999999</v>
      </c>
      <c r="H45">
        <v>0.91100000000000003</v>
      </c>
      <c r="I45">
        <v>1.6859999999999999</v>
      </c>
      <c r="J45">
        <v>1.099</v>
      </c>
      <c r="K45">
        <v>0.442</v>
      </c>
      <c r="L45">
        <v>0.67800000000000005</v>
      </c>
      <c r="M45">
        <v>0.69399999999999995</v>
      </c>
      <c r="N45">
        <v>1.492</v>
      </c>
      <c r="O45">
        <v>1.163</v>
      </c>
      <c r="P45" s="38">
        <v>1.8169999999999999</v>
      </c>
      <c r="Q45" s="6">
        <v>1.6459999999999999</v>
      </c>
      <c r="R45" s="6">
        <v>1.643</v>
      </c>
      <c r="S45" s="6">
        <v>2.4289999999999998</v>
      </c>
      <c r="T45">
        <v>2.1970000000000001</v>
      </c>
      <c r="U45">
        <v>2.4580000000000002</v>
      </c>
      <c r="V45">
        <v>0.53400000000000003</v>
      </c>
      <c r="W45">
        <v>1</v>
      </c>
      <c r="X45">
        <v>1.179</v>
      </c>
      <c r="Y45">
        <v>1.8680000000000001</v>
      </c>
      <c r="Z45" s="38">
        <v>0.20599999999999999</v>
      </c>
      <c r="AA45" s="38">
        <v>0.30299999999999999</v>
      </c>
      <c r="AB45" s="38">
        <v>0.27200000000000002</v>
      </c>
      <c r="AC45" s="38">
        <v>0.38900000000000001</v>
      </c>
      <c r="AD45" s="38">
        <v>0.17599999999999999</v>
      </c>
      <c r="AE45" s="38">
        <v>0.152</v>
      </c>
      <c r="AF45" s="38">
        <v>9.7000000000000003E-2</v>
      </c>
      <c r="AG45" s="38">
        <v>6.4000000000000001E-2</v>
      </c>
      <c r="AH45" s="38">
        <v>0.111</v>
      </c>
      <c r="AI45" s="6">
        <v>0.224</v>
      </c>
      <c r="AJ45" s="6">
        <v>0.17399999999999999</v>
      </c>
      <c r="AK45" s="6">
        <v>0.26</v>
      </c>
      <c r="AL45">
        <v>0.121</v>
      </c>
      <c r="AM45">
        <v>9.9000000000000005E-2</v>
      </c>
      <c r="AN45">
        <v>0.19500000000000001</v>
      </c>
      <c r="AO45" s="6">
        <v>9.7000000000000003E-2</v>
      </c>
      <c r="AP45" s="6">
        <v>0.193</v>
      </c>
      <c r="AQ45" s="6">
        <v>0.39</v>
      </c>
      <c r="AR45">
        <v>0.126</v>
      </c>
      <c r="AS45">
        <v>0.106</v>
      </c>
      <c r="AT45">
        <v>9.5000000000000001E-2</v>
      </c>
      <c r="AU45">
        <v>0.67700000000000005</v>
      </c>
      <c r="AV45">
        <v>0.30499999999999999</v>
      </c>
      <c r="AW45">
        <v>0.57099999999999995</v>
      </c>
      <c r="AX45">
        <v>0.21099999999999999</v>
      </c>
      <c r="AY45">
        <v>0.34799999999999998</v>
      </c>
      <c r="AZ45">
        <v>0.32200000000000001</v>
      </c>
      <c r="BA45">
        <v>0.93200000000000005</v>
      </c>
      <c r="BB45" s="38">
        <v>0.11899999999999999</v>
      </c>
      <c r="BC45">
        <v>0.318</v>
      </c>
      <c r="BD45">
        <v>0.13900000000000001</v>
      </c>
      <c r="BE45">
        <v>0.13100000000000001</v>
      </c>
      <c r="BF45" s="38">
        <v>0.114</v>
      </c>
      <c r="BG45">
        <v>0.28599999999999998</v>
      </c>
      <c r="BH45">
        <v>0.35</v>
      </c>
      <c r="BI45">
        <v>0.34300000000000003</v>
      </c>
      <c r="BJ45">
        <v>0.13700000000000001</v>
      </c>
      <c r="BK45">
        <v>0.373</v>
      </c>
      <c r="BL45">
        <v>0.46400000000000002</v>
      </c>
      <c r="BM45">
        <v>6.9000000000000006E-2</v>
      </c>
      <c r="BN45">
        <v>0.246</v>
      </c>
      <c r="BO45">
        <v>0.35799999999999998</v>
      </c>
      <c r="BP45" s="6">
        <v>0.17599999999999999</v>
      </c>
      <c r="BQ45" s="6">
        <v>0.16</v>
      </c>
      <c r="BR45" s="6">
        <v>0.109</v>
      </c>
      <c r="BS45">
        <v>1.5720000000000001</v>
      </c>
      <c r="BT45" s="38">
        <v>0.94099999999999995</v>
      </c>
      <c r="BU45">
        <v>0.95399999999999996</v>
      </c>
      <c r="BV45">
        <v>0.55000000000000004</v>
      </c>
      <c r="BW45">
        <v>0.29499999999999998</v>
      </c>
      <c r="BX45" s="38">
        <v>0.497</v>
      </c>
      <c r="BY45" s="38">
        <v>0.50700000000000001</v>
      </c>
      <c r="BZ45" s="38">
        <v>0.152</v>
      </c>
      <c r="CA45">
        <v>0.27400000000000002</v>
      </c>
      <c r="CB45">
        <v>1.3779999999999999</v>
      </c>
      <c r="CC45">
        <v>0.182</v>
      </c>
      <c r="CD45">
        <v>0.186</v>
      </c>
      <c r="CE45">
        <v>0.23499999999999999</v>
      </c>
      <c r="CF45">
        <v>0.28199999999999997</v>
      </c>
      <c r="CG45">
        <v>0.29499999999999998</v>
      </c>
      <c r="CH45">
        <v>0.34200000000000003</v>
      </c>
      <c r="CI45">
        <v>0.39900000000000002</v>
      </c>
      <c r="CJ45">
        <v>0.49</v>
      </c>
      <c r="CK45">
        <v>0.255</v>
      </c>
      <c r="CL45">
        <v>4.2000000000000003E-2</v>
      </c>
      <c r="CM45">
        <v>0.16200000000000001</v>
      </c>
      <c r="CN45">
        <v>0.1</v>
      </c>
      <c r="CO45">
        <v>8.6999999999999994E-2</v>
      </c>
      <c r="CP45">
        <v>8.1000000000000003E-2</v>
      </c>
      <c r="CQ45">
        <v>1.427</v>
      </c>
      <c r="CR45" s="38">
        <v>1.196</v>
      </c>
      <c r="CS45">
        <v>1.714</v>
      </c>
      <c r="CT45">
        <v>0.745</v>
      </c>
      <c r="CU45">
        <v>0.115</v>
      </c>
      <c r="CV45">
        <v>0.67300000000000004</v>
      </c>
      <c r="CW45">
        <v>1.5720000000000001</v>
      </c>
      <c r="CX45">
        <v>0.16</v>
      </c>
      <c r="CY45">
        <v>0.20399999999999999</v>
      </c>
      <c r="CZ45">
        <v>0.61399999999999999</v>
      </c>
      <c r="DA45">
        <v>1.02</v>
      </c>
      <c r="DB45">
        <v>0.90100000000000002</v>
      </c>
      <c r="DC45">
        <v>0.23699999999999999</v>
      </c>
      <c r="DD45" s="38">
        <v>0.19800000000000001</v>
      </c>
      <c r="DE45" s="38">
        <v>0.26100000000000001</v>
      </c>
      <c r="DF45">
        <v>0.104</v>
      </c>
      <c r="DG45">
        <v>0.40300000000000002</v>
      </c>
      <c r="DH45">
        <v>0.28399999999999997</v>
      </c>
      <c r="DI45">
        <v>0.126</v>
      </c>
      <c r="DJ45">
        <v>9.9000000000000005E-2</v>
      </c>
      <c r="DK45" s="38">
        <v>0.16400000000000001</v>
      </c>
      <c r="DL45">
        <v>0.12</v>
      </c>
      <c r="DM45">
        <v>0.159</v>
      </c>
      <c r="DN45">
        <v>9.9000000000000005E-2</v>
      </c>
      <c r="DO45">
        <v>0.38</v>
      </c>
      <c r="DP45" s="38">
        <v>0.36299999999999999</v>
      </c>
      <c r="DQ45">
        <v>0.23499999999999999</v>
      </c>
      <c r="DU45" s="38">
        <v>0.129</v>
      </c>
      <c r="DV45">
        <v>0.26500000000000001</v>
      </c>
      <c r="DW45" s="38">
        <v>0.186</v>
      </c>
      <c r="DX45" s="6">
        <v>0.27700000000000002</v>
      </c>
      <c r="DY45">
        <v>0.17599999999999999</v>
      </c>
      <c r="DZ45">
        <v>0.251</v>
      </c>
      <c r="EA45">
        <v>1.49</v>
      </c>
      <c r="EC45">
        <v>0.73399999999999999</v>
      </c>
      <c r="ED45">
        <v>0.17299999999999999</v>
      </c>
      <c r="EF45">
        <v>0.30499999999999999</v>
      </c>
      <c r="EG45">
        <v>0.59</v>
      </c>
      <c r="EI45">
        <v>0.69299999999999995</v>
      </c>
      <c r="EJ45">
        <v>0.39200000000000002</v>
      </c>
      <c r="EK45" s="38">
        <v>0.432</v>
      </c>
      <c r="EL45">
        <v>0.36699999999999999</v>
      </c>
      <c r="EM45" s="6">
        <v>0.77900000000000003</v>
      </c>
    </row>
    <row r="46" spans="1:143" ht="14.25" customHeight="1" x14ac:dyDescent="0.2">
      <c r="A46" s="13">
        <v>373</v>
      </c>
      <c r="B46">
        <v>0.45500000000000002</v>
      </c>
      <c r="C46">
        <v>0.58699999999999997</v>
      </c>
      <c r="D46">
        <v>0.40799999999999997</v>
      </c>
      <c r="E46">
        <v>1.218</v>
      </c>
      <c r="F46">
        <v>1.95</v>
      </c>
      <c r="G46">
        <v>1.1830000000000001</v>
      </c>
      <c r="H46">
        <v>0.91700000000000004</v>
      </c>
      <c r="I46">
        <v>1.698</v>
      </c>
      <c r="J46">
        <v>1.107</v>
      </c>
      <c r="K46">
        <v>0.44500000000000001</v>
      </c>
      <c r="L46">
        <v>0.68300000000000005</v>
      </c>
      <c r="M46">
        <v>0.69899999999999995</v>
      </c>
      <c r="N46">
        <v>1.5049999999999999</v>
      </c>
      <c r="O46">
        <v>1.173</v>
      </c>
      <c r="P46" s="38">
        <v>1.8320000000000001</v>
      </c>
      <c r="Q46" s="6">
        <v>1.659</v>
      </c>
      <c r="R46" s="6">
        <v>1.657</v>
      </c>
      <c r="S46" s="6">
        <v>2.4430000000000001</v>
      </c>
      <c r="T46">
        <v>2.214</v>
      </c>
      <c r="U46">
        <v>2.4660000000000002</v>
      </c>
      <c r="V46">
        <v>0.53800000000000003</v>
      </c>
      <c r="W46">
        <v>0.99</v>
      </c>
      <c r="X46">
        <v>1.1830000000000001</v>
      </c>
      <c r="Y46">
        <v>1.8640000000000001</v>
      </c>
      <c r="Z46" s="38">
        <v>0.20499999999999999</v>
      </c>
      <c r="AA46" s="38">
        <v>0.30299999999999999</v>
      </c>
      <c r="AB46" s="38">
        <v>0.27100000000000002</v>
      </c>
      <c r="AC46" s="38">
        <v>0.39</v>
      </c>
      <c r="AD46" s="38">
        <v>0.17599999999999999</v>
      </c>
      <c r="AE46" s="38">
        <v>0.152</v>
      </c>
      <c r="AF46" s="38">
        <v>9.7000000000000003E-2</v>
      </c>
      <c r="AG46" s="38">
        <v>6.4000000000000001E-2</v>
      </c>
      <c r="AH46" s="38">
        <v>0.111</v>
      </c>
      <c r="AI46" s="6">
        <v>0.224</v>
      </c>
      <c r="AJ46" s="6">
        <v>0.17399999999999999</v>
      </c>
      <c r="AK46" s="6">
        <v>0.26</v>
      </c>
      <c r="AL46">
        <v>0.12</v>
      </c>
      <c r="AM46">
        <v>9.8000000000000004E-2</v>
      </c>
      <c r="AN46">
        <v>0.19500000000000001</v>
      </c>
      <c r="AO46" s="6">
        <v>9.8000000000000004E-2</v>
      </c>
      <c r="AP46" s="6">
        <v>0.193</v>
      </c>
      <c r="AQ46" s="6">
        <v>0.39300000000000002</v>
      </c>
      <c r="AR46">
        <v>0.125</v>
      </c>
      <c r="AS46">
        <v>0.105</v>
      </c>
      <c r="AT46">
        <v>9.4E-2</v>
      </c>
      <c r="AU46">
        <v>0.66700000000000004</v>
      </c>
      <c r="AV46">
        <v>0.30399999999999999</v>
      </c>
      <c r="AW46">
        <v>0.56599999999999995</v>
      </c>
      <c r="AX46">
        <v>0.21099999999999999</v>
      </c>
      <c r="AY46">
        <v>0.34799999999999998</v>
      </c>
      <c r="AZ46">
        <v>0.32300000000000001</v>
      </c>
      <c r="BA46">
        <v>0.93799999999999994</v>
      </c>
      <c r="BB46" s="38">
        <v>0.11899999999999999</v>
      </c>
      <c r="BC46">
        <v>0.31900000000000001</v>
      </c>
      <c r="BD46">
        <v>0.13900000000000001</v>
      </c>
      <c r="BE46">
        <v>0.13</v>
      </c>
      <c r="BF46" s="38">
        <v>0.114</v>
      </c>
      <c r="BG46">
        <v>0.28599999999999998</v>
      </c>
      <c r="BH46">
        <v>0.35099999999999998</v>
      </c>
      <c r="BI46">
        <v>0.34100000000000003</v>
      </c>
      <c r="BJ46">
        <v>0.13700000000000001</v>
      </c>
      <c r="BK46">
        <v>0.375</v>
      </c>
      <c r="BL46">
        <v>0.46400000000000002</v>
      </c>
      <c r="BM46">
        <v>6.9000000000000006E-2</v>
      </c>
      <c r="BN46">
        <v>0.246</v>
      </c>
      <c r="BO46">
        <v>0.35899999999999999</v>
      </c>
      <c r="BP46" s="6">
        <v>0.17499999999999999</v>
      </c>
      <c r="BQ46" s="6">
        <v>0.16</v>
      </c>
      <c r="BR46" s="6">
        <v>0.109</v>
      </c>
      <c r="BS46">
        <v>1.5469999999999999</v>
      </c>
      <c r="BT46" s="38">
        <v>0.94599999999999995</v>
      </c>
      <c r="BU46">
        <v>0.94799999999999995</v>
      </c>
      <c r="BV46">
        <v>0.55100000000000005</v>
      </c>
      <c r="BW46">
        <v>0.29399999999999998</v>
      </c>
      <c r="BX46" s="38">
        <v>0.497</v>
      </c>
      <c r="BY46" s="38">
        <v>0.50700000000000001</v>
      </c>
      <c r="BZ46" s="38">
        <v>0.151</v>
      </c>
      <c r="CA46">
        <v>0.27400000000000002</v>
      </c>
      <c r="CB46">
        <v>1.361</v>
      </c>
      <c r="CC46">
        <v>0.182</v>
      </c>
      <c r="CD46">
        <v>0.187</v>
      </c>
      <c r="CE46">
        <v>0.23499999999999999</v>
      </c>
      <c r="CF46">
        <v>0.28299999999999997</v>
      </c>
      <c r="CG46">
        <v>0.29599999999999999</v>
      </c>
      <c r="CH46">
        <v>0.34300000000000003</v>
      </c>
      <c r="CI46">
        <v>0.39900000000000002</v>
      </c>
      <c r="CJ46">
        <v>0.49399999999999999</v>
      </c>
      <c r="CK46">
        <v>0.25700000000000001</v>
      </c>
      <c r="CL46">
        <v>4.2000000000000003E-2</v>
      </c>
      <c r="CM46">
        <v>0.16300000000000001</v>
      </c>
      <c r="CN46">
        <v>0.1</v>
      </c>
      <c r="CO46">
        <v>8.6999999999999994E-2</v>
      </c>
      <c r="CP46">
        <v>8.1000000000000003E-2</v>
      </c>
      <c r="CQ46">
        <v>1.4390000000000001</v>
      </c>
      <c r="CR46" s="38">
        <v>1.1859999999999999</v>
      </c>
      <c r="CS46">
        <v>1.728</v>
      </c>
      <c r="CT46">
        <v>0.749</v>
      </c>
      <c r="CU46">
        <v>0.115</v>
      </c>
      <c r="CV46">
        <v>0.67600000000000005</v>
      </c>
      <c r="CW46">
        <v>1.548</v>
      </c>
      <c r="CX46">
        <v>0.161</v>
      </c>
      <c r="CY46">
        <v>0.20399999999999999</v>
      </c>
      <c r="CZ46">
        <v>0.61799999999999999</v>
      </c>
      <c r="DA46">
        <v>1.026</v>
      </c>
      <c r="DB46">
        <v>0.90600000000000003</v>
      </c>
      <c r="DC46">
        <v>0.23599999999999999</v>
      </c>
      <c r="DD46" s="38">
        <v>0.19600000000000001</v>
      </c>
      <c r="DE46" s="38">
        <v>0.26100000000000001</v>
      </c>
      <c r="DF46">
        <v>0.104</v>
      </c>
      <c r="DG46">
        <v>0.40300000000000002</v>
      </c>
      <c r="DH46">
        <v>0.28499999999999998</v>
      </c>
      <c r="DI46">
        <v>0.125</v>
      </c>
      <c r="DJ46">
        <v>9.9000000000000005E-2</v>
      </c>
      <c r="DK46" s="38">
        <v>0.16400000000000001</v>
      </c>
      <c r="DL46">
        <v>0.12</v>
      </c>
      <c r="DM46">
        <v>0.159</v>
      </c>
      <c r="DN46">
        <v>9.9000000000000005E-2</v>
      </c>
      <c r="DO46">
        <v>0.38200000000000001</v>
      </c>
      <c r="DP46" s="38">
        <v>0.36299999999999999</v>
      </c>
      <c r="DQ46">
        <v>0.23499999999999999</v>
      </c>
      <c r="DU46" s="38">
        <v>0.129</v>
      </c>
      <c r="DV46">
        <v>0.26600000000000001</v>
      </c>
      <c r="DW46" s="38">
        <v>0.186</v>
      </c>
      <c r="DX46" s="6">
        <v>0.27500000000000002</v>
      </c>
      <c r="DY46">
        <v>0.17499999999999999</v>
      </c>
      <c r="DZ46">
        <v>0.251</v>
      </c>
      <c r="EA46">
        <v>1.4690000000000001</v>
      </c>
      <c r="EC46">
        <v>0.72299999999999998</v>
      </c>
      <c r="ED46">
        <v>0.17199999999999999</v>
      </c>
      <c r="EF46">
        <v>0.30299999999999999</v>
      </c>
      <c r="EG46">
        <v>0.58399999999999996</v>
      </c>
      <c r="EI46">
        <v>0.68500000000000005</v>
      </c>
      <c r="EJ46">
        <v>0.39200000000000002</v>
      </c>
      <c r="EK46" s="38">
        <v>0.432</v>
      </c>
      <c r="EL46">
        <v>0.36599999999999999</v>
      </c>
      <c r="EM46" s="6">
        <v>0.78400000000000003</v>
      </c>
    </row>
    <row r="47" spans="1:143" ht="14.25" customHeight="1" x14ac:dyDescent="0.2">
      <c r="A47" s="13">
        <v>374</v>
      </c>
      <c r="B47">
        <v>0.45800000000000002</v>
      </c>
      <c r="C47">
        <v>0.59099999999999997</v>
      </c>
      <c r="D47">
        <v>0.40899999999999997</v>
      </c>
      <c r="E47">
        <v>1.2270000000000001</v>
      </c>
      <c r="F47">
        <v>1.9670000000000001</v>
      </c>
      <c r="G47">
        <v>1.1919999999999999</v>
      </c>
      <c r="H47">
        <v>0.92300000000000004</v>
      </c>
      <c r="I47">
        <v>1.708</v>
      </c>
      <c r="J47">
        <v>1.1140000000000001</v>
      </c>
      <c r="K47">
        <v>0.44700000000000001</v>
      </c>
      <c r="L47">
        <v>0.68700000000000006</v>
      </c>
      <c r="M47">
        <v>0.70399999999999996</v>
      </c>
      <c r="N47">
        <v>1.518</v>
      </c>
      <c r="O47">
        <v>1.1830000000000001</v>
      </c>
      <c r="P47" s="38">
        <v>1.849</v>
      </c>
      <c r="Q47" s="6">
        <v>1.6719999999999999</v>
      </c>
      <c r="R47" s="6">
        <v>1.669</v>
      </c>
      <c r="S47" s="6">
        <v>2.4580000000000002</v>
      </c>
      <c r="T47">
        <v>2.2280000000000002</v>
      </c>
      <c r="U47">
        <v>2.4740000000000002</v>
      </c>
      <c r="V47">
        <v>0.54200000000000004</v>
      </c>
      <c r="W47">
        <v>0.98</v>
      </c>
      <c r="X47">
        <v>1.1870000000000001</v>
      </c>
      <c r="Y47">
        <v>1.86</v>
      </c>
      <c r="Z47" s="38">
        <v>0.20399999999999999</v>
      </c>
      <c r="AA47" s="38">
        <v>0.30299999999999999</v>
      </c>
      <c r="AB47" s="38">
        <v>0.27</v>
      </c>
      <c r="AC47" s="38">
        <v>0.39100000000000001</v>
      </c>
      <c r="AD47" s="38">
        <v>0.17599999999999999</v>
      </c>
      <c r="AE47" s="38">
        <v>0.151</v>
      </c>
      <c r="AF47" s="38">
        <v>9.7000000000000003E-2</v>
      </c>
      <c r="AG47" s="38">
        <v>6.3E-2</v>
      </c>
      <c r="AH47" s="38">
        <v>0.111</v>
      </c>
      <c r="AI47" s="6">
        <v>0.224</v>
      </c>
      <c r="AJ47" s="6">
        <v>0.17299999999999999</v>
      </c>
      <c r="AK47" s="6">
        <v>0.26</v>
      </c>
      <c r="AL47">
        <v>0.12</v>
      </c>
      <c r="AM47">
        <v>9.8000000000000004E-2</v>
      </c>
      <c r="AN47">
        <v>0.19400000000000001</v>
      </c>
      <c r="AO47" s="6">
        <v>9.8000000000000004E-2</v>
      </c>
      <c r="AP47" s="6">
        <v>0.193</v>
      </c>
      <c r="AQ47" s="6">
        <v>0.39500000000000002</v>
      </c>
      <c r="AR47">
        <v>0.123</v>
      </c>
      <c r="AS47">
        <v>0.104</v>
      </c>
      <c r="AT47">
        <v>9.2999999999999999E-2</v>
      </c>
      <c r="AU47">
        <v>0.65700000000000003</v>
      </c>
      <c r="AV47">
        <v>0.30299999999999999</v>
      </c>
      <c r="AW47">
        <v>0.56100000000000005</v>
      </c>
      <c r="AX47">
        <v>0.21099999999999999</v>
      </c>
      <c r="AY47">
        <v>0.34699999999999998</v>
      </c>
      <c r="AZ47">
        <v>0.32400000000000001</v>
      </c>
      <c r="BA47">
        <v>0.94299999999999995</v>
      </c>
      <c r="BB47" s="38">
        <v>0.11799999999999999</v>
      </c>
      <c r="BC47">
        <v>0.32100000000000001</v>
      </c>
      <c r="BD47">
        <v>0.13900000000000001</v>
      </c>
      <c r="BE47">
        <v>0.13</v>
      </c>
      <c r="BF47" s="38">
        <v>0.114</v>
      </c>
      <c r="BG47">
        <v>0.28699999999999998</v>
      </c>
      <c r="BH47">
        <v>0.35199999999999998</v>
      </c>
      <c r="BI47">
        <v>0.33900000000000002</v>
      </c>
      <c r="BJ47">
        <v>0.13600000000000001</v>
      </c>
      <c r="BK47">
        <v>0.376</v>
      </c>
      <c r="BL47">
        <v>0.46400000000000002</v>
      </c>
      <c r="BM47">
        <v>6.9000000000000006E-2</v>
      </c>
      <c r="BN47">
        <v>0.246</v>
      </c>
      <c r="BO47">
        <v>0.36099999999999999</v>
      </c>
      <c r="BP47" s="6">
        <v>0.17499999999999999</v>
      </c>
      <c r="BQ47" s="6">
        <v>0.16</v>
      </c>
      <c r="BR47" s="6">
        <v>0.108</v>
      </c>
      <c r="BS47">
        <v>1.5229999999999999</v>
      </c>
      <c r="BT47" s="38">
        <v>0.95099999999999996</v>
      </c>
      <c r="BU47">
        <v>0.94099999999999995</v>
      </c>
      <c r="BV47">
        <v>0.55200000000000005</v>
      </c>
      <c r="BW47">
        <v>0.29299999999999998</v>
      </c>
      <c r="BX47" s="38">
        <v>0.497</v>
      </c>
      <c r="BY47" s="38">
        <v>0.50600000000000001</v>
      </c>
      <c r="BZ47" s="38">
        <v>0.15</v>
      </c>
      <c r="CA47">
        <v>0.27400000000000002</v>
      </c>
      <c r="CB47">
        <v>1.3460000000000001</v>
      </c>
      <c r="CC47">
        <v>0.18099999999999999</v>
      </c>
      <c r="CD47">
        <v>0.187</v>
      </c>
      <c r="CE47">
        <v>0.23400000000000001</v>
      </c>
      <c r="CF47">
        <v>0.28299999999999997</v>
      </c>
      <c r="CG47">
        <v>0.29699999999999999</v>
      </c>
      <c r="CH47">
        <v>0.34399999999999997</v>
      </c>
      <c r="CI47">
        <v>0.39900000000000002</v>
      </c>
      <c r="CJ47">
        <v>0.497</v>
      </c>
      <c r="CK47">
        <v>0.25900000000000001</v>
      </c>
      <c r="CL47">
        <v>4.1000000000000002E-2</v>
      </c>
      <c r="CM47">
        <v>0.16400000000000001</v>
      </c>
      <c r="CN47">
        <v>0.1</v>
      </c>
      <c r="CO47">
        <v>8.7999999999999995E-2</v>
      </c>
      <c r="CP47">
        <v>8.1000000000000003E-2</v>
      </c>
      <c r="CQ47">
        <v>1.4490000000000001</v>
      </c>
      <c r="CR47" s="38">
        <v>1.1759999999999999</v>
      </c>
      <c r="CS47">
        <v>1.7390000000000001</v>
      </c>
      <c r="CT47">
        <v>0.753</v>
      </c>
      <c r="CU47">
        <v>0.115</v>
      </c>
      <c r="CV47">
        <v>0.67900000000000005</v>
      </c>
      <c r="CW47">
        <v>1.524</v>
      </c>
      <c r="CX47">
        <v>0.161</v>
      </c>
      <c r="CY47">
        <v>0.20399999999999999</v>
      </c>
      <c r="CZ47">
        <v>0.622</v>
      </c>
      <c r="DA47">
        <v>1.032</v>
      </c>
      <c r="DB47">
        <v>0.91</v>
      </c>
      <c r="DC47">
        <v>0.23499999999999999</v>
      </c>
      <c r="DD47" s="38">
        <v>0.19500000000000001</v>
      </c>
      <c r="DE47" s="38">
        <v>0.26</v>
      </c>
      <c r="DF47">
        <v>0.10299999999999999</v>
      </c>
      <c r="DG47">
        <v>0.40400000000000003</v>
      </c>
      <c r="DH47">
        <v>0.28599999999999998</v>
      </c>
      <c r="DI47">
        <v>0.125</v>
      </c>
      <c r="DJ47">
        <v>9.9000000000000005E-2</v>
      </c>
      <c r="DK47" s="38">
        <v>0.16500000000000001</v>
      </c>
      <c r="DL47">
        <v>0.11899999999999999</v>
      </c>
      <c r="DM47">
        <v>0.159</v>
      </c>
      <c r="DN47">
        <v>9.9000000000000005E-2</v>
      </c>
      <c r="DO47">
        <v>0.38200000000000001</v>
      </c>
      <c r="DP47" s="38">
        <v>0.36199999999999999</v>
      </c>
      <c r="DQ47">
        <v>0.23499999999999999</v>
      </c>
      <c r="DU47" s="38">
        <v>0.128</v>
      </c>
      <c r="DV47">
        <v>0.26700000000000002</v>
      </c>
      <c r="DW47" s="38">
        <v>0.187</v>
      </c>
      <c r="DX47" s="6">
        <v>0.27200000000000002</v>
      </c>
      <c r="DY47">
        <v>0.17499999999999999</v>
      </c>
      <c r="DZ47">
        <v>0.25</v>
      </c>
      <c r="EA47">
        <v>1.4490000000000001</v>
      </c>
      <c r="EC47">
        <v>0.71099999999999997</v>
      </c>
      <c r="ED47">
        <v>0.17199999999999999</v>
      </c>
      <c r="EF47">
        <v>0.30199999999999999</v>
      </c>
      <c r="EG47">
        <v>0.57899999999999996</v>
      </c>
      <c r="EI47">
        <v>0.67800000000000005</v>
      </c>
      <c r="EJ47">
        <v>0.39100000000000001</v>
      </c>
      <c r="EK47" s="38">
        <v>0.432</v>
      </c>
      <c r="EL47">
        <v>0.36599999999999999</v>
      </c>
      <c r="EM47" s="6">
        <v>0.78900000000000003</v>
      </c>
    </row>
    <row r="48" spans="1:143" ht="14.25" customHeight="1" x14ac:dyDescent="0.2">
      <c r="A48" s="13">
        <v>375</v>
      </c>
      <c r="B48">
        <v>0.45900000000000002</v>
      </c>
      <c r="C48">
        <v>0.59399999999999997</v>
      </c>
      <c r="D48">
        <v>0.40899999999999997</v>
      </c>
      <c r="E48">
        <v>1.236</v>
      </c>
      <c r="F48">
        <v>1.9790000000000001</v>
      </c>
      <c r="G48">
        <v>1.2</v>
      </c>
      <c r="H48">
        <v>0.92800000000000005</v>
      </c>
      <c r="I48">
        <v>1.7210000000000001</v>
      </c>
      <c r="J48">
        <v>1.1220000000000001</v>
      </c>
      <c r="K48">
        <v>0.45</v>
      </c>
      <c r="L48">
        <v>0.69199999999999995</v>
      </c>
      <c r="M48">
        <v>0.70799999999999996</v>
      </c>
      <c r="N48">
        <v>1.528</v>
      </c>
      <c r="O48">
        <v>1.1910000000000001</v>
      </c>
      <c r="P48" s="38">
        <v>1.8620000000000001</v>
      </c>
      <c r="Q48" s="6">
        <v>1.6819999999999999</v>
      </c>
      <c r="R48" s="6">
        <v>1.681</v>
      </c>
      <c r="S48" s="6">
        <v>2.4740000000000002</v>
      </c>
      <c r="T48">
        <v>2.2410000000000001</v>
      </c>
      <c r="U48">
        <v>2.4900000000000002</v>
      </c>
      <c r="V48">
        <v>0.54500000000000004</v>
      </c>
      <c r="W48">
        <v>0.97</v>
      </c>
      <c r="X48">
        <v>1.1890000000000001</v>
      </c>
      <c r="Y48">
        <v>1.8560000000000001</v>
      </c>
      <c r="Z48" s="38">
        <v>0.20200000000000001</v>
      </c>
      <c r="AA48" s="38">
        <v>0.30299999999999999</v>
      </c>
      <c r="AB48" s="38">
        <v>0.27</v>
      </c>
      <c r="AC48" s="38">
        <v>0.39100000000000001</v>
      </c>
      <c r="AD48" s="38">
        <v>0.17599999999999999</v>
      </c>
      <c r="AE48" s="38">
        <v>0.151</v>
      </c>
      <c r="AF48" s="38">
        <v>9.7000000000000003E-2</v>
      </c>
      <c r="AG48" s="38">
        <v>6.3E-2</v>
      </c>
      <c r="AH48" s="38">
        <v>0.111</v>
      </c>
      <c r="AI48" s="6">
        <v>0.224</v>
      </c>
      <c r="AJ48" s="6">
        <v>0.17299999999999999</v>
      </c>
      <c r="AK48" s="6">
        <v>0.26</v>
      </c>
      <c r="AL48">
        <v>0.11899999999999999</v>
      </c>
      <c r="AM48">
        <v>9.7000000000000003E-2</v>
      </c>
      <c r="AN48">
        <v>0.19400000000000001</v>
      </c>
      <c r="AO48" s="6">
        <v>9.8000000000000004E-2</v>
      </c>
      <c r="AP48" s="6">
        <v>0.193</v>
      </c>
      <c r="AQ48" s="6">
        <v>0.39800000000000002</v>
      </c>
      <c r="AR48">
        <v>0.122</v>
      </c>
      <c r="AS48">
        <v>0.10299999999999999</v>
      </c>
      <c r="AT48">
        <v>9.0999999999999998E-2</v>
      </c>
      <c r="AU48">
        <v>0.64700000000000002</v>
      </c>
      <c r="AV48">
        <v>0.30199999999999999</v>
      </c>
      <c r="AW48">
        <v>0.55600000000000005</v>
      </c>
      <c r="AX48">
        <v>0.21</v>
      </c>
      <c r="AY48">
        <v>0.34699999999999998</v>
      </c>
      <c r="AZ48">
        <v>0.32500000000000001</v>
      </c>
      <c r="BA48">
        <v>0.94799999999999995</v>
      </c>
      <c r="BB48" s="38">
        <v>0.11799999999999999</v>
      </c>
      <c r="BC48">
        <v>0.32200000000000001</v>
      </c>
      <c r="BD48">
        <v>0.13800000000000001</v>
      </c>
      <c r="BE48">
        <v>0.13</v>
      </c>
      <c r="BF48" s="38">
        <v>0.114</v>
      </c>
      <c r="BG48">
        <v>0.28699999999999998</v>
      </c>
      <c r="BH48">
        <v>0.35199999999999998</v>
      </c>
      <c r="BI48">
        <v>0.33600000000000002</v>
      </c>
      <c r="BJ48">
        <v>0.13600000000000001</v>
      </c>
      <c r="BK48">
        <v>0.378</v>
      </c>
      <c r="BL48">
        <v>0.46400000000000002</v>
      </c>
      <c r="BM48">
        <v>6.9000000000000006E-2</v>
      </c>
      <c r="BN48">
        <v>0.245</v>
      </c>
      <c r="BO48">
        <v>0.36199999999999999</v>
      </c>
      <c r="BP48" s="6">
        <v>0.17499999999999999</v>
      </c>
      <c r="BQ48" s="6">
        <v>0.16</v>
      </c>
      <c r="BR48" s="6">
        <v>0.108</v>
      </c>
      <c r="BS48">
        <v>1.5</v>
      </c>
      <c r="BT48" s="38">
        <v>0.95599999999999996</v>
      </c>
      <c r="BU48">
        <v>0.93500000000000005</v>
      </c>
      <c r="BV48">
        <v>0.55200000000000005</v>
      </c>
      <c r="BW48">
        <v>0.29099999999999998</v>
      </c>
      <c r="BX48" s="38">
        <v>0.497</v>
      </c>
      <c r="BY48" s="38">
        <v>0.505</v>
      </c>
      <c r="BZ48" s="38">
        <v>0.14899999999999999</v>
      </c>
      <c r="CA48">
        <v>0.27400000000000002</v>
      </c>
      <c r="CB48">
        <v>1.33</v>
      </c>
      <c r="CC48">
        <v>0.18</v>
      </c>
      <c r="CD48">
        <v>0.187</v>
      </c>
      <c r="CE48">
        <v>0.23400000000000001</v>
      </c>
      <c r="CF48">
        <v>0.28399999999999997</v>
      </c>
      <c r="CG48">
        <v>0.29799999999999999</v>
      </c>
      <c r="CH48">
        <v>0.34499999999999997</v>
      </c>
      <c r="CI48">
        <v>0.39900000000000002</v>
      </c>
      <c r="CJ48">
        <v>0.5</v>
      </c>
      <c r="CK48">
        <v>0.26</v>
      </c>
      <c r="CL48">
        <v>4.1000000000000002E-2</v>
      </c>
      <c r="CM48">
        <v>0.16500000000000001</v>
      </c>
      <c r="CN48">
        <v>0.1</v>
      </c>
      <c r="CO48">
        <v>8.7999999999999995E-2</v>
      </c>
      <c r="CP48">
        <v>0.08</v>
      </c>
      <c r="CQ48">
        <v>1.4590000000000001</v>
      </c>
      <c r="CR48" s="38">
        <v>1.167</v>
      </c>
      <c r="CS48">
        <v>1.7509999999999999</v>
      </c>
      <c r="CT48">
        <v>0.75700000000000001</v>
      </c>
      <c r="CU48">
        <v>0.11600000000000001</v>
      </c>
      <c r="CV48">
        <v>0.68200000000000005</v>
      </c>
      <c r="CW48">
        <v>1.5009999999999999</v>
      </c>
      <c r="CX48">
        <v>0.161</v>
      </c>
      <c r="CY48">
        <v>0.20399999999999999</v>
      </c>
      <c r="CZ48">
        <v>0.626</v>
      </c>
      <c r="DA48">
        <v>1.038</v>
      </c>
      <c r="DB48">
        <v>0.91400000000000003</v>
      </c>
      <c r="DC48">
        <v>0.23400000000000001</v>
      </c>
      <c r="DD48" s="38">
        <v>0.193</v>
      </c>
      <c r="DE48" s="38">
        <v>0.25900000000000001</v>
      </c>
      <c r="DF48">
        <v>0.10199999999999999</v>
      </c>
      <c r="DG48">
        <v>0.40400000000000003</v>
      </c>
      <c r="DH48">
        <v>0.28599999999999998</v>
      </c>
      <c r="DI48">
        <v>0.124</v>
      </c>
      <c r="DJ48">
        <v>9.8000000000000004E-2</v>
      </c>
      <c r="DK48" s="38">
        <v>0.16500000000000001</v>
      </c>
      <c r="DL48">
        <v>0.11899999999999999</v>
      </c>
      <c r="DM48">
        <v>0.159</v>
      </c>
      <c r="DN48">
        <v>9.8000000000000004E-2</v>
      </c>
      <c r="DO48">
        <v>0.38300000000000001</v>
      </c>
      <c r="DP48" s="38">
        <v>0.36199999999999999</v>
      </c>
      <c r="DQ48">
        <v>0.23499999999999999</v>
      </c>
      <c r="DU48" s="38">
        <v>0.128</v>
      </c>
      <c r="DV48">
        <v>0.26800000000000002</v>
      </c>
      <c r="DW48" s="38">
        <v>0.187</v>
      </c>
      <c r="DX48" s="6">
        <v>0.27</v>
      </c>
      <c r="DY48">
        <v>0.17399999999999999</v>
      </c>
      <c r="DZ48">
        <v>0.25</v>
      </c>
      <c r="EA48">
        <v>1.4279999999999999</v>
      </c>
      <c r="EC48">
        <v>0.7</v>
      </c>
      <c r="ED48">
        <v>0.17199999999999999</v>
      </c>
      <c r="EF48">
        <v>0.30099999999999999</v>
      </c>
      <c r="EG48">
        <v>0.57499999999999996</v>
      </c>
      <c r="EI48">
        <v>0.67100000000000004</v>
      </c>
      <c r="EJ48">
        <v>0.39100000000000001</v>
      </c>
      <c r="EK48" s="38">
        <v>0.43099999999999999</v>
      </c>
      <c r="EL48">
        <v>0.36499999999999999</v>
      </c>
      <c r="EM48" s="6">
        <v>0.79400000000000004</v>
      </c>
    </row>
    <row r="49" spans="1:143" ht="14.25" customHeight="1" x14ac:dyDescent="0.2">
      <c r="A49" s="13">
        <v>376</v>
      </c>
      <c r="B49">
        <v>0.46</v>
      </c>
      <c r="C49">
        <v>0.59599999999999997</v>
      </c>
      <c r="D49">
        <v>0.41</v>
      </c>
      <c r="E49">
        <v>1.244</v>
      </c>
      <c r="F49">
        <v>1.992</v>
      </c>
      <c r="G49">
        <v>1.2070000000000001</v>
      </c>
      <c r="H49">
        <v>0.93300000000000005</v>
      </c>
      <c r="I49">
        <v>1.7310000000000001</v>
      </c>
      <c r="J49">
        <v>1.1279999999999999</v>
      </c>
      <c r="K49">
        <v>0.45200000000000001</v>
      </c>
      <c r="L49">
        <v>0.69599999999999995</v>
      </c>
      <c r="M49">
        <v>0.71199999999999997</v>
      </c>
      <c r="N49">
        <v>1.538</v>
      </c>
      <c r="O49">
        <v>1.1990000000000001</v>
      </c>
      <c r="P49" s="38">
        <v>1.8740000000000001</v>
      </c>
      <c r="Q49" s="6">
        <v>1.6919999999999999</v>
      </c>
      <c r="R49" s="6">
        <v>1.69</v>
      </c>
      <c r="S49" s="6">
        <v>2.4820000000000002</v>
      </c>
      <c r="T49">
        <v>2.2599999999999998</v>
      </c>
      <c r="U49">
        <v>2.5070000000000001</v>
      </c>
      <c r="V49">
        <v>0.54900000000000004</v>
      </c>
      <c r="W49">
        <v>0.96099999999999997</v>
      </c>
      <c r="X49">
        <v>1.1910000000000001</v>
      </c>
      <c r="Y49">
        <v>1.85</v>
      </c>
      <c r="Z49" s="38">
        <v>0.20100000000000001</v>
      </c>
      <c r="AA49" s="38">
        <v>0.30199999999999999</v>
      </c>
      <c r="AB49" s="38">
        <v>0.26900000000000002</v>
      </c>
      <c r="AC49" s="38">
        <v>0.39200000000000002</v>
      </c>
      <c r="AD49" s="38">
        <v>0.17499999999999999</v>
      </c>
      <c r="AE49" s="38">
        <v>0.151</v>
      </c>
      <c r="AF49" s="38">
        <v>9.7000000000000003E-2</v>
      </c>
      <c r="AG49" s="38">
        <v>6.3E-2</v>
      </c>
      <c r="AH49" s="38">
        <v>0.11</v>
      </c>
      <c r="AI49" s="6">
        <v>0.224</v>
      </c>
      <c r="AJ49" s="6">
        <v>0.17199999999999999</v>
      </c>
      <c r="AK49" s="6">
        <v>0.26</v>
      </c>
      <c r="AL49">
        <v>0.11899999999999999</v>
      </c>
      <c r="AM49">
        <v>9.7000000000000003E-2</v>
      </c>
      <c r="AN49">
        <v>0.19400000000000001</v>
      </c>
      <c r="AO49" s="6">
        <v>9.8000000000000004E-2</v>
      </c>
      <c r="AP49" s="6">
        <v>0.193</v>
      </c>
      <c r="AQ49" s="6">
        <v>0.4</v>
      </c>
      <c r="AR49">
        <v>0.12</v>
      </c>
      <c r="AS49">
        <v>0.10199999999999999</v>
      </c>
      <c r="AT49">
        <v>0.09</v>
      </c>
      <c r="AU49">
        <v>0.63700000000000001</v>
      </c>
      <c r="AV49">
        <v>0.30099999999999999</v>
      </c>
      <c r="AW49">
        <v>0.55000000000000004</v>
      </c>
      <c r="AX49">
        <v>0.21</v>
      </c>
      <c r="AY49">
        <v>0.34599999999999997</v>
      </c>
      <c r="AZ49">
        <v>0.32600000000000001</v>
      </c>
      <c r="BA49">
        <v>0.95199999999999996</v>
      </c>
      <c r="BB49" s="38">
        <v>0.11799999999999999</v>
      </c>
      <c r="BC49">
        <v>0.32300000000000001</v>
      </c>
      <c r="BD49">
        <v>0.13800000000000001</v>
      </c>
      <c r="BE49">
        <v>0.13</v>
      </c>
      <c r="BF49" s="38">
        <v>0.113</v>
      </c>
      <c r="BG49">
        <v>0.28799999999999998</v>
      </c>
      <c r="BH49">
        <v>0.35299999999999998</v>
      </c>
      <c r="BI49">
        <v>0.33400000000000002</v>
      </c>
      <c r="BJ49">
        <v>0.13600000000000001</v>
      </c>
      <c r="BK49">
        <v>0.379</v>
      </c>
      <c r="BL49">
        <v>0.46300000000000002</v>
      </c>
      <c r="BM49">
        <v>6.8000000000000005E-2</v>
      </c>
      <c r="BN49">
        <v>0.245</v>
      </c>
      <c r="BO49">
        <v>0.36399999999999999</v>
      </c>
      <c r="BP49" s="6">
        <v>0.17499999999999999</v>
      </c>
      <c r="BQ49" s="6">
        <v>0.16</v>
      </c>
      <c r="BR49" s="6">
        <v>0.107</v>
      </c>
      <c r="BS49">
        <v>1.478</v>
      </c>
      <c r="BT49" s="38">
        <v>0.96099999999999997</v>
      </c>
      <c r="BU49">
        <v>0.92800000000000005</v>
      </c>
      <c r="BV49">
        <v>0.55300000000000005</v>
      </c>
      <c r="BW49">
        <v>0.28899999999999998</v>
      </c>
      <c r="BX49" s="38">
        <v>0.496</v>
      </c>
      <c r="BY49" s="38">
        <v>0.504</v>
      </c>
      <c r="BZ49" s="38">
        <v>0.14799999999999999</v>
      </c>
      <c r="CA49">
        <v>0.27300000000000002</v>
      </c>
      <c r="CB49">
        <v>1.3129999999999999</v>
      </c>
      <c r="CC49">
        <v>0.17899999999999999</v>
      </c>
      <c r="CD49">
        <v>0.187</v>
      </c>
      <c r="CE49">
        <v>0.23400000000000001</v>
      </c>
      <c r="CF49">
        <v>0.28499999999999998</v>
      </c>
      <c r="CG49">
        <v>0.29899999999999999</v>
      </c>
      <c r="CH49">
        <v>0.34599999999999997</v>
      </c>
      <c r="CI49">
        <v>0.39900000000000002</v>
      </c>
      <c r="CJ49">
        <v>0.503</v>
      </c>
      <c r="CK49">
        <v>0.26200000000000001</v>
      </c>
      <c r="CL49">
        <v>4.1000000000000002E-2</v>
      </c>
      <c r="CM49">
        <v>0.16600000000000001</v>
      </c>
      <c r="CN49">
        <v>0.1</v>
      </c>
      <c r="CO49">
        <v>8.7999999999999995E-2</v>
      </c>
      <c r="CP49">
        <v>0.08</v>
      </c>
      <c r="CQ49">
        <v>1.468</v>
      </c>
      <c r="CR49" s="38">
        <v>1.157</v>
      </c>
      <c r="CS49">
        <v>1.7629999999999999</v>
      </c>
      <c r="CT49">
        <v>0.76</v>
      </c>
      <c r="CU49">
        <v>0.11600000000000001</v>
      </c>
      <c r="CV49">
        <v>0.68500000000000005</v>
      </c>
      <c r="CW49">
        <v>1.4790000000000001</v>
      </c>
      <c r="CX49">
        <v>0.16200000000000001</v>
      </c>
      <c r="CY49">
        <v>0.20399999999999999</v>
      </c>
      <c r="CZ49">
        <v>0.629</v>
      </c>
      <c r="DA49">
        <v>1.0429999999999999</v>
      </c>
      <c r="DB49">
        <v>0.91800000000000004</v>
      </c>
      <c r="DC49">
        <v>0.23300000000000001</v>
      </c>
      <c r="DD49" s="38">
        <v>0.191</v>
      </c>
      <c r="DE49" s="38">
        <v>0.25800000000000001</v>
      </c>
      <c r="DF49">
        <v>0.10100000000000001</v>
      </c>
      <c r="DG49">
        <v>0.40400000000000003</v>
      </c>
      <c r="DH49">
        <v>0.28699999999999998</v>
      </c>
      <c r="DI49">
        <v>0.124</v>
      </c>
      <c r="DJ49">
        <v>9.8000000000000004E-2</v>
      </c>
      <c r="DK49" s="38">
        <v>0.16500000000000001</v>
      </c>
      <c r="DL49">
        <v>0.11899999999999999</v>
      </c>
      <c r="DM49">
        <v>0.159</v>
      </c>
      <c r="DN49">
        <v>9.8000000000000004E-2</v>
      </c>
      <c r="DO49">
        <v>0.38400000000000001</v>
      </c>
      <c r="DP49" s="38">
        <v>0.36099999999999999</v>
      </c>
      <c r="DQ49">
        <v>0.23499999999999999</v>
      </c>
      <c r="DU49" s="38">
        <v>0.127</v>
      </c>
      <c r="DV49">
        <v>0.26900000000000002</v>
      </c>
      <c r="DW49" s="38">
        <v>0.187</v>
      </c>
      <c r="DX49" s="6">
        <v>0.26700000000000002</v>
      </c>
      <c r="DY49">
        <v>0.17299999999999999</v>
      </c>
      <c r="DZ49">
        <v>0.249</v>
      </c>
      <c r="EA49">
        <v>1.407</v>
      </c>
      <c r="EC49">
        <v>0.68899999999999995</v>
      </c>
      <c r="ED49">
        <v>0.17100000000000001</v>
      </c>
      <c r="EF49">
        <v>0.29899999999999999</v>
      </c>
      <c r="EG49">
        <v>0.56999999999999995</v>
      </c>
      <c r="EI49">
        <v>0.66500000000000004</v>
      </c>
      <c r="EJ49">
        <v>0.39</v>
      </c>
      <c r="EK49" s="38">
        <v>0.43099999999999999</v>
      </c>
      <c r="EL49">
        <v>0.36399999999999999</v>
      </c>
      <c r="EM49" s="6">
        <v>0.79800000000000004</v>
      </c>
    </row>
    <row r="50" spans="1:143" ht="14.25" customHeight="1" x14ac:dyDescent="0.2">
      <c r="A50" s="13">
        <v>377</v>
      </c>
      <c r="B50">
        <v>0.46100000000000002</v>
      </c>
      <c r="C50">
        <v>0.59899999999999998</v>
      </c>
      <c r="D50">
        <v>0.41</v>
      </c>
      <c r="E50">
        <v>1.2509999999999999</v>
      </c>
      <c r="F50">
        <v>2.0049999999999999</v>
      </c>
      <c r="G50">
        <v>1.214</v>
      </c>
      <c r="H50">
        <v>0.93799999999999994</v>
      </c>
      <c r="I50">
        <v>1.7390000000000001</v>
      </c>
      <c r="J50">
        <v>1.1339999999999999</v>
      </c>
      <c r="K50">
        <v>0.45300000000000001</v>
      </c>
      <c r="L50">
        <v>0.7</v>
      </c>
      <c r="M50">
        <v>0.71499999999999997</v>
      </c>
      <c r="N50">
        <v>1.548</v>
      </c>
      <c r="O50">
        <v>1.206</v>
      </c>
      <c r="P50" s="38">
        <v>1.8839999999999999</v>
      </c>
      <c r="Q50" s="6">
        <v>1.7030000000000001</v>
      </c>
      <c r="R50" s="6">
        <v>1.698</v>
      </c>
      <c r="S50" s="6">
        <v>2.4900000000000002</v>
      </c>
      <c r="T50">
        <v>2.2749999999999999</v>
      </c>
      <c r="U50">
        <v>2.5150000000000001</v>
      </c>
      <c r="V50">
        <v>0.55200000000000005</v>
      </c>
      <c r="W50">
        <v>0.95099999999999996</v>
      </c>
      <c r="X50">
        <v>1.1919999999999999</v>
      </c>
      <c r="Y50">
        <v>1.845</v>
      </c>
      <c r="Z50" s="38">
        <v>0.2</v>
      </c>
      <c r="AA50" s="38">
        <v>0.30199999999999999</v>
      </c>
      <c r="AB50" s="38">
        <v>0.26800000000000002</v>
      </c>
      <c r="AC50" s="38">
        <v>0.39200000000000002</v>
      </c>
      <c r="AD50" s="38">
        <v>0.17499999999999999</v>
      </c>
      <c r="AE50" s="38">
        <v>0.15</v>
      </c>
      <c r="AF50" s="38">
        <v>9.6000000000000002E-2</v>
      </c>
      <c r="AG50" s="38">
        <v>6.2E-2</v>
      </c>
      <c r="AH50" s="38">
        <v>0.11</v>
      </c>
      <c r="AI50" s="6">
        <v>0.224</v>
      </c>
      <c r="AJ50" s="6">
        <v>0.17199999999999999</v>
      </c>
      <c r="AK50" s="6">
        <v>0.26</v>
      </c>
      <c r="AL50">
        <v>0.11799999999999999</v>
      </c>
      <c r="AM50">
        <v>9.6000000000000002E-2</v>
      </c>
      <c r="AN50">
        <v>0.193</v>
      </c>
      <c r="AO50" s="6">
        <v>9.8000000000000004E-2</v>
      </c>
      <c r="AP50" s="6">
        <v>0.193</v>
      </c>
      <c r="AQ50" s="6">
        <v>0.40200000000000002</v>
      </c>
      <c r="AR50">
        <v>0.11899999999999999</v>
      </c>
      <c r="AS50">
        <v>0.10100000000000001</v>
      </c>
      <c r="AT50">
        <v>8.8999999999999996E-2</v>
      </c>
      <c r="AU50">
        <v>0.626</v>
      </c>
      <c r="AV50">
        <v>0.3</v>
      </c>
      <c r="AW50">
        <v>0.54300000000000004</v>
      </c>
      <c r="AX50">
        <v>0.20899999999999999</v>
      </c>
      <c r="AY50">
        <v>0.34599999999999997</v>
      </c>
      <c r="AZ50">
        <v>0.32600000000000001</v>
      </c>
      <c r="BA50">
        <v>0.95599999999999996</v>
      </c>
      <c r="BB50" s="38">
        <v>0.11700000000000001</v>
      </c>
      <c r="BC50">
        <v>0.32500000000000001</v>
      </c>
      <c r="BD50">
        <v>0.13800000000000001</v>
      </c>
      <c r="BE50">
        <v>0.129</v>
      </c>
      <c r="BF50" s="38">
        <v>0.113</v>
      </c>
      <c r="BG50">
        <v>0.28799999999999998</v>
      </c>
      <c r="BH50">
        <v>0.35299999999999998</v>
      </c>
      <c r="BI50">
        <v>0.33100000000000002</v>
      </c>
      <c r="BJ50">
        <v>0.13500000000000001</v>
      </c>
      <c r="BK50">
        <v>0.38</v>
      </c>
      <c r="BL50">
        <v>0.46300000000000002</v>
      </c>
      <c r="BM50">
        <v>6.8000000000000005E-2</v>
      </c>
      <c r="BN50">
        <v>0.245</v>
      </c>
      <c r="BO50">
        <v>0.36499999999999999</v>
      </c>
      <c r="BP50" s="6">
        <v>0.17399999999999999</v>
      </c>
      <c r="BQ50" s="6">
        <v>0.16</v>
      </c>
      <c r="BR50" s="6">
        <v>0.107</v>
      </c>
      <c r="BS50">
        <v>1.458</v>
      </c>
      <c r="BT50" s="38">
        <v>0.96599999999999997</v>
      </c>
      <c r="BU50">
        <v>0.92200000000000004</v>
      </c>
      <c r="BV50">
        <v>0.55200000000000005</v>
      </c>
      <c r="BW50">
        <v>0.28699999999999998</v>
      </c>
      <c r="BX50" s="38">
        <v>0.495</v>
      </c>
      <c r="BY50" s="38">
        <v>0.502</v>
      </c>
      <c r="BZ50" s="38">
        <v>0.14699999999999999</v>
      </c>
      <c r="CA50">
        <v>0.27300000000000002</v>
      </c>
      <c r="CB50">
        <v>1.298</v>
      </c>
      <c r="CC50">
        <v>0.17799999999999999</v>
      </c>
      <c r="CD50">
        <v>0.187</v>
      </c>
      <c r="CE50">
        <v>0.23400000000000001</v>
      </c>
      <c r="CF50">
        <v>0.28499999999999998</v>
      </c>
      <c r="CG50">
        <v>0.29899999999999999</v>
      </c>
      <c r="CH50">
        <v>0.34599999999999997</v>
      </c>
      <c r="CI50">
        <v>0.39900000000000002</v>
      </c>
      <c r="CJ50">
        <v>0.505</v>
      </c>
      <c r="CK50">
        <v>0.26300000000000001</v>
      </c>
      <c r="CL50">
        <v>0.04</v>
      </c>
      <c r="CM50">
        <v>0.16700000000000001</v>
      </c>
      <c r="CN50">
        <v>0.1</v>
      </c>
      <c r="CO50">
        <v>8.6999999999999994E-2</v>
      </c>
      <c r="CP50">
        <v>7.9000000000000001E-2</v>
      </c>
      <c r="CQ50">
        <v>1.4770000000000001</v>
      </c>
      <c r="CR50" s="38">
        <v>1.149</v>
      </c>
      <c r="CS50">
        <v>1.772</v>
      </c>
      <c r="CT50">
        <v>0.76300000000000001</v>
      </c>
      <c r="CU50">
        <v>0.11600000000000001</v>
      </c>
      <c r="CV50">
        <v>0.68700000000000006</v>
      </c>
      <c r="CW50">
        <v>1.458</v>
      </c>
      <c r="CX50">
        <v>0.16200000000000001</v>
      </c>
      <c r="CY50">
        <v>0.20399999999999999</v>
      </c>
      <c r="CZ50">
        <v>0.63200000000000001</v>
      </c>
      <c r="DA50">
        <v>1.0469999999999999</v>
      </c>
      <c r="DB50">
        <v>0.92200000000000004</v>
      </c>
      <c r="DC50">
        <v>0.23200000000000001</v>
      </c>
      <c r="DD50" s="38">
        <v>0.189</v>
      </c>
      <c r="DE50" s="38">
        <v>0.25700000000000001</v>
      </c>
      <c r="DF50">
        <v>0.10100000000000001</v>
      </c>
      <c r="DG50">
        <v>0.40400000000000003</v>
      </c>
      <c r="DH50">
        <v>0.28699999999999998</v>
      </c>
      <c r="DI50">
        <v>0.124</v>
      </c>
      <c r="DJ50">
        <v>9.7000000000000003E-2</v>
      </c>
      <c r="DK50" s="38">
        <v>0.16500000000000001</v>
      </c>
      <c r="DL50">
        <v>0.11899999999999999</v>
      </c>
      <c r="DM50">
        <v>0.159</v>
      </c>
      <c r="DN50">
        <v>9.7000000000000003E-2</v>
      </c>
      <c r="DO50">
        <v>0.38500000000000001</v>
      </c>
      <c r="DP50" s="38">
        <v>0.36</v>
      </c>
      <c r="DQ50">
        <v>0.23400000000000001</v>
      </c>
      <c r="DU50" s="38">
        <v>0.127</v>
      </c>
      <c r="DV50">
        <v>0.26900000000000002</v>
      </c>
      <c r="DW50" s="38">
        <v>0.186</v>
      </c>
      <c r="DX50" s="6">
        <v>0.26400000000000001</v>
      </c>
      <c r="DY50">
        <v>0.17199999999999999</v>
      </c>
      <c r="DZ50">
        <v>0.248</v>
      </c>
      <c r="EA50">
        <v>1.387</v>
      </c>
      <c r="EC50">
        <v>0.67900000000000005</v>
      </c>
      <c r="ED50">
        <v>0.17100000000000001</v>
      </c>
      <c r="EF50">
        <v>0.29799999999999999</v>
      </c>
      <c r="EG50">
        <v>0.56599999999999995</v>
      </c>
      <c r="EI50">
        <v>0.65800000000000003</v>
      </c>
      <c r="EJ50">
        <v>0.38900000000000001</v>
      </c>
      <c r="EK50" s="38">
        <v>0.43</v>
      </c>
      <c r="EL50">
        <v>0.36399999999999999</v>
      </c>
      <c r="EM50" s="6">
        <v>0.80200000000000005</v>
      </c>
    </row>
    <row r="51" spans="1:143" ht="14.25" customHeight="1" x14ac:dyDescent="0.2">
      <c r="A51" s="13">
        <v>378</v>
      </c>
      <c r="B51">
        <v>0.46200000000000002</v>
      </c>
      <c r="C51">
        <v>0.60099999999999998</v>
      </c>
      <c r="D51">
        <v>0.41</v>
      </c>
      <c r="E51">
        <v>1.2569999999999999</v>
      </c>
      <c r="F51">
        <v>2.016</v>
      </c>
      <c r="G51">
        <v>1.22</v>
      </c>
      <c r="H51">
        <v>0.94199999999999995</v>
      </c>
      <c r="I51">
        <v>1.748</v>
      </c>
      <c r="J51">
        <v>1.1399999999999999</v>
      </c>
      <c r="K51">
        <v>0.45500000000000002</v>
      </c>
      <c r="L51">
        <v>0.70299999999999996</v>
      </c>
      <c r="M51">
        <v>0.71799999999999997</v>
      </c>
      <c r="N51">
        <v>1.5580000000000001</v>
      </c>
      <c r="O51">
        <v>1.214</v>
      </c>
      <c r="P51" s="38">
        <v>1.8939999999999999</v>
      </c>
      <c r="Q51" s="6">
        <v>1.712</v>
      </c>
      <c r="R51" s="6">
        <v>1.7070000000000001</v>
      </c>
      <c r="S51" s="6">
        <v>2.5070000000000001</v>
      </c>
      <c r="T51">
        <v>2.2850000000000001</v>
      </c>
      <c r="U51">
        <v>2.5150000000000001</v>
      </c>
      <c r="V51">
        <v>0.55400000000000005</v>
      </c>
      <c r="W51">
        <v>0.94199999999999995</v>
      </c>
      <c r="X51">
        <v>1.1930000000000001</v>
      </c>
      <c r="Y51">
        <v>1.839</v>
      </c>
      <c r="Z51" s="38">
        <v>0.19900000000000001</v>
      </c>
      <c r="AA51" s="38">
        <v>0.30099999999999999</v>
      </c>
      <c r="AB51" s="38">
        <v>0.26700000000000002</v>
      </c>
      <c r="AC51" s="38">
        <v>0.39200000000000002</v>
      </c>
      <c r="AD51" s="38">
        <v>0.17499999999999999</v>
      </c>
      <c r="AE51" s="38">
        <v>0.15</v>
      </c>
      <c r="AF51" s="38">
        <v>9.6000000000000002E-2</v>
      </c>
      <c r="AG51" s="38">
        <v>6.2E-2</v>
      </c>
      <c r="AH51" s="38">
        <v>0.11</v>
      </c>
      <c r="AI51" s="6">
        <v>0.224</v>
      </c>
      <c r="AJ51" s="6">
        <v>0.17100000000000001</v>
      </c>
      <c r="AK51" s="6">
        <v>0.26</v>
      </c>
      <c r="AL51">
        <v>0.11799999999999999</v>
      </c>
      <c r="AM51">
        <v>9.6000000000000002E-2</v>
      </c>
      <c r="AN51">
        <v>0.193</v>
      </c>
      <c r="AO51" s="6">
        <v>9.8000000000000004E-2</v>
      </c>
      <c r="AP51" s="6">
        <v>0.193</v>
      </c>
      <c r="AQ51" s="6">
        <v>0.40400000000000003</v>
      </c>
      <c r="AR51">
        <v>0.11700000000000001</v>
      </c>
      <c r="AS51">
        <v>0.10100000000000001</v>
      </c>
      <c r="AT51">
        <v>8.7999999999999995E-2</v>
      </c>
      <c r="AU51">
        <v>0.61499999999999999</v>
      </c>
      <c r="AV51">
        <v>0.29799999999999999</v>
      </c>
      <c r="AW51">
        <v>0.53600000000000003</v>
      </c>
      <c r="AX51">
        <v>0.20899999999999999</v>
      </c>
      <c r="AY51">
        <v>0.34499999999999997</v>
      </c>
      <c r="AZ51">
        <v>0.32700000000000001</v>
      </c>
      <c r="BA51">
        <v>0.95799999999999996</v>
      </c>
      <c r="BB51" s="38">
        <v>0.11700000000000001</v>
      </c>
      <c r="BC51">
        <v>0.32500000000000001</v>
      </c>
      <c r="BD51">
        <v>0.13700000000000001</v>
      </c>
      <c r="BE51">
        <v>0.129</v>
      </c>
      <c r="BF51" s="38">
        <v>0.113</v>
      </c>
      <c r="BG51">
        <v>0.28799999999999998</v>
      </c>
      <c r="BH51">
        <v>0.35299999999999998</v>
      </c>
      <c r="BI51">
        <v>0.32900000000000001</v>
      </c>
      <c r="BJ51">
        <v>0.13500000000000001</v>
      </c>
      <c r="BK51">
        <v>0.38100000000000001</v>
      </c>
      <c r="BL51">
        <v>0.46200000000000002</v>
      </c>
      <c r="BM51">
        <v>6.8000000000000005E-2</v>
      </c>
      <c r="BN51">
        <v>0.245</v>
      </c>
      <c r="BO51">
        <v>0.36599999999999999</v>
      </c>
      <c r="BP51" s="6">
        <v>0.17399999999999999</v>
      </c>
      <c r="BQ51" s="6">
        <v>0.16</v>
      </c>
      <c r="BR51" s="6">
        <v>0.106</v>
      </c>
      <c r="BS51">
        <v>1.4379999999999999</v>
      </c>
      <c r="BT51" s="38">
        <v>0.96899999999999997</v>
      </c>
      <c r="BU51">
        <v>0.91500000000000004</v>
      </c>
      <c r="BV51">
        <v>0.55200000000000005</v>
      </c>
      <c r="BW51">
        <v>0.28399999999999997</v>
      </c>
      <c r="BX51" s="38">
        <v>0.49399999999999999</v>
      </c>
      <c r="BY51" s="38">
        <v>0.5</v>
      </c>
      <c r="BZ51" s="38">
        <v>0.14599999999999999</v>
      </c>
      <c r="CA51">
        <v>0.27200000000000002</v>
      </c>
      <c r="CB51">
        <v>1.2829999999999999</v>
      </c>
      <c r="CC51">
        <v>0.17699999999999999</v>
      </c>
      <c r="CD51">
        <v>0.186</v>
      </c>
      <c r="CE51">
        <v>0.23300000000000001</v>
      </c>
      <c r="CF51">
        <v>0.28499999999999998</v>
      </c>
      <c r="CG51">
        <v>0.3</v>
      </c>
      <c r="CH51">
        <v>0.34699999999999998</v>
      </c>
      <c r="CI51">
        <v>0.39800000000000002</v>
      </c>
      <c r="CJ51">
        <v>0.50700000000000001</v>
      </c>
      <c r="CK51">
        <v>0.26400000000000001</v>
      </c>
      <c r="CL51">
        <v>0.04</v>
      </c>
      <c r="CM51">
        <v>0.16700000000000001</v>
      </c>
      <c r="CN51">
        <v>0.1</v>
      </c>
      <c r="CO51">
        <v>8.6999999999999994E-2</v>
      </c>
      <c r="CP51">
        <v>7.9000000000000001E-2</v>
      </c>
      <c r="CQ51">
        <v>1.486</v>
      </c>
      <c r="CR51" s="38">
        <v>1.1399999999999999</v>
      </c>
      <c r="CS51">
        <v>1.782</v>
      </c>
      <c r="CT51">
        <v>0.76600000000000001</v>
      </c>
      <c r="CU51">
        <v>0.11700000000000001</v>
      </c>
      <c r="CV51">
        <v>0.68899999999999995</v>
      </c>
      <c r="CW51">
        <v>1.4379999999999999</v>
      </c>
      <c r="CX51">
        <v>0.16200000000000001</v>
      </c>
      <c r="CY51">
        <v>0.20399999999999999</v>
      </c>
      <c r="CZ51">
        <v>0.63400000000000001</v>
      </c>
      <c r="DA51">
        <v>1.0509999999999999</v>
      </c>
      <c r="DB51">
        <v>0.92500000000000004</v>
      </c>
      <c r="DC51">
        <v>0.23</v>
      </c>
      <c r="DD51" s="38">
        <v>0.188</v>
      </c>
      <c r="DE51" s="38">
        <v>0.25600000000000001</v>
      </c>
      <c r="DF51">
        <v>0.1</v>
      </c>
      <c r="DG51">
        <v>0.40400000000000003</v>
      </c>
      <c r="DH51">
        <v>0.28699999999999998</v>
      </c>
      <c r="DI51">
        <v>0.123</v>
      </c>
      <c r="DJ51">
        <v>9.7000000000000003E-2</v>
      </c>
      <c r="DK51" s="38">
        <v>0.16500000000000001</v>
      </c>
      <c r="DL51">
        <v>0.11899999999999999</v>
      </c>
      <c r="DM51">
        <v>0.159</v>
      </c>
      <c r="DN51">
        <v>9.6000000000000002E-2</v>
      </c>
      <c r="DO51">
        <v>0.38600000000000001</v>
      </c>
      <c r="DP51" s="38">
        <v>0.35899999999999999</v>
      </c>
      <c r="DQ51">
        <v>0.23400000000000001</v>
      </c>
      <c r="DU51" s="38">
        <v>0.126</v>
      </c>
      <c r="DV51">
        <v>0.27</v>
      </c>
      <c r="DW51" s="38">
        <v>0.186</v>
      </c>
      <c r="DX51" s="6">
        <v>0.26100000000000001</v>
      </c>
      <c r="DY51">
        <v>0.17100000000000001</v>
      </c>
      <c r="DZ51">
        <v>0.247</v>
      </c>
      <c r="EA51">
        <v>1.367</v>
      </c>
      <c r="EC51">
        <v>0.66900000000000004</v>
      </c>
      <c r="ED51">
        <v>0.17</v>
      </c>
      <c r="EF51">
        <v>0.29699999999999999</v>
      </c>
      <c r="EG51">
        <v>0.56100000000000005</v>
      </c>
      <c r="EI51">
        <v>0.65200000000000002</v>
      </c>
      <c r="EJ51">
        <v>0.38800000000000001</v>
      </c>
      <c r="EK51" s="38">
        <v>0.42899999999999999</v>
      </c>
      <c r="EL51">
        <v>0.36299999999999999</v>
      </c>
      <c r="EM51" s="6">
        <v>0.80600000000000005</v>
      </c>
    </row>
    <row r="52" spans="1:143" ht="14.25" customHeight="1" x14ac:dyDescent="0.2">
      <c r="A52" s="13">
        <v>379</v>
      </c>
      <c r="B52">
        <v>0.46300000000000002</v>
      </c>
      <c r="C52">
        <v>0.60199999999999998</v>
      </c>
      <c r="D52">
        <v>0.41</v>
      </c>
      <c r="E52">
        <v>1.262</v>
      </c>
      <c r="F52">
        <v>2.0270000000000001</v>
      </c>
      <c r="G52">
        <v>1.226</v>
      </c>
      <c r="H52">
        <v>0.94599999999999995</v>
      </c>
      <c r="I52">
        <v>1.7569999999999999</v>
      </c>
      <c r="J52">
        <v>1.145</v>
      </c>
      <c r="K52">
        <v>0.45600000000000002</v>
      </c>
      <c r="L52">
        <v>0.70599999999999996</v>
      </c>
      <c r="M52">
        <v>0.72099999999999997</v>
      </c>
      <c r="N52">
        <v>1.5669999999999999</v>
      </c>
      <c r="O52">
        <v>1.22</v>
      </c>
      <c r="P52" s="38">
        <v>1.9039999999999999</v>
      </c>
      <c r="Q52" s="6">
        <v>1.722</v>
      </c>
      <c r="R52" s="6">
        <v>1.7150000000000001</v>
      </c>
      <c r="S52" s="6">
        <v>2.5070000000000001</v>
      </c>
      <c r="T52">
        <v>2.2959999999999998</v>
      </c>
      <c r="U52">
        <v>2.5329999999999999</v>
      </c>
      <c r="V52">
        <v>0.55700000000000005</v>
      </c>
      <c r="W52">
        <v>0.93200000000000005</v>
      </c>
      <c r="X52">
        <v>1.1930000000000001</v>
      </c>
      <c r="Y52">
        <v>1.8320000000000001</v>
      </c>
      <c r="Z52" s="38">
        <v>0.19800000000000001</v>
      </c>
      <c r="AA52" s="38">
        <v>0.30099999999999999</v>
      </c>
      <c r="AB52" s="38">
        <v>0.26600000000000001</v>
      </c>
      <c r="AC52" s="38">
        <v>0.39200000000000002</v>
      </c>
      <c r="AD52" s="38">
        <v>0.17399999999999999</v>
      </c>
      <c r="AE52" s="38">
        <v>0.14899999999999999</v>
      </c>
      <c r="AF52" s="38">
        <v>9.6000000000000002E-2</v>
      </c>
      <c r="AG52" s="38">
        <v>6.0999999999999999E-2</v>
      </c>
      <c r="AH52" s="38">
        <v>0.109</v>
      </c>
      <c r="AI52" s="6">
        <v>0.224</v>
      </c>
      <c r="AJ52" s="6">
        <v>0.17100000000000001</v>
      </c>
      <c r="AK52" s="6">
        <v>0.25900000000000001</v>
      </c>
      <c r="AL52">
        <v>0.11700000000000001</v>
      </c>
      <c r="AM52">
        <v>9.5000000000000001E-2</v>
      </c>
      <c r="AN52">
        <v>0.193</v>
      </c>
      <c r="AO52" s="6">
        <v>9.8000000000000004E-2</v>
      </c>
      <c r="AP52" s="6">
        <v>0.193</v>
      </c>
      <c r="AQ52" s="6">
        <v>0.40600000000000003</v>
      </c>
      <c r="AR52">
        <v>0.115</v>
      </c>
      <c r="AS52">
        <v>0.1</v>
      </c>
      <c r="AT52">
        <v>8.5999999999999993E-2</v>
      </c>
      <c r="AU52">
        <v>0.60399999999999998</v>
      </c>
      <c r="AV52">
        <v>0.29699999999999999</v>
      </c>
      <c r="AW52">
        <v>0.52800000000000002</v>
      </c>
      <c r="AX52">
        <v>0.20799999999999999</v>
      </c>
      <c r="AY52">
        <v>0.34399999999999997</v>
      </c>
      <c r="AZ52">
        <v>0.32700000000000001</v>
      </c>
      <c r="BA52">
        <v>0.96099999999999997</v>
      </c>
      <c r="BB52" s="38">
        <v>0.11700000000000001</v>
      </c>
      <c r="BC52">
        <v>0.32600000000000001</v>
      </c>
      <c r="BD52">
        <v>0.13700000000000001</v>
      </c>
      <c r="BE52">
        <v>0.129</v>
      </c>
      <c r="BF52" s="38">
        <v>0.112</v>
      </c>
      <c r="BG52">
        <v>0.28799999999999998</v>
      </c>
      <c r="BH52">
        <v>0.35299999999999998</v>
      </c>
      <c r="BI52">
        <v>0.32600000000000001</v>
      </c>
      <c r="BJ52">
        <v>0.13400000000000001</v>
      </c>
      <c r="BK52">
        <v>0.38200000000000001</v>
      </c>
      <c r="BL52">
        <v>0.46100000000000002</v>
      </c>
      <c r="BM52">
        <v>6.8000000000000005E-2</v>
      </c>
      <c r="BN52">
        <v>0.24399999999999999</v>
      </c>
      <c r="BO52">
        <v>0.36699999999999999</v>
      </c>
      <c r="BP52" s="6">
        <v>0.17299999999999999</v>
      </c>
      <c r="BQ52" s="6">
        <v>0.159</v>
      </c>
      <c r="BR52" s="6">
        <v>0.106</v>
      </c>
      <c r="BS52">
        <v>1.4159999999999999</v>
      </c>
      <c r="BT52" s="38">
        <v>0.97299999999999998</v>
      </c>
      <c r="BU52">
        <v>0.90900000000000003</v>
      </c>
      <c r="BV52">
        <v>0.55100000000000005</v>
      </c>
      <c r="BW52">
        <v>0.28100000000000003</v>
      </c>
      <c r="BX52" s="38">
        <v>0.49199999999999999</v>
      </c>
      <c r="BY52" s="38">
        <v>0.497</v>
      </c>
      <c r="BZ52" s="38">
        <v>0.14499999999999999</v>
      </c>
      <c r="CA52">
        <v>0.27200000000000002</v>
      </c>
      <c r="CB52">
        <v>1.268</v>
      </c>
      <c r="CC52">
        <v>0.17599999999999999</v>
      </c>
      <c r="CD52">
        <v>0.186</v>
      </c>
      <c r="CE52">
        <v>0.23300000000000001</v>
      </c>
      <c r="CF52">
        <v>0.28499999999999998</v>
      </c>
      <c r="CG52">
        <v>0.3</v>
      </c>
      <c r="CH52">
        <v>0.34699999999999998</v>
      </c>
      <c r="CI52">
        <v>0.39800000000000002</v>
      </c>
      <c r="CJ52">
        <v>0.50900000000000001</v>
      </c>
      <c r="CK52">
        <v>0.26500000000000001</v>
      </c>
      <c r="CL52">
        <v>0.04</v>
      </c>
      <c r="CM52">
        <v>0.16700000000000001</v>
      </c>
      <c r="CN52">
        <v>0.1</v>
      </c>
      <c r="CO52">
        <v>8.6999999999999994E-2</v>
      </c>
      <c r="CP52">
        <v>7.8E-2</v>
      </c>
      <c r="CQ52">
        <v>1.494</v>
      </c>
      <c r="CR52" s="38">
        <v>1.1299999999999999</v>
      </c>
      <c r="CS52">
        <v>1.7909999999999999</v>
      </c>
      <c r="CT52">
        <v>0.76900000000000002</v>
      </c>
      <c r="CU52">
        <v>0.11700000000000001</v>
      </c>
      <c r="CV52">
        <v>0.69</v>
      </c>
      <c r="CW52">
        <v>1.4179999999999999</v>
      </c>
      <c r="CX52">
        <v>0.16200000000000001</v>
      </c>
      <c r="CY52">
        <v>0.20399999999999999</v>
      </c>
      <c r="CZ52">
        <v>0.63700000000000001</v>
      </c>
      <c r="DA52">
        <v>1.0549999999999999</v>
      </c>
      <c r="DB52">
        <v>0.92800000000000005</v>
      </c>
      <c r="DC52">
        <v>0.22900000000000001</v>
      </c>
      <c r="DD52" s="38">
        <v>0.186</v>
      </c>
      <c r="DE52" s="38">
        <v>0.255</v>
      </c>
      <c r="DF52">
        <v>9.9000000000000005E-2</v>
      </c>
      <c r="DG52">
        <v>0.40400000000000003</v>
      </c>
      <c r="DH52">
        <v>0.28799999999999998</v>
      </c>
      <c r="DI52">
        <v>0.123</v>
      </c>
      <c r="DJ52">
        <v>9.7000000000000003E-2</v>
      </c>
      <c r="DK52" s="38">
        <v>0.16500000000000001</v>
      </c>
      <c r="DL52">
        <v>0.11899999999999999</v>
      </c>
      <c r="DM52">
        <v>0.159</v>
      </c>
      <c r="DN52">
        <v>9.6000000000000002E-2</v>
      </c>
      <c r="DO52">
        <v>0.38600000000000001</v>
      </c>
      <c r="DP52" s="38">
        <v>0.35799999999999998</v>
      </c>
      <c r="DQ52">
        <v>0.23400000000000001</v>
      </c>
      <c r="DU52" s="38">
        <v>0.126</v>
      </c>
      <c r="DV52">
        <v>0.27</v>
      </c>
      <c r="DW52" s="38">
        <v>0.186</v>
      </c>
      <c r="DX52" s="6">
        <v>0.25800000000000001</v>
      </c>
      <c r="DY52">
        <v>0.17</v>
      </c>
      <c r="DZ52">
        <v>0.246</v>
      </c>
      <c r="EA52">
        <v>1.3480000000000001</v>
      </c>
      <c r="EC52">
        <v>0.65900000000000003</v>
      </c>
      <c r="ED52">
        <v>0.17</v>
      </c>
      <c r="EF52">
        <v>0.29599999999999999</v>
      </c>
      <c r="EG52">
        <v>0.55700000000000005</v>
      </c>
      <c r="EI52">
        <v>0.64600000000000002</v>
      </c>
      <c r="EJ52">
        <v>0.38700000000000001</v>
      </c>
      <c r="EK52" s="38">
        <v>0.42799999999999999</v>
      </c>
      <c r="EL52">
        <v>0.36199999999999999</v>
      </c>
      <c r="EM52" s="6">
        <v>0.81</v>
      </c>
    </row>
    <row r="53" spans="1:143" ht="14.25" customHeight="1" x14ac:dyDescent="0.2">
      <c r="A53" s="13">
        <v>380</v>
      </c>
      <c r="B53">
        <v>0.46300000000000002</v>
      </c>
      <c r="C53">
        <v>0.60399999999999998</v>
      </c>
      <c r="D53">
        <v>0.41</v>
      </c>
      <c r="E53">
        <v>1.2669999999999999</v>
      </c>
      <c r="F53">
        <v>2.036</v>
      </c>
      <c r="G53">
        <v>1.2310000000000001</v>
      </c>
      <c r="H53">
        <v>0.94899999999999995</v>
      </c>
      <c r="I53">
        <v>1.7629999999999999</v>
      </c>
      <c r="J53">
        <v>1.151</v>
      </c>
      <c r="K53">
        <v>0.45800000000000002</v>
      </c>
      <c r="L53">
        <v>0.70899999999999996</v>
      </c>
      <c r="M53">
        <v>0.72299999999999998</v>
      </c>
      <c r="N53">
        <v>1.5740000000000001</v>
      </c>
      <c r="O53">
        <v>1.226</v>
      </c>
      <c r="P53" s="38">
        <v>1.913</v>
      </c>
      <c r="Q53" s="6">
        <v>1.7310000000000001</v>
      </c>
      <c r="R53" s="6">
        <v>1.722</v>
      </c>
      <c r="S53" s="6">
        <v>2.5070000000000001</v>
      </c>
      <c r="T53">
        <v>2.306</v>
      </c>
      <c r="U53">
        <v>2.552</v>
      </c>
      <c r="V53">
        <v>0.55900000000000005</v>
      </c>
      <c r="W53">
        <v>0.92200000000000004</v>
      </c>
      <c r="X53">
        <v>1.1919999999999999</v>
      </c>
      <c r="Y53">
        <v>1.823</v>
      </c>
      <c r="Z53" s="38">
        <v>0.19700000000000001</v>
      </c>
      <c r="AA53" s="38">
        <v>0.3</v>
      </c>
      <c r="AB53" s="38">
        <v>0.26500000000000001</v>
      </c>
      <c r="AC53" s="38">
        <v>0.39100000000000001</v>
      </c>
      <c r="AD53" s="38">
        <v>0.17399999999999999</v>
      </c>
      <c r="AE53" s="38">
        <v>0.14899999999999999</v>
      </c>
      <c r="AF53" s="38">
        <v>9.5000000000000001E-2</v>
      </c>
      <c r="AG53" s="38">
        <v>6.0999999999999999E-2</v>
      </c>
      <c r="AH53" s="38">
        <v>0.109</v>
      </c>
      <c r="AI53" s="6">
        <v>0.224</v>
      </c>
      <c r="AJ53" s="6">
        <v>0.17</v>
      </c>
      <c r="AK53" s="6">
        <v>0.25900000000000001</v>
      </c>
      <c r="AL53">
        <v>0.11700000000000001</v>
      </c>
      <c r="AM53">
        <v>9.5000000000000001E-2</v>
      </c>
      <c r="AN53">
        <v>0.192</v>
      </c>
      <c r="AO53" s="6">
        <v>9.8000000000000004E-2</v>
      </c>
      <c r="AP53" s="6">
        <v>0.192</v>
      </c>
      <c r="AQ53" s="6">
        <v>0.40699999999999997</v>
      </c>
      <c r="AR53">
        <v>0.114</v>
      </c>
      <c r="AS53">
        <v>9.9000000000000005E-2</v>
      </c>
      <c r="AT53">
        <v>8.5000000000000006E-2</v>
      </c>
      <c r="AU53">
        <v>0.59299999999999997</v>
      </c>
      <c r="AV53">
        <v>0.29599999999999999</v>
      </c>
      <c r="AW53">
        <v>0.51900000000000002</v>
      </c>
      <c r="AX53">
        <v>0.20699999999999999</v>
      </c>
      <c r="AY53">
        <v>0.34300000000000003</v>
      </c>
      <c r="AZ53">
        <v>0.32700000000000001</v>
      </c>
      <c r="BA53">
        <v>0.96299999999999997</v>
      </c>
      <c r="BB53" s="38">
        <v>0.11600000000000001</v>
      </c>
      <c r="BC53">
        <v>0.32700000000000001</v>
      </c>
      <c r="BD53">
        <v>0.13600000000000001</v>
      </c>
      <c r="BE53">
        <v>0.128</v>
      </c>
      <c r="BF53" s="38">
        <v>0.112</v>
      </c>
      <c r="BG53">
        <v>0.28799999999999998</v>
      </c>
      <c r="BH53">
        <v>0.35299999999999998</v>
      </c>
      <c r="BI53">
        <v>0.32300000000000001</v>
      </c>
      <c r="BJ53">
        <v>0.13400000000000001</v>
      </c>
      <c r="BK53">
        <v>0.38300000000000001</v>
      </c>
      <c r="BL53">
        <v>0.46</v>
      </c>
      <c r="BM53">
        <v>6.7000000000000004E-2</v>
      </c>
      <c r="BN53">
        <v>0.24399999999999999</v>
      </c>
      <c r="BO53">
        <v>0.36799999999999999</v>
      </c>
      <c r="BP53" s="6">
        <v>0.17299999999999999</v>
      </c>
      <c r="BQ53" s="6">
        <v>0.159</v>
      </c>
      <c r="BR53" s="6">
        <v>0.105</v>
      </c>
      <c r="BS53">
        <v>1.3959999999999999</v>
      </c>
      <c r="BT53" s="38">
        <v>0.97599999999999998</v>
      </c>
      <c r="BU53">
        <v>0.90300000000000002</v>
      </c>
      <c r="BV53">
        <v>0.55000000000000004</v>
      </c>
      <c r="BW53">
        <v>0.27800000000000002</v>
      </c>
      <c r="BX53" s="38">
        <v>0.49099999999999999</v>
      </c>
      <c r="BY53" s="38">
        <v>0.495</v>
      </c>
      <c r="BZ53" s="38">
        <v>0.14399999999999999</v>
      </c>
      <c r="CA53">
        <v>0.27100000000000002</v>
      </c>
      <c r="CB53">
        <v>1.2529999999999999</v>
      </c>
      <c r="CC53">
        <v>0.17499999999999999</v>
      </c>
      <c r="CD53">
        <v>0.186</v>
      </c>
      <c r="CE53">
        <v>0.23300000000000001</v>
      </c>
      <c r="CF53">
        <v>0.28499999999999998</v>
      </c>
      <c r="CG53">
        <v>0.3</v>
      </c>
      <c r="CH53">
        <v>0.34799999999999998</v>
      </c>
      <c r="CI53">
        <v>0.39700000000000002</v>
      </c>
      <c r="CJ53">
        <v>0.51</v>
      </c>
      <c r="CK53">
        <v>0.26500000000000001</v>
      </c>
      <c r="CL53">
        <v>0.04</v>
      </c>
      <c r="CM53">
        <v>0.16800000000000001</v>
      </c>
      <c r="CN53">
        <v>0.1</v>
      </c>
      <c r="CO53">
        <v>8.6999999999999994E-2</v>
      </c>
      <c r="CP53">
        <v>7.8E-2</v>
      </c>
      <c r="CQ53">
        <v>1.5</v>
      </c>
      <c r="CR53" s="38">
        <v>1.121</v>
      </c>
      <c r="CS53">
        <v>1.798</v>
      </c>
      <c r="CT53">
        <v>0.77100000000000002</v>
      </c>
      <c r="CU53">
        <v>0.11700000000000001</v>
      </c>
      <c r="CV53">
        <v>0.69199999999999995</v>
      </c>
      <c r="CW53">
        <v>1.397</v>
      </c>
      <c r="CX53">
        <v>0.16300000000000001</v>
      </c>
      <c r="CY53">
        <v>0.20399999999999999</v>
      </c>
      <c r="CZ53">
        <v>0.63900000000000001</v>
      </c>
      <c r="DA53">
        <v>1.0580000000000001</v>
      </c>
      <c r="DB53">
        <v>0.93</v>
      </c>
      <c r="DC53">
        <v>0.22800000000000001</v>
      </c>
      <c r="DD53" s="38">
        <v>0.184</v>
      </c>
      <c r="DE53" s="38">
        <v>0.253</v>
      </c>
      <c r="DF53">
        <v>9.9000000000000005E-2</v>
      </c>
      <c r="DG53">
        <v>0.40400000000000003</v>
      </c>
      <c r="DH53">
        <v>0.28799999999999998</v>
      </c>
      <c r="DI53">
        <v>0.122</v>
      </c>
      <c r="DJ53">
        <v>9.6000000000000002E-2</v>
      </c>
      <c r="DK53" s="38">
        <v>0.16600000000000001</v>
      </c>
      <c r="DL53">
        <v>0.11799999999999999</v>
      </c>
      <c r="DM53">
        <v>0.158</v>
      </c>
      <c r="DN53">
        <v>9.5000000000000001E-2</v>
      </c>
      <c r="DO53">
        <v>0.38600000000000001</v>
      </c>
      <c r="DP53" s="38">
        <v>0.35699999999999998</v>
      </c>
      <c r="DQ53">
        <v>0.23300000000000001</v>
      </c>
      <c r="DU53" s="38">
        <v>0.125</v>
      </c>
      <c r="DV53">
        <v>0.27100000000000002</v>
      </c>
      <c r="DW53" s="38">
        <v>0.186</v>
      </c>
      <c r="DX53" s="6">
        <v>0.255</v>
      </c>
      <c r="DY53">
        <v>0.16900000000000001</v>
      </c>
      <c r="DZ53">
        <v>0.245</v>
      </c>
      <c r="EA53">
        <v>1.3280000000000001</v>
      </c>
      <c r="EC53">
        <v>0.64900000000000002</v>
      </c>
      <c r="ED53">
        <v>0.16900000000000001</v>
      </c>
      <c r="EF53">
        <v>0.29399999999999998</v>
      </c>
      <c r="EG53">
        <v>0.55300000000000005</v>
      </c>
      <c r="EI53">
        <v>0.64</v>
      </c>
      <c r="EJ53">
        <v>0.38600000000000001</v>
      </c>
      <c r="EK53" s="38">
        <v>0.42799999999999999</v>
      </c>
      <c r="EL53">
        <v>0.36099999999999999</v>
      </c>
      <c r="EM53" s="6">
        <v>0.81299999999999994</v>
      </c>
    </row>
    <row r="54" spans="1:143" ht="14.25" customHeight="1" x14ac:dyDescent="0.2">
      <c r="A54" s="13">
        <v>381</v>
      </c>
      <c r="B54">
        <v>0.46300000000000002</v>
      </c>
      <c r="C54">
        <v>0.60499999999999998</v>
      </c>
      <c r="D54">
        <v>0.40899999999999997</v>
      </c>
      <c r="E54">
        <v>1.2709999999999999</v>
      </c>
      <c r="F54">
        <v>2.0419999999999998</v>
      </c>
      <c r="G54">
        <v>1.2350000000000001</v>
      </c>
      <c r="H54">
        <v>0.95199999999999996</v>
      </c>
      <c r="I54">
        <v>1.768</v>
      </c>
      <c r="J54">
        <v>1.1539999999999999</v>
      </c>
      <c r="K54">
        <v>0.45800000000000002</v>
      </c>
      <c r="L54">
        <v>0.71099999999999997</v>
      </c>
      <c r="M54">
        <v>0.72499999999999998</v>
      </c>
      <c r="N54">
        <v>1.579</v>
      </c>
      <c r="O54">
        <v>1.23</v>
      </c>
      <c r="P54" s="38">
        <v>1.92</v>
      </c>
      <c r="Q54" s="6">
        <v>1.7390000000000001</v>
      </c>
      <c r="R54" s="6">
        <v>1.7290000000000001</v>
      </c>
      <c r="S54" s="6">
        <v>2.5150000000000001</v>
      </c>
      <c r="T54">
        <v>2.3119999999999998</v>
      </c>
      <c r="U54">
        <v>2.552</v>
      </c>
      <c r="V54">
        <v>0.56100000000000005</v>
      </c>
      <c r="W54">
        <v>0.91300000000000003</v>
      </c>
      <c r="X54">
        <v>1.19</v>
      </c>
      <c r="Y54">
        <v>1.8160000000000001</v>
      </c>
      <c r="Z54" s="38">
        <v>0.19500000000000001</v>
      </c>
      <c r="AA54" s="38">
        <v>0.29899999999999999</v>
      </c>
      <c r="AB54" s="38">
        <v>0.26400000000000001</v>
      </c>
      <c r="AC54" s="38">
        <v>0.39100000000000001</v>
      </c>
      <c r="AD54" s="38">
        <v>0.17299999999999999</v>
      </c>
      <c r="AE54" s="38">
        <v>0.14799999999999999</v>
      </c>
      <c r="AF54" s="38">
        <v>9.5000000000000001E-2</v>
      </c>
      <c r="AG54" s="38">
        <v>0.06</v>
      </c>
      <c r="AH54" s="38">
        <v>0.108</v>
      </c>
      <c r="AI54" s="6">
        <v>0.223</v>
      </c>
      <c r="AJ54" s="6">
        <v>0.17</v>
      </c>
      <c r="AK54" s="6">
        <v>0.25900000000000001</v>
      </c>
      <c r="AL54">
        <v>0.11600000000000001</v>
      </c>
      <c r="AM54">
        <v>9.4E-2</v>
      </c>
      <c r="AN54">
        <v>0.192</v>
      </c>
      <c r="AO54" s="6">
        <v>9.9000000000000005E-2</v>
      </c>
      <c r="AP54" s="6">
        <v>0.192</v>
      </c>
      <c r="AQ54" s="6">
        <v>0.40899999999999997</v>
      </c>
      <c r="AR54">
        <v>0.113</v>
      </c>
      <c r="AS54">
        <v>9.8000000000000004E-2</v>
      </c>
      <c r="AT54">
        <v>8.4000000000000005E-2</v>
      </c>
      <c r="AU54">
        <v>0.58199999999999996</v>
      </c>
      <c r="AV54">
        <v>0.29399999999999998</v>
      </c>
      <c r="AW54">
        <v>0.51100000000000001</v>
      </c>
      <c r="AX54">
        <v>0.20699999999999999</v>
      </c>
      <c r="AY54">
        <v>0.34100000000000003</v>
      </c>
      <c r="AZ54">
        <v>0.32700000000000001</v>
      </c>
      <c r="BA54">
        <v>0.96399999999999997</v>
      </c>
      <c r="BB54" s="38">
        <v>0.11600000000000001</v>
      </c>
      <c r="BC54">
        <v>0.32700000000000001</v>
      </c>
      <c r="BD54">
        <v>0.13600000000000001</v>
      </c>
      <c r="BE54">
        <v>0.128</v>
      </c>
      <c r="BF54" s="38">
        <v>0.112</v>
      </c>
      <c r="BG54">
        <v>0.28699999999999998</v>
      </c>
      <c r="BH54">
        <v>0.35199999999999998</v>
      </c>
      <c r="BI54">
        <v>0.32</v>
      </c>
      <c r="BJ54">
        <v>0.13300000000000001</v>
      </c>
      <c r="BK54">
        <v>0.38400000000000001</v>
      </c>
      <c r="BL54">
        <v>0.45900000000000002</v>
      </c>
      <c r="BM54">
        <v>6.7000000000000004E-2</v>
      </c>
      <c r="BN54">
        <v>0.24299999999999999</v>
      </c>
      <c r="BO54">
        <v>0.36899999999999999</v>
      </c>
      <c r="BP54" s="6">
        <v>0.17199999999999999</v>
      </c>
      <c r="BQ54" s="6">
        <v>0.159</v>
      </c>
      <c r="BR54" s="6">
        <v>0.104</v>
      </c>
      <c r="BS54">
        <v>1.3759999999999999</v>
      </c>
      <c r="BT54" s="38">
        <v>0.97899999999999998</v>
      </c>
      <c r="BU54">
        <v>0.89700000000000002</v>
      </c>
      <c r="BV54">
        <v>0.55000000000000004</v>
      </c>
      <c r="BW54">
        <v>0.27600000000000002</v>
      </c>
      <c r="BX54" s="38">
        <v>0.48899999999999999</v>
      </c>
      <c r="BY54" s="38">
        <v>0.49299999999999999</v>
      </c>
      <c r="BZ54" s="38">
        <v>0.14299999999999999</v>
      </c>
      <c r="CA54">
        <v>0.27</v>
      </c>
      <c r="CB54">
        <v>1.238</v>
      </c>
      <c r="CC54">
        <v>0.17399999999999999</v>
      </c>
      <c r="CD54">
        <v>0.185</v>
      </c>
      <c r="CE54">
        <v>0.23200000000000001</v>
      </c>
      <c r="CF54">
        <v>0.28499999999999998</v>
      </c>
      <c r="CG54">
        <v>0.3</v>
      </c>
      <c r="CH54">
        <v>0.34799999999999998</v>
      </c>
      <c r="CI54">
        <v>0.39600000000000002</v>
      </c>
      <c r="CJ54">
        <v>0.51100000000000001</v>
      </c>
      <c r="CK54">
        <v>0.26600000000000001</v>
      </c>
      <c r="CL54">
        <v>3.9E-2</v>
      </c>
      <c r="CM54">
        <v>0.16800000000000001</v>
      </c>
      <c r="CN54">
        <v>9.9000000000000005E-2</v>
      </c>
      <c r="CO54">
        <v>8.6999999999999994E-2</v>
      </c>
      <c r="CP54">
        <v>7.6999999999999999E-2</v>
      </c>
      <c r="CQ54">
        <v>1.5069999999999999</v>
      </c>
      <c r="CR54" s="38">
        <v>1.1120000000000001</v>
      </c>
      <c r="CS54">
        <v>1.8029999999999999</v>
      </c>
      <c r="CT54">
        <v>0.77300000000000002</v>
      </c>
      <c r="CU54">
        <v>0.11700000000000001</v>
      </c>
      <c r="CV54">
        <v>0.69299999999999995</v>
      </c>
      <c r="CW54">
        <v>1.3759999999999999</v>
      </c>
      <c r="CX54">
        <v>0.16300000000000001</v>
      </c>
      <c r="CY54">
        <v>0.20399999999999999</v>
      </c>
      <c r="CZ54">
        <v>0.64100000000000001</v>
      </c>
      <c r="DA54">
        <v>1.0609999999999999</v>
      </c>
      <c r="DB54">
        <v>0.93200000000000005</v>
      </c>
      <c r="DC54">
        <v>0.22700000000000001</v>
      </c>
      <c r="DD54" s="38">
        <v>0.182</v>
      </c>
      <c r="DE54" s="38">
        <v>0.252</v>
      </c>
      <c r="DF54">
        <v>9.8000000000000004E-2</v>
      </c>
      <c r="DG54">
        <v>0.40400000000000003</v>
      </c>
      <c r="DH54">
        <v>0.28799999999999998</v>
      </c>
      <c r="DI54">
        <v>0.122</v>
      </c>
      <c r="DJ54">
        <v>9.6000000000000002E-2</v>
      </c>
      <c r="DK54" s="38">
        <v>0.16500000000000001</v>
      </c>
      <c r="DL54">
        <v>0.11799999999999999</v>
      </c>
      <c r="DM54">
        <v>0.158</v>
      </c>
      <c r="DN54">
        <v>9.5000000000000001E-2</v>
      </c>
      <c r="DO54">
        <v>0.38600000000000001</v>
      </c>
      <c r="DP54" s="38">
        <v>0.35599999999999998</v>
      </c>
      <c r="DQ54">
        <v>0.23300000000000001</v>
      </c>
      <c r="DU54" s="38">
        <v>0.125</v>
      </c>
      <c r="DV54">
        <v>0.27100000000000002</v>
      </c>
      <c r="DW54" s="38">
        <v>0.186</v>
      </c>
      <c r="DX54" s="6">
        <v>0.252</v>
      </c>
      <c r="DY54">
        <v>0.16800000000000001</v>
      </c>
      <c r="DZ54">
        <v>0.24399999999999999</v>
      </c>
      <c r="EA54">
        <v>1.3080000000000001</v>
      </c>
      <c r="EC54">
        <v>0.64</v>
      </c>
      <c r="ED54">
        <v>0.16800000000000001</v>
      </c>
      <c r="EF54">
        <v>0.29299999999999998</v>
      </c>
      <c r="EG54">
        <v>0.54900000000000004</v>
      </c>
      <c r="EI54">
        <v>0.63400000000000001</v>
      </c>
      <c r="EJ54">
        <v>0.38500000000000001</v>
      </c>
      <c r="EK54" s="38">
        <v>0.42699999999999999</v>
      </c>
      <c r="EL54">
        <v>0.35899999999999999</v>
      </c>
      <c r="EM54" s="6">
        <v>0.81599999999999995</v>
      </c>
    </row>
    <row r="55" spans="1:143" ht="14.25" customHeight="1" x14ac:dyDescent="0.2">
      <c r="A55" s="13">
        <v>382</v>
      </c>
      <c r="B55">
        <v>0.46300000000000002</v>
      </c>
      <c r="C55">
        <v>0.60499999999999998</v>
      </c>
      <c r="D55">
        <v>0.40799999999999997</v>
      </c>
      <c r="E55">
        <v>1.274</v>
      </c>
      <c r="F55">
        <v>2.0449999999999999</v>
      </c>
      <c r="G55">
        <v>1.238</v>
      </c>
      <c r="H55">
        <v>0.95399999999999996</v>
      </c>
      <c r="I55">
        <v>1.774</v>
      </c>
      <c r="J55">
        <v>1.1579999999999999</v>
      </c>
      <c r="K55">
        <v>0.45900000000000002</v>
      </c>
      <c r="L55">
        <v>0.71299999999999997</v>
      </c>
      <c r="M55">
        <v>0.72699999999999998</v>
      </c>
      <c r="N55">
        <v>1.5840000000000001</v>
      </c>
      <c r="O55">
        <v>1.234</v>
      </c>
      <c r="P55" s="38">
        <v>1.9239999999999999</v>
      </c>
      <c r="Q55" s="6">
        <v>1.7470000000000001</v>
      </c>
      <c r="R55" s="6">
        <v>1.7350000000000001</v>
      </c>
      <c r="S55" s="6">
        <v>2.524</v>
      </c>
      <c r="T55">
        <v>2.323</v>
      </c>
      <c r="U55">
        <v>2.5609999999999999</v>
      </c>
      <c r="V55">
        <v>0.56200000000000006</v>
      </c>
      <c r="W55">
        <v>0.90500000000000003</v>
      </c>
      <c r="X55">
        <v>1.1890000000000001</v>
      </c>
      <c r="Y55">
        <v>1.81</v>
      </c>
      <c r="Z55" s="38">
        <v>0.19400000000000001</v>
      </c>
      <c r="AA55" s="38">
        <v>0.29899999999999999</v>
      </c>
      <c r="AB55" s="38">
        <v>0.26400000000000001</v>
      </c>
      <c r="AC55" s="38">
        <v>0.39</v>
      </c>
      <c r="AD55" s="38">
        <v>0.17199999999999999</v>
      </c>
      <c r="AE55" s="38">
        <v>0.14799999999999999</v>
      </c>
      <c r="AF55" s="38">
        <v>9.5000000000000001E-2</v>
      </c>
      <c r="AG55" s="38">
        <v>0.06</v>
      </c>
      <c r="AH55" s="38">
        <v>0.108</v>
      </c>
      <c r="AI55" s="6">
        <v>0.223</v>
      </c>
      <c r="AJ55" s="6">
        <v>0.16900000000000001</v>
      </c>
      <c r="AK55" s="6">
        <v>0.25800000000000001</v>
      </c>
      <c r="AL55">
        <v>0.11600000000000001</v>
      </c>
      <c r="AM55">
        <v>9.4E-2</v>
      </c>
      <c r="AN55">
        <v>0.191</v>
      </c>
      <c r="AO55" s="6">
        <v>9.8000000000000004E-2</v>
      </c>
      <c r="AP55" s="6">
        <v>0.192</v>
      </c>
      <c r="AQ55" s="6">
        <v>0.41</v>
      </c>
      <c r="AR55">
        <v>0.111</v>
      </c>
      <c r="AS55">
        <v>9.7000000000000003E-2</v>
      </c>
      <c r="AT55">
        <v>8.3000000000000004E-2</v>
      </c>
      <c r="AU55">
        <v>0.57199999999999995</v>
      </c>
      <c r="AV55">
        <v>0.29299999999999998</v>
      </c>
      <c r="AW55">
        <v>0.503</v>
      </c>
      <c r="AX55">
        <v>0.20599999999999999</v>
      </c>
      <c r="AY55">
        <v>0.34</v>
      </c>
      <c r="AZ55">
        <v>0.32600000000000001</v>
      </c>
      <c r="BA55">
        <v>0.96599999999999997</v>
      </c>
      <c r="BB55" s="38">
        <v>0.11600000000000001</v>
      </c>
      <c r="BC55">
        <v>0.32700000000000001</v>
      </c>
      <c r="BD55">
        <v>0.13500000000000001</v>
      </c>
      <c r="BE55">
        <v>0.128</v>
      </c>
      <c r="BF55" s="38">
        <v>0.111</v>
      </c>
      <c r="BG55">
        <v>0.28699999999999998</v>
      </c>
      <c r="BH55">
        <v>0.35199999999999998</v>
      </c>
      <c r="BI55">
        <v>0.317</v>
      </c>
      <c r="BJ55">
        <v>0.13300000000000001</v>
      </c>
      <c r="BK55">
        <v>0.38400000000000001</v>
      </c>
      <c r="BL55">
        <v>0.45800000000000002</v>
      </c>
      <c r="BM55">
        <v>6.7000000000000004E-2</v>
      </c>
      <c r="BN55">
        <v>0.24299999999999999</v>
      </c>
      <c r="BO55">
        <v>0.36899999999999999</v>
      </c>
      <c r="BP55" s="6">
        <v>0.17199999999999999</v>
      </c>
      <c r="BQ55" s="6">
        <v>0.158</v>
      </c>
      <c r="BR55" s="6">
        <v>0.104</v>
      </c>
      <c r="BS55">
        <v>1.355</v>
      </c>
      <c r="BT55" s="38">
        <v>0.98099999999999998</v>
      </c>
      <c r="BU55">
        <v>0.89100000000000001</v>
      </c>
      <c r="BV55">
        <v>0.54900000000000004</v>
      </c>
      <c r="BW55">
        <v>0.27400000000000002</v>
      </c>
      <c r="BX55" s="38">
        <v>0.48799999999999999</v>
      </c>
      <c r="BY55" s="38">
        <v>0.49099999999999999</v>
      </c>
      <c r="BZ55" s="38">
        <v>0.14199999999999999</v>
      </c>
      <c r="CA55">
        <v>0.26900000000000002</v>
      </c>
      <c r="CB55">
        <v>1.224</v>
      </c>
      <c r="CC55">
        <v>0.17299999999999999</v>
      </c>
      <c r="CD55">
        <v>0.185</v>
      </c>
      <c r="CE55">
        <v>0.23200000000000001</v>
      </c>
      <c r="CF55">
        <v>0.28499999999999998</v>
      </c>
      <c r="CG55">
        <v>0.3</v>
      </c>
      <c r="CH55">
        <v>0.34799999999999998</v>
      </c>
      <c r="CI55">
        <v>0.39500000000000002</v>
      </c>
      <c r="CJ55">
        <v>0.51200000000000001</v>
      </c>
      <c r="CK55">
        <v>0.26600000000000001</v>
      </c>
      <c r="CL55">
        <v>3.9E-2</v>
      </c>
      <c r="CM55">
        <v>0.16800000000000001</v>
      </c>
      <c r="CN55">
        <v>9.9000000000000005E-2</v>
      </c>
      <c r="CO55">
        <v>8.6999999999999994E-2</v>
      </c>
      <c r="CP55">
        <v>7.6999999999999999E-2</v>
      </c>
      <c r="CQ55">
        <v>1.5129999999999999</v>
      </c>
      <c r="CR55" s="38">
        <v>1.103</v>
      </c>
      <c r="CS55">
        <v>1.81</v>
      </c>
      <c r="CT55">
        <v>0.77400000000000002</v>
      </c>
      <c r="CU55">
        <v>0.11700000000000001</v>
      </c>
      <c r="CV55">
        <v>0.69299999999999995</v>
      </c>
      <c r="CW55">
        <v>1.355</v>
      </c>
      <c r="CX55">
        <v>0.16300000000000001</v>
      </c>
      <c r="CY55">
        <v>0.20300000000000001</v>
      </c>
      <c r="CZ55">
        <v>0.64200000000000002</v>
      </c>
      <c r="DA55">
        <v>1.0629999999999999</v>
      </c>
      <c r="DB55">
        <v>0.93400000000000005</v>
      </c>
      <c r="DC55">
        <v>0.22600000000000001</v>
      </c>
      <c r="DD55" s="38">
        <v>0.18</v>
      </c>
      <c r="DE55" s="38">
        <v>0.251</v>
      </c>
      <c r="DF55">
        <v>9.7000000000000003E-2</v>
      </c>
      <c r="DG55">
        <v>0.40400000000000003</v>
      </c>
      <c r="DH55">
        <v>0.28799999999999998</v>
      </c>
      <c r="DI55">
        <v>0.121</v>
      </c>
      <c r="DJ55">
        <v>9.5000000000000001E-2</v>
      </c>
      <c r="DK55" s="38">
        <v>0.16500000000000001</v>
      </c>
      <c r="DL55">
        <v>0.11799999999999999</v>
      </c>
      <c r="DM55">
        <v>0.158</v>
      </c>
      <c r="DN55">
        <v>9.4E-2</v>
      </c>
      <c r="DO55">
        <v>0.38600000000000001</v>
      </c>
      <c r="DP55" s="38">
        <v>0.35399999999999998</v>
      </c>
      <c r="DQ55">
        <v>0.23200000000000001</v>
      </c>
      <c r="DU55" s="38">
        <v>0.124</v>
      </c>
      <c r="DV55">
        <v>0.27100000000000002</v>
      </c>
      <c r="DW55" s="38">
        <v>0.185</v>
      </c>
      <c r="DX55" s="6">
        <v>0.25</v>
      </c>
      <c r="DY55">
        <v>0.16700000000000001</v>
      </c>
      <c r="DZ55">
        <v>0.24299999999999999</v>
      </c>
      <c r="EA55">
        <v>1.29</v>
      </c>
      <c r="EC55">
        <v>0.63</v>
      </c>
      <c r="ED55">
        <v>0.16800000000000001</v>
      </c>
      <c r="EF55">
        <v>0.29199999999999998</v>
      </c>
      <c r="EG55">
        <v>0.54400000000000004</v>
      </c>
      <c r="EI55">
        <v>0.628</v>
      </c>
      <c r="EJ55">
        <v>0.38400000000000001</v>
      </c>
      <c r="EK55" s="38">
        <v>0.42499999999999999</v>
      </c>
      <c r="EL55">
        <v>0.35799999999999998</v>
      </c>
      <c r="EM55" s="6">
        <v>0.81799999999999995</v>
      </c>
    </row>
    <row r="56" spans="1:143" ht="14.25" customHeight="1" x14ac:dyDescent="0.2">
      <c r="A56" s="13">
        <v>383</v>
      </c>
      <c r="B56">
        <v>0.46300000000000002</v>
      </c>
      <c r="C56">
        <v>0.60599999999999998</v>
      </c>
      <c r="D56">
        <v>0.40799999999999997</v>
      </c>
      <c r="E56">
        <v>1.2769999999999999</v>
      </c>
      <c r="F56">
        <v>2.0539999999999998</v>
      </c>
      <c r="G56">
        <v>1.2410000000000001</v>
      </c>
      <c r="H56">
        <v>0.95599999999999996</v>
      </c>
      <c r="I56">
        <v>1.7789999999999999</v>
      </c>
      <c r="J56">
        <v>1.161</v>
      </c>
      <c r="K56">
        <v>0.46</v>
      </c>
      <c r="L56">
        <v>0.71499999999999997</v>
      </c>
      <c r="M56">
        <v>0.72799999999999998</v>
      </c>
      <c r="N56">
        <v>1.59</v>
      </c>
      <c r="O56">
        <v>1.238</v>
      </c>
      <c r="P56" s="38">
        <v>1.931</v>
      </c>
      <c r="Q56" s="6">
        <v>1.752</v>
      </c>
      <c r="R56" s="6">
        <v>1.7410000000000001</v>
      </c>
      <c r="S56" s="6">
        <v>2.5419999999999998</v>
      </c>
      <c r="T56">
        <v>2.34</v>
      </c>
      <c r="U56">
        <v>2.5609999999999999</v>
      </c>
      <c r="V56">
        <v>0.56399999999999995</v>
      </c>
      <c r="W56">
        <v>0.89700000000000002</v>
      </c>
      <c r="X56">
        <v>1.1870000000000001</v>
      </c>
      <c r="Y56">
        <v>1.8009999999999999</v>
      </c>
      <c r="Z56" s="38">
        <v>0.193</v>
      </c>
      <c r="AA56" s="38">
        <v>0.29799999999999999</v>
      </c>
      <c r="AB56" s="38">
        <v>0.26300000000000001</v>
      </c>
      <c r="AC56" s="38">
        <v>0.38900000000000001</v>
      </c>
      <c r="AD56" s="38">
        <v>0.17199999999999999</v>
      </c>
      <c r="AE56" s="38">
        <v>0.14699999999999999</v>
      </c>
      <c r="AF56" s="38">
        <v>9.5000000000000001E-2</v>
      </c>
      <c r="AG56" s="38">
        <v>5.8999999999999997E-2</v>
      </c>
      <c r="AH56" s="38">
        <v>0.108</v>
      </c>
      <c r="AI56" s="6">
        <v>0.223</v>
      </c>
      <c r="AJ56" s="6">
        <v>0.16800000000000001</v>
      </c>
      <c r="AK56" s="6">
        <v>0.25800000000000001</v>
      </c>
      <c r="AL56">
        <v>0.115</v>
      </c>
      <c r="AM56">
        <v>9.2999999999999999E-2</v>
      </c>
      <c r="AN56">
        <v>0.19</v>
      </c>
      <c r="AO56" s="6">
        <v>9.8000000000000004E-2</v>
      </c>
      <c r="AP56" s="6">
        <v>0.192</v>
      </c>
      <c r="AQ56" s="6">
        <v>0.41099999999999998</v>
      </c>
      <c r="AR56">
        <v>0.11</v>
      </c>
      <c r="AS56">
        <v>9.6000000000000002E-2</v>
      </c>
      <c r="AT56">
        <v>8.2000000000000003E-2</v>
      </c>
      <c r="AU56">
        <v>0.56200000000000006</v>
      </c>
      <c r="AV56">
        <v>0.29099999999999998</v>
      </c>
      <c r="AW56">
        <v>0.496</v>
      </c>
      <c r="AX56">
        <v>0.20499999999999999</v>
      </c>
      <c r="AY56">
        <v>0.33900000000000002</v>
      </c>
      <c r="AZ56">
        <v>0.32600000000000001</v>
      </c>
      <c r="BA56">
        <v>0.96599999999999997</v>
      </c>
      <c r="BB56" s="38">
        <v>0.115</v>
      </c>
      <c r="BC56">
        <v>0.32700000000000001</v>
      </c>
      <c r="BD56">
        <v>0.13500000000000001</v>
      </c>
      <c r="BE56">
        <v>0.127</v>
      </c>
      <c r="BF56" s="38">
        <v>0.111</v>
      </c>
      <c r="BG56">
        <v>0.28599999999999998</v>
      </c>
      <c r="BH56">
        <v>0.35199999999999998</v>
      </c>
      <c r="BI56">
        <v>0.314</v>
      </c>
      <c r="BJ56">
        <v>0.13200000000000001</v>
      </c>
      <c r="BK56">
        <v>0.38400000000000001</v>
      </c>
      <c r="BL56">
        <v>0.45600000000000002</v>
      </c>
      <c r="BM56">
        <v>6.7000000000000004E-2</v>
      </c>
      <c r="BN56">
        <v>0.24199999999999999</v>
      </c>
      <c r="BO56">
        <v>0.37</v>
      </c>
      <c r="BP56" s="6">
        <v>0.17100000000000001</v>
      </c>
      <c r="BQ56" s="6">
        <v>0.158</v>
      </c>
      <c r="BR56" s="6">
        <v>0.10299999999999999</v>
      </c>
      <c r="BS56">
        <v>1.335</v>
      </c>
      <c r="BT56" s="38">
        <v>0.98199999999999998</v>
      </c>
      <c r="BU56">
        <v>0.88400000000000001</v>
      </c>
      <c r="BV56">
        <v>0.54800000000000004</v>
      </c>
      <c r="BW56">
        <v>0.27100000000000002</v>
      </c>
      <c r="BX56" s="38">
        <v>0.48599999999999999</v>
      </c>
      <c r="BY56" s="38">
        <v>0.49</v>
      </c>
      <c r="BZ56" s="38">
        <v>0.14099999999999999</v>
      </c>
      <c r="CA56">
        <v>0.26900000000000002</v>
      </c>
      <c r="CB56">
        <v>1.21</v>
      </c>
      <c r="CC56">
        <v>0.17199999999999999</v>
      </c>
      <c r="CD56">
        <v>0.184</v>
      </c>
      <c r="CE56">
        <v>0.23100000000000001</v>
      </c>
      <c r="CF56">
        <v>0.28499999999999998</v>
      </c>
      <c r="CG56">
        <v>0.3</v>
      </c>
      <c r="CH56">
        <v>0.34799999999999998</v>
      </c>
      <c r="CI56">
        <v>0.39500000000000002</v>
      </c>
      <c r="CJ56">
        <v>0.51300000000000001</v>
      </c>
      <c r="CK56">
        <v>0.26700000000000002</v>
      </c>
      <c r="CL56">
        <v>3.9E-2</v>
      </c>
      <c r="CM56">
        <v>0.16800000000000001</v>
      </c>
      <c r="CN56">
        <v>9.9000000000000005E-2</v>
      </c>
      <c r="CO56">
        <v>8.5999999999999993E-2</v>
      </c>
      <c r="CP56">
        <v>7.6999999999999999E-2</v>
      </c>
      <c r="CQ56">
        <v>1.518</v>
      </c>
      <c r="CR56" s="38">
        <v>1.093</v>
      </c>
      <c r="CS56">
        <v>1.8160000000000001</v>
      </c>
      <c r="CT56">
        <v>0.77600000000000002</v>
      </c>
      <c r="CU56">
        <v>0.11700000000000001</v>
      </c>
      <c r="CV56">
        <v>0.69399999999999995</v>
      </c>
      <c r="CW56">
        <v>1.335</v>
      </c>
      <c r="CX56">
        <v>0.16300000000000001</v>
      </c>
      <c r="CY56">
        <v>0.20300000000000001</v>
      </c>
      <c r="CZ56">
        <v>0.64300000000000002</v>
      </c>
      <c r="DA56">
        <v>1.0660000000000001</v>
      </c>
      <c r="DB56">
        <v>0.93500000000000005</v>
      </c>
      <c r="DC56">
        <v>0.224</v>
      </c>
      <c r="DD56" s="38">
        <v>0.17899999999999999</v>
      </c>
      <c r="DE56" s="38">
        <v>0.25</v>
      </c>
      <c r="DF56">
        <v>9.7000000000000003E-2</v>
      </c>
      <c r="DG56">
        <v>0.40300000000000002</v>
      </c>
      <c r="DH56">
        <v>0.28799999999999998</v>
      </c>
      <c r="DI56">
        <v>0.121</v>
      </c>
      <c r="DJ56">
        <v>9.5000000000000001E-2</v>
      </c>
      <c r="DK56" s="38">
        <v>0.16500000000000001</v>
      </c>
      <c r="DL56">
        <v>0.11700000000000001</v>
      </c>
      <c r="DM56">
        <v>0.157</v>
      </c>
      <c r="DN56">
        <v>9.4E-2</v>
      </c>
      <c r="DO56">
        <v>0.38600000000000001</v>
      </c>
      <c r="DP56" s="38">
        <v>0.35299999999999998</v>
      </c>
      <c r="DQ56">
        <v>0.23200000000000001</v>
      </c>
      <c r="DU56" s="38">
        <v>0.124</v>
      </c>
      <c r="DV56">
        <v>0.27100000000000002</v>
      </c>
      <c r="DW56" s="38">
        <v>0.185</v>
      </c>
      <c r="DX56" s="6">
        <v>0.247</v>
      </c>
      <c r="DY56">
        <v>0.16600000000000001</v>
      </c>
      <c r="DZ56">
        <v>0.24199999999999999</v>
      </c>
      <c r="EA56">
        <v>1.272</v>
      </c>
      <c r="EC56">
        <v>0.621</v>
      </c>
      <c r="ED56">
        <v>0.16700000000000001</v>
      </c>
      <c r="EF56">
        <v>0.29099999999999998</v>
      </c>
      <c r="EG56">
        <v>0.54</v>
      </c>
      <c r="EI56">
        <v>0.622</v>
      </c>
      <c r="EJ56">
        <v>0.38300000000000001</v>
      </c>
      <c r="EK56" s="38">
        <v>0.42399999999999999</v>
      </c>
      <c r="EL56">
        <v>0.35699999999999998</v>
      </c>
      <c r="EM56" s="6">
        <v>0.82099999999999995</v>
      </c>
    </row>
    <row r="57" spans="1:143" s="14" customFormat="1" ht="14.25" customHeight="1" x14ac:dyDescent="0.2">
      <c r="A57" s="15">
        <v>384</v>
      </c>
      <c r="B57">
        <v>0.46300000000000002</v>
      </c>
      <c r="C57">
        <v>0.60699999999999998</v>
      </c>
      <c r="D57">
        <v>0.40699999999999997</v>
      </c>
      <c r="E57">
        <v>1.28</v>
      </c>
      <c r="F57">
        <v>2.0659999999999998</v>
      </c>
      <c r="G57">
        <v>1.2450000000000001</v>
      </c>
      <c r="H57">
        <v>0.95799999999999996</v>
      </c>
      <c r="I57">
        <v>1.782</v>
      </c>
      <c r="J57">
        <v>1.163</v>
      </c>
      <c r="K57">
        <v>0.46</v>
      </c>
      <c r="L57">
        <v>0.71599999999999997</v>
      </c>
      <c r="M57">
        <v>0.72899999999999998</v>
      </c>
      <c r="N57">
        <v>1.595</v>
      </c>
      <c r="O57">
        <v>1.242</v>
      </c>
      <c r="P57" s="38">
        <v>1.9379999999999999</v>
      </c>
      <c r="Q57" s="14">
        <v>1.7569999999999999</v>
      </c>
      <c r="R57" s="14">
        <v>1.7450000000000001</v>
      </c>
      <c r="S57" s="14">
        <v>2.552</v>
      </c>
      <c r="T57">
        <v>2.3460000000000001</v>
      </c>
      <c r="U57">
        <v>2.5609999999999999</v>
      </c>
      <c r="V57">
        <v>0.56499999999999995</v>
      </c>
      <c r="W57">
        <v>0.89</v>
      </c>
      <c r="X57">
        <v>1.1839999999999999</v>
      </c>
      <c r="Y57">
        <v>1.7929999999999999</v>
      </c>
      <c r="Z57" s="38">
        <v>0.192</v>
      </c>
      <c r="AA57" s="38">
        <v>0.29699999999999999</v>
      </c>
      <c r="AB57" s="38">
        <v>0.26100000000000001</v>
      </c>
      <c r="AC57" s="38">
        <v>0.38800000000000001</v>
      </c>
      <c r="AD57" s="38">
        <v>0.17100000000000001</v>
      </c>
      <c r="AE57" s="38">
        <v>0.14699999999999999</v>
      </c>
      <c r="AF57" s="38">
        <v>9.4E-2</v>
      </c>
      <c r="AG57" s="38">
        <v>5.8999999999999997E-2</v>
      </c>
      <c r="AH57" s="38">
        <v>0.107</v>
      </c>
      <c r="AI57" s="14">
        <v>0.222</v>
      </c>
      <c r="AJ57" s="14">
        <v>0.16800000000000001</v>
      </c>
      <c r="AK57" s="14">
        <v>0.25700000000000001</v>
      </c>
      <c r="AL57">
        <v>0.115</v>
      </c>
      <c r="AM57">
        <v>9.2999999999999999E-2</v>
      </c>
      <c r="AN57">
        <v>0.19</v>
      </c>
      <c r="AO57" s="14">
        <v>9.8000000000000004E-2</v>
      </c>
      <c r="AP57" s="14">
        <v>0.192</v>
      </c>
      <c r="AQ57" s="14">
        <v>0.41199999999999998</v>
      </c>
      <c r="AR57">
        <v>0.109</v>
      </c>
      <c r="AS57">
        <v>9.6000000000000002E-2</v>
      </c>
      <c r="AT57">
        <v>8.1000000000000003E-2</v>
      </c>
      <c r="AU57">
        <v>0.55200000000000005</v>
      </c>
      <c r="AV57">
        <v>0.28899999999999998</v>
      </c>
      <c r="AW57">
        <v>0.48899999999999999</v>
      </c>
      <c r="AX57">
        <v>0.20399999999999999</v>
      </c>
      <c r="AY57">
        <v>0.33800000000000002</v>
      </c>
      <c r="AZ57">
        <v>0.32500000000000001</v>
      </c>
      <c r="BA57">
        <v>0.96699999999999997</v>
      </c>
      <c r="BB57" s="38">
        <v>0.115</v>
      </c>
      <c r="BC57">
        <v>0.32700000000000001</v>
      </c>
      <c r="BD57">
        <v>0.13500000000000001</v>
      </c>
      <c r="BE57">
        <v>0.127</v>
      </c>
      <c r="BF57" s="38">
        <v>0.11</v>
      </c>
      <c r="BG57">
        <v>0.28599999999999998</v>
      </c>
      <c r="BH57">
        <v>0.35099999999999998</v>
      </c>
      <c r="BI57">
        <v>0.312</v>
      </c>
      <c r="BJ57">
        <v>0.13200000000000001</v>
      </c>
      <c r="BK57">
        <v>0.38500000000000001</v>
      </c>
      <c r="BL57">
        <v>0.45500000000000002</v>
      </c>
      <c r="BM57">
        <v>6.6000000000000003E-2</v>
      </c>
      <c r="BN57">
        <v>0.24199999999999999</v>
      </c>
      <c r="BO57">
        <v>0.37</v>
      </c>
      <c r="BP57" s="14">
        <v>0.17100000000000001</v>
      </c>
      <c r="BQ57" s="14">
        <v>0.158</v>
      </c>
      <c r="BR57" s="14">
        <v>0.10299999999999999</v>
      </c>
      <c r="BS57">
        <v>1.3149999999999999</v>
      </c>
      <c r="BT57" s="38">
        <v>0.98399999999999999</v>
      </c>
      <c r="BU57">
        <v>0.878</v>
      </c>
      <c r="BV57">
        <v>0.54800000000000004</v>
      </c>
      <c r="BW57">
        <v>0.27</v>
      </c>
      <c r="BX57" s="38">
        <v>0.48499999999999999</v>
      </c>
      <c r="BY57" s="38">
        <v>0.48799999999999999</v>
      </c>
      <c r="BZ57" s="38">
        <v>0.14000000000000001</v>
      </c>
      <c r="CA57">
        <v>0.26800000000000002</v>
      </c>
      <c r="CB57">
        <v>1.196</v>
      </c>
      <c r="CC57">
        <v>0.17100000000000001</v>
      </c>
      <c r="CD57">
        <v>0.184</v>
      </c>
      <c r="CE57">
        <v>0.23</v>
      </c>
      <c r="CF57">
        <v>0.28399999999999997</v>
      </c>
      <c r="CG57">
        <v>0.3</v>
      </c>
      <c r="CH57">
        <v>0.34799999999999998</v>
      </c>
      <c r="CI57">
        <v>0.39400000000000002</v>
      </c>
      <c r="CJ57">
        <v>0.51400000000000001</v>
      </c>
      <c r="CK57">
        <v>0.26700000000000002</v>
      </c>
      <c r="CL57">
        <v>3.9E-2</v>
      </c>
      <c r="CM57">
        <v>0.16800000000000001</v>
      </c>
      <c r="CN57">
        <v>9.9000000000000005E-2</v>
      </c>
      <c r="CO57">
        <v>8.5999999999999993E-2</v>
      </c>
      <c r="CP57">
        <v>7.5999999999999998E-2</v>
      </c>
      <c r="CQ57">
        <v>1.522</v>
      </c>
      <c r="CR57" s="38">
        <v>1.0840000000000001</v>
      </c>
      <c r="CS57">
        <v>1.82</v>
      </c>
      <c r="CT57">
        <v>0.77700000000000002</v>
      </c>
      <c r="CU57">
        <v>0.11700000000000001</v>
      </c>
      <c r="CV57">
        <v>0.69399999999999995</v>
      </c>
      <c r="CW57">
        <v>1.3140000000000001</v>
      </c>
      <c r="CX57">
        <v>0.16300000000000001</v>
      </c>
      <c r="CY57">
        <v>0.20200000000000001</v>
      </c>
      <c r="CZ57">
        <v>0.64400000000000002</v>
      </c>
      <c r="DA57">
        <v>1.0669999999999999</v>
      </c>
      <c r="DB57">
        <v>0.93600000000000005</v>
      </c>
      <c r="DC57">
        <v>0.223</v>
      </c>
      <c r="DD57" s="38">
        <v>0.17699999999999999</v>
      </c>
      <c r="DE57" s="38">
        <v>0.249</v>
      </c>
      <c r="DF57">
        <v>9.6000000000000002E-2</v>
      </c>
      <c r="DG57">
        <v>0.40300000000000002</v>
      </c>
      <c r="DH57">
        <v>0.28799999999999998</v>
      </c>
      <c r="DI57">
        <v>0.12</v>
      </c>
      <c r="DJ57">
        <v>9.5000000000000001E-2</v>
      </c>
      <c r="DK57" s="38">
        <v>0.16500000000000001</v>
      </c>
      <c r="DL57">
        <v>0.11700000000000001</v>
      </c>
      <c r="DM57">
        <v>0.157</v>
      </c>
      <c r="DN57">
        <v>9.4E-2</v>
      </c>
      <c r="DO57">
        <v>0.38600000000000001</v>
      </c>
      <c r="DP57" s="38">
        <v>0.35199999999999998</v>
      </c>
      <c r="DQ57">
        <v>0.23100000000000001</v>
      </c>
      <c r="DU57" s="38">
        <v>0.123</v>
      </c>
      <c r="DV57">
        <v>0.27100000000000002</v>
      </c>
      <c r="DW57" s="38">
        <v>0.184</v>
      </c>
      <c r="DX57" s="14">
        <v>0.24399999999999999</v>
      </c>
      <c r="DY57">
        <v>0.16500000000000001</v>
      </c>
      <c r="DZ57">
        <v>0.24099999999999999</v>
      </c>
      <c r="EA57">
        <v>1.254</v>
      </c>
      <c r="EC57">
        <v>0.61199999999999999</v>
      </c>
      <c r="ED57">
        <v>0.16700000000000001</v>
      </c>
      <c r="EF57">
        <v>0.28999999999999998</v>
      </c>
      <c r="EG57">
        <v>0.53600000000000003</v>
      </c>
      <c r="EI57">
        <v>0.61599999999999999</v>
      </c>
      <c r="EJ57">
        <v>0.38200000000000001</v>
      </c>
      <c r="EK57" s="38">
        <v>0.42299999999999999</v>
      </c>
      <c r="EL57">
        <v>0.35499999999999998</v>
      </c>
      <c r="EM57" s="14">
        <v>0.82299999999999995</v>
      </c>
    </row>
    <row r="58" spans="1:143" ht="14.25" customHeight="1" x14ac:dyDescent="0.2">
      <c r="A58" s="13">
        <v>385</v>
      </c>
      <c r="B58">
        <v>0.46300000000000002</v>
      </c>
      <c r="C58">
        <v>0.60799999999999998</v>
      </c>
      <c r="D58">
        <v>0.40699999999999997</v>
      </c>
      <c r="E58">
        <v>1.282</v>
      </c>
      <c r="F58">
        <v>2.069</v>
      </c>
      <c r="G58">
        <v>1.246</v>
      </c>
      <c r="H58">
        <v>0.95899999999999996</v>
      </c>
      <c r="I58">
        <v>1.7849999999999999</v>
      </c>
      <c r="J58">
        <v>1.165</v>
      </c>
      <c r="K58">
        <v>0.46100000000000002</v>
      </c>
      <c r="L58">
        <v>0.71699999999999997</v>
      </c>
      <c r="M58">
        <v>0.72899999999999998</v>
      </c>
      <c r="N58">
        <v>1.5980000000000001</v>
      </c>
      <c r="O58">
        <v>1.2450000000000001</v>
      </c>
      <c r="P58" s="38">
        <v>1.9430000000000001</v>
      </c>
      <c r="Q58" s="6">
        <v>1.76</v>
      </c>
      <c r="R58" s="6">
        <v>1.748</v>
      </c>
      <c r="S58" s="6">
        <v>2.552</v>
      </c>
      <c r="T58">
        <v>2.3460000000000001</v>
      </c>
      <c r="U58">
        <v>2.581</v>
      </c>
      <c r="V58">
        <v>0.56599999999999995</v>
      </c>
      <c r="W58">
        <v>0.88400000000000001</v>
      </c>
      <c r="X58">
        <v>1.181</v>
      </c>
      <c r="Y58">
        <v>1.7849999999999999</v>
      </c>
      <c r="Z58" s="38">
        <v>0.191</v>
      </c>
      <c r="AA58" s="38">
        <v>0.29599999999999999</v>
      </c>
      <c r="AB58" s="38">
        <v>0.26100000000000001</v>
      </c>
      <c r="AC58" s="38">
        <v>0.38700000000000001</v>
      </c>
      <c r="AD58" s="38">
        <v>0.17100000000000001</v>
      </c>
      <c r="AE58" s="38">
        <v>0.14599999999999999</v>
      </c>
      <c r="AF58" s="38">
        <v>9.4E-2</v>
      </c>
      <c r="AG58" s="38">
        <v>5.8999999999999997E-2</v>
      </c>
      <c r="AH58" s="38">
        <v>0.107</v>
      </c>
      <c r="AI58" s="6">
        <v>0.222</v>
      </c>
      <c r="AJ58" s="6">
        <v>0.16700000000000001</v>
      </c>
      <c r="AK58" s="6">
        <v>0.25600000000000001</v>
      </c>
      <c r="AL58">
        <v>0.114</v>
      </c>
      <c r="AM58">
        <v>9.1999999999999998E-2</v>
      </c>
      <c r="AN58">
        <v>0.189</v>
      </c>
      <c r="AO58" s="6">
        <v>9.8000000000000004E-2</v>
      </c>
      <c r="AP58" s="6">
        <v>0.191</v>
      </c>
      <c r="AQ58" s="6">
        <v>0.41199999999999998</v>
      </c>
      <c r="AR58">
        <v>0.107</v>
      </c>
      <c r="AS58">
        <v>9.5000000000000001E-2</v>
      </c>
      <c r="AT58">
        <v>0.08</v>
      </c>
      <c r="AU58">
        <v>0.54400000000000004</v>
      </c>
      <c r="AV58">
        <v>0.28799999999999998</v>
      </c>
      <c r="AW58">
        <v>0.48299999999999998</v>
      </c>
      <c r="AX58">
        <v>0.20300000000000001</v>
      </c>
      <c r="AY58">
        <v>0.33600000000000002</v>
      </c>
      <c r="AZ58">
        <v>0.32500000000000001</v>
      </c>
      <c r="BA58">
        <v>0.96699999999999997</v>
      </c>
      <c r="BB58" s="38">
        <v>0.115</v>
      </c>
      <c r="BC58">
        <v>0.32700000000000001</v>
      </c>
      <c r="BD58">
        <v>0.13400000000000001</v>
      </c>
      <c r="BE58">
        <v>0.126</v>
      </c>
      <c r="BF58" s="38">
        <v>0.11</v>
      </c>
      <c r="BG58">
        <v>0.28599999999999998</v>
      </c>
      <c r="BH58">
        <v>0.35</v>
      </c>
      <c r="BI58">
        <v>0.309</v>
      </c>
      <c r="BJ58">
        <v>0.13100000000000001</v>
      </c>
      <c r="BK58">
        <v>0.38500000000000001</v>
      </c>
      <c r="BL58">
        <v>0.45300000000000001</v>
      </c>
      <c r="BM58">
        <v>6.6000000000000003E-2</v>
      </c>
      <c r="BN58">
        <v>0.24099999999999999</v>
      </c>
      <c r="BO58">
        <v>0.37</v>
      </c>
      <c r="BP58" s="6">
        <v>0.17</v>
      </c>
      <c r="BQ58" s="6">
        <v>0.157</v>
      </c>
      <c r="BR58" s="6">
        <v>0.10199999999999999</v>
      </c>
      <c r="BS58">
        <v>1.2949999999999999</v>
      </c>
      <c r="BT58" s="38">
        <v>0.98499999999999999</v>
      </c>
      <c r="BU58">
        <v>0.871</v>
      </c>
      <c r="BV58">
        <v>0.54700000000000004</v>
      </c>
      <c r="BW58">
        <v>0.26800000000000002</v>
      </c>
      <c r="BX58" s="38">
        <v>0.48499999999999999</v>
      </c>
      <c r="BY58" s="38">
        <v>0.48599999999999999</v>
      </c>
      <c r="BZ58" s="38">
        <v>0.13900000000000001</v>
      </c>
      <c r="CA58">
        <v>0.26700000000000002</v>
      </c>
      <c r="CB58">
        <v>1.1830000000000001</v>
      </c>
      <c r="CC58">
        <v>0.17</v>
      </c>
      <c r="CD58">
        <v>0.183</v>
      </c>
      <c r="CE58">
        <v>0.23</v>
      </c>
      <c r="CF58">
        <v>0.28399999999999997</v>
      </c>
      <c r="CG58">
        <v>0.3</v>
      </c>
      <c r="CH58">
        <v>0.34699999999999998</v>
      </c>
      <c r="CI58">
        <v>0.39200000000000002</v>
      </c>
      <c r="CJ58">
        <v>0.51400000000000001</v>
      </c>
      <c r="CK58">
        <v>0.26800000000000002</v>
      </c>
      <c r="CL58">
        <v>3.7999999999999999E-2</v>
      </c>
      <c r="CM58">
        <v>0.16800000000000001</v>
      </c>
      <c r="CN58">
        <v>9.9000000000000005E-2</v>
      </c>
      <c r="CO58">
        <v>8.5999999999999993E-2</v>
      </c>
      <c r="CP58">
        <v>7.5999999999999998E-2</v>
      </c>
      <c r="CQ58">
        <v>1.5249999999999999</v>
      </c>
      <c r="CR58" s="38">
        <v>1.0740000000000001</v>
      </c>
      <c r="CS58">
        <v>1.8220000000000001</v>
      </c>
      <c r="CT58">
        <v>0.77800000000000002</v>
      </c>
      <c r="CU58">
        <v>0.11700000000000001</v>
      </c>
      <c r="CV58">
        <v>0.69399999999999995</v>
      </c>
      <c r="CW58">
        <v>1.294</v>
      </c>
      <c r="CX58">
        <v>0.16300000000000001</v>
      </c>
      <c r="CY58">
        <v>0.20200000000000001</v>
      </c>
      <c r="CZ58">
        <v>0.64500000000000002</v>
      </c>
      <c r="DA58">
        <v>1.0680000000000001</v>
      </c>
      <c r="DB58">
        <v>0.93600000000000005</v>
      </c>
      <c r="DC58">
        <v>0.222</v>
      </c>
      <c r="DD58" s="38">
        <v>0.17499999999999999</v>
      </c>
      <c r="DE58" s="38">
        <v>0.247</v>
      </c>
      <c r="DF58">
        <v>9.6000000000000002E-2</v>
      </c>
      <c r="DG58">
        <v>0.40200000000000002</v>
      </c>
      <c r="DH58">
        <v>0.28799999999999998</v>
      </c>
      <c r="DI58">
        <v>0.12</v>
      </c>
      <c r="DJ58">
        <v>9.4E-2</v>
      </c>
      <c r="DK58" s="38">
        <v>0.16500000000000001</v>
      </c>
      <c r="DL58">
        <v>0.11700000000000001</v>
      </c>
      <c r="DM58">
        <v>0.156</v>
      </c>
      <c r="DN58">
        <v>9.2999999999999999E-2</v>
      </c>
      <c r="DO58">
        <v>0.38500000000000001</v>
      </c>
      <c r="DP58" s="38">
        <v>0.35</v>
      </c>
      <c r="DQ58">
        <v>0.23</v>
      </c>
      <c r="DU58" s="38">
        <v>0.123</v>
      </c>
      <c r="DV58">
        <v>0.27100000000000002</v>
      </c>
      <c r="DW58" s="38">
        <v>0.184</v>
      </c>
      <c r="DX58" s="6">
        <v>0.24099999999999999</v>
      </c>
      <c r="DY58">
        <v>0.16400000000000001</v>
      </c>
      <c r="DZ58">
        <v>0.24</v>
      </c>
      <c r="EA58">
        <v>1.236</v>
      </c>
      <c r="EC58">
        <v>0.60299999999999998</v>
      </c>
      <c r="ED58">
        <v>0.16600000000000001</v>
      </c>
      <c r="EF58">
        <v>0.28799999999999998</v>
      </c>
      <c r="EG58">
        <v>0.53100000000000003</v>
      </c>
      <c r="EI58">
        <v>0.61</v>
      </c>
      <c r="EJ58">
        <v>0.38100000000000001</v>
      </c>
      <c r="EK58" s="38">
        <v>0.42099999999999999</v>
      </c>
      <c r="EL58">
        <v>0.35399999999999998</v>
      </c>
      <c r="EM58" s="6">
        <v>0.82399999999999995</v>
      </c>
    </row>
    <row r="59" spans="1:143" ht="14.25" customHeight="1" x14ac:dyDescent="0.2">
      <c r="A59" s="13">
        <v>386</v>
      </c>
      <c r="B59">
        <v>0.46300000000000002</v>
      </c>
      <c r="C59">
        <v>0.60799999999999998</v>
      </c>
      <c r="D59">
        <v>0.40600000000000003</v>
      </c>
      <c r="E59">
        <v>1.284</v>
      </c>
      <c r="F59">
        <v>2.069</v>
      </c>
      <c r="G59">
        <v>1.248</v>
      </c>
      <c r="H59">
        <v>0.95899999999999996</v>
      </c>
      <c r="I59">
        <v>1.788</v>
      </c>
      <c r="J59">
        <v>1.165</v>
      </c>
      <c r="K59">
        <v>0.46100000000000002</v>
      </c>
      <c r="L59">
        <v>0.71799999999999997</v>
      </c>
      <c r="M59">
        <v>0.73</v>
      </c>
      <c r="N59">
        <v>1.6</v>
      </c>
      <c r="O59">
        <v>1.246</v>
      </c>
      <c r="P59" s="38">
        <v>1.9450000000000001</v>
      </c>
      <c r="Q59" s="6">
        <v>1.7629999999999999</v>
      </c>
      <c r="R59" s="6">
        <v>1.7509999999999999</v>
      </c>
      <c r="S59" s="6">
        <v>2.552</v>
      </c>
      <c r="T59">
        <v>2.3460000000000001</v>
      </c>
      <c r="U59">
        <v>2.5910000000000002</v>
      </c>
      <c r="V59">
        <v>0.56699999999999995</v>
      </c>
      <c r="W59">
        <v>0.879</v>
      </c>
      <c r="X59">
        <v>1.177</v>
      </c>
      <c r="Y59">
        <v>1.776</v>
      </c>
      <c r="Z59" s="38">
        <v>0.19</v>
      </c>
      <c r="AA59" s="38">
        <v>0.29499999999999998</v>
      </c>
      <c r="AB59" s="38">
        <v>0.26</v>
      </c>
      <c r="AC59" s="38">
        <v>0.38600000000000001</v>
      </c>
      <c r="AD59" s="38">
        <v>0.17</v>
      </c>
      <c r="AE59" s="38">
        <v>0.14499999999999999</v>
      </c>
      <c r="AF59" s="38">
        <v>9.4E-2</v>
      </c>
      <c r="AG59" s="38">
        <v>5.8000000000000003E-2</v>
      </c>
      <c r="AH59" s="38">
        <v>0.106</v>
      </c>
      <c r="AI59" s="6">
        <v>0.221</v>
      </c>
      <c r="AJ59" s="6">
        <v>0.16600000000000001</v>
      </c>
      <c r="AK59" s="6">
        <v>0.25600000000000001</v>
      </c>
      <c r="AL59">
        <v>0.114</v>
      </c>
      <c r="AM59">
        <v>9.1999999999999998E-2</v>
      </c>
      <c r="AN59">
        <v>0.189</v>
      </c>
      <c r="AO59" s="6">
        <v>9.8000000000000004E-2</v>
      </c>
      <c r="AP59" s="6">
        <v>0.191</v>
      </c>
      <c r="AQ59" s="6">
        <v>0.41299999999999998</v>
      </c>
      <c r="AR59">
        <v>0.106</v>
      </c>
      <c r="AS59">
        <v>9.4E-2</v>
      </c>
      <c r="AT59">
        <v>7.9000000000000001E-2</v>
      </c>
      <c r="AU59">
        <v>0.53500000000000003</v>
      </c>
      <c r="AV59">
        <v>0.28599999999999998</v>
      </c>
      <c r="AW59">
        <v>0.47599999999999998</v>
      </c>
      <c r="AX59">
        <v>0.20300000000000001</v>
      </c>
      <c r="AY59">
        <v>0.33500000000000002</v>
      </c>
      <c r="AZ59">
        <v>0.32400000000000001</v>
      </c>
      <c r="BA59">
        <v>0.96699999999999997</v>
      </c>
      <c r="BB59" s="38">
        <v>0.114</v>
      </c>
      <c r="BC59">
        <v>0.32700000000000001</v>
      </c>
      <c r="BD59">
        <v>0.13400000000000001</v>
      </c>
      <c r="BE59">
        <v>0.126</v>
      </c>
      <c r="BF59" s="38">
        <v>0.11</v>
      </c>
      <c r="BG59">
        <v>0.28499999999999998</v>
      </c>
      <c r="BH59">
        <v>0.34899999999999998</v>
      </c>
      <c r="BI59">
        <v>0.30599999999999999</v>
      </c>
      <c r="BJ59">
        <v>0.13100000000000001</v>
      </c>
      <c r="BK59">
        <v>0.38500000000000001</v>
      </c>
      <c r="BL59">
        <v>0.45100000000000001</v>
      </c>
      <c r="BM59">
        <v>6.6000000000000003E-2</v>
      </c>
      <c r="BN59">
        <v>0.24099999999999999</v>
      </c>
      <c r="BO59">
        <v>0.37</v>
      </c>
      <c r="BP59" s="6">
        <v>0.16900000000000001</v>
      </c>
      <c r="BQ59" s="6">
        <v>0.157</v>
      </c>
      <c r="BR59" s="6">
        <v>0.10199999999999999</v>
      </c>
      <c r="BS59">
        <v>1.2729999999999999</v>
      </c>
      <c r="BT59" s="38">
        <v>0.98499999999999999</v>
      </c>
      <c r="BU59">
        <v>0.86399999999999999</v>
      </c>
      <c r="BV59">
        <v>0.54700000000000004</v>
      </c>
      <c r="BW59">
        <v>0.26600000000000001</v>
      </c>
      <c r="BX59" s="38">
        <v>0.48399999999999999</v>
      </c>
      <c r="BY59" s="38">
        <v>0.48499999999999999</v>
      </c>
      <c r="BZ59" s="38">
        <v>0.13800000000000001</v>
      </c>
      <c r="CA59">
        <v>0.26600000000000001</v>
      </c>
      <c r="CB59">
        <v>1.169</v>
      </c>
      <c r="CC59">
        <v>0.16900000000000001</v>
      </c>
      <c r="CD59">
        <v>0.183</v>
      </c>
      <c r="CE59">
        <v>0.22900000000000001</v>
      </c>
      <c r="CF59">
        <v>0.28399999999999997</v>
      </c>
      <c r="CG59">
        <v>0.3</v>
      </c>
      <c r="CH59">
        <v>0.34699999999999998</v>
      </c>
      <c r="CI59">
        <v>0.39100000000000001</v>
      </c>
      <c r="CJ59">
        <v>0.51400000000000001</v>
      </c>
      <c r="CK59">
        <v>0.26800000000000002</v>
      </c>
      <c r="CL59">
        <v>3.7999999999999999E-2</v>
      </c>
      <c r="CM59">
        <v>0.16900000000000001</v>
      </c>
      <c r="CN59">
        <v>9.9000000000000005E-2</v>
      </c>
      <c r="CO59">
        <v>8.5999999999999993E-2</v>
      </c>
      <c r="CP59">
        <v>7.4999999999999997E-2</v>
      </c>
      <c r="CQ59">
        <v>1.5269999999999999</v>
      </c>
      <c r="CR59" s="38">
        <v>1.0640000000000001</v>
      </c>
      <c r="CS59">
        <v>1.825</v>
      </c>
      <c r="CT59">
        <v>0.77800000000000002</v>
      </c>
      <c r="CU59">
        <v>0.11700000000000001</v>
      </c>
      <c r="CV59">
        <v>0.69399999999999995</v>
      </c>
      <c r="CW59">
        <v>1.272</v>
      </c>
      <c r="CX59">
        <v>0.16200000000000001</v>
      </c>
      <c r="CY59">
        <v>0.20200000000000001</v>
      </c>
      <c r="CZ59">
        <v>0.64600000000000002</v>
      </c>
      <c r="DA59">
        <v>1.069</v>
      </c>
      <c r="DB59">
        <v>0.93600000000000005</v>
      </c>
      <c r="DC59">
        <v>0.221</v>
      </c>
      <c r="DD59" s="38">
        <v>0.17399999999999999</v>
      </c>
      <c r="DE59" s="38">
        <v>0.246</v>
      </c>
      <c r="DF59">
        <v>9.5000000000000001E-2</v>
      </c>
      <c r="DG59">
        <v>0.40100000000000002</v>
      </c>
      <c r="DH59">
        <v>0.28699999999999998</v>
      </c>
      <c r="DI59">
        <v>0.12</v>
      </c>
      <c r="DJ59">
        <v>9.4E-2</v>
      </c>
      <c r="DK59" s="38">
        <v>0.16500000000000001</v>
      </c>
      <c r="DL59">
        <v>0.11600000000000001</v>
      </c>
      <c r="DM59">
        <v>0.156</v>
      </c>
      <c r="DN59">
        <v>9.1999999999999998E-2</v>
      </c>
      <c r="DO59">
        <v>0.38500000000000001</v>
      </c>
      <c r="DP59" s="38">
        <v>0.34899999999999998</v>
      </c>
      <c r="DQ59">
        <v>0.23</v>
      </c>
      <c r="DU59" s="38">
        <v>0.122</v>
      </c>
      <c r="DV59">
        <v>0.27100000000000002</v>
      </c>
      <c r="DW59" s="38">
        <v>0.184</v>
      </c>
      <c r="DX59" s="6">
        <v>0.23899999999999999</v>
      </c>
      <c r="DY59">
        <v>0.16300000000000001</v>
      </c>
      <c r="DZ59">
        <v>0.23899999999999999</v>
      </c>
      <c r="EA59">
        <v>1.218</v>
      </c>
      <c r="EC59">
        <v>0.59299999999999997</v>
      </c>
      <c r="ED59">
        <v>0.16500000000000001</v>
      </c>
      <c r="EF59">
        <v>0.28699999999999998</v>
      </c>
      <c r="EG59">
        <v>0.52600000000000002</v>
      </c>
      <c r="EI59">
        <v>0.60399999999999998</v>
      </c>
      <c r="EJ59">
        <v>0.38</v>
      </c>
      <c r="EK59" s="38">
        <v>0.42</v>
      </c>
      <c r="EL59">
        <v>0.35299999999999998</v>
      </c>
      <c r="EM59" s="6">
        <v>0.82499999999999996</v>
      </c>
    </row>
    <row r="60" spans="1:143" ht="14.25" customHeight="1" x14ac:dyDescent="0.2">
      <c r="A60" s="13">
        <v>387</v>
      </c>
      <c r="B60">
        <v>0.46300000000000002</v>
      </c>
      <c r="C60">
        <v>0.60899999999999999</v>
      </c>
      <c r="D60">
        <v>0.40600000000000003</v>
      </c>
      <c r="E60">
        <v>1.2849999999999999</v>
      </c>
      <c r="F60">
        <v>2.0720000000000001</v>
      </c>
      <c r="G60">
        <v>1.248</v>
      </c>
      <c r="H60">
        <v>0.95899999999999996</v>
      </c>
      <c r="I60">
        <v>1.79</v>
      </c>
      <c r="J60">
        <v>1.1659999999999999</v>
      </c>
      <c r="K60">
        <v>0.46100000000000002</v>
      </c>
      <c r="L60">
        <v>0.71899999999999997</v>
      </c>
      <c r="M60">
        <v>0.73099999999999998</v>
      </c>
      <c r="N60">
        <v>1.6020000000000001</v>
      </c>
      <c r="O60">
        <v>1.2470000000000001</v>
      </c>
      <c r="P60" s="38">
        <v>1.9470000000000001</v>
      </c>
      <c r="Q60" s="6">
        <v>1.766</v>
      </c>
      <c r="R60" s="6">
        <v>1.7529999999999999</v>
      </c>
      <c r="S60" s="6">
        <v>2.5609999999999999</v>
      </c>
      <c r="T60">
        <v>2.3519999999999999</v>
      </c>
      <c r="U60">
        <v>2.5910000000000002</v>
      </c>
      <c r="V60">
        <v>0.56699999999999995</v>
      </c>
      <c r="W60">
        <v>0.875</v>
      </c>
      <c r="X60">
        <v>1.173</v>
      </c>
      <c r="Y60">
        <v>1.766</v>
      </c>
      <c r="Z60" s="38">
        <v>0.189</v>
      </c>
      <c r="AA60" s="38">
        <v>0.29399999999999998</v>
      </c>
      <c r="AB60" s="38">
        <v>0.25800000000000001</v>
      </c>
      <c r="AC60" s="38">
        <v>0.38500000000000001</v>
      </c>
      <c r="AD60" s="38">
        <v>0.16900000000000001</v>
      </c>
      <c r="AE60" s="38">
        <v>0.14499999999999999</v>
      </c>
      <c r="AF60" s="38">
        <v>9.2999999999999999E-2</v>
      </c>
      <c r="AG60" s="38">
        <v>5.8000000000000003E-2</v>
      </c>
      <c r="AH60" s="38">
        <v>0.106</v>
      </c>
      <c r="AI60" s="6">
        <v>0.22</v>
      </c>
      <c r="AJ60" s="6">
        <v>0.16500000000000001</v>
      </c>
      <c r="AK60" s="6">
        <v>0.255</v>
      </c>
      <c r="AL60">
        <v>0.113</v>
      </c>
      <c r="AM60">
        <v>9.0999999999999998E-2</v>
      </c>
      <c r="AN60">
        <v>0.188</v>
      </c>
      <c r="AO60" s="6">
        <v>9.8000000000000004E-2</v>
      </c>
      <c r="AP60" s="6">
        <v>0.191</v>
      </c>
      <c r="AQ60" s="6">
        <v>0.41299999999999998</v>
      </c>
      <c r="AR60">
        <v>0.105</v>
      </c>
      <c r="AS60">
        <v>9.4E-2</v>
      </c>
      <c r="AT60">
        <v>7.8E-2</v>
      </c>
      <c r="AU60">
        <v>0.52700000000000002</v>
      </c>
      <c r="AV60">
        <v>0.28399999999999997</v>
      </c>
      <c r="AW60">
        <v>0.47</v>
      </c>
      <c r="AX60">
        <v>0.20200000000000001</v>
      </c>
      <c r="AY60">
        <v>0.33400000000000002</v>
      </c>
      <c r="AZ60">
        <v>0.32400000000000001</v>
      </c>
      <c r="BA60">
        <v>0.96699999999999997</v>
      </c>
      <c r="BB60" s="38">
        <v>0.114</v>
      </c>
      <c r="BC60">
        <v>0.32700000000000001</v>
      </c>
      <c r="BD60">
        <v>0.13300000000000001</v>
      </c>
      <c r="BE60">
        <v>0.125</v>
      </c>
      <c r="BF60" s="38">
        <v>0.109</v>
      </c>
      <c r="BG60">
        <v>0.28399999999999997</v>
      </c>
      <c r="BH60">
        <v>0.34899999999999998</v>
      </c>
      <c r="BI60">
        <v>0.30299999999999999</v>
      </c>
      <c r="BJ60">
        <v>0.13</v>
      </c>
      <c r="BK60">
        <v>0.38400000000000001</v>
      </c>
      <c r="BL60">
        <v>0.44900000000000001</v>
      </c>
      <c r="BM60">
        <v>6.6000000000000003E-2</v>
      </c>
      <c r="BN60">
        <v>0.24</v>
      </c>
      <c r="BO60">
        <v>0.37</v>
      </c>
      <c r="BP60" s="6">
        <v>0.16900000000000001</v>
      </c>
      <c r="BQ60" s="6">
        <v>0.156</v>
      </c>
      <c r="BR60" s="6">
        <v>0.10100000000000001</v>
      </c>
      <c r="BS60">
        <v>1.2490000000000001</v>
      </c>
      <c r="BT60" s="38">
        <v>0.98499999999999999</v>
      </c>
      <c r="BU60">
        <v>0.85699999999999998</v>
      </c>
      <c r="BV60">
        <v>0.54600000000000004</v>
      </c>
      <c r="BW60">
        <v>0.26500000000000001</v>
      </c>
      <c r="BX60" s="38">
        <v>0.48299999999999998</v>
      </c>
      <c r="BY60" s="38">
        <v>0.48299999999999998</v>
      </c>
      <c r="BZ60" s="38">
        <v>0.13700000000000001</v>
      </c>
      <c r="CA60">
        <v>0.26600000000000001</v>
      </c>
      <c r="CB60">
        <v>1.1539999999999999</v>
      </c>
      <c r="CC60">
        <v>0.16800000000000001</v>
      </c>
      <c r="CD60">
        <v>0.182</v>
      </c>
      <c r="CE60">
        <v>0.22900000000000001</v>
      </c>
      <c r="CF60">
        <v>0.28399999999999997</v>
      </c>
      <c r="CG60">
        <v>0.3</v>
      </c>
      <c r="CH60">
        <v>0.34699999999999998</v>
      </c>
      <c r="CI60">
        <v>0.39</v>
      </c>
      <c r="CJ60">
        <v>0.51400000000000001</v>
      </c>
      <c r="CK60">
        <v>0.26800000000000002</v>
      </c>
      <c r="CL60">
        <v>3.7999999999999999E-2</v>
      </c>
      <c r="CM60">
        <v>0.16900000000000001</v>
      </c>
      <c r="CN60">
        <v>9.9000000000000005E-2</v>
      </c>
      <c r="CO60">
        <v>8.5999999999999993E-2</v>
      </c>
      <c r="CP60">
        <v>7.4999999999999997E-2</v>
      </c>
      <c r="CQ60">
        <v>1.528</v>
      </c>
      <c r="CR60" s="38">
        <v>1.054</v>
      </c>
      <c r="CS60">
        <v>1.827</v>
      </c>
      <c r="CT60">
        <v>0.77800000000000002</v>
      </c>
      <c r="CU60">
        <v>0.11700000000000001</v>
      </c>
      <c r="CV60">
        <v>0.69299999999999995</v>
      </c>
      <c r="CW60">
        <v>1.248</v>
      </c>
      <c r="CX60">
        <v>0.16200000000000001</v>
      </c>
      <c r="CY60">
        <v>0.20100000000000001</v>
      </c>
      <c r="CZ60">
        <v>0.64600000000000002</v>
      </c>
      <c r="DA60">
        <v>1.069</v>
      </c>
      <c r="DB60">
        <v>0.93600000000000005</v>
      </c>
      <c r="DC60">
        <v>0.219</v>
      </c>
      <c r="DD60" s="38">
        <v>0.17199999999999999</v>
      </c>
      <c r="DE60" s="38">
        <v>0.245</v>
      </c>
      <c r="DF60">
        <v>9.4E-2</v>
      </c>
      <c r="DG60">
        <v>0.4</v>
      </c>
      <c r="DH60">
        <v>0.28699999999999998</v>
      </c>
      <c r="DI60">
        <v>0.11899999999999999</v>
      </c>
      <c r="DJ60">
        <v>9.4E-2</v>
      </c>
      <c r="DK60" s="38">
        <v>0.16400000000000001</v>
      </c>
      <c r="DL60">
        <v>0.11600000000000001</v>
      </c>
      <c r="DM60">
        <v>0.156</v>
      </c>
      <c r="DN60">
        <v>9.1999999999999998E-2</v>
      </c>
      <c r="DO60">
        <v>0.38500000000000001</v>
      </c>
      <c r="DP60" s="38">
        <v>0.34699999999999998</v>
      </c>
      <c r="DQ60">
        <v>0.22900000000000001</v>
      </c>
      <c r="DU60" s="38">
        <v>0.122</v>
      </c>
      <c r="DV60">
        <v>0.27100000000000002</v>
      </c>
      <c r="DW60" s="38">
        <v>0.183</v>
      </c>
      <c r="DX60" s="6">
        <v>0.23599999999999999</v>
      </c>
      <c r="DY60">
        <v>0.16300000000000001</v>
      </c>
      <c r="DZ60">
        <v>0.23799999999999999</v>
      </c>
      <c r="EA60">
        <v>1.1990000000000001</v>
      </c>
      <c r="EC60">
        <v>0.58299999999999996</v>
      </c>
      <c r="ED60">
        <v>0.16400000000000001</v>
      </c>
      <c r="EF60">
        <v>0.28499999999999998</v>
      </c>
      <c r="EG60">
        <v>0.52</v>
      </c>
      <c r="EI60">
        <v>0.59699999999999998</v>
      </c>
      <c r="EJ60">
        <v>0.378</v>
      </c>
      <c r="EK60" s="38">
        <v>0.41799999999999998</v>
      </c>
      <c r="EL60">
        <v>0.35099999999999998</v>
      </c>
      <c r="EM60" s="6">
        <v>0.82599999999999996</v>
      </c>
    </row>
    <row r="61" spans="1:143" ht="14.25" customHeight="1" x14ac:dyDescent="0.2">
      <c r="A61" s="13">
        <v>388</v>
      </c>
      <c r="B61">
        <v>0.46300000000000002</v>
      </c>
      <c r="C61">
        <v>0.60899999999999999</v>
      </c>
      <c r="D61">
        <v>0.40500000000000003</v>
      </c>
      <c r="E61">
        <v>1.2849999999999999</v>
      </c>
      <c r="F61">
        <v>2.0750000000000002</v>
      </c>
      <c r="G61">
        <v>1.248</v>
      </c>
      <c r="H61">
        <v>0.95899999999999996</v>
      </c>
      <c r="I61">
        <v>1.79</v>
      </c>
      <c r="J61">
        <v>1.165</v>
      </c>
      <c r="K61">
        <v>0.46100000000000002</v>
      </c>
      <c r="L61">
        <v>0.71899999999999997</v>
      </c>
      <c r="M61">
        <v>0.73099999999999998</v>
      </c>
      <c r="N61">
        <v>1.603</v>
      </c>
      <c r="O61">
        <v>1.248</v>
      </c>
      <c r="P61" s="38">
        <v>1.95</v>
      </c>
      <c r="Q61" s="6">
        <v>1.768</v>
      </c>
      <c r="R61" s="6">
        <v>1.754</v>
      </c>
      <c r="S61" s="6">
        <v>2.5710000000000002</v>
      </c>
      <c r="T61">
        <v>2.3580000000000001</v>
      </c>
      <c r="U61">
        <v>2.6019999999999999</v>
      </c>
      <c r="V61">
        <v>0.56699999999999995</v>
      </c>
      <c r="W61">
        <v>0.872</v>
      </c>
      <c r="X61">
        <v>1.169</v>
      </c>
      <c r="Y61">
        <v>1.7569999999999999</v>
      </c>
      <c r="Z61" s="38">
        <v>0.188</v>
      </c>
      <c r="AA61" s="38">
        <v>0.29299999999999998</v>
      </c>
      <c r="AB61" s="38">
        <v>0.25700000000000001</v>
      </c>
      <c r="AC61" s="38">
        <v>0.38400000000000001</v>
      </c>
      <c r="AD61" s="38">
        <v>0.16800000000000001</v>
      </c>
      <c r="AE61" s="38">
        <v>0.14399999999999999</v>
      </c>
      <c r="AF61" s="38">
        <v>9.2999999999999999E-2</v>
      </c>
      <c r="AG61" s="38">
        <v>5.7000000000000002E-2</v>
      </c>
      <c r="AH61" s="38">
        <v>0.105</v>
      </c>
      <c r="AI61" s="6">
        <v>0.22</v>
      </c>
      <c r="AJ61" s="6">
        <v>0.16500000000000001</v>
      </c>
      <c r="AK61" s="6">
        <v>0.254</v>
      </c>
      <c r="AL61">
        <v>0.112</v>
      </c>
      <c r="AM61">
        <v>0.09</v>
      </c>
      <c r="AN61">
        <v>0.187</v>
      </c>
      <c r="AO61" s="6">
        <v>9.8000000000000004E-2</v>
      </c>
      <c r="AP61" s="6">
        <v>0.191</v>
      </c>
      <c r="AQ61" s="6">
        <v>0.41299999999999998</v>
      </c>
      <c r="AR61">
        <v>0.104</v>
      </c>
      <c r="AS61">
        <v>9.2999999999999999E-2</v>
      </c>
      <c r="AT61">
        <v>7.6999999999999999E-2</v>
      </c>
      <c r="AU61">
        <v>0.51900000000000002</v>
      </c>
      <c r="AV61">
        <v>0.28199999999999997</v>
      </c>
      <c r="AW61">
        <v>0.46300000000000002</v>
      </c>
      <c r="AX61">
        <v>0.20100000000000001</v>
      </c>
      <c r="AY61">
        <v>0.33300000000000002</v>
      </c>
      <c r="AZ61">
        <v>0.32300000000000001</v>
      </c>
      <c r="BA61">
        <v>0.96599999999999997</v>
      </c>
      <c r="BB61" s="38">
        <v>0.113</v>
      </c>
      <c r="BC61">
        <v>0.32700000000000001</v>
      </c>
      <c r="BD61">
        <v>0.13300000000000001</v>
      </c>
      <c r="BE61">
        <v>0.125</v>
      </c>
      <c r="BF61" s="38">
        <v>0.109</v>
      </c>
      <c r="BG61">
        <v>0.28299999999999997</v>
      </c>
      <c r="BH61">
        <v>0.34799999999999998</v>
      </c>
      <c r="BI61">
        <v>0.30099999999999999</v>
      </c>
      <c r="BJ61">
        <v>0.13</v>
      </c>
      <c r="BK61">
        <v>0.38400000000000001</v>
      </c>
      <c r="BL61">
        <v>0.44800000000000001</v>
      </c>
      <c r="BM61">
        <v>6.5000000000000002E-2</v>
      </c>
      <c r="BN61">
        <v>0.23899999999999999</v>
      </c>
      <c r="BO61">
        <v>0.37</v>
      </c>
      <c r="BP61" s="6">
        <v>0.16800000000000001</v>
      </c>
      <c r="BQ61" s="6">
        <v>0.156</v>
      </c>
      <c r="BR61" s="6">
        <v>0.10100000000000001</v>
      </c>
      <c r="BS61">
        <v>1.224</v>
      </c>
      <c r="BT61" s="38">
        <v>0.98499999999999999</v>
      </c>
      <c r="BU61">
        <v>0.84899999999999998</v>
      </c>
      <c r="BV61">
        <v>0.54500000000000004</v>
      </c>
      <c r="BW61">
        <v>0.26400000000000001</v>
      </c>
      <c r="BX61" s="38">
        <v>0.48199999999999998</v>
      </c>
      <c r="BY61" s="38">
        <v>0.48199999999999998</v>
      </c>
      <c r="BZ61" s="38">
        <v>0.13600000000000001</v>
      </c>
      <c r="CA61">
        <v>0.26500000000000001</v>
      </c>
      <c r="CB61">
        <v>1.139</v>
      </c>
      <c r="CC61">
        <v>0.16700000000000001</v>
      </c>
      <c r="CD61">
        <v>0.182</v>
      </c>
      <c r="CE61">
        <v>0.22800000000000001</v>
      </c>
      <c r="CF61">
        <v>0.28299999999999997</v>
      </c>
      <c r="CG61">
        <v>0.3</v>
      </c>
      <c r="CH61">
        <v>0.34599999999999997</v>
      </c>
      <c r="CI61">
        <v>0.38900000000000001</v>
      </c>
      <c r="CJ61">
        <v>0.51400000000000001</v>
      </c>
      <c r="CK61">
        <v>0.26800000000000002</v>
      </c>
      <c r="CL61">
        <v>3.7999999999999999E-2</v>
      </c>
      <c r="CM61">
        <v>0.17</v>
      </c>
      <c r="CN61">
        <v>9.9000000000000005E-2</v>
      </c>
      <c r="CO61">
        <v>8.5999999999999993E-2</v>
      </c>
      <c r="CP61">
        <v>7.4999999999999997E-2</v>
      </c>
      <c r="CQ61">
        <v>1.528</v>
      </c>
      <c r="CR61" s="38">
        <v>1.0429999999999999</v>
      </c>
      <c r="CS61">
        <v>1.827</v>
      </c>
      <c r="CT61">
        <v>0.77800000000000002</v>
      </c>
      <c r="CU61">
        <v>0.11600000000000001</v>
      </c>
      <c r="CV61">
        <v>0.69299999999999995</v>
      </c>
      <c r="CW61">
        <v>1.224</v>
      </c>
      <c r="CX61">
        <v>0.16200000000000001</v>
      </c>
      <c r="CY61">
        <v>0.20100000000000001</v>
      </c>
      <c r="CZ61">
        <v>0.64600000000000002</v>
      </c>
      <c r="DA61">
        <v>1.0680000000000001</v>
      </c>
      <c r="DB61">
        <v>0.93500000000000005</v>
      </c>
      <c r="DC61">
        <v>0.218</v>
      </c>
      <c r="DD61" s="38">
        <v>0.17</v>
      </c>
      <c r="DE61" s="38">
        <v>0.24299999999999999</v>
      </c>
      <c r="DF61">
        <v>9.4E-2</v>
      </c>
      <c r="DG61">
        <v>0.39900000000000002</v>
      </c>
      <c r="DH61">
        <v>0.28599999999999998</v>
      </c>
      <c r="DI61">
        <v>0.11799999999999999</v>
      </c>
      <c r="DJ61">
        <v>9.2999999999999999E-2</v>
      </c>
      <c r="DK61" s="38">
        <v>0.16400000000000001</v>
      </c>
      <c r="DL61">
        <v>0.11600000000000001</v>
      </c>
      <c r="DM61">
        <v>0.155</v>
      </c>
      <c r="DN61">
        <v>9.0999999999999998E-2</v>
      </c>
      <c r="DO61">
        <v>0.38400000000000001</v>
      </c>
      <c r="DP61" s="38">
        <v>0.34599999999999997</v>
      </c>
      <c r="DQ61">
        <v>0.22800000000000001</v>
      </c>
      <c r="DU61" s="38">
        <v>0.121</v>
      </c>
      <c r="DV61">
        <v>0.27</v>
      </c>
      <c r="DW61" s="38">
        <v>0.183</v>
      </c>
      <c r="DX61" s="6">
        <v>0.23400000000000001</v>
      </c>
      <c r="DY61">
        <v>0.16200000000000001</v>
      </c>
      <c r="DZ61">
        <v>0.23599999999999999</v>
      </c>
      <c r="EA61">
        <v>1.181</v>
      </c>
      <c r="EC61">
        <v>0.57199999999999995</v>
      </c>
      <c r="ED61">
        <v>0.16300000000000001</v>
      </c>
      <c r="EF61">
        <v>0.28299999999999997</v>
      </c>
      <c r="EG61">
        <v>0.51300000000000001</v>
      </c>
      <c r="EI61">
        <v>0.59</v>
      </c>
      <c r="EJ61">
        <v>0.377</v>
      </c>
      <c r="EK61" s="38">
        <v>0.41599999999999998</v>
      </c>
      <c r="EL61">
        <v>0.35</v>
      </c>
      <c r="EM61" s="6">
        <v>0.82599999999999996</v>
      </c>
    </row>
    <row r="62" spans="1:143" ht="14.25" customHeight="1" x14ac:dyDescent="0.2">
      <c r="A62" s="13">
        <v>389</v>
      </c>
      <c r="B62">
        <v>0.46300000000000002</v>
      </c>
      <c r="C62">
        <v>0.60899999999999999</v>
      </c>
      <c r="D62">
        <v>0.40400000000000003</v>
      </c>
      <c r="E62">
        <v>1.286</v>
      </c>
      <c r="F62">
        <v>2.0750000000000002</v>
      </c>
      <c r="G62">
        <v>1.248</v>
      </c>
      <c r="H62">
        <v>0.95799999999999996</v>
      </c>
      <c r="I62">
        <v>1.79</v>
      </c>
      <c r="J62">
        <v>1.165</v>
      </c>
      <c r="K62">
        <v>0.46</v>
      </c>
      <c r="L62">
        <v>0.71899999999999997</v>
      </c>
      <c r="M62">
        <v>0.73099999999999998</v>
      </c>
      <c r="N62">
        <v>1.603</v>
      </c>
      <c r="O62">
        <v>1.248</v>
      </c>
      <c r="P62" s="38">
        <v>1.952</v>
      </c>
      <c r="Q62" s="6">
        <v>1.768</v>
      </c>
      <c r="R62" s="6">
        <v>1.7549999999999999</v>
      </c>
      <c r="S62" s="6">
        <v>2.5710000000000002</v>
      </c>
      <c r="T62">
        <v>2.3580000000000001</v>
      </c>
      <c r="U62">
        <v>2.6019999999999999</v>
      </c>
      <c r="V62">
        <v>0.56699999999999995</v>
      </c>
      <c r="W62">
        <v>0.87</v>
      </c>
      <c r="X62">
        <v>1.163</v>
      </c>
      <c r="Y62">
        <v>1.7470000000000001</v>
      </c>
      <c r="Z62" s="38">
        <v>0.187</v>
      </c>
      <c r="AA62" s="38">
        <v>0.29199999999999998</v>
      </c>
      <c r="AB62" s="38">
        <v>0.25600000000000001</v>
      </c>
      <c r="AC62" s="38">
        <v>0.38300000000000001</v>
      </c>
      <c r="AD62" s="38">
        <v>0.16800000000000001</v>
      </c>
      <c r="AE62" s="38">
        <v>0.14299999999999999</v>
      </c>
      <c r="AF62" s="38">
        <v>9.2999999999999999E-2</v>
      </c>
      <c r="AG62" s="38">
        <v>5.7000000000000002E-2</v>
      </c>
      <c r="AH62" s="38">
        <v>0.104</v>
      </c>
      <c r="AI62" s="6">
        <v>0.219</v>
      </c>
      <c r="AJ62" s="6">
        <v>0.16400000000000001</v>
      </c>
      <c r="AK62" s="6">
        <v>0.253</v>
      </c>
      <c r="AL62">
        <v>0.112</v>
      </c>
      <c r="AM62">
        <v>0.09</v>
      </c>
      <c r="AN62">
        <v>0.186</v>
      </c>
      <c r="AO62" s="6">
        <v>9.8000000000000004E-2</v>
      </c>
      <c r="AP62" s="6">
        <v>0.19</v>
      </c>
      <c r="AQ62" s="6">
        <v>0.41299999999999998</v>
      </c>
      <c r="AR62">
        <v>0.10299999999999999</v>
      </c>
      <c r="AS62">
        <v>9.1999999999999998E-2</v>
      </c>
      <c r="AT62">
        <v>7.5999999999999998E-2</v>
      </c>
      <c r="AU62">
        <v>0.51200000000000001</v>
      </c>
      <c r="AV62">
        <v>0.28100000000000003</v>
      </c>
      <c r="AW62">
        <v>0.45800000000000002</v>
      </c>
      <c r="AX62">
        <v>0.20100000000000001</v>
      </c>
      <c r="AY62">
        <v>0.33100000000000002</v>
      </c>
      <c r="AZ62">
        <v>0.32200000000000001</v>
      </c>
      <c r="BA62">
        <v>0.96499999999999997</v>
      </c>
      <c r="BB62" s="38">
        <v>0.113</v>
      </c>
      <c r="BC62">
        <v>0.32600000000000001</v>
      </c>
      <c r="BD62">
        <v>0.13200000000000001</v>
      </c>
      <c r="BE62">
        <v>0.125</v>
      </c>
      <c r="BF62" s="38">
        <v>0.109</v>
      </c>
      <c r="BG62">
        <v>0.28199999999999997</v>
      </c>
      <c r="BH62">
        <v>0.34599999999999997</v>
      </c>
      <c r="BI62">
        <v>0.29799999999999999</v>
      </c>
      <c r="BJ62">
        <v>0.129</v>
      </c>
      <c r="BK62">
        <v>0.38300000000000001</v>
      </c>
      <c r="BL62">
        <v>0.44600000000000001</v>
      </c>
      <c r="BM62">
        <v>6.5000000000000002E-2</v>
      </c>
      <c r="BN62">
        <v>0.23899999999999999</v>
      </c>
      <c r="BO62">
        <v>0.36899999999999999</v>
      </c>
      <c r="BP62" s="6">
        <v>0.16700000000000001</v>
      </c>
      <c r="BQ62" s="6">
        <v>0.155</v>
      </c>
      <c r="BR62" s="6">
        <v>0.1</v>
      </c>
      <c r="BS62">
        <v>1.2010000000000001</v>
      </c>
      <c r="BT62" s="38">
        <v>0.98399999999999999</v>
      </c>
      <c r="BU62">
        <v>0.84099999999999997</v>
      </c>
      <c r="BV62">
        <v>0.54500000000000004</v>
      </c>
      <c r="BW62">
        <v>0.26200000000000001</v>
      </c>
      <c r="BX62" s="38">
        <v>0.48099999999999998</v>
      </c>
      <c r="BY62" s="38">
        <v>0.48</v>
      </c>
      <c r="BZ62" s="38">
        <v>0.13500000000000001</v>
      </c>
      <c r="CA62">
        <v>0.26400000000000001</v>
      </c>
      <c r="CB62">
        <v>1.125</v>
      </c>
      <c r="CC62">
        <v>0.16700000000000001</v>
      </c>
      <c r="CD62">
        <v>0.18099999999999999</v>
      </c>
      <c r="CE62">
        <v>0.22800000000000001</v>
      </c>
      <c r="CF62">
        <v>0.28299999999999997</v>
      </c>
      <c r="CG62">
        <v>0.29899999999999999</v>
      </c>
      <c r="CH62">
        <v>0.34599999999999997</v>
      </c>
      <c r="CI62">
        <v>0.38800000000000001</v>
      </c>
      <c r="CJ62">
        <v>0.51400000000000001</v>
      </c>
      <c r="CK62">
        <v>0.26800000000000002</v>
      </c>
      <c r="CL62">
        <v>3.6999999999999998E-2</v>
      </c>
      <c r="CM62">
        <v>0.17</v>
      </c>
      <c r="CN62">
        <v>9.9000000000000005E-2</v>
      </c>
      <c r="CO62">
        <v>8.5999999999999993E-2</v>
      </c>
      <c r="CP62">
        <v>7.3999999999999996E-2</v>
      </c>
      <c r="CQ62">
        <v>1.528</v>
      </c>
      <c r="CR62" s="38">
        <v>1.0329999999999999</v>
      </c>
      <c r="CS62">
        <v>1.827</v>
      </c>
      <c r="CT62">
        <v>0.77700000000000002</v>
      </c>
      <c r="CU62">
        <v>0.11600000000000001</v>
      </c>
      <c r="CV62">
        <v>0.69199999999999995</v>
      </c>
      <c r="CW62">
        <v>1.2010000000000001</v>
      </c>
      <c r="CX62">
        <v>0.161</v>
      </c>
      <c r="CY62">
        <v>0.2</v>
      </c>
      <c r="CZ62">
        <v>0.64500000000000002</v>
      </c>
      <c r="DA62">
        <v>1.0669999999999999</v>
      </c>
      <c r="DB62">
        <v>0.93400000000000005</v>
      </c>
      <c r="DC62">
        <v>0.217</v>
      </c>
      <c r="DD62" s="38">
        <v>0.16900000000000001</v>
      </c>
      <c r="DE62" s="38">
        <v>0.24199999999999999</v>
      </c>
      <c r="DF62">
        <v>9.2999999999999999E-2</v>
      </c>
      <c r="DG62">
        <v>0.39800000000000002</v>
      </c>
      <c r="DH62">
        <v>0.28599999999999998</v>
      </c>
      <c r="DI62">
        <v>0.11799999999999999</v>
      </c>
      <c r="DJ62">
        <v>9.2999999999999999E-2</v>
      </c>
      <c r="DK62" s="38">
        <v>0.16400000000000001</v>
      </c>
      <c r="DL62">
        <v>0.115</v>
      </c>
      <c r="DM62">
        <v>0.155</v>
      </c>
      <c r="DN62">
        <v>9.0999999999999998E-2</v>
      </c>
      <c r="DO62">
        <v>0.38300000000000001</v>
      </c>
      <c r="DP62" s="38">
        <v>0.34399999999999997</v>
      </c>
      <c r="DQ62">
        <v>0.22700000000000001</v>
      </c>
      <c r="DU62" s="38">
        <v>0.12</v>
      </c>
      <c r="DV62">
        <v>0.27</v>
      </c>
      <c r="DW62" s="38">
        <v>0.182</v>
      </c>
      <c r="DX62" s="6">
        <v>0.23100000000000001</v>
      </c>
      <c r="DY62">
        <v>0.161</v>
      </c>
      <c r="DZ62">
        <v>0.23499999999999999</v>
      </c>
      <c r="EA62">
        <v>1.163</v>
      </c>
      <c r="EC62">
        <v>0.56299999999999994</v>
      </c>
      <c r="ED62">
        <v>0.16200000000000001</v>
      </c>
      <c r="EF62">
        <v>0.28199999999999997</v>
      </c>
      <c r="EG62">
        <v>0.50700000000000001</v>
      </c>
      <c r="EI62">
        <v>0.58299999999999996</v>
      </c>
      <c r="EJ62">
        <v>0.375</v>
      </c>
      <c r="EK62" s="38">
        <v>0.41399999999999998</v>
      </c>
      <c r="EL62">
        <v>0.34799999999999998</v>
      </c>
      <c r="EM62" s="6">
        <v>0.82499999999999996</v>
      </c>
    </row>
    <row r="63" spans="1:143" ht="14.25" customHeight="1" x14ac:dyDescent="0.2">
      <c r="A63" s="13">
        <v>390</v>
      </c>
      <c r="B63">
        <v>0.46400000000000002</v>
      </c>
      <c r="C63">
        <v>0.60899999999999999</v>
      </c>
      <c r="D63">
        <v>0.40400000000000003</v>
      </c>
      <c r="E63">
        <v>1.2849999999999999</v>
      </c>
      <c r="F63">
        <v>2.0750000000000002</v>
      </c>
      <c r="G63">
        <v>1.2470000000000001</v>
      </c>
      <c r="H63">
        <v>0.95699999999999996</v>
      </c>
      <c r="I63">
        <v>1.788</v>
      </c>
      <c r="J63">
        <v>1.163</v>
      </c>
      <c r="K63">
        <v>0.46</v>
      </c>
      <c r="L63">
        <v>0.71799999999999997</v>
      </c>
      <c r="M63">
        <v>0.73</v>
      </c>
      <c r="N63">
        <v>1.603</v>
      </c>
      <c r="O63">
        <v>1.2470000000000001</v>
      </c>
      <c r="P63" s="38">
        <v>1.952</v>
      </c>
      <c r="Q63" s="6">
        <v>1.768</v>
      </c>
      <c r="R63" s="6">
        <v>1.7549999999999999</v>
      </c>
      <c r="S63" s="6">
        <v>2.5710000000000002</v>
      </c>
      <c r="T63">
        <v>2.3580000000000001</v>
      </c>
      <c r="U63">
        <v>2.5910000000000002</v>
      </c>
      <c r="V63">
        <v>0.56699999999999995</v>
      </c>
      <c r="W63">
        <v>0.86899999999999999</v>
      </c>
      <c r="X63">
        <v>1.1579999999999999</v>
      </c>
      <c r="Y63">
        <v>1.738</v>
      </c>
      <c r="Z63" s="38">
        <v>0.186</v>
      </c>
      <c r="AA63" s="38">
        <v>0.29099999999999998</v>
      </c>
      <c r="AB63" s="38">
        <v>0.255</v>
      </c>
      <c r="AC63" s="38">
        <v>0.38100000000000001</v>
      </c>
      <c r="AD63" s="38">
        <v>0.16700000000000001</v>
      </c>
      <c r="AE63" s="38">
        <v>0.14299999999999999</v>
      </c>
      <c r="AF63" s="38">
        <v>9.1999999999999998E-2</v>
      </c>
      <c r="AG63" s="38">
        <v>5.7000000000000002E-2</v>
      </c>
      <c r="AH63" s="38">
        <v>0.104</v>
      </c>
      <c r="AI63" s="6">
        <v>0.218</v>
      </c>
      <c r="AJ63" s="6">
        <v>0.16300000000000001</v>
      </c>
      <c r="AK63" s="6">
        <v>0.252</v>
      </c>
      <c r="AL63">
        <v>0.111</v>
      </c>
      <c r="AM63">
        <v>8.8999999999999996E-2</v>
      </c>
      <c r="AN63">
        <v>0.186</v>
      </c>
      <c r="AO63" s="6">
        <v>9.8000000000000004E-2</v>
      </c>
      <c r="AP63" s="6">
        <v>0.19</v>
      </c>
      <c r="AQ63" s="6">
        <v>0.41199999999999998</v>
      </c>
      <c r="AR63">
        <v>0.10100000000000001</v>
      </c>
      <c r="AS63">
        <v>9.1999999999999998E-2</v>
      </c>
      <c r="AT63">
        <v>7.4999999999999997E-2</v>
      </c>
      <c r="AU63">
        <v>0.505</v>
      </c>
      <c r="AV63">
        <v>0.27900000000000003</v>
      </c>
      <c r="AW63">
        <v>0.45200000000000001</v>
      </c>
      <c r="AX63">
        <v>0.2</v>
      </c>
      <c r="AY63">
        <v>0.33</v>
      </c>
      <c r="AZ63">
        <v>0.32200000000000001</v>
      </c>
      <c r="BA63">
        <v>0.96399999999999997</v>
      </c>
      <c r="BB63" s="38">
        <v>0.112</v>
      </c>
      <c r="BC63">
        <v>0.32600000000000001</v>
      </c>
      <c r="BD63">
        <v>0.13200000000000001</v>
      </c>
      <c r="BE63">
        <v>0.124</v>
      </c>
      <c r="BF63" s="38">
        <v>0.108</v>
      </c>
      <c r="BG63">
        <v>0.28100000000000003</v>
      </c>
      <c r="BH63">
        <v>0.34499999999999997</v>
      </c>
      <c r="BI63">
        <v>0.29499999999999998</v>
      </c>
      <c r="BJ63">
        <v>0.129</v>
      </c>
      <c r="BK63">
        <v>0.38200000000000001</v>
      </c>
      <c r="BL63">
        <v>0.443</v>
      </c>
      <c r="BM63">
        <v>6.5000000000000002E-2</v>
      </c>
      <c r="BN63">
        <v>0.23799999999999999</v>
      </c>
      <c r="BO63">
        <v>0.36799999999999999</v>
      </c>
      <c r="BP63" s="6">
        <v>0.16600000000000001</v>
      </c>
      <c r="BQ63" s="6">
        <v>0.155</v>
      </c>
      <c r="BR63" s="6">
        <v>9.9000000000000005E-2</v>
      </c>
      <c r="BS63">
        <v>1.1779999999999999</v>
      </c>
      <c r="BT63" s="38">
        <v>0.98199999999999998</v>
      </c>
      <c r="BU63">
        <v>0.83299999999999996</v>
      </c>
      <c r="BV63">
        <v>0.54400000000000004</v>
      </c>
      <c r="BW63">
        <v>0.26100000000000001</v>
      </c>
      <c r="BX63" s="38">
        <v>0.48</v>
      </c>
      <c r="BY63" s="38">
        <v>0.47799999999999998</v>
      </c>
      <c r="BZ63" s="38">
        <v>0.13400000000000001</v>
      </c>
      <c r="CA63">
        <v>0.26400000000000001</v>
      </c>
      <c r="CB63">
        <v>1.111</v>
      </c>
      <c r="CC63">
        <v>0.16600000000000001</v>
      </c>
      <c r="CD63">
        <v>0.18099999999999999</v>
      </c>
      <c r="CE63">
        <v>0.22700000000000001</v>
      </c>
      <c r="CF63">
        <v>0.28299999999999997</v>
      </c>
      <c r="CG63">
        <v>0.29899999999999999</v>
      </c>
      <c r="CH63">
        <v>0.34599999999999997</v>
      </c>
      <c r="CI63">
        <v>0.38600000000000001</v>
      </c>
      <c r="CJ63">
        <v>0.51400000000000001</v>
      </c>
      <c r="CK63">
        <v>0.26800000000000002</v>
      </c>
      <c r="CL63">
        <v>3.6999999999999998E-2</v>
      </c>
      <c r="CM63">
        <v>0.17100000000000001</v>
      </c>
      <c r="CN63">
        <v>9.9000000000000005E-2</v>
      </c>
      <c r="CO63">
        <v>8.5999999999999993E-2</v>
      </c>
      <c r="CP63">
        <v>7.3999999999999996E-2</v>
      </c>
      <c r="CQ63">
        <v>1.5269999999999999</v>
      </c>
      <c r="CR63" s="38">
        <v>1.022</v>
      </c>
      <c r="CS63">
        <v>1.827</v>
      </c>
      <c r="CT63">
        <v>0.77700000000000002</v>
      </c>
      <c r="CU63">
        <v>0.115</v>
      </c>
      <c r="CV63">
        <v>0.69099999999999995</v>
      </c>
      <c r="CW63">
        <v>1.179</v>
      </c>
      <c r="CX63">
        <v>0.161</v>
      </c>
      <c r="CY63">
        <v>0.2</v>
      </c>
      <c r="CZ63">
        <v>0.64500000000000002</v>
      </c>
      <c r="DA63">
        <v>1.0660000000000001</v>
      </c>
      <c r="DB63">
        <v>0.93300000000000005</v>
      </c>
      <c r="DC63">
        <v>0.215</v>
      </c>
      <c r="DD63" s="38">
        <v>0.16700000000000001</v>
      </c>
      <c r="DE63" s="38">
        <v>0.24</v>
      </c>
      <c r="DF63">
        <v>9.2999999999999999E-2</v>
      </c>
      <c r="DG63">
        <v>0.39600000000000002</v>
      </c>
      <c r="DH63">
        <v>0.28499999999999998</v>
      </c>
      <c r="DI63">
        <v>0.11700000000000001</v>
      </c>
      <c r="DJ63">
        <v>9.1999999999999998E-2</v>
      </c>
      <c r="DK63" s="38">
        <v>0.16300000000000001</v>
      </c>
      <c r="DL63">
        <v>0.115</v>
      </c>
      <c r="DM63">
        <v>0.154</v>
      </c>
      <c r="DN63">
        <v>0.09</v>
      </c>
      <c r="DO63">
        <v>0.38200000000000001</v>
      </c>
      <c r="DP63" s="38">
        <v>0.34300000000000003</v>
      </c>
      <c r="DQ63">
        <v>0.22700000000000001</v>
      </c>
      <c r="DU63" s="38">
        <v>0.12</v>
      </c>
      <c r="DV63">
        <v>0.26900000000000002</v>
      </c>
      <c r="DW63" s="38">
        <v>0.182</v>
      </c>
      <c r="DX63" s="6">
        <v>0.22900000000000001</v>
      </c>
      <c r="DY63">
        <v>0.16</v>
      </c>
      <c r="DZ63">
        <v>0.23400000000000001</v>
      </c>
      <c r="EA63">
        <v>1.145</v>
      </c>
      <c r="EC63">
        <v>0.55300000000000005</v>
      </c>
      <c r="ED63">
        <v>0.161</v>
      </c>
      <c r="EF63">
        <v>0.28000000000000003</v>
      </c>
      <c r="EG63">
        <v>0.501</v>
      </c>
      <c r="EI63">
        <v>0.57599999999999996</v>
      </c>
      <c r="EJ63">
        <v>0.374</v>
      </c>
      <c r="EK63" s="38">
        <v>0.41299999999999998</v>
      </c>
      <c r="EL63">
        <v>0.34599999999999997</v>
      </c>
      <c r="EM63" s="6">
        <v>0.82499999999999996</v>
      </c>
    </row>
    <row r="64" spans="1:143" ht="14.25" customHeight="1" x14ac:dyDescent="0.2">
      <c r="A64" s="13">
        <v>391</v>
      </c>
      <c r="B64">
        <v>0.46400000000000002</v>
      </c>
      <c r="C64">
        <v>0.60899999999999999</v>
      </c>
      <c r="D64">
        <v>0.40300000000000002</v>
      </c>
      <c r="E64">
        <v>1.284</v>
      </c>
      <c r="F64">
        <v>2.0750000000000002</v>
      </c>
      <c r="G64">
        <v>1.246</v>
      </c>
      <c r="H64">
        <v>0.95499999999999996</v>
      </c>
      <c r="I64">
        <v>1.7849999999999999</v>
      </c>
      <c r="J64">
        <v>1.161</v>
      </c>
      <c r="K64">
        <v>0.46</v>
      </c>
      <c r="L64">
        <v>0.71799999999999997</v>
      </c>
      <c r="M64">
        <v>0.73</v>
      </c>
      <c r="N64">
        <v>1.6020000000000001</v>
      </c>
      <c r="O64">
        <v>1.246</v>
      </c>
      <c r="P64" s="38">
        <v>1.95</v>
      </c>
      <c r="Q64" s="6">
        <v>1.766</v>
      </c>
      <c r="R64" s="6">
        <v>1.7549999999999999</v>
      </c>
      <c r="S64" s="6">
        <v>2.5710000000000002</v>
      </c>
      <c r="T64">
        <v>2.3639999999999999</v>
      </c>
      <c r="U64">
        <v>2.6019999999999999</v>
      </c>
      <c r="V64">
        <v>0.56599999999999995</v>
      </c>
      <c r="W64">
        <v>0.87</v>
      </c>
      <c r="X64">
        <v>1.1519999999999999</v>
      </c>
      <c r="Y64">
        <v>1.7290000000000001</v>
      </c>
      <c r="Z64" s="38">
        <v>0.185</v>
      </c>
      <c r="AA64" s="38">
        <v>0.28999999999999998</v>
      </c>
      <c r="AB64" s="38">
        <v>0.254</v>
      </c>
      <c r="AC64" s="38">
        <v>0.38</v>
      </c>
      <c r="AD64" s="38">
        <v>0.16600000000000001</v>
      </c>
      <c r="AE64" s="38">
        <v>0.14199999999999999</v>
      </c>
      <c r="AF64" s="38">
        <v>9.1999999999999998E-2</v>
      </c>
      <c r="AG64" s="38">
        <v>5.6000000000000001E-2</v>
      </c>
      <c r="AH64" s="38">
        <v>0.10299999999999999</v>
      </c>
      <c r="AI64" s="6">
        <v>0.217</v>
      </c>
      <c r="AJ64" s="6">
        <v>0.16200000000000001</v>
      </c>
      <c r="AK64" s="6">
        <v>0.251</v>
      </c>
      <c r="AL64">
        <v>0.11</v>
      </c>
      <c r="AM64">
        <v>8.8999999999999996E-2</v>
      </c>
      <c r="AN64">
        <v>0.185</v>
      </c>
      <c r="AO64" s="6">
        <v>9.7000000000000003E-2</v>
      </c>
      <c r="AP64" s="6">
        <v>0.189</v>
      </c>
      <c r="AQ64" s="6">
        <v>0.41099999999999998</v>
      </c>
      <c r="AR64">
        <v>0.1</v>
      </c>
      <c r="AS64">
        <v>9.0999999999999998E-2</v>
      </c>
      <c r="AT64">
        <v>7.3999999999999996E-2</v>
      </c>
      <c r="AU64">
        <v>0.499</v>
      </c>
      <c r="AV64">
        <v>0.27600000000000002</v>
      </c>
      <c r="AW64">
        <v>0.44600000000000001</v>
      </c>
      <c r="AX64">
        <v>0.2</v>
      </c>
      <c r="AY64">
        <v>0.32900000000000001</v>
      </c>
      <c r="AZ64">
        <v>0.32100000000000001</v>
      </c>
      <c r="BA64">
        <v>0.96299999999999997</v>
      </c>
      <c r="BB64" s="38">
        <v>0.112</v>
      </c>
      <c r="BC64">
        <v>0.32500000000000001</v>
      </c>
      <c r="BD64">
        <v>0.13100000000000001</v>
      </c>
      <c r="BE64">
        <v>0.124</v>
      </c>
      <c r="BF64" s="38">
        <v>0.108</v>
      </c>
      <c r="BG64">
        <v>0.28000000000000003</v>
      </c>
      <c r="BH64">
        <v>0.34399999999999997</v>
      </c>
      <c r="BI64">
        <v>0.29299999999999998</v>
      </c>
      <c r="BJ64">
        <v>0.128</v>
      </c>
      <c r="BK64">
        <v>0.38200000000000001</v>
      </c>
      <c r="BL64">
        <v>0.441</v>
      </c>
      <c r="BM64">
        <v>6.5000000000000002E-2</v>
      </c>
      <c r="BN64">
        <v>0.23699999999999999</v>
      </c>
      <c r="BO64">
        <v>0.36799999999999999</v>
      </c>
      <c r="BP64" s="6">
        <v>0.16600000000000001</v>
      </c>
      <c r="BQ64" s="6">
        <v>0.154</v>
      </c>
      <c r="BR64" s="6">
        <v>9.9000000000000005E-2</v>
      </c>
      <c r="BS64">
        <v>1.157</v>
      </c>
      <c r="BT64" s="38">
        <v>0.98</v>
      </c>
      <c r="BU64">
        <v>0.82599999999999996</v>
      </c>
      <c r="BV64">
        <v>0.54300000000000004</v>
      </c>
      <c r="BW64">
        <v>0.26</v>
      </c>
      <c r="BX64" s="38">
        <v>0.47899999999999998</v>
      </c>
      <c r="BY64" s="38">
        <v>0.47699999999999998</v>
      </c>
      <c r="BZ64" s="38">
        <v>0.13300000000000001</v>
      </c>
      <c r="CA64">
        <v>0.26300000000000001</v>
      </c>
      <c r="CB64">
        <v>1.0980000000000001</v>
      </c>
      <c r="CC64">
        <v>0.16500000000000001</v>
      </c>
      <c r="CD64">
        <v>0.18</v>
      </c>
      <c r="CE64">
        <v>0.22700000000000001</v>
      </c>
      <c r="CF64">
        <v>0.28199999999999997</v>
      </c>
      <c r="CG64">
        <v>0.29899999999999999</v>
      </c>
      <c r="CH64">
        <v>0.34499999999999997</v>
      </c>
      <c r="CI64">
        <v>0.38500000000000001</v>
      </c>
      <c r="CJ64">
        <v>0.51400000000000001</v>
      </c>
      <c r="CK64">
        <v>0.26800000000000002</v>
      </c>
      <c r="CL64">
        <v>3.6999999999999998E-2</v>
      </c>
      <c r="CM64">
        <v>0.17100000000000001</v>
      </c>
      <c r="CN64">
        <v>9.9000000000000005E-2</v>
      </c>
      <c r="CO64">
        <v>8.5999999999999993E-2</v>
      </c>
      <c r="CP64">
        <v>7.3999999999999996E-2</v>
      </c>
      <c r="CQ64">
        <v>1.5249999999999999</v>
      </c>
      <c r="CR64" s="38">
        <v>1.012</v>
      </c>
      <c r="CS64">
        <v>1.827</v>
      </c>
      <c r="CT64">
        <v>0.77600000000000002</v>
      </c>
      <c r="CU64">
        <v>0.115</v>
      </c>
      <c r="CV64">
        <v>0.69</v>
      </c>
      <c r="CW64">
        <v>1.1579999999999999</v>
      </c>
      <c r="CX64">
        <v>0.16</v>
      </c>
      <c r="CY64">
        <v>0.19900000000000001</v>
      </c>
      <c r="CZ64">
        <v>0.64400000000000002</v>
      </c>
      <c r="DA64">
        <v>1.0640000000000001</v>
      </c>
      <c r="DB64">
        <v>0.93100000000000005</v>
      </c>
      <c r="DC64">
        <v>0.214</v>
      </c>
      <c r="DD64" s="38">
        <v>0.16600000000000001</v>
      </c>
      <c r="DE64" s="38">
        <v>0.23899999999999999</v>
      </c>
      <c r="DF64">
        <v>9.1999999999999998E-2</v>
      </c>
      <c r="DG64">
        <v>0.39500000000000002</v>
      </c>
      <c r="DH64">
        <v>0.28399999999999997</v>
      </c>
      <c r="DI64">
        <v>0.11700000000000001</v>
      </c>
      <c r="DJ64">
        <v>9.1999999999999998E-2</v>
      </c>
      <c r="DK64" s="38">
        <v>0.16300000000000001</v>
      </c>
      <c r="DL64">
        <v>0.114</v>
      </c>
      <c r="DM64">
        <v>0.153</v>
      </c>
      <c r="DN64">
        <v>0.09</v>
      </c>
      <c r="DO64">
        <v>0.38100000000000001</v>
      </c>
      <c r="DP64" s="38">
        <v>0.34100000000000003</v>
      </c>
      <c r="DQ64">
        <v>0.22600000000000001</v>
      </c>
      <c r="DU64" s="38">
        <v>0.12</v>
      </c>
      <c r="DV64">
        <v>0.26900000000000002</v>
      </c>
      <c r="DW64" s="38">
        <v>0.18099999999999999</v>
      </c>
      <c r="DX64" s="6">
        <v>0.22700000000000001</v>
      </c>
      <c r="DY64">
        <v>0.16</v>
      </c>
      <c r="DZ64">
        <v>0.23300000000000001</v>
      </c>
      <c r="EA64">
        <v>1.1279999999999999</v>
      </c>
      <c r="EC64">
        <v>0.54400000000000004</v>
      </c>
      <c r="ED64">
        <v>0.16</v>
      </c>
      <c r="EF64">
        <v>0.27800000000000002</v>
      </c>
      <c r="EG64">
        <v>0.495</v>
      </c>
      <c r="EI64">
        <v>0.56899999999999995</v>
      </c>
      <c r="EJ64">
        <v>0.372</v>
      </c>
      <c r="EK64" s="38">
        <v>0.41099999999999998</v>
      </c>
      <c r="EL64">
        <v>0.34499999999999997</v>
      </c>
      <c r="EM64" s="6">
        <v>0.82399999999999995</v>
      </c>
    </row>
    <row r="65" spans="1:143" ht="14.25" customHeight="1" x14ac:dyDescent="0.2">
      <c r="A65" s="13">
        <v>392</v>
      </c>
      <c r="B65">
        <v>0.46500000000000002</v>
      </c>
      <c r="C65">
        <v>0.60899999999999999</v>
      </c>
      <c r="D65">
        <v>0.40300000000000002</v>
      </c>
      <c r="E65">
        <v>1.284</v>
      </c>
      <c r="F65">
        <v>2.0750000000000002</v>
      </c>
      <c r="G65">
        <v>1.244</v>
      </c>
      <c r="H65">
        <v>0.95199999999999996</v>
      </c>
      <c r="I65">
        <v>1.782</v>
      </c>
      <c r="J65">
        <v>1.1579999999999999</v>
      </c>
      <c r="K65">
        <v>0.45900000000000002</v>
      </c>
      <c r="L65">
        <v>0.71699999999999997</v>
      </c>
      <c r="M65">
        <v>0.73</v>
      </c>
      <c r="N65">
        <v>1.6</v>
      </c>
      <c r="O65">
        <v>1.244</v>
      </c>
      <c r="P65" s="38">
        <v>1.95</v>
      </c>
      <c r="Q65" s="6">
        <v>1.7629999999999999</v>
      </c>
      <c r="R65" s="6">
        <v>1.7549999999999999</v>
      </c>
      <c r="S65" s="6">
        <v>2.5710000000000002</v>
      </c>
      <c r="T65">
        <v>2.37</v>
      </c>
      <c r="U65">
        <v>2.613</v>
      </c>
      <c r="V65">
        <v>0.56499999999999995</v>
      </c>
      <c r="W65">
        <v>0.872</v>
      </c>
      <c r="X65">
        <v>1.147</v>
      </c>
      <c r="Y65">
        <v>1.7190000000000001</v>
      </c>
      <c r="Z65" s="38">
        <v>0.184</v>
      </c>
      <c r="AA65" s="38">
        <v>0.28799999999999998</v>
      </c>
      <c r="AB65" s="38">
        <v>0.253</v>
      </c>
      <c r="AC65" s="38">
        <v>0.379</v>
      </c>
      <c r="AD65" s="38">
        <v>0.16500000000000001</v>
      </c>
      <c r="AE65" s="38">
        <v>0.14099999999999999</v>
      </c>
      <c r="AF65" s="38">
        <v>9.0999999999999998E-2</v>
      </c>
      <c r="AG65" s="38">
        <v>5.6000000000000001E-2</v>
      </c>
      <c r="AH65" s="38">
        <v>0.10299999999999999</v>
      </c>
      <c r="AI65" s="6">
        <v>0.216</v>
      </c>
      <c r="AJ65" s="6">
        <v>0.161</v>
      </c>
      <c r="AK65" s="6">
        <v>0.25</v>
      </c>
      <c r="AL65">
        <v>0.11</v>
      </c>
      <c r="AM65">
        <v>8.7999999999999995E-2</v>
      </c>
      <c r="AN65">
        <v>0.184</v>
      </c>
      <c r="AO65" s="6">
        <v>9.7000000000000003E-2</v>
      </c>
      <c r="AP65" s="6">
        <v>0.189</v>
      </c>
      <c r="AQ65" s="6">
        <v>0.41099999999999998</v>
      </c>
      <c r="AR65">
        <v>9.9000000000000005E-2</v>
      </c>
      <c r="AS65">
        <v>0.09</v>
      </c>
      <c r="AT65">
        <v>7.2999999999999995E-2</v>
      </c>
      <c r="AU65">
        <v>0.49299999999999999</v>
      </c>
      <c r="AV65">
        <v>0.27400000000000002</v>
      </c>
      <c r="AW65">
        <v>0.441</v>
      </c>
      <c r="AX65">
        <v>0.19900000000000001</v>
      </c>
      <c r="AY65">
        <v>0.32800000000000001</v>
      </c>
      <c r="AZ65">
        <v>0.32</v>
      </c>
      <c r="BA65">
        <v>0.96199999999999997</v>
      </c>
      <c r="BB65" s="38">
        <v>0.112</v>
      </c>
      <c r="BC65">
        <v>0.32400000000000001</v>
      </c>
      <c r="BD65">
        <v>0.13</v>
      </c>
      <c r="BE65">
        <v>0.123</v>
      </c>
      <c r="BF65" s="38">
        <v>0.107</v>
      </c>
      <c r="BG65">
        <v>0.27900000000000003</v>
      </c>
      <c r="BH65">
        <v>0.34300000000000003</v>
      </c>
      <c r="BI65">
        <v>0.28999999999999998</v>
      </c>
      <c r="BJ65">
        <v>0.127</v>
      </c>
      <c r="BK65">
        <v>0.38</v>
      </c>
      <c r="BL65">
        <v>0.439</v>
      </c>
      <c r="BM65">
        <v>6.4000000000000001E-2</v>
      </c>
      <c r="BN65">
        <v>0.23599999999999999</v>
      </c>
      <c r="BO65">
        <v>0.36699999999999999</v>
      </c>
      <c r="BP65" s="6">
        <v>0.16500000000000001</v>
      </c>
      <c r="BQ65" s="6">
        <v>0.153</v>
      </c>
      <c r="BR65" s="6">
        <v>9.8000000000000004E-2</v>
      </c>
      <c r="BS65">
        <v>1.137</v>
      </c>
      <c r="BT65" s="38">
        <v>0.97899999999999998</v>
      </c>
      <c r="BU65">
        <v>0.81799999999999995</v>
      </c>
      <c r="BV65">
        <v>0.54200000000000004</v>
      </c>
      <c r="BW65">
        <v>0.25800000000000001</v>
      </c>
      <c r="BX65" s="38">
        <v>0.47799999999999998</v>
      </c>
      <c r="BY65" s="38">
        <v>0.47499999999999998</v>
      </c>
      <c r="BZ65" s="38">
        <v>0.13200000000000001</v>
      </c>
      <c r="CA65">
        <v>0.26300000000000001</v>
      </c>
      <c r="CB65">
        <v>1.085</v>
      </c>
      <c r="CC65">
        <v>0.16400000000000001</v>
      </c>
      <c r="CD65">
        <v>0.18</v>
      </c>
      <c r="CE65">
        <v>0.22600000000000001</v>
      </c>
      <c r="CF65">
        <v>0.28199999999999997</v>
      </c>
      <c r="CG65">
        <v>0.29899999999999999</v>
      </c>
      <c r="CH65">
        <v>0.34499999999999997</v>
      </c>
      <c r="CI65">
        <v>0.38300000000000001</v>
      </c>
      <c r="CJ65">
        <v>0.51400000000000001</v>
      </c>
      <c r="CK65">
        <v>0.26900000000000002</v>
      </c>
      <c r="CL65">
        <v>3.6999999999999998E-2</v>
      </c>
      <c r="CM65">
        <v>0.17199999999999999</v>
      </c>
      <c r="CN65">
        <v>9.9000000000000005E-2</v>
      </c>
      <c r="CO65">
        <v>8.5999999999999993E-2</v>
      </c>
      <c r="CP65">
        <v>7.3999999999999996E-2</v>
      </c>
      <c r="CQ65">
        <v>1.5229999999999999</v>
      </c>
      <c r="CR65" s="38">
        <v>1.002</v>
      </c>
      <c r="CS65">
        <v>1.825</v>
      </c>
      <c r="CT65">
        <v>0.77500000000000002</v>
      </c>
      <c r="CU65">
        <v>0.114</v>
      </c>
      <c r="CV65">
        <v>0.68799999999999994</v>
      </c>
      <c r="CW65">
        <v>1.1379999999999999</v>
      </c>
      <c r="CX65">
        <v>0.16</v>
      </c>
      <c r="CY65">
        <v>0.19900000000000001</v>
      </c>
      <c r="CZ65">
        <v>0.64300000000000002</v>
      </c>
      <c r="DA65">
        <v>1.0629999999999999</v>
      </c>
      <c r="DB65">
        <v>0.92900000000000005</v>
      </c>
      <c r="DC65">
        <v>0.21199999999999999</v>
      </c>
      <c r="DD65" s="38">
        <v>0.16400000000000001</v>
      </c>
      <c r="DE65" s="38">
        <v>0.23699999999999999</v>
      </c>
      <c r="DF65">
        <v>9.1999999999999998E-2</v>
      </c>
      <c r="DG65">
        <v>0.39300000000000002</v>
      </c>
      <c r="DH65">
        <v>0.28399999999999997</v>
      </c>
      <c r="DI65">
        <v>0.11600000000000001</v>
      </c>
      <c r="DJ65">
        <v>9.1999999999999998E-2</v>
      </c>
      <c r="DK65" s="38">
        <v>0.16200000000000001</v>
      </c>
      <c r="DL65">
        <v>0.114</v>
      </c>
      <c r="DM65">
        <v>0.153</v>
      </c>
      <c r="DN65">
        <v>8.8999999999999996E-2</v>
      </c>
      <c r="DO65">
        <v>0.38</v>
      </c>
      <c r="DP65" s="38">
        <v>0.33900000000000002</v>
      </c>
      <c r="DQ65">
        <v>0.22500000000000001</v>
      </c>
      <c r="DU65" s="38">
        <v>0.11899999999999999</v>
      </c>
      <c r="DV65">
        <v>0.26800000000000002</v>
      </c>
      <c r="DW65" s="38">
        <v>0.18099999999999999</v>
      </c>
      <c r="DX65" s="6">
        <v>0.22500000000000001</v>
      </c>
      <c r="DY65">
        <v>0.159</v>
      </c>
      <c r="DZ65">
        <v>0.23200000000000001</v>
      </c>
      <c r="EA65">
        <v>1.111</v>
      </c>
      <c r="EC65">
        <v>0.53600000000000003</v>
      </c>
      <c r="ED65">
        <v>0.159</v>
      </c>
      <c r="EF65">
        <v>0.27600000000000002</v>
      </c>
      <c r="EG65">
        <v>0.48899999999999999</v>
      </c>
      <c r="EI65">
        <v>0.56299999999999994</v>
      </c>
      <c r="EJ65">
        <v>0.37</v>
      </c>
      <c r="EK65" s="38">
        <v>0.40799999999999997</v>
      </c>
      <c r="EL65">
        <v>0.34300000000000003</v>
      </c>
      <c r="EM65" s="6">
        <v>0.82299999999999995</v>
      </c>
    </row>
    <row r="66" spans="1:143" ht="14.25" customHeight="1" x14ac:dyDescent="0.2">
      <c r="A66" s="13">
        <v>393</v>
      </c>
      <c r="B66">
        <v>0.46600000000000003</v>
      </c>
      <c r="C66">
        <v>0.61</v>
      </c>
      <c r="D66">
        <v>0.40200000000000002</v>
      </c>
      <c r="E66">
        <v>1.2829999999999999</v>
      </c>
      <c r="F66">
        <v>2.0750000000000002</v>
      </c>
      <c r="G66">
        <v>1.2410000000000001</v>
      </c>
      <c r="H66">
        <v>0.95</v>
      </c>
      <c r="I66">
        <v>1.7789999999999999</v>
      </c>
      <c r="J66">
        <v>1.155</v>
      </c>
      <c r="K66">
        <v>0.45900000000000002</v>
      </c>
      <c r="L66">
        <v>0.71599999999999997</v>
      </c>
      <c r="M66">
        <v>0.73</v>
      </c>
      <c r="N66">
        <v>1.5980000000000001</v>
      </c>
      <c r="O66">
        <v>1.2410000000000001</v>
      </c>
      <c r="P66" s="38">
        <v>1.9470000000000001</v>
      </c>
      <c r="Q66" s="6">
        <v>1.76</v>
      </c>
      <c r="R66" s="6">
        <v>1.7549999999999999</v>
      </c>
      <c r="S66" s="6">
        <v>2.5710000000000002</v>
      </c>
      <c r="T66">
        <v>2.37</v>
      </c>
      <c r="U66">
        <v>2.613</v>
      </c>
      <c r="V66">
        <v>0.56399999999999995</v>
      </c>
      <c r="W66">
        <v>0.874</v>
      </c>
      <c r="X66">
        <v>1.141</v>
      </c>
      <c r="Y66">
        <v>1.7110000000000001</v>
      </c>
      <c r="Z66" s="38">
        <v>0.183</v>
      </c>
      <c r="AA66" s="38">
        <v>0.28699999999999998</v>
      </c>
      <c r="AB66" s="38">
        <v>0.252</v>
      </c>
      <c r="AC66" s="38">
        <v>0.377</v>
      </c>
      <c r="AD66" s="38">
        <v>0.16400000000000001</v>
      </c>
      <c r="AE66" s="38">
        <v>0.14000000000000001</v>
      </c>
      <c r="AF66" s="38">
        <v>0.09</v>
      </c>
      <c r="AG66" s="38">
        <v>5.5E-2</v>
      </c>
      <c r="AH66" s="38">
        <v>0.10199999999999999</v>
      </c>
      <c r="AI66" s="6">
        <v>0.215</v>
      </c>
      <c r="AJ66" s="6">
        <v>0.16</v>
      </c>
      <c r="AK66" s="6">
        <v>0.249</v>
      </c>
      <c r="AL66">
        <v>0.109</v>
      </c>
      <c r="AM66">
        <v>8.7999999999999995E-2</v>
      </c>
      <c r="AN66">
        <v>0.183</v>
      </c>
      <c r="AO66" s="6">
        <v>9.7000000000000003E-2</v>
      </c>
      <c r="AP66" s="6">
        <v>0.188</v>
      </c>
      <c r="AQ66" s="6">
        <v>0.41</v>
      </c>
      <c r="AR66">
        <v>9.8000000000000004E-2</v>
      </c>
      <c r="AS66">
        <v>0.09</v>
      </c>
      <c r="AT66">
        <v>7.2999999999999995E-2</v>
      </c>
      <c r="AU66">
        <v>0.48699999999999999</v>
      </c>
      <c r="AV66">
        <v>0.27200000000000002</v>
      </c>
      <c r="AW66">
        <v>0.436</v>
      </c>
      <c r="AX66">
        <v>0.19900000000000001</v>
      </c>
      <c r="AY66">
        <v>0.32700000000000001</v>
      </c>
      <c r="AZ66">
        <v>0.32</v>
      </c>
      <c r="BA66">
        <v>0.96</v>
      </c>
      <c r="BB66" s="38">
        <v>0.111</v>
      </c>
      <c r="BC66">
        <v>0.32400000000000001</v>
      </c>
      <c r="BD66">
        <v>0.13</v>
      </c>
      <c r="BE66">
        <v>0.123</v>
      </c>
      <c r="BF66" s="38">
        <v>0.107</v>
      </c>
      <c r="BG66">
        <v>0.27800000000000002</v>
      </c>
      <c r="BH66">
        <v>0.34200000000000003</v>
      </c>
      <c r="BI66">
        <v>0.28799999999999998</v>
      </c>
      <c r="BJ66">
        <v>0.127</v>
      </c>
      <c r="BK66">
        <v>0.379</v>
      </c>
      <c r="BL66">
        <v>0.437</v>
      </c>
      <c r="BM66">
        <v>6.4000000000000001E-2</v>
      </c>
      <c r="BN66">
        <v>0.23499999999999999</v>
      </c>
      <c r="BO66">
        <v>0.36499999999999999</v>
      </c>
      <c r="BP66" s="6">
        <v>0.16400000000000001</v>
      </c>
      <c r="BQ66" s="6">
        <v>0.153</v>
      </c>
      <c r="BR66" s="6">
        <v>9.8000000000000004E-2</v>
      </c>
      <c r="BS66">
        <v>1.119</v>
      </c>
      <c r="BT66" s="38">
        <v>0.97599999999999998</v>
      </c>
      <c r="BU66">
        <v>0.81200000000000006</v>
      </c>
      <c r="BV66">
        <v>0.54</v>
      </c>
      <c r="BW66">
        <v>0.25600000000000001</v>
      </c>
      <c r="BX66" s="38">
        <v>0.47699999999999998</v>
      </c>
      <c r="BY66" s="38">
        <v>0.47299999999999998</v>
      </c>
      <c r="BZ66" s="38">
        <v>0.13100000000000001</v>
      </c>
      <c r="CA66">
        <v>0.26200000000000001</v>
      </c>
      <c r="CB66">
        <v>1.073</v>
      </c>
      <c r="CC66">
        <v>0.16400000000000001</v>
      </c>
      <c r="CD66">
        <v>0.17899999999999999</v>
      </c>
      <c r="CE66">
        <v>0.22600000000000001</v>
      </c>
      <c r="CF66">
        <v>0.28199999999999997</v>
      </c>
      <c r="CG66">
        <v>0.29899999999999999</v>
      </c>
      <c r="CH66">
        <v>0.34499999999999997</v>
      </c>
      <c r="CI66">
        <v>0.38100000000000001</v>
      </c>
      <c r="CJ66">
        <v>0.51400000000000001</v>
      </c>
      <c r="CK66">
        <v>0.26900000000000002</v>
      </c>
      <c r="CL66">
        <v>3.5999999999999997E-2</v>
      </c>
      <c r="CM66">
        <v>0.17299999999999999</v>
      </c>
      <c r="CN66">
        <v>9.9000000000000005E-2</v>
      </c>
      <c r="CO66">
        <v>8.5999999999999993E-2</v>
      </c>
      <c r="CP66">
        <v>7.3999999999999996E-2</v>
      </c>
      <c r="CQ66">
        <v>1.52</v>
      </c>
      <c r="CR66" s="38">
        <v>0.99199999999999999</v>
      </c>
      <c r="CS66">
        <v>1.8220000000000001</v>
      </c>
      <c r="CT66">
        <v>0.77300000000000002</v>
      </c>
      <c r="CU66">
        <v>0.114</v>
      </c>
      <c r="CV66">
        <v>0.68700000000000006</v>
      </c>
      <c r="CW66">
        <v>1.119</v>
      </c>
      <c r="CX66">
        <v>0.159</v>
      </c>
      <c r="CY66">
        <v>0.19800000000000001</v>
      </c>
      <c r="CZ66">
        <v>0.64300000000000002</v>
      </c>
      <c r="DA66">
        <v>1.06</v>
      </c>
      <c r="DB66">
        <v>0.92600000000000005</v>
      </c>
      <c r="DC66">
        <v>0.21099999999999999</v>
      </c>
      <c r="DD66" s="38">
        <v>0.16200000000000001</v>
      </c>
      <c r="DE66" s="38">
        <v>0.23599999999999999</v>
      </c>
      <c r="DF66">
        <v>9.0999999999999998E-2</v>
      </c>
      <c r="DG66">
        <v>0.39100000000000001</v>
      </c>
      <c r="DH66">
        <v>0.28299999999999997</v>
      </c>
      <c r="DI66">
        <v>0.115</v>
      </c>
      <c r="DJ66">
        <v>9.0999999999999998E-2</v>
      </c>
      <c r="DK66" s="38">
        <v>0.16200000000000001</v>
      </c>
      <c r="DL66">
        <v>0.113</v>
      </c>
      <c r="DM66">
        <v>0.152</v>
      </c>
      <c r="DN66">
        <v>8.8999999999999996E-2</v>
      </c>
      <c r="DO66">
        <v>0.379</v>
      </c>
      <c r="DP66" s="38">
        <v>0.33800000000000002</v>
      </c>
      <c r="DQ66">
        <v>0.224</v>
      </c>
      <c r="DU66" s="38">
        <v>0.11899999999999999</v>
      </c>
      <c r="DV66">
        <v>0.26700000000000002</v>
      </c>
      <c r="DW66" s="38">
        <v>0.18</v>
      </c>
      <c r="DX66" s="6">
        <v>0.223</v>
      </c>
      <c r="DY66">
        <v>0.158</v>
      </c>
      <c r="DZ66">
        <v>0.23100000000000001</v>
      </c>
      <c r="EA66">
        <v>1.0960000000000001</v>
      </c>
      <c r="EC66">
        <v>0.52800000000000002</v>
      </c>
      <c r="ED66">
        <v>0.158</v>
      </c>
      <c r="EF66">
        <v>0.27400000000000002</v>
      </c>
      <c r="EG66">
        <v>0.48299999999999998</v>
      </c>
      <c r="EI66">
        <v>0.55700000000000005</v>
      </c>
      <c r="EJ66">
        <v>0.36899999999999999</v>
      </c>
      <c r="EK66" s="38">
        <v>0.40600000000000003</v>
      </c>
      <c r="EL66">
        <v>0.34100000000000003</v>
      </c>
      <c r="EM66" s="6">
        <v>0.82099999999999995</v>
      </c>
    </row>
    <row r="67" spans="1:143" ht="14.25" customHeight="1" x14ac:dyDescent="0.2">
      <c r="A67" s="13">
        <v>394</v>
      </c>
      <c r="B67">
        <v>0.46700000000000003</v>
      </c>
      <c r="C67">
        <v>0.61099999999999999</v>
      </c>
      <c r="D67">
        <v>0.40200000000000002</v>
      </c>
      <c r="E67">
        <v>1.282</v>
      </c>
      <c r="F67">
        <v>2.0720000000000001</v>
      </c>
      <c r="G67">
        <v>1.2390000000000001</v>
      </c>
      <c r="H67">
        <v>0.94699999999999995</v>
      </c>
      <c r="I67">
        <v>1.7749999999999999</v>
      </c>
      <c r="J67">
        <v>1.1519999999999999</v>
      </c>
      <c r="K67">
        <v>0.45800000000000002</v>
      </c>
      <c r="L67">
        <v>0.71499999999999997</v>
      </c>
      <c r="M67">
        <v>0.72899999999999998</v>
      </c>
      <c r="N67">
        <v>1.595</v>
      </c>
      <c r="O67">
        <v>1.2390000000000001</v>
      </c>
      <c r="P67" s="38">
        <v>1.9450000000000001</v>
      </c>
      <c r="Q67" s="6">
        <v>1.7569999999999999</v>
      </c>
      <c r="R67" s="6">
        <v>1.7569999999999999</v>
      </c>
      <c r="S67" s="6">
        <v>2.5710000000000002</v>
      </c>
      <c r="T67">
        <v>2.3639999999999999</v>
      </c>
      <c r="U67">
        <v>2.613</v>
      </c>
      <c r="V67">
        <v>0.56299999999999994</v>
      </c>
      <c r="W67">
        <v>0.878</v>
      </c>
      <c r="X67">
        <v>1.135</v>
      </c>
      <c r="Y67">
        <v>1.7030000000000001</v>
      </c>
      <c r="Z67" s="38">
        <v>0.182</v>
      </c>
      <c r="AA67" s="38">
        <v>0.28599999999999998</v>
      </c>
      <c r="AB67" s="38">
        <v>0.25</v>
      </c>
      <c r="AC67" s="38">
        <v>0.376</v>
      </c>
      <c r="AD67" s="38">
        <v>0.16300000000000001</v>
      </c>
      <c r="AE67" s="38">
        <v>0.14000000000000001</v>
      </c>
      <c r="AF67" s="38">
        <v>0.09</v>
      </c>
      <c r="AG67" s="38">
        <v>5.5E-2</v>
      </c>
      <c r="AH67" s="38">
        <v>0.10100000000000001</v>
      </c>
      <c r="AI67" s="6">
        <v>0.214</v>
      </c>
      <c r="AJ67" s="6">
        <v>0.159</v>
      </c>
      <c r="AK67" s="6">
        <v>0.248</v>
      </c>
      <c r="AL67">
        <v>0.109</v>
      </c>
      <c r="AM67">
        <v>8.6999999999999994E-2</v>
      </c>
      <c r="AN67">
        <v>0.182</v>
      </c>
      <c r="AO67" s="6">
        <v>9.7000000000000003E-2</v>
      </c>
      <c r="AP67" s="6">
        <v>0.188</v>
      </c>
      <c r="AQ67" s="6">
        <v>0.40899999999999997</v>
      </c>
      <c r="AR67">
        <v>9.7000000000000003E-2</v>
      </c>
      <c r="AS67">
        <v>8.8999999999999996E-2</v>
      </c>
      <c r="AT67">
        <v>7.1999999999999995E-2</v>
      </c>
      <c r="AU67">
        <v>0.48099999999999998</v>
      </c>
      <c r="AV67">
        <v>0.27</v>
      </c>
      <c r="AW67">
        <v>0.43099999999999999</v>
      </c>
      <c r="AX67">
        <v>0.19900000000000001</v>
      </c>
      <c r="AY67">
        <v>0.32600000000000001</v>
      </c>
      <c r="AZ67">
        <v>0.31900000000000001</v>
      </c>
      <c r="BA67">
        <v>0.95899999999999996</v>
      </c>
      <c r="BB67" s="38">
        <v>0.111</v>
      </c>
      <c r="BC67">
        <v>0.32300000000000001</v>
      </c>
      <c r="BD67">
        <v>0.13</v>
      </c>
      <c r="BE67">
        <v>0.123</v>
      </c>
      <c r="BF67" s="38">
        <v>0.106</v>
      </c>
      <c r="BG67">
        <v>0.27700000000000002</v>
      </c>
      <c r="BH67">
        <v>0.34</v>
      </c>
      <c r="BI67">
        <v>0.28599999999999998</v>
      </c>
      <c r="BJ67">
        <v>0.126</v>
      </c>
      <c r="BK67">
        <v>0.378</v>
      </c>
      <c r="BL67">
        <v>0.434</v>
      </c>
      <c r="BM67">
        <v>6.4000000000000001E-2</v>
      </c>
      <c r="BN67">
        <v>0.23499999999999999</v>
      </c>
      <c r="BO67">
        <v>0.36399999999999999</v>
      </c>
      <c r="BP67" s="6">
        <v>0.16300000000000001</v>
      </c>
      <c r="BQ67" s="6">
        <v>0.152</v>
      </c>
      <c r="BR67" s="6">
        <v>9.7000000000000003E-2</v>
      </c>
      <c r="BS67">
        <v>1.1020000000000001</v>
      </c>
      <c r="BT67" s="38">
        <v>0.97399999999999998</v>
      </c>
      <c r="BU67">
        <v>0.80500000000000005</v>
      </c>
      <c r="BV67">
        <v>0.53900000000000003</v>
      </c>
      <c r="BW67">
        <v>0.254</v>
      </c>
      <c r="BX67" s="38">
        <v>0.47499999999999998</v>
      </c>
      <c r="BY67" s="38">
        <v>0.47</v>
      </c>
      <c r="BZ67" s="38">
        <v>0.13</v>
      </c>
      <c r="CA67">
        <v>0.26200000000000001</v>
      </c>
      <c r="CB67">
        <v>1.0620000000000001</v>
      </c>
      <c r="CC67">
        <v>0.16300000000000001</v>
      </c>
      <c r="CD67">
        <v>0.17899999999999999</v>
      </c>
      <c r="CE67">
        <v>0.22600000000000001</v>
      </c>
      <c r="CF67">
        <v>0.28199999999999997</v>
      </c>
      <c r="CG67">
        <v>0.29899999999999999</v>
      </c>
      <c r="CH67">
        <v>0.34399999999999997</v>
      </c>
      <c r="CI67">
        <v>0.379</v>
      </c>
      <c r="CJ67">
        <v>0.51400000000000001</v>
      </c>
      <c r="CK67">
        <v>0.26900000000000002</v>
      </c>
      <c r="CL67">
        <v>3.5999999999999997E-2</v>
      </c>
      <c r="CM67">
        <v>0.17399999999999999</v>
      </c>
      <c r="CN67">
        <v>9.9000000000000005E-2</v>
      </c>
      <c r="CO67">
        <v>8.5999999999999993E-2</v>
      </c>
      <c r="CP67">
        <v>7.2999999999999995E-2</v>
      </c>
      <c r="CQ67">
        <v>1.5149999999999999</v>
      </c>
      <c r="CR67" s="38">
        <v>0.98199999999999998</v>
      </c>
      <c r="CS67">
        <v>1.8180000000000001</v>
      </c>
      <c r="CT67">
        <v>0.77200000000000002</v>
      </c>
      <c r="CU67">
        <v>0.113</v>
      </c>
      <c r="CV67">
        <v>0.68600000000000005</v>
      </c>
      <c r="CW67">
        <v>1.101</v>
      </c>
      <c r="CX67">
        <v>0.158</v>
      </c>
      <c r="CY67">
        <v>0.19700000000000001</v>
      </c>
      <c r="CZ67">
        <v>0.64200000000000002</v>
      </c>
      <c r="DA67">
        <v>1.0569999999999999</v>
      </c>
      <c r="DB67">
        <v>0.92400000000000004</v>
      </c>
      <c r="DC67">
        <v>0.20899999999999999</v>
      </c>
      <c r="DD67" s="38">
        <v>0.161</v>
      </c>
      <c r="DE67" s="38">
        <v>0.23400000000000001</v>
      </c>
      <c r="DF67">
        <v>0.09</v>
      </c>
      <c r="DG67">
        <v>0.38900000000000001</v>
      </c>
      <c r="DH67">
        <v>0.28199999999999997</v>
      </c>
      <c r="DI67">
        <v>0.115</v>
      </c>
      <c r="DJ67">
        <v>9.0999999999999998E-2</v>
      </c>
      <c r="DK67" s="38">
        <v>0.161</v>
      </c>
      <c r="DL67">
        <v>0.112</v>
      </c>
      <c r="DM67">
        <v>0.152</v>
      </c>
      <c r="DN67">
        <v>8.8999999999999996E-2</v>
      </c>
      <c r="DO67">
        <v>0.378</v>
      </c>
      <c r="DP67" s="38">
        <v>0.33600000000000002</v>
      </c>
      <c r="DQ67">
        <v>0.223</v>
      </c>
      <c r="DU67" s="38">
        <v>0.11799999999999999</v>
      </c>
      <c r="DV67">
        <v>0.26700000000000002</v>
      </c>
      <c r="DW67" s="38">
        <v>0.18</v>
      </c>
      <c r="DX67" s="6">
        <v>0.221</v>
      </c>
      <c r="DY67">
        <v>0.158</v>
      </c>
      <c r="DZ67">
        <v>0.23</v>
      </c>
      <c r="EA67">
        <v>1.08</v>
      </c>
      <c r="EC67">
        <v>0.52</v>
      </c>
      <c r="ED67">
        <v>0.156</v>
      </c>
      <c r="EF67">
        <v>0.27200000000000002</v>
      </c>
      <c r="EG67">
        <v>0.47799999999999998</v>
      </c>
      <c r="EI67">
        <v>0.55000000000000004</v>
      </c>
      <c r="EJ67">
        <v>0.36699999999999999</v>
      </c>
      <c r="EK67" s="38">
        <v>0.40400000000000003</v>
      </c>
      <c r="EL67">
        <v>0.33900000000000002</v>
      </c>
      <c r="EM67" s="6">
        <v>0.81899999999999995</v>
      </c>
    </row>
    <row r="68" spans="1:143" ht="14.25" customHeight="1" x14ac:dyDescent="0.2">
      <c r="A68" s="13">
        <v>395</v>
      </c>
      <c r="B68">
        <v>0.46899999999999997</v>
      </c>
      <c r="C68">
        <v>0.61199999999999999</v>
      </c>
      <c r="D68">
        <v>0.40200000000000002</v>
      </c>
      <c r="E68">
        <v>1.2809999999999999</v>
      </c>
      <c r="F68">
        <v>2.069</v>
      </c>
      <c r="G68">
        <v>1.2350000000000001</v>
      </c>
      <c r="H68">
        <v>0.94399999999999995</v>
      </c>
      <c r="I68">
        <v>1.772</v>
      </c>
      <c r="J68">
        <v>1.1479999999999999</v>
      </c>
      <c r="K68">
        <v>0.45700000000000002</v>
      </c>
      <c r="L68">
        <v>0.71399999999999997</v>
      </c>
      <c r="M68">
        <v>0.72899999999999998</v>
      </c>
      <c r="N68">
        <v>1.5920000000000001</v>
      </c>
      <c r="O68">
        <v>1.236</v>
      </c>
      <c r="P68" s="38">
        <v>1.9430000000000001</v>
      </c>
      <c r="Q68" s="6">
        <v>1.752</v>
      </c>
      <c r="R68" s="6">
        <v>1.7589999999999999</v>
      </c>
      <c r="S68" s="6">
        <v>2.5710000000000002</v>
      </c>
      <c r="T68">
        <v>2.3580000000000001</v>
      </c>
      <c r="U68">
        <v>2.613</v>
      </c>
      <c r="V68">
        <v>0.56100000000000005</v>
      </c>
      <c r="W68">
        <v>0.88100000000000001</v>
      </c>
      <c r="X68">
        <v>1.1279999999999999</v>
      </c>
      <c r="Y68">
        <v>1.6950000000000001</v>
      </c>
      <c r="Z68" s="38">
        <v>0.18099999999999999</v>
      </c>
      <c r="AA68" s="38">
        <v>0.28499999999999998</v>
      </c>
      <c r="AB68" s="38">
        <v>0.249</v>
      </c>
      <c r="AC68" s="38">
        <v>0.375</v>
      </c>
      <c r="AD68" s="38">
        <v>0.16200000000000001</v>
      </c>
      <c r="AE68" s="38">
        <v>0.13900000000000001</v>
      </c>
      <c r="AF68" s="38">
        <v>8.8999999999999996E-2</v>
      </c>
      <c r="AG68" s="38">
        <v>5.3999999999999999E-2</v>
      </c>
      <c r="AH68" s="38">
        <v>0.10100000000000001</v>
      </c>
      <c r="AI68" s="6">
        <v>0.214</v>
      </c>
      <c r="AJ68" s="6">
        <v>0.158</v>
      </c>
      <c r="AK68" s="6">
        <v>0.247</v>
      </c>
      <c r="AL68">
        <v>0.108</v>
      </c>
      <c r="AM68">
        <v>8.6999999999999994E-2</v>
      </c>
      <c r="AN68">
        <v>0.18099999999999999</v>
      </c>
      <c r="AO68" s="6">
        <v>9.6000000000000002E-2</v>
      </c>
      <c r="AP68" s="6">
        <v>0.187</v>
      </c>
      <c r="AQ68" s="6">
        <v>0.40699999999999997</v>
      </c>
      <c r="AR68">
        <v>9.6000000000000002E-2</v>
      </c>
      <c r="AS68">
        <v>8.7999999999999995E-2</v>
      </c>
      <c r="AT68">
        <v>7.0999999999999994E-2</v>
      </c>
      <c r="AU68">
        <v>0.47499999999999998</v>
      </c>
      <c r="AV68">
        <v>0.26800000000000002</v>
      </c>
      <c r="AW68">
        <v>0.42599999999999999</v>
      </c>
      <c r="AX68">
        <v>0.19900000000000001</v>
      </c>
      <c r="AY68">
        <v>0.32600000000000001</v>
      </c>
      <c r="AZ68">
        <v>0.31900000000000001</v>
      </c>
      <c r="BA68">
        <v>0.95799999999999996</v>
      </c>
      <c r="BB68" s="38">
        <v>0.111</v>
      </c>
      <c r="BC68">
        <v>0.32200000000000001</v>
      </c>
      <c r="BD68">
        <v>0.129</v>
      </c>
      <c r="BE68">
        <v>0.122</v>
      </c>
      <c r="BF68" s="38">
        <v>0.106</v>
      </c>
      <c r="BG68">
        <v>0.27600000000000002</v>
      </c>
      <c r="BH68">
        <v>0.33900000000000002</v>
      </c>
      <c r="BI68">
        <v>0.28299999999999997</v>
      </c>
      <c r="BJ68">
        <v>0.125</v>
      </c>
      <c r="BK68">
        <v>0.376</v>
      </c>
      <c r="BL68">
        <v>0.432</v>
      </c>
      <c r="BM68">
        <v>6.3E-2</v>
      </c>
      <c r="BN68">
        <v>0.23400000000000001</v>
      </c>
      <c r="BO68">
        <v>0.36299999999999999</v>
      </c>
      <c r="BP68" s="6">
        <v>0.16200000000000001</v>
      </c>
      <c r="BQ68" s="6">
        <v>0.151</v>
      </c>
      <c r="BR68" s="6">
        <v>9.7000000000000003E-2</v>
      </c>
      <c r="BS68">
        <v>1.085</v>
      </c>
      <c r="BT68" s="38">
        <v>0.97199999999999998</v>
      </c>
      <c r="BU68">
        <v>0.79800000000000004</v>
      </c>
      <c r="BV68">
        <v>0.53700000000000003</v>
      </c>
      <c r="BW68">
        <v>0.252</v>
      </c>
      <c r="BX68" s="38">
        <v>0.47399999999999998</v>
      </c>
      <c r="BY68" s="38">
        <v>0.46800000000000003</v>
      </c>
      <c r="BZ68" s="38">
        <v>0.129</v>
      </c>
      <c r="CA68">
        <v>0.26300000000000001</v>
      </c>
      <c r="CB68">
        <v>1.0509999999999999</v>
      </c>
      <c r="CC68">
        <v>0.16300000000000001</v>
      </c>
      <c r="CD68">
        <v>0.17899999999999999</v>
      </c>
      <c r="CE68">
        <v>0.22600000000000001</v>
      </c>
      <c r="CF68">
        <v>0.28299999999999997</v>
      </c>
      <c r="CG68">
        <v>0.29899999999999999</v>
      </c>
      <c r="CH68">
        <v>0.34399999999999997</v>
      </c>
      <c r="CI68">
        <v>0.377</v>
      </c>
      <c r="CJ68">
        <v>0.51500000000000001</v>
      </c>
      <c r="CK68">
        <v>0.26900000000000002</v>
      </c>
      <c r="CL68">
        <v>3.5999999999999997E-2</v>
      </c>
      <c r="CM68">
        <v>0.17399999999999999</v>
      </c>
      <c r="CN68">
        <v>9.9000000000000005E-2</v>
      </c>
      <c r="CO68">
        <v>8.5999999999999993E-2</v>
      </c>
      <c r="CP68">
        <v>7.2999999999999995E-2</v>
      </c>
      <c r="CQ68">
        <v>1.5089999999999999</v>
      </c>
      <c r="CR68" s="38">
        <v>0.97199999999999998</v>
      </c>
      <c r="CS68">
        <v>1.8149999999999999</v>
      </c>
      <c r="CT68">
        <v>0.77</v>
      </c>
      <c r="CU68">
        <v>0.112</v>
      </c>
      <c r="CV68">
        <v>0.68400000000000005</v>
      </c>
      <c r="CW68">
        <v>1.0840000000000001</v>
      </c>
      <c r="CX68">
        <v>0.158</v>
      </c>
      <c r="CY68">
        <v>0.19700000000000001</v>
      </c>
      <c r="CZ68">
        <v>0.64100000000000001</v>
      </c>
      <c r="DA68">
        <v>1.054</v>
      </c>
      <c r="DB68">
        <v>0.92100000000000004</v>
      </c>
      <c r="DC68">
        <v>0.20699999999999999</v>
      </c>
      <c r="DD68" s="38">
        <v>0.159</v>
      </c>
      <c r="DE68" s="38">
        <v>0.23200000000000001</v>
      </c>
      <c r="DF68">
        <v>0.09</v>
      </c>
      <c r="DG68">
        <v>0.38700000000000001</v>
      </c>
      <c r="DH68">
        <v>0.28000000000000003</v>
      </c>
      <c r="DI68">
        <v>0.114</v>
      </c>
      <c r="DJ68">
        <v>0.09</v>
      </c>
      <c r="DK68" s="38">
        <v>0.161</v>
      </c>
      <c r="DL68">
        <v>0.112</v>
      </c>
      <c r="DM68">
        <v>0.151</v>
      </c>
      <c r="DN68">
        <v>8.7999999999999995E-2</v>
      </c>
      <c r="DO68">
        <v>0.376</v>
      </c>
      <c r="DP68" s="38">
        <v>0.33400000000000002</v>
      </c>
      <c r="DQ68">
        <v>0.222</v>
      </c>
      <c r="DU68" s="38">
        <v>0.11700000000000001</v>
      </c>
      <c r="DV68">
        <v>0.26600000000000001</v>
      </c>
      <c r="DW68" s="38">
        <v>0.17899999999999999</v>
      </c>
      <c r="DX68" s="6">
        <v>0.22</v>
      </c>
      <c r="DY68">
        <v>0.157</v>
      </c>
      <c r="DZ68">
        <v>0.22900000000000001</v>
      </c>
      <c r="EA68">
        <v>1.0660000000000001</v>
      </c>
      <c r="EC68">
        <v>0.51300000000000001</v>
      </c>
      <c r="ED68">
        <v>0.155</v>
      </c>
      <c r="EF68">
        <v>0.27</v>
      </c>
      <c r="EG68">
        <v>0.47099999999999997</v>
      </c>
      <c r="EI68">
        <v>0.54500000000000004</v>
      </c>
      <c r="EJ68">
        <v>0.36499999999999999</v>
      </c>
      <c r="EK68" s="38">
        <v>0.40200000000000002</v>
      </c>
      <c r="EL68">
        <v>0.33700000000000002</v>
      </c>
      <c r="EM68" s="6">
        <v>0.81699999999999995</v>
      </c>
    </row>
    <row r="69" spans="1:143" ht="14.25" customHeight="1" x14ac:dyDescent="0.2">
      <c r="A69" s="13">
        <v>396</v>
      </c>
      <c r="B69">
        <v>0.47099999999999997</v>
      </c>
      <c r="C69">
        <v>0.61299999999999999</v>
      </c>
      <c r="D69">
        <v>0.40200000000000002</v>
      </c>
      <c r="E69">
        <v>1.2809999999999999</v>
      </c>
      <c r="F69">
        <v>2.0659999999999998</v>
      </c>
      <c r="G69">
        <v>1.232</v>
      </c>
      <c r="H69">
        <v>0.94</v>
      </c>
      <c r="I69">
        <v>1.768</v>
      </c>
      <c r="J69">
        <v>1.1439999999999999</v>
      </c>
      <c r="K69">
        <v>0.45700000000000002</v>
      </c>
      <c r="L69">
        <v>0.71399999999999997</v>
      </c>
      <c r="M69">
        <v>0.72899999999999998</v>
      </c>
      <c r="N69">
        <v>1.589</v>
      </c>
      <c r="O69">
        <v>1.2330000000000001</v>
      </c>
      <c r="P69" s="38">
        <v>1.9379999999999999</v>
      </c>
      <c r="Q69" s="6">
        <v>1.7470000000000001</v>
      </c>
      <c r="R69" s="6">
        <v>1.7589999999999999</v>
      </c>
      <c r="S69" s="6">
        <v>2.5710000000000002</v>
      </c>
      <c r="T69">
        <v>2.3580000000000001</v>
      </c>
      <c r="U69">
        <v>2.613</v>
      </c>
      <c r="V69">
        <v>0.56000000000000005</v>
      </c>
      <c r="W69">
        <v>0.88500000000000001</v>
      </c>
      <c r="X69">
        <v>1.121</v>
      </c>
      <c r="Y69">
        <v>1.6859999999999999</v>
      </c>
      <c r="Z69" s="38">
        <v>0.18</v>
      </c>
      <c r="AA69" s="38">
        <v>0.28299999999999997</v>
      </c>
      <c r="AB69" s="38">
        <v>0.248</v>
      </c>
      <c r="AC69" s="38">
        <v>0.373</v>
      </c>
      <c r="AD69" s="38">
        <v>0.161</v>
      </c>
      <c r="AE69" s="38">
        <v>0.13800000000000001</v>
      </c>
      <c r="AF69" s="38">
        <v>8.8999999999999996E-2</v>
      </c>
      <c r="AG69" s="38">
        <v>5.3999999999999999E-2</v>
      </c>
      <c r="AH69" s="38">
        <v>0.1</v>
      </c>
      <c r="AI69" s="6">
        <v>0.21199999999999999</v>
      </c>
      <c r="AJ69" s="6">
        <v>0.157</v>
      </c>
      <c r="AK69" s="6">
        <v>0.246</v>
      </c>
      <c r="AL69">
        <v>0.107</v>
      </c>
      <c r="AM69">
        <v>8.5999999999999993E-2</v>
      </c>
      <c r="AN69">
        <v>0.18</v>
      </c>
      <c r="AO69" s="6">
        <v>9.6000000000000002E-2</v>
      </c>
      <c r="AP69" s="6">
        <v>0.186</v>
      </c>
      <c r="AQ69" s="6">
        <v>0.40600000000000003</v>
      </c>
      <c r="AR69">
        <v>9.5000000000000001E-2</v>
      </c>
      <c r="AS69">
        <v>8.7999999999999995E-2</v>
      </c>
      <c r="AT69">
        <v>7.0000000000000007E-2</v>
      </c>
      <c r="AU69">
        <v>0.46899999999999997</v>
      </c>
      <c r="AV69">
        <v>0.26600000000000001</v>
      </c>
      <c r="AW69">
        <v>0.42</v>
      </c>
      <c r="AX69">
        <v>0.2</v>
      </c>
      <c r="AY69">
        <v>0.32500000000000001</v>
      </c>
      <c r="AZ69">
        <v>0.318</v>
      </c>
      <c r="BA69">
        <v>0.95699999999999996</v>
      </c>
      <c r="BB69" s="38">
        <v>0.11</v>
      </c>
      <c r="BC69">
        <v>0.32200000000000001</v>
      </c>
      <c r="BD69">
        <v>0.128</v>
      </c>
      <c r="BE69">
        <v>0.122</v>
      </c>
      <c r="BF69" s="38">
        <v>0.105</v>
      </c>
      <c r="BG69">
        <v>0.27600000000000002</v>
      </c>
      <c r="BH69">
        <v>0.33800000000000002</v>
      </c>
      <c r="BI69">
        <v>0.28100000000000003</v>
      </c>
      <c r="BJ69">
        <v>0.125</v>
      </c>
      <c r="BK69">
        <v>0.375</v>
      </c>
      <c r="BL69">
        <v>0.42899999999999999</v>
      </c>
      <c r="BM69">
        <v>6.3E-2</v>
      </c>
      <c r="BN69">
        <v>0.23300000000000001</v>
      </c>
      <c r="BO69">
        <v>0.36099999999999999</v>
      </c>
      <c r="BP69" s="6">
        <v>0.161</v>
      </c>
      <c r="BQ69" s="6">
        <v>0.15</v>
      </c>
      <c r="BR69" s="6">
        <v>9.6000000000000002E-2</v>
      </c>
      <c r="BS69">
        <v>1.069</v>
      </c>
      <c r="BT69" s="38">
        <v>0.96899999999999997</v>
      </c>
      <c r="BU69">
        <v>0.79200000000000004</v>
      </c>
      <c r="BV69">
        <v>0.53500000000000003</v>
      </c>
      <c r="BW69">
        <v>0.25</v>
      </c>
      <c r="BX69" s="38">
        <v>0.47199999999999998</v>
      </c>
      <c r="BY69" s="38">
        <v>0.46500000000000002</v>
      </c>
      <c r="BZ69" s="38">
        <v>0.127</v>
      </c>
      <c r="CA69">
        <v>0.26300000000000001</v>
      </c>
      <c r="CB69">
        <v>1.042</v>
      </c>
      <c r="CC69">
        <v>0.16200000000000001</v>
      </c>
      <c r="CD69">
        <v>0.17899999999999999</v>
      </c>
      <c r="CE69">
        <v>0.22600000000000001</v>
      </c>
      <c r="CF69">
        <v>0.28299999999999997</v>
      </c>
      <c r="CG69">
        <v>0.29899999999999999</v>
      </c>
      <c r="CH69">
        <v>0.34399999999999997</v>
      </c>
      <c r="CI69">
        <v>0.375</v>
      </c>
      <c r="CJ69">
        <v>0.51600000000000001</v>
      </c>
      <c r="CK69">
        <v>0.27</v>
      </c>
      <c r="CL69">
        <v>3.5999999999999997E-2</v>
      </c>
      <c r="CM69">
        <v>0.17499999999999999</v>
      </c>
      <c r="CN69">
        <v>9.9000000000000005E-2</v>
      </c>
      <c r="CO69">
        <v>8.5999999999999993E-2</v>
      </c>
      <c r="CP69">
        <v>7.2999999999999995E-2</v>
      </c>
      <c r="CQ69">
        <v>1.504</v>
      </c>
      <c r="CR69" s="38">
        <v>0.96199999999999997</v>
      </c>
      <c r="CS69">
        <v>1.8109999999999999</v>
      </c>
      <c r="CT69">
        <v>0.76800000000000002</v>
      </c>
      <c r="CU69">
        <v>0.111</v>
      </c>
      <c r="CV69">
        <v>0.68300000000000005</v>
      </c>
      <c r="CW69">
        <v>1.0680000000000001</v>
      </c>
      <c r="CX69">
        <v>0.157</v>
      </c>
      <c r="CY69">
        <v>0.19600000000000001</v>
      </c>
      <c r="CZ69">
        <v>0.64</v>
      </c>
      <c r="DA69">
        <v>1.05</v>
      </c>
      <c r="DB69">
        <v>0.91800000000000004</v>
      </c>
      <c r="DC69">
        <v>0.20599999999999999</v>
      </c>
      <c r="DD69" s="38">
        <v>0.158</v>
      </c>
      <c r="DE69" s="38">
        <v>0.23100000000000001</v>
      </c>
      <c r="DF69">
        <v>8.8999999999999996E-2</v>
      </c>
      <c r="DG69">
        <v>0.38500000000000001</v>
      </c>
      <c r="DH69">
        <v>0.27900000000000003</v>
      </c>
      <c r="DI69">
        <v>0.114</v>
      </c>
      <c r="DJ69">
        <v>0.09</v>
      </c>
      <c r="DK69" s="38">
        <v>0.16</v>
      </c>
      <c r="DL69">
        <v>0.111</v>
      </c>
      <c r="DM69">
        <v>0.151</v>
      </c>
      <c r="DN69">
        <v>8.7999999999999995E-2</v>
      </c>
      <c r="DO69">
        <v>0.375</v>
      </c>
      <c r="DP69" s="38">
        <v>0.33300000000000002</v>
      </c>
      <c r="DQ69">
        <v>0.221</v>
      </c>
      <c r="DU69" s="38">
        <v>0.11700000000000001</v>
      </c>
      <c r="DV69">
        <v>0.26500000000000001</v>
      </c>
      <c r="DW69" s="38">
        <v>0.17899999999999999</v>
      </c>
      <c r="DX69" s="6">
        <v>0.219</v>
      </c>
      <c r="DY69">
        <v>0.157</v>
      </c>
      <c r="DZ69">
        <v>0.22800000000000001</v>
      </c>
      <c r="EA69">
        <v>1.052</v>
      </c>
      <c r="EC69">
        <v>0.50600000000000001</v>
      </c>
      <c r="ED69">
        <v>0.154</v>
      </c>
      <c r="EF69">
        <v>0.26800000000000002</v>
      </c>
      <c r="EG69">
        <v>0.46600000000000003</v>
      </c>
      <c r="EI69">
        <v>0.53900000000000003</v>
      </c>
      <c r="EJ69">
        <v>0.36299999999999999</v>
      </c>
      <c r="EK69" s="38">
        <v>0.39900000000000002</v>
      </c>
      <c r="EL69">
        <v>0.33600000000000002</v>
      </c>
      <c r="EM69" s="6">
        <v>0.81399999999999995</v>
      </c>
    </row>
    <row r="70" spans="1:143" ht="14.25" customHeight="1" x14ac:dyDescent="0.2">
      <c r="A70" s="13">
        <v>397</v>
      </c>
      <c r="B70">
        <v>0.47499999999999998</v>
      </c>
      <c r="C70">
        <v>0.61399999999999999</v>
      </c>
      <c r="D70">
        <v>0.40300000000000002</v>
      </c>
      <c r="E70">
        <v>1.2809999999999999</v>
      </c>
      <c r="F70">
        <v>2.0630000000000002</v>
      </c>
      <c r="G70">
        <v>1.2290000000000001</v>
      </c>
      <c r="H70">
        <v>0.93700000000000006</v>
      </c>
      <c r="I70">
        <v>1.7629999999999999</v>
      </c>
      <c r="J70">
        <v>1.1399999999999999</v>
      </c>
      <c r="K70">
        <v>0.45600000000000002</v>
      </c>
      <c r="L70">
        <v>0.71299999999999997</v>
      </c>
      <c r="M70">
        <v>0.72899999999999998</v>
      </c>
      <c r="N70">
        <v>1.585</v>
      </c>
      <c r="O70">
        <v>1.2290000000000001</v>
      </c>
      <c r="P70" s="38">
        <v>1.9359999999999999</v>
      </c>
      <c r="Q70" s="6">
        <v>1.7410000000000001</v>
      </c>
      <c r="R70" s="6">
        <v>1.76</v>
      </c>
      <c r="S70" s="6">
        <v>2.5710000000000002</v>
      </c>
      <c r="T70">
        <v>2.3580000000000001</v>
      </c>
      <c r="U70">
        <v>2.613</v>
      </c>
      <c r="V70">
        <v>0.55800000000000005</v>
      </c>
      <c r="W70">
        <v>0.88700000000000001</v>
      </c>
      <c r="X70">
        <v>1.113</v>
      </c>
      <c r="Y70">
        <v>1.6739999999999999</v>
      </c>
      <c r="Z70" s="38">
        <v>0.17899999999999999</v>
      </c>
      <c r="AA70" s="38">
        <v>0.28199999999999997</v>
      </c>
      <c r="AB70" s="38">
        <v>0.247</v>
      </c>
      <c r="AC70" s="38">
        <v>0.371</v>
      </c>
      <c r="AD70" s="38">
        <v>0.161</v>
      </c>
      <c r="AE70" s="38">
        <v>0.13700000000000001</v>
      </c>
      <c r="AF70" s="38">
        <v>8.7999999999999995E-2</v>
      </c>
      <c r="AG70" s="38">
        <v>5.3999999999999999E-2</v>
      </c>
      <c r="AH70" s="38">
        <v>9.9000000000000005E-2</v>
      </c>
      <c r="AI70" s="6">
        <v>0.21099999999999999</v>
      </c>
      <c r="AJ70" s="6">
        <v>0.156</v>
      </c>
      <c r="AK70" s="6">
        <v>0.24399999999999999</v>
      </c>
      <c r="AL70">
        <v>0.106</v>
      </c>
      <c r="AM70">
        <v>8.5000000000000006E-2</v>
      </c>
      <c r="AN70">
        <v>0.17899999999999999</v>
      </c>
      <c r="AO70" s="6">
        <v>9.5000000000000001E-2</v>
      </c>
      <c r="AP70" s="6">
        <v>0.186</v>
      </c>
      <c r="AQ70" s="6">
        <v>0.40400000000000003</v>
      </c>
      <c r="AR70">
        <v>9.4E-2</v>
      </c>
      <c r="AS70">
        <v>8.6999999999999994E-2</v>
      </c>
      <c r="AT70">
        <v>6.9000000000000006E-2</v>
      </c>
      <c r="AU70">
        <v>0.46200000000000002</v>
      </c>
      <c r="AV70">
        <v>0.26300000000000001</v>
      </c>
      <c r="AW70">
        <v>0.41399999999999998</v>
      </c>
      <c r="AX70">
        <v>0.2</v>
      </c>
      <c r="AY70">
        <v>0.32500000000000001</v>
      </c>
      <c r="AZ70">
        <v>0.318</v>
      </c>
      <c r="BA70">
        <v>0.95699999999999996</v>
      </c>
      <c r="BB70" s="38">
        <v>0.11</v>
      </c>
      <c r="BC70">
        <v>0.32100000000000001</v>
      </c>
      <c r="BD70">
        <v>0.128</v>
      </c>
      <c r="BE70">
        <v>0.122</v>
      </c>
      <c r="BF70" s="38">
        <v>0.105</v>
      </c>
      <c r="BG70">
        <v>0.27500000000000002</v>
      </c>
      <c r="BH70">
        <v>0.33700000000000002</v>
      </c>
      <c r="BI70">
        <v>0.27900000000000003</v>
      </c>
      <c r="BJ70">
        <v>0.124</v>
      </c>
      <c r="BK70">
        <v>0.373</v>
      </c>
      <c r="BL70">
        <v>0.42699999999999999</v>
      </c>
      <c r="BM70">
        <v>6.3E-2</v>
      </c>
      <c r="BN70">
        <v>0.23200000000000001</v>
      </c>
      <c r="BO70">
        <v>0.36</v>
      </c>
      <c r="BP70" s="6">
        <v>0.16</v>
      </c>
      <c r="BQ70" s="6">
        <v>0.14899999999999999</v>
      </c>
      <c r="BR70" s="6">
        <v>9.5000000000000001E-2</v>
      </c>
      <c r="BS70">
        <v>1.0549999999999999</v>
      </c>
      <c r="BT70" s="38">
        <v>0.96599999999999997</v>
      </c>
      <c r="BU70">
        <v>0.78700000000000003</v>
      </c>
      <c r="BV70">
        <v>0.53300000000000003</v>
      </c>
      <c r="BW70">
        <v>0.247</v>
      </c>
      <c r="BX70" s="38">
        <v>0.46899999999999997</v>
      </c>
      <c r="BY70" s="38">
        <v>0.46200000000000002</v>
      </c>
      <c r="BZ70" s="38">
        <v>0.126</v>
      </c>
      <c r="CA70">
        <v>0.26400000000000001</v>
      </c>
      <c r="CB70">
        <v>1.0329999999999999</v>
      </c>
      <c r="CC70">
        <v>0.16200000000000001</v>
      </c>
      <c r="CD70">
        <v>0.17899999999999999</v>
      </c>
      <c r="CE70">
        <v>0.22600000000000001</v>
      </c>
      <c r="CF70">
        <v>0.28399999999999997</v>
      </c>
      <c r="CG70">
        <v>0.3</v>
      </c>
      <c r="CH70">
        <v>0.34399999999999997</v>
      </c>
      <c r="CI70">
        <v>0.373</v>
      </c>
      <c r="CJ70">
        <v>0.51700000000000002</v>
      </c>
      <c r="CK70">
        <v>0.27100000000000002</v>
      </c>
      <c r="CL70">
        <v>3.5999999999999997E-2</v>
      </c>
      <c r="CM70">
        <v>0.17599999999999999</v>
      </c>
      <c r="CN70">
        <v>9.9000000000000005E-2</v>
      </c>
      <c r="CO70">
        <v>8.5999999999999993E-2</v>
      </c>
      <c r="CP70">
        <v>7.2999999999999995E-2</v>
      </c>
      <c r="CQ70">
        <v>1.498</v>
      </c>
      <c r="CR70" s="38">
        <v>0.95299999999999996</v>
      </c>
      <c r="CS70">
        <v>1.8080000000000001</v>
      </c>
      <c r="CT70">
        <v>0.76700000000000002</v>
      </c>
      <c r="CU70">
        <v>0.11</v>
      </c>
      <c r="CV70">
        <v>0.68100000000000005</v>
      </c>
      <c r="CW70">
        <v>1.0529999999999999</v>
      </c>
      <c r="CX70">
        <v>0.156</v>
      </c>
      <c r="CY70">
        <v>0.19500000000000001</v>
      </c>
      <c r="CZ70">
        <v>0.63900000000000001</v>
      </c>
      <c r="DA70">
        <v>1.0469999999999999</v>
      </c>
      <c r="DB70">
        <v>0.91400000000000003</v>
      </c>
      <c r="DC70">
        <v>0.20399999999999999</v>
      </c>
      <c r="DD70" s="38">
        <v>0.156</v>
      </c>
      <c r="DE70" s="38">
        <v>0.22900000000000001</v>
      </c>
      <c r="DF70">
        <v>8.7999999999999995E-2</v>
      </c>
      <c r="DG70">
        <v>0.38300000000000001</v>
      </c>
      <c r="DH70">
        <v>0.27800000000000002</v>
      </c>
      <c r="DI70">
        <v>0.113</v>
      </c>
      <c r="DJ70">
        <v>8.8999999999999996E-2</v>
      </c>
      <c r="DK70" s="38">
        <v>0.159</v>
      </c>
      <c r="DL70">
        <v>0.111</v>
      </c>
      <c r="DM70">
        <v>0.15</v>
      </c>
      <c r="DN70">
        <v>8.6999999999999994E-2</v>
      </c>
      <c r="DO70">
        <v>0.373</v>
      </c>
      <c r="DP70" s="38">
        <v>0.33100000000000002</v>
      </c>
      <c r="DQ70">
        <v>0.22</v>
      </c>
      <c r="DU70" s="38">
        <v>0.11700000000000001</v>
      </c>
      <c r="DV70">
        <v>0.26500000000000001</v>
      </c>
      <c r="DW70" s="38">
        <v>0.17799999999999999</v>
      </c>
      <c r="DX70" s="6">
        <v>0.218</v>
      </c>
      <c r="DY70">
        <v>0.157</v>
      </c>
      <c r="DZ70">
        <v>0.22700000000000001</v>
      </c>
      <c r="EA70">
        <v>1.0389999999999999</v>
      </c>
      <c r="EC70">
        <v>0.499</v>
      </c>
      <c r="ED70">
        <v>0.153</v>
      </c>
      <c r="EF70">
        <v>0.26600000000000001</v>
      </c>
      <c r="EG70">
        <v>0.46</v>
      </c>
      <c r="EI70">
        <v>0.53300000000000003</v>
      </c>
      <c r="EJ70">
        <v>0.36099999999999999</v>
      </c>
      <c r="EK70" s="38">
        <v>0.39700000000000002</v>
      </c>
      <c r="EL70">
        <v>0.33400000000000002</v>
      </c>
      <c r="EM70" s="6">
        <v>0.81100000000000005</v>
      </c>
    </row>
    <row r="71" spans="1:143" ht="14.25" customHeight="1" x14ac:dyDescent="0.2">
      <c r="A71" s="13">
        <v>398</v>
      </c>
      <c r="B71">
        <v>0.47899999999999998</v>
      </c>
      <c r="C71">
        <v>0.61699999999999999</v>
      </c>
      <c r="D71">
        <v>0.40400000000000003</v>
      </c>
      <c r="E71">
        <v>1.282</v>
      </c>
      <c r="F71">
        <v>2.0630000000000002</v>
      </c>
      <c r="G71">
        <v>1.2250000000000001</v>
      </c>
      <c r="H71">
        <v>0.93300000000000005</v>
      </c>
      <c r="I71">
        <v>1.76</v>
      </c>
      <c r="J71">
        <v>1.135</v>
      </c>
      <c r="K71">
        <v>0.45600000000000002</v>
      </c>
      <c r="L71">
        <v>0.71199999999999997</v>
      </c>
      <c r="M71">
        <v>0.73</v>
      </c>
      <c r="N71">
        <v>1.581</v>
      </c>
      <c r="O71">
        <v>1.2250000000000001</v>
      </c>
      <c r="P71" s="38">
        <v>1.9330000000000001</v>
      </c>
      <c r="Q71" s="6">
        <v>1.7350000000000001</v>
      </c>
      <c r="R71" s="6">
        <v>1.7629999999999999</v>
      </c>
      <c r="S71" s="6">
        <v>2.5710000000000002</v>
      </c>
      <c r="T71">
        <v>2.3519999999999999</v>
      </c>
      <c r="U71">
        <v>2.613</v>
      </c>
      <c r="V71">
        <v>0.55700000000000005</v>
      </c>
      <c r="W71">
        <v>0.88900000000000001</v>
      </c>
      <c r="X71">
        <v>1.105</v>
      </c>
      <c r="Y71">
        <v>1.663</v>
      </c>
      <c r="Z71" s="38">
        <v>0.17799999999999999</v>
      </c>
      <c r="AA71" s="38">
        <v>0.28000000000000003</v>
      </c>
      <c r="AB71" s="38">
        <v>0.245</v>
      </c>
      <c r="AC71" s="38">
        <v>0.37</v>
      </c>
      <c r="AD71" s="38">
        <v>0.159</v>
      </c>
      <c r="AE71" s="38">
        <v>0.13600000000000001</v>
      </c>
      <c r="AF71" s="38">
        <v>8.7999999999999995E-2</v>
      </c>
      <c r="AG71" s="38">
        <v>5.2999999999999999E-2</v>
      </c>
      <c r="AH71" s="38">
        <v>9.9000000000000005E-2</v>
      </c>
      <c r="AI71" s="6">
        <v>0.21</v>
      </c>
      <c r="AJ71" s="6">
        <v>0.155</v>
      </c>
      <c r="AK71" s="6">
        <v>0.24299999999999999</v>
      </c>
      <c r="AL71">
        <v>0.105</v>
      </c>
      <c r="AM71">
        <v>8.5000000000000006E-2</v>
      </c>
      <c r="AN71">
        <v>0.17799999999999999</v>
      </c>
      <c r="AO71" s="6">
        <v>9.5000000000000001E-2</v>
      </c>
      <c r="AP71" s="6">
        <v>0.185</v>
      </c>
      <c r="AQ71" s="6">
        <v>0.40200000000000002</v>
      </c>
      <c r="AR71">
        <v>9.2999999999999999E-2</v>
      </c>
      <c r="AS71">
        <v>8.5999999999999993E-2</v>
      </c>
      <c r="AT71">
        <v>6.8000000000000005E-2</v>
      </c>
      <c r="AU71">
        <v>0.45500000000000002</v>
      </c>
      <c r="AV71">
        <v>0.26100000000000001</v>
      </c>
      <c r="AW71">
        <v>0.40699999999999997</v>
      </c>
      <c r="AX71">
        <v>0.20100000000000001</v>
      </c>
      <c r="AY71">
        <v>0.32500000000000001</v>
      </c>
      <c r="AZ71">
        <v>0.318</v>
      </c>
      <c r="BA71">
        <v>0.95699999999999996</v>
      </c>
      <c r="BB71" s="38">
        <v>0.11</v>
      </c>
      <c r="BC71">
        <v>0.32</v>
      </c>
      <c r="BD71">
        <v>0.127</v>
      </c>
      <c r="BE71">
        <v>0.121</v>
      </c>
      <c r="BF71" s="38">
        <v>0.104</v>
      </c>
      <c r="BG71">
        <v>0.27400000000000002</v>
      </c>
      <c r="BH71">
        <v>0.33500000000000002</v>
      </c>
      <c r="BI71">
        <v>0.27700000000000002</v>
      </c>
      <c r="BJ71">
        <v>0.123</v>
      </c>
      <c r="BK71">
        <v>0.372</v>
      </c>
      <c r="BL71">
        <v>0.42499999999999999</v>
      </c>
      <c r="BM71">
        <v>6.3E-2</v>
      </c>
      <c r="BN71">
        <v>0.23100000000000001</v>
      </c>
      <c r="BO71">
        <v>0.35799999999999998</v>
      </c>
      <c r="BP71" s="6">
        <v>0.159</v>
      </c>
      <c r="BQ71" s="6">
        <v>0.14799999999999999</v>
      </c>
      <c r="BR71" s="6">
        <v>9.5000000000000001E-2</v>
      </c>
      <c r="BS71">
        <v>1.0409999999999999</v>
      </c>
      <c r="BT71" s="38">
        <v>0.96299999999999997</v>
      </c>
      <c r="BU71">
        <v>0.78100000000000003</v>
      </c>
      <c r="BV71">
        <v>0.53100000000000003</v>
      </c>
      <c r="BW71">
        <v>0.245</v>
      </c>
      <c r="BX71" s="38">
        <v>0.46700000000000003</v>
      </c>
      <c r="BY71" s="38">
        <v>0.45900000000000002</v>
      </c>
      <c r="BZ71" s="38">
        <v>0.125</v>
      </c>
      <c r="CA71">
        <v>0.26500000000000001</v>
      </c>
      <c r="CB71">
        <v>1.026</v>
      </c>
      <c r="CC71">
        <v>0.16200000000000001</v>
      </c>
      <c r="CD71">
        <v>0.17899999999999999</v>
      </c>
      <c r="CE71">
        <v>0.22600000000000001</v>
      </c>
      <c r="CF71">
        <v>0.28499999999999998</v>
      </c>
      <c r="CG71">
        <v>0.30099999999999999</v>
      </c>
      <c r="CH71">
        <v>0.34399999999999997</v>
      </c>
      <c r="CI71">
        <v>0.371</v>
      </c>
      <c r="CJ71">
        <v>0.51800000000000002</v>
      </c>
      <c r="CK71">
        <v>0.27100000000000002</v>
      </c>
      <c r="CL71">
        <v>3.5999999999999997E-2</v>
      </c>
      <c r="CM71">
        <v>0.17799999999999999</v>
      </c>
      <c r="CN71">
        <v>9.9000000000000005E-2</v>
      </c>
      <c r="CO71">
        <v>8.5999999999999993E-2</v>
      </c>
      <c r="CP71">
        <v>7.2999999999999995E-2</v>
      </c>
      <c r="CQ71">
        <v>1.49</v>
      </c>
      <c r="CR71" s="38">
        <v>0.94399999999999995</v>
      </c>
      <c r="CS71">
        <v>1.804</v>
      </c>
      <c r="CT71">
        <v>0.76500000000000001</v>
      </c>
      <c r="CU71">
        <v>0.109</v>
      </c>
      <c r="CV71">
        <v>0.68</v>
      </c>
      <c r="CW71">
        <v>1.0389999999999999</v>
      </c>
      <c r="CX71">
        <v>0.155</v>
      </c>
      <c r="CY71">
        <v>0.19500000000000001</v>
      </c>
      <c r="CZ71">
        <v>0.63800000000000001</v>
      </c>
      <c r="DA71">
        <v>1.0429999999999999</v>
      </c>
      <c r="DB71">
        <v>0.91100000000000003</v>
      </c>
      <c r="DC71">
        <v>0.20300000000000001</v>
      </c>
      <c r="DD71" s="38">
        <v>0.154</v>
      </c>
      <c r="DE71" s="38">
        <v>0.22800000000000001</v>
      </c>
      <c r="DF71">
        <v>8.7999999999999995E-2</v>
      </c>
      <c r="DG71">
        <v>0.38100000000000001</v>
      </c>
      <c r="DH71">
        <v>0.27700000000000002</v>
      </c>
      <c r="DI71">
        <v>0.112</v>
      </c>
      <c r="DJ71">
        <v>8.8999999999999996E-2</v>
      </c>
      <c r="DK71" s="38">
        <v>0.158</v>
      </c>
      <c r="DL71">
        <v>0.11</v>
      </c>
      <c r="DM71">
        <v>0.15</v>
      </c>
      <c r="DN71">
        <v>8.6999999999999994E-2</v>
      </c>
      <c r="DO71">
        <v>0.371</v>
      </c>
      <c r="DP71" s="38">
        <v>0.32900000000000001</v>
      </c>
      <c r="DQ71">
        <v>0.219</v>
      </c>
      <c r="DU71" s="38">
        <v>0.11600000000000001</v>
      </c>
      <c r="DV71">
        <v>0.26400000000000001</v>
      </c>
      <c r="DW71" s="38">
        <v>0.17799999999999999</v>
      </c>
      <c r="DX71" s="6">
        <v>0.217</v>
      </c>
      <c r="DY71">
        <v>0.157</v>
      </c>
      <c r="DZ71">
        <v>0.22600000000000001</v>
      </c>
      <c r="EA71">
        <v>1.028</v>
      </c>
      <c r="EC71">
        <v>0.49299999999999999</v>
      </c>
      <c r="ED71">
        <v>0.151</v>
      </c>
      <c r="EF71">
        <v>0.26500000000000001</v>
      </c>
      <c r="EG71">
        <v>0.45400000000000001</v>
      </c>
      <c r="EI71">
        <v>0.52800000000000002</v>
      </c>
      <c r="EJ71">
        <v>0.35899999999999999</v>
      </c>
      <c r="EK71" s="38">
        <v>0.39400000000000002</v>
      </c>
      <c r="EL71">
        <v>0.33200000000000002</v>
      </c>
      <c r="EM71" s="6">
        <v>0.80800000000000005</v>
      </c>
    </row>
    <row r="72" spans="1:143" ht="14.25" customHeight="1" x14ac:dyDescent="0.2">
      <c r="A72" s="13">
        <v>399</v>
      </c>
      <c r="B72">
        <v>0.48299999999999998</v>
      </c>
      <c r="C72">
        <v>0.61899999999999999</v>
      </c>
      <c r="D72">
        <v>0.40600000000000003</v>
      </c>
      <c r="E72">
        <v>1.284</v>
      </c>
      <c r="F72">
        <v>2.06</v>
      </c>
      <c r="G72">
        <v>1.2210000000000001</v>
      </c>
      <c r="H72">
        <v>0.92900000000000005</v>
      </c>
      <c r="I72">
        <v>1.756</v>
      </c>
      <c r="J72">
        <v>1.1299999999999999</v>
      </c>
      <c r="K72">
        <v>0.45600000000000002</v>
      </c>
      <c r="L72">
        <v>0.71099999999999997</v>
      </c>
      <c r="M72">
        <v>0.73099999999999998</v>
      </c>
      <c r="N72">
        <v>1.577</v>
      </c>
      <c r="O72">
        <v>1.2210000000000001</v>
      </c>
      <c r="P72" s="38">
        <v>1.929</v>
      </c>
      <c r="Q72" s="6">
        <v>1.728</v>
      </c>
      <c r="R72" s="6">
        <v>1.766</v>
      </c>
      <c r="S72" s="6">
        <v>2.5609999999999999</v>
      </c>
      <c r="T72">
        <v>2.3460000000000001</v>
      </c>
      <c r="U72">
        <v>2.613</v>
      </c>
      <c r="V72">
        <v>0.55600000000000005</v>
      </c>
      <c r="W72">
        <v>0.89</v>
      </c>
      <c r="X72">
        <v>1.0960000000000001</v>
      </c>
      <c r="Y72">
        <v>1.6519999999999999</v>
      </c>
      <c r="Z72" s="38">
        <v>0.17699999999999999</v>
      </c>
      <c r="AA72" s="38">
        <v>0.27900000000000003</v>
      </c>
      <c r="AB72" s="38">
        <v>0.24399999999999999</v>
      </c>
      <c r="AC72" s="38">
        <v>0.36799999999999999</v>
      </c>
      <c r="AD72" s="38">
        <v>0.158</v>
      </c>
      <c r="AE72" s="38">
        <v>0.13500000000000001</v>
      </c>
      <c r="AF72" s="38">
        <v>8.6999999999999994E-2</v>
      </c>
      <c r="AG72" s="38">
        <v>5.2999999999999999E-2</v>
      </c>
      <c r="AH72" s="38">
        <v>9.8000000000000004E-2</v>
      </c>
      <c r="AI72" s="6">
        <v>0.20899999999999999</v>
      </c>
      <c r="AJ72" s="6">
        <v>0.154</v>
      </c>
      <c r="AK72" s="6">
        <v>0.24199999999999999</v>
      </c>
      <c r="AL72">
        <v>0.105</v>
      </c>
      <c r="AM72">
        <v>8.4000000000000005E-2</v>
      </c>
      <c r="AN72">
        <v>0.17699999999999999</v>
      </c>
      <c r="AO72" s="6">
        <v>9.5000000000000001E-2</v>
      </c>
      <c r="AP72" s="6">
        <v>0.184</v>
      </c>
      <c r="AQ72" s="6">
        <v>0.4</v>
      </c>
      <c r="AR72">
        <v>9.1999999999999998E-2</v>
      </c>
      <c r="AS72">
        <v>8.5999999999999993E-2</v>
      </c>
      <c r="AT72">
        <v>6.8000000000000005E-2</v>
      </c>
      <c r="AU72">
        <v>0.44800000000000001</v>
      </c>
      <c r="AV72">
        <v>0.25800000000000001</v>
      </c>
      <c r="AW72">
        <v>0.40100000000000002</v>
      </c>
      <c r="AX72">
        <v>0.20200000000000001</v>
      </c>
      <c r="AY72">
        <v>0.32500000000000001</v>
      </c>
      <c r="AZ72">
        <v>0.318</v>
      </c>
      <c r="BA72">
        <v>0.95699999999999996</v>
      </c>
      <c r="BB72" s="38">
        <v>0.109</v>
      </c>
      <c r="BC72">
        <v>0.31900000000000001</v>
      </c>
      <c r="BD72">
        <v>0.127</v>
      </c>
      <c r="BE72">
        <v>0.121</v>
      </c>
      <c r="BF72" s="38">
        <v>0.104</v>
      </c>
      <c r="BG72">
        <v>0.27300000000000002</v>
      </c>
      <c r="BH72">
        <v>0.33400000000000002</v>
      </c>
      <c r="BI72">
        <v>0.27500000000000002</v>
      </c>
      <c r="BJ72">
        <v>0.123</v>
      </c>
      <c r="BK72">
        <v>0.37</v>
      </c>
      <c r="BL72">
        <v>0.42199999999999999</v>
      </c>
      <c r="BM72">
        <v>6.3E-2</v>
      </c>
      <c r="BN72">
        <v>0.23</v>
      </c>
      <c r="BO72">
        <v>0.35599999999999998</v>
      </c>
      <c r="BP72" s="6">
        <v>0.158</v>
      </c>
      <c r="BQ72" s="6">
        <v>0.14699999999999999</v>
      </c>
      <c r="BR72" s="6">
        <v>9.4E-2</v>
      </c>
      <c r="BS72">
        <v>1.028</v>
      </c>
      <c r="BT72" s="38">
        <v>0.96099999999999997</v>
      </c>
      <c r="BU72">
        <v>0.77700000000000002</v>
      </c>
      <c r="BV72">
        <v>0.52900000000000003</v>
      </c>
      <c r="BW72">
        <v>0.24199999999999999</v>
      </c>
      <c r="BX72" s="38">
        <v>0.46500000000000002</v>
      </c>
      <c r="BY72" s="38">
        <v>0.45600000000000002</v>
      </c>
      <c r="BZ72" s="38">
        <v>0.124</v>
      </c>
      <c r="CA72">
        <v>0.26600000000000001</v>
      </c>
      <c r="CB72">
        <v>1.0189999999999999</v>
      </c>
      <c r="CC72">
        <v>0.16300000000000001</v>
      </c>
      <c r="CD72">
        <v>0.17899999999999999</v>
      </c>
      <c r="CE72">
        <v>0.22600000000000001</v>
      </c>
      <c r="CF72">
        <v>0.28599999999999998</v>
      </c>
      <c r="CG72">
        <v>0.30199999999999999</v>
      </c>
      <c r="CH72">
        <v>0.34399999999999997</v>
      </c>
      <c r="CI72">
        <v>0.36899999999999999</v>
      </c>
      <c r="CJ72">
        <v>0.52100000000000002</v>
      </c>
      <c r="CK72">
        <v>0.27300000000000002</v>
      </c>
      <c r="CL72">
        <v>3.5000000000000003E-2</v>
      </c>
      <c r="CM72">
        <v>0.17899999999999999</v>
      </c>
      <c r="CN72">
        <v>9.9000000000000005E-2</v>
      </c>
      <c r="CO72">
        <v>8.5999999999999993E-2</v>
      </c>
      <c r="CP72">
        <v>7.2999999999999995E-2</v>
      </c>
      <c r="CQ72">
        <v>1.4830000000000001</v>
      </c>
      <c r="CR72" s="38">
        <v>0.93500000000000005</v>
      </c>
      <c r="CS72">
        <v>1.8</v>
      </c>
      <c r="CT72">
        <v>0.76300000000000001</v>
      </c>
      <c r="CU72">
        <v>0.109</v>
      </c>
      <c r="CV72">
        <v>0.67900000000000005</v>
      </c>
      <c r="CW72">
        <v>1.026</v>
      </c>
      <c r="CX72">
        <v>0.154</v>
      </c>
      <c r="CY72">
        <v>0.19400000000000001</v>
      </c>
      <c r="CZ72">
        <v>0.63700000000000001</v>
      </c>
      <c r="DA72">
        <v>1.0389999999999999</v>
      </c>
      <c r="DB72">
        <v>0.90800000000000003</v>
      </c>
      <c r="DC72">
        <v>0.20100000000000001</v>
      </c>
      <c r="DD72" s="38">
        <v>0.153</v>
      </c>
      <c r="DE72" s="38">
        <v>0.22600000000000001</v>
      </c>
      <c r="DF72">
        <v>8.6999999999999994E-2</v>
      </c>
      <c r="DG72">
        <v>0.379</v>
      </c>
      <c r="DH72">
        <v>0.27500000000000002</v>
      </c>
      <c r="DI72">
        <v>0.112</v>
      </c>
      <c r="DJ72">
        <v>8.8999999999999996E-2</v>
      </c>
      <c r="DK72" s="38">
        <v>0.158</v>
      </c>
      <c r="DL72">
        <v>0.109</v>
      </c>
      <c r="DM72">
        <v>0.14899999999999999</v>
      </c>
      <c r="DN72">
        <v>8.5999999999999993E-2</v>
      </c>
      <c r="DO72">
        <v>0.37</v>
      </c>
      <c r="DP72" s="38">
        <v>0.32800000000000001</v>
      </c>
      <c r="DQ72">
        <v>0.218</v>
      </c>
      <c r="DU72" s="38">
        <v>0.11600000000000001</v>
      </c>
      <c r="DV72">
        <v>0.26300000000000001</v>
      </c>
      <c r="DW72" s="38">
        <v>0.17799999999999999</v>
      </c>
      <c r="DX72" s="6">
        <v>0.216</v>
      </c>
      <c r="DY72">
        <v>0.157</v>
      </c>
      <c r="DZ72">
        <v>0.22500000000000001</v>
      </c>
      <c r="EA72">
        <v>1.0169999999999999</v>
      </c>
      <c r="EC72">
        <v>0.48699999999999999</v>
      </c>
      <c r="ED72">
        <v>0.15</v>
      </c>
      <c r="EF72">
        <v>0.26300000000000001</v>
      </c>
      <c r="EG72">
        <v>0.44900000000000001</v>
      </c>
      <c r="EI72">
        <v>0.52300000000000002</v>
      </c>
      <c r="EJ72">
        <v>0.35699999999999998</v>
      </c>
      <c r="EK72" s="38">
        <v>0.39200000000000002</v>
      </c>
      <c r="EL72">
        <v>0.33</v>
      </c>
      <c r="EM72" s="6">
        <v>0.80500000000000005</v>
      </c>
    </row>
    <row r="73" spans="1:143" ht="14.25" customHeight="1" x14ac:dyDescent="0.2">
      <c r="A73" s="13">
        <v>400</v>
      </c>
      <c r="B73">
        <v>0.48799999999999999</v>
      </c>
      <c r="C73">
        <v>0.622</v>
      </c>
      <c r="D73">
        <v>0.40699999999999997</v>
      </c>
      <c r="E73">
        <v>1.286</v>
      </c>
      <c r="F73">
        <v>2.0569999999999999</v>
      </c>
      <c r="G73">
        <v>1.218</v>
      </c>
      <c r="H73">
        <v>0.92500000000000004</v>
      </c>
      <c r="I73">
        <v>1.75</v>
      </c>
      <c r="J73">
        <v>1.1240000000000001</v>
      </c>
      <c r="K73">
        <v>0.45600000000000002</v>
      </c>
      <c r="L73">
        <v>0.71099999999999997</v>
      </c>
      <c r="M73">
        <v>0.73199999999999998</v>
      </c>
      <c r="N73">
        <v>1.5720000000000001</v>
      </c>
      <c r="O73">
        <v>1.2170000000000001</v>
      </c>
      <c r="P73" s="38">
        <v>1.9239999999999999</v>
      </c>
      <c r="Q73" s="6">
        <v>1.7190000000000001</v>
      </c>
      <c r="R73" s="6">
        <v>1.768</v>
      </c>
      <c r="S73" s="6">
        <v>2.552</v>
      </c>
      <c r="T73">
        <v>2.3460000000000001</v>
      </c>
      <c r="U73">
        <v>2.613</v>
      </c>
      <c r="V73">
        <v>0.55400000000000005</v>
      </c>
      <c r="W73">
        <v>0.88900000000000001</v>
      </c>
      <c r="X73">
        <v>1.087</v>
      </c>
      <c r="Y73">
        <v>1.639</v>
      </c>
      <c r="Z73" s="38">
        <v>0.17599999999999999</v>
      </c>
      <c r="AA73" s="38">
        <v>0.27700000000000002</v>
      </c>
      <c r="AB73" s="38">
        <v>0.24299999999999999</v>
      </c>
      <c r="AC73" s="38">
        <v>0.36699999999999999</v>
      </c>
      <c r="AD73" s="38">
        <v>0.157</v>
      </c>
      <c r="AE73" s="38">
        <v>0.13400000000000001</v>
      </c>
      <c r="AF73" s="38">
        <v>8.5999999999999993E-2</v>
      </c>
      <c r="AG73" s="38">
        <v>5.1999999999999998E-2</v>
      </c>
      <c r="AH73" s="38">
        <v>9.7000000000000003E-2</v>
      </c>
      <c r="AI73" s="6">
        <v>0.20799999999999999</v>
      </c>
      <c r="AJ73" s="6">
        <v>0.153</v>
      </c>
      <c r="AK73" s="6">
        <v>0.24</v>
      </c>
      <c r="AL73">
        <v>0.104</v>
      </c>
      <c r="AM73">
        <v>8.4000000000000005E-2</v>
      </c>
      <c r="AN73">
        <v>0.17599999999999999</v>
      </c>
      <c r="AO73" s="6">
        <v>9.4E-2</v>
      </c>
      <c r="AP73" s="6">
        <v>0.183</v>
      </c>
      <c r="AQ73" s="6">
        <v>0.39800000000000002</v>
      </c>
      <c r="AR73">
        <v>9.0999999999999998E-2</v>
      </c>
      <c r="AS73">
        <v>8.5000000000000006E-2</v>
      </c>
      <c r="AT73">
        <v>6.7000000000000004E-2</v>
      </c>
      <c r="AU73">
        <v>0.44</v>
      </c>
      <c r="AV73">
        <v>0.255</v>
      </c>
      <c r="AW73">
        <v>0.39300000000000002</v>
      </c>
      <c r="AX73">
        <v>0.20399999999999999</v>
      </c>
      <c r="AY73">
        <v>0.32500000000000001</v>
      </c>
      <c r="AZ73">
        <v>0.318</v>
      </c>
      <c r="BA73">
        <v>0.95699999999999996</v>
      </c>
      <c r="BB73" s="38">
        <v>0.109</v>
      </c>
      <c r="BC73">
        <v>0.318</v>
      </c>
      <c r="BD73">
        <v>0.126</v>
      </c>
      <c r="BE73">
        <v>0.121</v>
      </c>
      <c r="BF73" s="38">
        <v>0.104</v>
      </c>
      <c r="BG73">
        <v>0.27200000000000002</v>
      </c>
      <c r="BH73">
        <v>0.33300000000000002</v>
      </c>
      <c r="BI73">
        <v>0.27300000000000002</v>
      </c>
      <c r="BJ73">
        <v>0.122</v>
      </c>
      <c r="BK73">
        <v>0.36799999999999999</v>
      </c>
      <c r="BL73">
        <v>0.42</v>
      </c>
      <c r="BM73">
        <v>6.2E-2</v>
      </c>
      <c r="BN73">
        <v>0.22900000000000001</v>
      </c>
      <c r="BO73">
        <v>0.35399999999999998</v>
      </c>
      <c r="BP73" s="6">
        <v>0.157</v>
      </c>
      <c r="BQ73" s="6">
        <v>0.14599999999999999</v>
      </c>
      <c r="BR73" s="6">
        <v>9.4E-2</v>
      </c>
      <c r="BS73">
        <v>1.016</v>
      </c>
      <c r="BT73" s="38">
        <v>0.95799999999999996</v>
      </c>
      <c r="BU73">
        <v>0.77300000000000002</v>
      </c>
      <c r="BV73">
        <v>0.52800000000000002</v>
      </c>
      <c r="BW73">
        <v>0.24</v>
      </c>
      <c r="BX73" s="38">
        <v>0.46300000000000002</v>
      </c>
      <c r="BY73" s="38">
        <v>0.45300000000000001</v>
      </c>
      <c r="BZ73" s="38">
        <v>0.123</v>
      </c>
      <c r="CA73">
        <v>0.26700000000000002</v>
      </c>
      <c r="CB73">
        <v>1.014</v>
      </c>
      <c r="CC73">
        <v>0.16300000000000001</v>
      </c>
      <c r="CD73">
        <v>0.18</v>
      </c>
      <c r="CE73">
        <v>0.22700000000000001</v>
      </c>
      <c r="CF73">
        <v>0.28699999999999998</v>
      </c>
      <c r="CG73">
        <v>0.30299999999999999</v>
      </c>
      <c r="CH73">
        <v>0.34399999999999997</v>
      </c>
      <c r="CI73">
        <v>0.36699999999999999</v>
      </c>
      <c r="CJ73">
        <v>0.52300000000000002</v>
      </c>
      <c r="CK73">
        <v>0.27400000000000002</v>
      </c>
      <c r="CL73">
        <v>3.5000000000000003E-2</v>
      </c>
      <c r="CM73">
        <v>0.18099999999999999</v>
      </c>
      <c r="CN73">
        <v>9.9000000000000005E-2</v>
      </c>
      <c r="CO73">
        <v>8.6999999999999994E-2</v>
      </c>
      <c r="CP73">
        <v>7.2999999999999995E-2</v>
      </c>
      <c r="CQ73">
        <v>1.474</v>
      </c>
      <c r="CR73" s="38">
        <v>0.92700000000000005</v>
      </c>
      <c r="CS73">
        <v>1.7949999999999999</v>
      </c>
      <c r="CT73">
        <v>0.76200000000000001</v>
      </c>
      <c r="CU73">
        <v>0.108</v>
      </c>
      <c r="CV73">
        <v>0.67800000000000005</v>
      </c>
      <c r="CW73">
        <v>1.0149999999999999</v>
      </c>
      <c r="CX73">
        <v>0.153</v>
      </c>
      <c r="CY73">
        <v>0.193</v>
      </c>
      <c r="CZ73">
        <v>0.63600000000000001</v>
      </c>
      <c r="DA73">
        <v>1.034</v>
      </c>
      <c r="DB73">
        <v>0.90400000000000003</v>
      </c>
      <c r="DC73">
        <v>0.19900000000000001</v>
      </c>
      <c r="DD73" s="38">
        <v>0.152</v>
      </c>
      <c r="DE73" s="38">
        <v>0.224</v>
      </c>
      <c r="DF73">
        <v>8.5999999999999993E-2</v>
      </c>
      <c r="DG73">
        <v>0.376</v>
      </c>
      <c r="DH73">
        <v>0.27400000000000002</v>
      </c>
      <c r="DI73">
        <v>0.111</v>
      </c>
      <c r="DJ73">
        <v>8.7999999999999995E-2</v>
      </c>
      <c r="DK73" s="38">
        <v>0.157</v>
      </c>
      <c r="DL73">
        <v>0.109</v>
      </c>
      <c r="DM73">
        <v>0.14899999999999999</v>
      </c>
      <c r="DN73">
        <v>8.5999999999999993E-2</v>
      </c>
      <c r="DO73">
        <v>0.36799999999999999</v>
      </c>
      <c r="DP73" s="38">
        <v>0.32600000000000001</v>
      </c>
      <c r="DQ73">
        <v>0.217</v>
      </c>
      <c r="DU73" s="38">
        <v>0.115</v>
      </c>
      <c r="DV73">
        <v>0.26300000000000001</v>
      </c>
      <c r="DW73" s="38">
        <v>0.17799999999999999</v>
      </c>
      <c r="DX73" s="6">
        <v>0.215</v>
      </c>
      <c r="DY73">
        <v>0.158</v>
      </c>
      <c r="DZ73">
        <v>0.22500000000000001</v>
      </c>
      <c r="EA73">
        <v>1.0069999999999999</v>
      </c>
      <c r="EC73">
        <v>0.48199999999999998</v>
      </c>
      <c r="ED73">
        <v>0.14899999999999999</v>
      </c>
      <c r="EF73">
        <v>0.26100000000000001</v>
      </c>
      <c r="EG73">
        <v>0.443</v>
      </c>
      <c r="EI73">
        <v>0.51800000000000002</v>
      </c>
      <c r="EJ73">
        <v>0.35499999999999998</v>
      </c>
      <c r="EK73" s="38">
        <v>0.38900000000000001</v>
      </c>
      <c r="EL73">
        <v>0.32800000000000001</v>
      </c>
      <c r="EM73" s="6">
        <v>0.80200000000000005</v>
      </c>
    </row>
    <row r="74" spans="1:143" ht="14.25" customHeight="1" x14ac:dyDescent="0.2">
      <c r="A74" s="13">
        <v>401</v>
      </c>
      <c r="B74">
        <v>0.49299999999999999</v>
      </c>
      <c r="C74">
        <v>0.626</v>
      </c>
      <c r="D74">
        <v>0.40899999999999997</v>
      </c>
      <c r="E74">
        <v>1.2869999999999999</v>
      </c>
      <c r="F74">
        <v>2.0510000000000002</v>
      </c>
      <c r="G74">
        <v>1.214</v>
      </c>
      <c r="H74">
        <v>0.92</v>
      </c>
      <c r="I74">
        <v>1.744</v>
      </c>
      <c r="J74">
        <v>1.1180000000000001</v>
      </c>
      <c r="K74">
        <v>0.45600000000000002</v>
      </c>
      <c r="L74">
        <v>0.71099999999999997</v>
      </c>
      <c r="M74">
        <v>0.73299999999999998</v>
      </c>
      <c r="N74">
        <v>1.5669999999999999</v>
      </c>
      <c r="O74">
        <v>1.2110000000000001</v>
      </c>
      <c r="P74" s="38">
        <v>1.92</v>
      </c>
      <c r="Q74" s="6">
        <v>1.7110000000000001</v>
      </c>
      <c r="R74" s="6">
        <v>1.7689999999999999</v>
      </c>
      <c r="S74" s="6">
        <v>2.552</v>
      </c>
      <c r="T74">
        <v>2.34</v>
      </c>
      <c r="U74">
        <v>2.6019999999999999</v>
      </c>
      <c r="V74">
        <v>0.55200000000000005</v>
      </c>
      <c r="W74">
        <v>0.88800000000000001</v>
      </c>
      <c r="X74">
        <v>1.0780000000000001</v>
      </c>
      <c r="Y74">
        <v>1.625</v>
      </c>
      <c r="Z74" s="38">
        <v>0.17599999999999999</v>
      </c>
      <c r="AA74" s="38">
        <v>0.27600000000000002</v>
      </c>
      <c r="AB74" s="38">
        <v>0.24099999999999999</v>
      </c>
      <c r="AC74" s="38">
        <v>0.36499999999999999</v>
      </c>
      <c r="AD74" s="38">
        <v>0.156</v>
      </c>
      <c r="AE74" s="38">
        <v>0.13300000000000001</v>
      </c>
      <c r="AF74" s="38">
        <v>8.5999999999999993E-2</v>
      </c>
      <c r="AG74" s="38">
        <v>5.1999999999999998E-2</v>
      </c>
      <c r="AH74" s="38">
        <v>9.6000000000000002E-2</v>
      </c>
      <c r="AI74" s="6">
        <v>0.20699999999999999</v>
      </c>
      <c r="AJ74" s="6">
        <v>0.152</v>
      </c>
      <c r="AK74" s="6">
        <v>0.23899999999999999</v>
      </c>
      <c r="AL74">
        <v>0.10299999999999999</v>
      </c>
      <c r="AM74">
        <v>8.3000000000000004E-2</v>
      </c>
      <c r="AN74">
        <v>0.17399999999999999</v>
      </c>
      <c r="AO74" s="6">
        <v>9.4E-2</v>
      </c>
      <c r="AP74" s="6">
        <v>0.182</v>
      </c>
      <c r="AQ74" s="6">
        <v>0.39600000000000002</v>
      </c>
      <c r="AR74">
        <v>0.09</v>
      </c>
      <c r="AS74">
        <v>8.5000000000000006E-2</v>
      </c>
      <c r="AT74">
        <v>6.6000000000000003E-2</v>
      </c>
      <c r="AU74">
        <v>0.432</v>
      </c>
      <c r="AV74">
        <v>0.252</v>
      </c>
      <c r="AW74">
        <v>0.38600000000000001</v>
      </c>
      <c r="AX74">
        <v>0.20499999999999999</v>
      </c>
      <c r="AY74">
        <v>0.32600000000000001</v>
      </c>
      <c r="AZ74">
        <v>0.318</v>
      </c>
      <c r="BA74">
        <v>0.95699999999999996</v>
      </c>
      <c r="BB74" s="38">
        <v>0.109</v>
      </c>
      <c r="BC74">
        <v>0.318</v>
      </c>
      <c r="BD74">
        <v>0.126</v>
      </c>
      <c r="BE74">
        <v>0.121</v>
      </c>
      <c r="BF74" s="38">
        <v>0.10299999999999999</v>
      </c>
      <c r="BG74">
        <v>0.27200000000000002</v>
      </c>
      <c r="BH74">
        <v>0.33200000000000002</v>
      </c>
      <c r="BI74">
        <v>0.27100000000000002</v>
      </c>
      <c r="BJ74">
        <v>0.121</v>
      </c>
      <c r="BK74">
        <v>0.36599999999999999</v>
      </c>
      <c r="BL74">
        <v>0.41799999999999998</v>
      </c>
      <c r="BM74">
        <v>6.2E-2</v>
      </c>
      <c r="BN74">
        <v>0.22700000000000001</v>
      </c>
      <c r="BO74">
        <v>0.35199999999999998</v>
      </c>
      <c r="BP74" s="6">
        <v>0.156</v>
      </c>
      <c r="BQ74" s="6">
        <v>0.14499999999999999</v>
      </c>
      <c r="BR74" s="6">
        <v>9.2999999999999999E-2</v>
      </c>
      <c r="BS74">
        <v>1.0049999999999999</v>
      </c>
      <c r="BT74" s="38">
        <v>0.95599999999999996</v>
      </c>
      <c r="BU74">
        <v>0.76900000000000002</v>
      </c>
      <c r="BV74">
        <v>0.52600000000000002</v>
      </c>
      <c r="BW74">
        <v>0.23799999999999999</v>
      </c>
      <c r="BX74" s="38">
        <v>0.46</v>
      </c>
      <c r="BY74" s="38">
        <v>0.45</v>
      </c>
      <c r="BZ74" s="38">
        <v>0.122</v>
      </c>
      <c r="CA74">
        <v>0.26900000000000002</v>
      </c>
      <c r="CB74">
        <v>1.01</v>
      </c>
      <c r="CC74">
        <v>0.16300000000000001</v>
      </c>
      <c r="CD74">
        <v>0.18</v>
      </c>
      <c r="CE74">
        <v>0.22700000000000001</v>
      </c>
      <c r="CF74">
        <v>0.28899999999999998</v>
      </c>
      <c r="CG74">
        <v>0.30499999999999999</v>
      </c>
      <c r="CH74">
        <v>0.34399999999999997</v>
      </c>
      <c r="CI74">
        <v>0.36399999999999999</v>
      </c>
      <c r="CJ74">
        <v>0.52600000000000002</v>
      </c>
      <c r="CK74">
        <v>0.27600000000000002</v>
      </c>
      <c r="CL74">
        <v>3.5000000000000003E-2</v>
      </c>
      <c r="CM74">
        <v>0.182</v>
      </c>
      <c r="CN74">
        <v>9.9000000000000005E-2</v>
      </c>
      <c r="CO74">
        <v>8.6999999999999994E-2</v>
      </c>
      <c r="CP74">
        <v>7.2999999999999995E-2</v>
      </c>
      <c r="CQ74">
        <v>1.466</v>
      </c>
      <c r="CR74" s="38">
        <v>0.91900000000000004</v>
      </c>
      <c r="CS74">
        <v>1.79</v>
      </c>
      <c r="CT74">
        <v>0.76</v>
      </c>
      <c r="CU74">
        <v>0.106</v>
      </c>
      <c r="CV74">
        <v>0.67700000000000005</v>
      </c>
      <c r="CW74">
        <v>1.004</v>
      </c>
      <c r="CX74">
        <v>0.152</v>
      </c>
      <c r="CY74">
        <v>0.193</v>
      </c>
      <c r="CZ74">
        <v>0.63500000000000001</v>
      </c>
      <c r="DA74">
        <v>1.03</v>
      </c>
      <c r="DB74">
        <v>0.9</v>
      </c>
      <c r="DC74">
        <v>0.19800000000000001</v>
      </c>
      <c r="DD74" s="38">
        <v>0.15</v>
      </c>
      <c r="DE74" s="38">
        <v>0.223</v>
      </c>
      <c r="DF74">
        <v>8.5999999999999993E-2</v>
      </c>
      <c r="DG74">
        <v>0.374</v>
      </c>
      <c r="DH74">
        <v>0.27200000000000002</v>
      </c>
      <c r="DI74">
        <v>0.111</v>
      </c>
      <c r="DJ74">
        <v>8.7999999999999995E-2</v>
      </c>
      <c r="DK74" s="38">
        <v>0.156</v>
      </c>
      <c r="DL74">
        <v>0.108</v>
      </c>
      <c r="DM74">
        <v>0.14799999999999999</v>
      </c>
      <c r="DN74">
        <v>8.5999999999999993E-2</v>
      </c>
      <c r="DO74">
        <v>0.36699999999999999</v>
      </c>
      <c r="DP74" s="38">
        <v>0.32500000000000001</v>
      </c>
      <c r="DQ74">
        <v>0.216</v>
      </c>
      <c r="DU74" s="38">
        <v>0.115</v>
      </c>
      <c r="DV74">
        <v>0.26200000000000001</v>
      </c>
      <c r="DW74" s="38">
        <v>0.17699999999999999</v>
      </c>
      <c r="DX74" s="6">
        <v>0.215</v>
      </c>
      <c r="DY74">
        <v>0.158</v>
      </c>
      <c r="DZ74">
        <v>0.224</v>
      </c>
      <c r="EA74">
        <v>0.998</v>
      </c>
      <c r="EC74">
        <v>0.47699999999999998</v>
      </c>
      <c r="ED74">
        <v>0.14799999999999999</v>
      </c>
      <c r="EF74">
        <v>0.25900000000000001</v>
      </c>
      <c r="EG74">
        <v>0.438</v>
      </c>
      <c r="EI74">
        <v>0.51400000000000001</v>
      </c>
      <c r="EJ74">
        <v>0.35399999999999998</v>
      </c>
      <c r="EK74" s="38">
        <v>0.38600000000000001</v>
      </c>
      <c r="EL74">
        <v>0.32600000000000001</v>
      </c>
      <c r="EM74" s="6">
        <v>0.79800000000000004</v>
      </c>
    </row>
    <row r="75" spans="1:143" ht="14.25" customHeight="1" x14ac:dyDescent="0.2">
      <c r="A75" s="13">
        <v>402</v>
      </c>
      <c r="B75">
        <v>0.499</v>
      </c>
      <c r="C75">
        <v>0.63</v>
      </c>
      <c r="D75">
        <v>0.41099999999999998</v>
      </c>
      <c r="E75">
        <v>1.2889999999999999</v>
      </c>
      <c r="F75">
        <v>2.0449999999999999</v>
      </c>
      <c r="G75">
        <v>1.21</v>
      </c>
      <c r="H75">
        <v>0.91600000000000004</v>
      </c>
      <c r="I75">
        <v>1.7390000000000001</v>
      </c>
      <c r="J75">
        <v>1.1120000000000001</v>
      </c>
      <c r="K75">
        <v>0.45600000000000002</v>
      </c>
      <c r="L75">
        <v>0.71</v>
      </c>
      <c r="M75">
        <v>0.73499999999999999</v>
      </c>
      <c r="N75">
        <v>1.5620000000000001</v>
      </c>
      <c r="O75">
        <v>1.206</v>
      </c>
      <c r="P75" s="38">
        <v>1.915</v>
      </c>
      <c r="Q75" s="6">
        <v>1.704</v>
      </c>
      <c r="R75" s="6">
        <v>1.774</v>
      </c>
      <c r="S75" s="6">
        <v>2.552</v>
      </c>
      <c r="T75">
        <v>2.3340000000000001</v>
      </c>
      <c r="U75">
        <v>2.6019999999999999</v>
      </c>
      <c r="V75">
        <v>0.55000000000000004</v>
      </c>
      <c r="W75">
        <v>0.88500000000000001</v>
      </c>
      <c r="X75">
        <v>1.0680000000000001</v>
      </c>
      <c r="Y75">
        <v>1.611</v>
      </c>
      <c r="Z75" s="38">
        <v>0.17499999999999999</v>
      </c>
      <c r="AA75" s="38">
        <v>0.27400000000000002</v>
      </c>
      <c r="AB75" s="38">
        <v>0.24</v>
      </c>
      <c r="AC75" s="38">
        <v>0.36399999999999999</v>
      </c>
      <c r="AD75" s="38">
        <v>0.155</v>
      </c>
      <c r="AE75" s="38">
        <v>0.13200000000000001</v>
      </c>
      <c r="AF75" s="38">
        <v>8.5000000000000006E-2</v>
      </c>
      <c r="AG75" s="38">
        <v>5.1999999999999998E-2</v>
      </c>
      <c r="AH75" s="38">
        <v>9.6000000000000002E-2</v>
      </c>
      <c r="AI75" s="6">
        <v>0.20499999999999999</v>
      </c>
      <c r="AJ75" s="6">
        <v>0.151</v>
      </c>
      <c r="AK75" s="6">
        <v>0.23699999999999999</v>
      </c>
      <c r="AL75">
        <v>0.10199999999999999</v>
      </c>
      <c r="AM75">
        <v>8.3000000000000004E-2</v>
      </c>
      <c r="AN75">
        <v>0.17299999999999999</v>
      </c>
      <c r="AO75" s="6">
        <v>9.2999999999999999E-2</v>
      </c>
      <c r="AP75" s="6">
        <v>0.182</v>
      </c>
      <c r="AQ75" s="6">
        <v>0.39400000000000002</v>
      </c>
      <c r="AR75">
        <v>8.8999999999999996E-2</v>
      </c>
      <c r="AS75">
        <v>8.4000000000000005E-2</v>
      </c>
      <c r="AT75">
        <v>6.6000000000000003E-2</v>
      </c>
      <c r="AU75">
        <v>0.42399999999999999</v>
      </c>
      <c r="AV75">
        <v>0.249</v>
      </c>
      <c r="AW75">
        <v>0.379</v>
      </c>
      <c r="AX75">
        <v>0.20699999999999999</v>
      </c>
      <c r="AY75">
        <v>0.32700000000000001</v>
      </c>
      <c r="AZ75">
        <v>0.31900000000000001</v>
      </c>
      <c r="BA75">
        <v>0.95799999999999996</v>
      </c>
      <c r="BB75" s="38">
        <v>0.109</v>
      </c>
      <c r="BC75">
        <v>0.317</v>
      </c>
      <c r="BD75">
        <v>0.125</v>
      </c>
      <c r="BE75">
        <v>0.121</v>
      </c>
      <c r="BF75" s="38">
        <v>0.10299999999999999</v>
      </c>
      <c r="BG75">
        <v>0.27100000000000002</v>
      </c>
      <c r="BH75">
        <v>0.33100000000000002</v>
      </c>
      <c r="BI75">
        <v>0.27</v>
      </c>
      <c r="BJ75">
        <v>0.121</v>
      </c>
      <c r="BK75">
        <v>0.36399999999999999</v>
      </c>
      <c r="BL75">
        <v>0.41599999999999998</v>
      </c>
      <c r="BM75">
        <v>6.2E-2</v>
      </c>
      <c r="BN75">
        <v>0.22600000000000001</v>
      </c>
      <c r="BO75">
        <v>0.35</v>
      </c>
      <c r="BP75" s="6">
        <v>0.155</v>
      </c>
      <c r="BQ75" s="6">
        <v>0.14399999999999999</v>
      </c>
      <c r="BR75" s="6">
        <v>9.1999999999999998E-2</v>
      </c>
      <c r="BS75">
        <v>0.995</v>
      </c>
      <c r="BT75" s="38">
        <v>0.95299999999999996</v>
      </c>
      <c r="BU75">
        <v>0.76500000000000001</v>
      </c>
      <c r="BV75">
        <v>0.52500000000000002</v>
      </c>
      <c r="BW75">
        <v>0.23599999999999999</v>
      </c>
      <c r="BX75" s="38">
        <v>0.45800000000000002</v>
      </c>
      <c r="BY75" s="38">
        <v>0.44800000000000001</v>
      </c>
      <c r="BZ75" s="38">
        <v>0.121</v>
      </c>
      <c r="CA75">
        <v>0.27100000000000002</v>
      </c>
      <c r="CB75">
        <v>1.006</v>
      </c>
      <c r="CC75">
        <v>0.16300000000000001</v>
      </c>
      <c r="CD75">
        <v>0.18099999999999999</v>
      </c>
      <c r="CE75">
        <v>0.22800000000000001</v>
      </c>
      <c r="CF75">
        <v>0.29099999999999998</v>
      </c>
      <c r="CG75">
        <v>0.30599999999999999</v>
      </c>
      <c r="CH75">
        <v>0.34399999999999997</v>
      </c>
      <c r="CI75">
        <v>0.36199999999999999</v>
      </c>
      <c r="CJ75">
        <v>0.52900000000000003</v>
      </c>
      <c r="CK75">
        <v>0.27700000000000002</v>
      </c>
      <c r="CL75">
        <v>3.5000000000000003E-2</v>
      </c>
      <c r="CM75">
        <v>0.184</v>
      </c>
      <c r="CN75">
        <v>9.9000000000000005E-2</v>
      </c>
      <c r="CO75">
        <v>8.6999999999999994E-2</v>
      </c>
      <c r="CP75">
        <v>7.2999999999999995E-2</v>
      </c>
      <c r="CQ75">
        <v>1.4570000000000001</v>
      </c>
      <c r="CR75" s="38">
        <v>0.91100000000000003</v>
      </c>
      <c r="CS75">
        <v>1.7849999999999999</v>
      </c>
      <c r="CT75">
        <v>0.75800000000000001</v>
      </c>
      <c r="CU75">
        <v>0.105</v>
      </c>
      <c r="CV75">
        <v>0.67600000000000005</v>
      </c>
      <c r="CW75">
        <v>0.995</v>
      </c>
      <c r="CX75">
        <v>0.151</v>
      </c>
      <c r="CY75">
        <v>0.192</v>
      </c>
      <c r="CZ75">
        <v>0.63500000000000001</v>
      </c>
      <c r="DA75">
        <v>1.026</v>
      </c>
      <c r="DB75">
        <v>0.89600000000000002</v>
      </c>
      <c r="DC75">
        <v>0.19600000000000001</v>
      </c>
      <c r="DD75" s="38">
        <v>0.14899999999999999</v>
      </c>
      <c r="DE75" s="38">
        <v>0.221</v>
      </c>
      <c r="DF75">
        <v>8.5000000000000006E-2</v>
      </c>
      <c r="DG75">
        <v>0.371</v>
      </c>
      <c r="DH75">
        <v>0.27100000000000002</v>
      </c>
      <c r="DI75">
        <v>0.11</v>
      </c>
      <c r="DJ75">
        <v>8.6999999999999994E-2</v>
      </c>
      <c r="DK75" s="38">
        <v>0.156</v>
      </c>
      <c r="DL75">
        <v>0.107</v>
      </c>
      <c r="DM75">
        <v>0.14699999999999999</v>
      </c>
      <c r="DN75">
        <v>8.5000000000000006E-2</v>
      </c>
      <c r="DO75">
        <v>0.36499999999999999</v>
      </c>
      <c r="DP75" s="38">
        <v>0.32300000000000001</v>
      </c>
      <c r="DQ75">
        <v>0.214</v>
      </c>
      <c r="DU75" s="38">
        <v>0.115</v>
      </c>
      <c r="DV75">
        <v>0.26200000000000001</v>
      </c>
      <c r="DW75" s="38">
        <v>0.17699999999999999</v>
      </c>
      <c r="DX75" s="6">
        <v>0.215</v>
      </c>
      <c r="DY75">
        <v>0.158</v>
      </c>
      <c r="DZ75">
        <v>0.223</v>
      </c>
      <c r="EA75">
        <v>0.98899999999999999</v>
      </c>
      <c r="EC75">
        <v>0.47299999999999998</v>
      </c>
      <c r="ED75">
        <v>0.14699999999999999</v>
      </c>
      <c r="EF75">
        <v>0.25700000000000001</v>
      </c>
      <c r="EG75">
        <v>0.433</v>
      </c>
      <c r="EI75">
        <v>0.51</v>
      </c>
      <c r="EJ75">
        <v>0.35099999999999998</v>
      </c>
      <c r="EK75" s="38">
        <v>0.38400000000000001</v>
      </c>
      <c r="EL75">
        <v>0.32400000000000001</v>
      </c>
      <c r="EM75" s="6">
        <v>0.79400000000000004</v>
      </c>
    </row>
    <row r="76" spans="1:143" ht="14.25" customHeight="1" x14ac:dyDescent="0.2">
      <c r="A76" s="13">
        <v>403</v>
      </c>
      <c r="B76">
        <v>0.505</v>
      </c>
      <c r="C76">
        <v>0.63400000000000001</v>
      </c>
      <c r="D76">
        <v>0.41299999999999998</v>
      </c>
      <c r="E76">
        <v>1.292</v>
      </c>
      <c r="F76">
        <v>2.0449999999999999</v>
      </c>
      <c r="G76">
        <v>1.2050000000000001</v>
      </c>
      <c r="H76">
        <v>0.91100000000000003</v>
      </c>
      <c r="I76">
        <v>1.734</v>
      </c>
      <c r="J76">
        <v>1.1060000000000001</v>
      </c>
      <c r="K76">
        <v>0.45600000000000002</v>
      </c>
      <c r="L76">
        <v>0.70899999999999996</v>
      </c>
      <c r="M76">
        <v>0.73599999999999999</v>
      </c>
      <c r="N76">
        <v>1.556</v>
      </c>
      <c r="O76">
        <v>1.2010000000000001</v>
      </c>
      <c r="P76" s="38">
        <v>1.911</v>
      </c>
      <c r="Q76" s="6">
        <v>1.696</v>
      </c>
      <c r="R76" s="6">
        <v>1.78</v>
      </c>
      <c r="S76" s="6">
        <v>2.5419999999999998</v>
      </c>
      <c r="T76">
        <v>2.3279999999999998</v>
      </c>
      <c r="U76">
        <v>2.6019999999999999</v>
      </c>
      <c r="V76">
        <v>0.54800000000000004</v>
      </c>
      <c r="W76">
        <v>0.88200000000000001</v>
      </c>
      <c r="X76">
        <v>1.0580000000000001</v>
      </c>
      <c r="Y76">
        <v>1.5960000000000001</v>
      </c>
      <c r="Z76" s="38">
        <v>0.17399999999999999</v>
      </c>
      <c r="AA76" s="38">
        <v>0.27300000000000002</v>
      </c>
      <c r="AB76" s="38">
        <v>0.23899999999999999</v>
      </c>
      <c r="AC76" s="38">
        <v>0.36199999999999999</v>
      </c>
      <c r="AD76" s="38">
        <v>0.153</v>
      </c>
      <c r="AE76" s="38">
        <v>0.13100000000000001</v>
      </c>
      <c r="AF76" s="38">
        <v>8.4000000000000005E-2</v>
      </c>
      <c r="AG76" s="38">
        <v>5.0999999999999997E-2</v>
      </c>
      <c r="AH76" s="38">
        <v>9.5000000000000001E-2</v>
      </c>
      <c r="AI76" s="6">
        <v>0.20399999999999999</v>
      </c>
      <c r="AJ76" s="6">
        <v>0.15</v>
      </c>
      <c r="AK76" s="6">
        <v>0.23599999999999999</v>
      </c>
      <c r="AL76">
        <v>0.10199999999999999</v>
      </c>
      <c r="AM76">
        <v>8.2000000000000003E-2</v>
      </c>
      <c r="AN76">
        <v>0.17199999999999999</v>
      </c>
      <c r="AO76" s="6">
        <v>9.2999999999999999E-2</v>
      </c>
      <c r="AP76" s="6">
        <v>0.18099999999999999</v>
      </c>
      <c r="AQ76" s="6">
        <v>0.39100000000000001</v>
      </c>
      <c r="AR76">
        <v>8.7999999999999995E-2</v>
      </c>
      <c r="AS76">
        <v>8.4000000000000005E-2</v>
      </c>
      <c r="AT76">
        <v>6.5000000000000002E-2</v>
      </c>
      <c r="AU76">
        <v>0.41599999999999998</v>
      </c>
      <c r="AV76">
        <v>0.246</v>
      </c>
      <c r="AW76">
        <v>0.372</v>
      </c>
      <c r="AX76">
        <v>0.20899999999999999</v>
      </c>
      <c r="AY76">
        <v>0.32700000000000001</v>
      </c>
      <c r="AZ76">
        <v>0.31900000000000001</v>
      </c>
      <c r="BA76">
        <v>0.95899999999999996</v>
      </c>
      <c r="BB76" s="38">
        <v>0.109</v>
      </c>
      <c r="BC76">
        <v>0.316</v>
      </c>
      <c r="BD76">
        <v>0.125</v>
      </c>
      <c r="BE76">
        <v>0.121</v>
      </c>
      <c r="BF76" s="38">
        <v>0.10199999999999999</v>
      </c>
      <c r="BG76">
        <v>0.27100000000000002</v>
      </c>
      <c r="BH76">
        <v>0.33</v>
      </c>
      <c r="BI76">
        <v>0.26800000000000002</v>
      </c>
      <c r="BJ76">
        <v>0.12</v>
      </c>
      <c r="BK76">
        <v>0.36199999999999999</v>
      </c>
      <c r="BL76">
        <v>0.41299999999999998</v>
      </c>
      <c r="BM76">
        <v>6.0999999999999999E-2</v>
      </c>
      <c r="BN76">
        <v>0.22500000000000001</v>
      </c>
      <c r="BO76">
        <v>0.34799999999999998</v>
      </c>
      <c r="BP76" s="6">
        <v>0.154</v>
      </c>
      <c r="BQ76" s="6">
        <v>0.14299999999999999</v>
      </c>
      <c r="BR76" s="6">
        <v>9.1999999999999998E-2</v>
      </c>
      <c r="BS76">
        <v>0.98499999999999999</v>
      </c>
      <c r="BT76" s="38">
        <v>0.95</v>
      </c>
      <c r="BU76">
        <v>0.76100000000000001</v>
      </c>
      <c r="BV76">
        <v>0.52400000000000002</v>
      </c>
      <c r="BW76">
        <v>0.23400000000000001</v>
      </c>
      <c r="BX76" s="38">
        <v>0.45700000000000002</v>
      </c>
      <c r="BY76" s="38">
        <v>0.44600000000000001</v>
      </c>
      <c r="BZ76" s="38">
        <v>0.12</v>
      </c>
      <c r="CA76">
        <v>0.27300000000000002</v>
      </c>
      <c r="CB76">
        <v>1.0029999999999999</v>
      </c>
      <c r="CC76">
        <v>0.16400000000000001</v>
      </c>
      <c r="CD76">
        <v>0.18099999999999999</v>
      </c>
      <c r="CE76">
        <v>0.22800000000000001</v>
      </c>
      <c r="CF76">
        <v>0.29299999999999998</v>
      </c>
      <c r="CG76">
        <v>0.308</v>
      </c>
      <c r="CH76">
        <v>0.34499999999999997</v>
      </c>
      <c r="CI76">
        <v>0.36</v>
      </c>
      <c r="CJ76">
        <v>0.53200000000000003</v>
      </c>
      <c r="CK76">
        <v>0.27900000000000003</v>
      </c>
      <c r="CL76">
        <v>3.5000000000000003E-2</v>
      </c>
      <c r="CM76">
        <v>0.187</v>
      </c>
      <c r="CN76">
        <v>9.9000000000000005E-2</v>
      </c>
      <c r="CO76">
        <v>8.6999999999999994E-2</v>
      </c>
      <c r="CP76">
        <v>7.2999999999999995E-2</v>
      </c>
      <c r="CQ76">
        <v>1.4470000000000001</v>
      </c>
      <c r="CR76" s="38">
        <v>0.90300000000000002</v>
      </c>
      <c r="CS76">
        <v>1.78</v>
      </c>
      <c r="CT76">
        <v>0.75700000000000001</v>
      </c>
      <c r="CU76">
        <v>0.104</v>
      </c>
      <c r="CV76">
        <v>0.67500000000000004</v>
      </c>
      <c r="CW76">
        <v>0.98499999999999999</v>
      </c>
      <c r="CX76">
        <v>0.15</v>
      </c>
      <c r="CY76">
        <v>0.191</v>
      </c>
      <c r="CZ76">
        <v>0.63400000000000001</v>
      </c>
      <c r="DA76">
        <v>1.0209999999999999</v>
      </c>
      <c r="DB76">
        <v>0.89200000000000002</v>
      </c>
      <c r="DC76">
        <v>0.19500000000000001</v>
      </c>
      <c r="DD76" s="38">
        <v>0.14799999999999999</v>
      </c>
      <c r="DE76" s="38">
        <v>0.22</v>
      </c>
      <c r="DF76">
        <v>8.4000000000000005E-2</v>
      </c>
      <c r="DG76">
        <v>0.36799999999999999</v>
      </c>
      <c r="DH76">
        <v>0.26900000000000002</v>
      </c>
      <c r="DI76">
        <v>0.109</v>
      </c>
      <c r="DJ76">
        <v>8.6999999999999994E-2</v>
      </c>
      <c r="DK76" s="38">
        <v>0.155</v>
      </c>
      <c r="DL76">
        <v>0.107</v>
      </c>
      <c r="DM76">
        <v>0.14699999999999999</v>
      </c>
      <c r="DN76">
        <v>8.5000000000000006E-2</v>
      </c>
      <c r="DO76">
        <v>0.36299999999999999</v>
      </c>
      <c r="DP76" s="38">
        <v>0.32100000000000001</v>
      </c>
      <c r="DQ76">
        <v>0.21299999999999999</v>
      </c>
      <c r="DU76" s="38">
        <v>0.114</v>
      </c>
      <c r="DV76">
        <v>0.26100000000000001</v>
      </c>
      <c r="DW76" s="38">
        <v>0.17699999999999999</v>
      </c>
      <c r="DX76" s="6">
        <v>0.215</v>
      </c>
      <c r="DY76">
        <v>0.159</v>
      </c>
      <c r="DZ76">
        <v>0.223</v>
      </c>
      <c r="EA76">
        <v>0.98099999999999998</v>
      </c>
      <c r="EC76">
        <v>0.46800000000000003</v>
      </c>
      <c r="ED76">
        <v>0.14499999999999999</v>
      </c>
      <c r="EF76">
        <v>0.255</v>
      </c>
      <c r="EG76">
        <v>0.42799999999999999</v>
      </c>
      <c r="EI76">
        <v>0.505</v>
      </c>
      <c r="EJ76">
        <v>0.34899999999999998</v>
      </c>
      <c r="EK76" s="38">
        <v>0.38100000000000001</v>
      </c>
      <c r="EL76">
        <v>0.32200000000000001</v>
      </c>
      <c r="EM76" s="6">
        <v>0.79100000000000004</v>
      </c>
    </row>
    <row r="77" spans="1:143" ht="14.25" customHeight="1" x14ac:dyDescent="0.2">
      <c r="A77" s="13">
        <v>404</v>
      </c>
      <c r="B77">
        <v>0.51100000000000001</v>
      </c>
      <c r="C77">
        <v>0.63700000000000001</v>
      </c>
      <c r="D77">
        <v>0.41599999999999998</v>
      </c>
      <c r="E77">
        <v>1.294</v>
      </c>
      <c r="F77">
        <v>2.0419999999999998</v>
      </c>
      <c r="G77">
        <v>1.2</v>
      </c>
      <c r="H77">
        <v>0.90600000000000003</v>
      </c>
      <c r="I77">
        <v>1.726</v>
      </c>
      <c r="J77">
        <v>1.099</v>
      </c>
      <c r="K77">
        <v>0.45600000000000002</v>
      </c>
      <c r="L77">
        <v>0.70899999999999996</v>
      </c>
      <c r="M77">
        <v>0.73799999999999999</v>
      </c>
      <c r="N77">
        <v>1.55</v>
      </c>
      <c r="O77">
        <v>1.1950000000000001</v>
      </c>
      <c r="P77" s="38">
        <v>1.907</v>
      </c>
      <c r="Q77" s="6">
        <v>1.6879999999999999</v>
      </c>
      <c r="R77" s="6">
        <v>1.7849999999999999</v>
      </c>
      <c r="S77" s="6">
        <v>2.5329999999999999</v>
      </c>
      <c r="T77">
        <v>2.3170000000000002</v>
      </c>
      <c r="U77">
        <v>2.5910000000000002</v>
      </c>
      <c r="V77">
        <v>0.54600000000000004</v>
      </c>
      <c r="W77">
        <v>0.877</v>
      </c>
      <c r="X77">
        <v>1.048</v>
      </c>
      <c r="Y77">
        <v>1.581</v>
      </c>
      <c r="Z77" s="38">
        <v>0.17299999999999999</v>
      </c>
      <c r="AA77" s="38">
        <v>0.27100000000000002</v>
      </c>
      <c r="AB77" s="38">
        <v>0.23699999999999999</v>
      </c>
      <c r="AC77" s="38">
        <v>0.36</v>
      </c>
      <c r="AD77" s="38">
        <v>0.152</v>
      </c>
      <c r="AE77" s="38">
        <v>0.13</v>
      </c>
      <c r="AF77" s="38">
        <v>8.4000000000000005E-2</v>
      </c>
      <c r="AG77" s="38">
        <v>5.0999999999999997E-2</v>
      </c>
      <c r="AH77" s="38">
        <v>9.4E-2</v>
      </c>
      <c r="AI77" s="6">
        <v>0.20300000000000001</v>
      </c>
      <c r="AJ77" s="6">
        <v>0.14799999999999999</v>
      </c>
      <c r="AK77" s="6">
        <v>0.23400000000000001</v>
      </c>
      <c r="AL77">
        <v>0.10100000000000001</v>
      </c>
      <c r="AM77">
        <v>8.1000000000000003E-2</v>
      </c>
      <c r="AN77">
        <v>0.17100000000000001</v>
      </c>
      <c r="AO77" s="6">
        <v>9.1999999999999998E-2</v>
      </c>
      <c r="AP77" s="6">
        <v>0.18</v>
      </c>
      <c r="AQ77" s="6">
        <v>0.38900000000000001</v>
      </c>
      <c r="AR77">
        <v>8.6999999999999994E-2</v>
      </c>
      <c r="AS77">
        <v>8.3000000000000004E-2</v>
      </c>
      <c r="AT77">
        <v>6.5000000000000002E-2</v>
      </c>
      <c r="AU77">
        <v>0.40699999999999997</v>
      </c>
      <c r="AV77">
        <v>0.24299999999999999</v>
      </c>
      <c r="AW77">
        <v>0.36399999999999999</v>
      </c>
      <c r="AX77">
        <v>0.21099999999999999</v>
      </c>
      <c r="AY77">
        <v>0.32800000000000001</v>
      </c>
      <c r="AZ77">
        <v>0.31900000000000001</v>
      </c>
      <c r="BA77">
        <v>0.95899999999999996</v>
      </c>
      <c r="BB77" s="38">
        <v>0.108</v>
      </c>
      <c r="BC77">
        <v>0.315</v>
      </c>
      <c r="BD77">
        <v>0.124</v>
      </c>
      <c r="BE77">
        <v>0.12</v>
      </c>
      <c r="BF77" s="38">
        <v>0.10199999999999999</v>
      </c>
      <c r="BG77">
        <v>0.27</v>
      </c>
      <c r="BH77">
        <v>0.32800000000000001</v>
      </c>
      <c r="BI77">
        <v>0.26700000000000002</v>
      </c>
      <c r="BJ77">
        <v>0.11899999999999999</v>
      </c>
      <c r="BK77">
        <v>0.36</v>
      </c>
      <c r="BL77">
        <v>0.41099999999999998</v>
      </c>
      <c r="BM77">
        <v>6.0999999999999999E-2</v>
      </c>
      <c r="BN77">
        <v>0.224</v>
      </c>
      <c r="BO77">
        <v>0.34499999999999997</v>
      </c>
      <c r="BP77" s="6">
        <v>0.153</v>
      </c>
      <c r="BQ77" s="6">
        <v>0.14199999999999999</v>
      </c>
      <c r="BR77" s="6">
        <v>9.0999999999999998E-2</v>
      </c>
      <c r="BS77">
        <v>0.97399999999999998</v>
      </c>
      <c r="BT77" s="38">
        <v>0.94699999999999995</v>
      </c>
      <c r="BU77">
        <v>0.75600000000000001</v>
      </c>
      <c r="BV77">
        <v>0.52300000000000002</v>
      </c>
      <c r="BW77">
        <v>0.23300000000000001</v>
      </c>
      <c r="BX77" s="38">
        <v>0.45500000000000002</v>
      </c>
      <c r="BY77" s="38">
        <v>0.44400000000000001</v>
      </c>
      <c r="BZ77" s="38">
        <v>0.11899999999999999</v>
      </c>
      <c r="CA77">
        <v>0.27500000000000002</v>
      </c>
      <c r="CB77">
        <v>0.999</v>
      </c>
      <c r="CC77">
        <v>0.16400000000000001</v>
      </c>
      <c r="CD77">
        <v>0.182</v>
      </c>
      <c r="CE77">
        <v>0.22900000000000001</v>
      </c>
      <c r="CF77">
        <v>0.29399999999999998</v>
      </c>
      <c r="CG77">
        <v>0.31</v>
      </c>
      <c r="CH77">
        <v>0.34499999999999997</v>
      </c>
      <c r="CI77">
        <v>0.35799999999999998</v>
      </c>
      <c r="CJ77">
        <v>0.53500000000000003</v>
      </c>
      <c r="CK77">
        <v>0.28000000000000003</v>
      </c>
      <c r="CL77">
        <v>3.4000000000000002E-2</v>
      </c>
      <c r="CM77">
        <v>0.189</v>
      </c>
      <c r="CN77">
        <v>0.1</v>
      </c>
      <c r="CO77">
        <v>8.7999999999999995E-2</v>
      </c>
      <c r="CP77">
        <v>7.2999999999999995E-2</v>
      </c>
      <c r="CQ77">
        <v>1.4379999999999999</v>
      </c>
      <c r="CR77" s="38">
        <v>0.89600000000000002</v>
      </c>
      <c r="CS77">
        <v>1.774</v>
      </c>
      <c r="CT77">
        <v>0.755</v>
      </c>
      <c r="CU77">
        <v>0.10299999999999999</v>
      </c>
      <c r="CV77">
        <v>0.67400000000000004</v>
      </c>
      <c r="CW77">
        <v>0.97399999999999998</v>
      </c>
      <c r="CX77">
        <v>0.14899999999999999</v>
      </c>
      <c r="CY77">
        <v>0.19</v>
      </c>
      <c r="CZ77">
        <v>0.63300000000000001</v>
      </c>
      <c r="DA77">
        <v>1.016</v>
      </c>
      <c r="DB77">
        <v>0.88700000000000001</v>
      </c>
      <c r="DC77">
        <v>0.193</v>
      </c>
      <c r="DD77" s="38">
        <v>0.14599999999999999</v>
      </c>
      <c r="DE77" s="38">
        <v>0.218</v>
      </c>
      <c r="DF77">
        <v>8.4000000000000005E-2</v>
      </c>
      <c r="DG77">
        <v>0.36499999999999999</v>
      </c>
      <c r="DH77">
        <v>0.26700000000000002</v>
      </c>
      <c r="DI77">
        <v>0.109</v>
      </c>
      <c r="DJ77">
        <v>8.5999999999999993E-2</v>
      </c>
      <c r="DK77" s="38">
        <v>0.154</v>
      </c>
      <c r="DL77">
        <v>0.106</v>
      </c>
      <c r="DM77">
        <v>0.14599999999999999</v>
      </c>
      <c r="DN77">
        <v>8.4000000000000005E-2</v>
      </c>
      <c r="DO77">
        <v>0.36099999999999999</v>
      </c>
      <c r="DP77" s="38">
        <v>0.31900000000000001</v>
      </c>
      <c r="DQ77">
        <v>0.21199999999999999</v>
      </c>
      <c r="DU77" s="38">
        <v>0.114</v>
      </c>
      <c r="DV77">
        <v>0.26100000000000001</v>
      </c>
      <c r="DW77" s="38">
        <v>0.17699999999999999</v>
      </c>
      <c r="DX77" s="6">
        <v>0.215</v>
      </c>
      <c r="DY77">
        <v>0.16</v>
      </c>
      <c r="DZ77">
        <v>0.222</v>
      </c>
      <c r="EA77">
        <v>0.97</v>
      </c>
      <c r="EC77">
        <v>0.46400000000000002</v>
      </c>
      <c r="ED77">
        <v>0.14399999999999999</v>
      </c>
      <c r="EF77">
        <v>0.253</v>
      </c>
      <c r="EG77">
        <v>0.42199999999999999</v>
      </c>
      <c r="EI77">
        <v>0.5</v>
      </c>
      <c r="EJ77">
        <v>0.34699999999999998</v>
      </c>
      <c r="EK77" s="38">
        <v>0.378</v>
      </c>
      <c r="EL77">
        <v>0.32</v>
      </c>
      <c r="EM77" s="6">
        <v>0.78600000000000003</v>
      </c>
    </row>
    <row r="78" spans="1:143" ht="14.25" customHeight="1" x14ac:dyDescent="0.2">
      <c r="A78" s="13">
        <v>405</v>
      </c>
      <c r="B78">
        <v>0.51800000000000002</v>
      </c>
      <c r="C78">
        <v>0.64100000000000001</v>
      </c>
      <c r="D78">
        <v>0.41799999999999998</v>
      </c>
      <c r="E78">
        <v>1.296</v>
      </c>
      <c r="F78">
        <v>2.036</v>
      </c>
      <c r="G78">
        <v>1.1950000000000001</v>
      </c>
      <c r="H78">
        <v>0.90100000000000002</v>
      </c>
      <c r="I78">
        <v>1.7190000000000001</v>
      </c>
      <c r="J78">
        <v>1.093</v>
      </c>
      <c r="K78">
        <v>0.45600000000000002</v>
      </c>
      <c r="L78">
        <v>0.70799999999999996</v>
      </c>
      <c r="M78">
        <v>0.73899999999999999</v>
      </c>
      <c r="N78">
        <v>1.544</v>
      </c>
      <c r="O78">
        <v>1.1890000000000001</v>
      </c>
      <c r="P78" s="38">
        <v>1.9019999999999999</v>
      </c>
      <c r="Q78" s="6">
        <v>1.681</v>
      </c>
      <c r="R78" s="6">
        <v>1.788</v>
      </c>
      <c r="S78" s="6">
        <v>2.524</v>
      </c>
      <c r="T78">
        <v>2.306</v>
      </c>
      <c r="U78">
        <v>2.581</v>
      </c>
      <c r="V78">
        <v>0.54400000000000004</v>
      </c>
      <c r="W78">
        <v>0.872</v>
      </c>
      <c r="X78">
        <v>1.038</v>
      </c>
      <c r="Y78">
        <v>1.5649999999999999</v>
      </c>
      <c r="Z78" s="38">
        <v>0.17199999999999999</v>
      </c>
      <c r="AA78" s="38">
        <v>0.26900000000000002</v>
      </c>
      <c r="AB78" s="38">
        <v>0.23599999999999999</v>
      </c>
      <c r="AC78" s="38">
        <v>0.35799999999999998</v>
      </c>
      <c r="AD78" s="38">
        <v>0.151</v>
      </c>
      <c r="AE78" s="38">
        <v>0.129</v>
      </c>
      <c r="AF78" s="38">
        <v>8.3000000000000004E-2</v>
      </c>
      <c r="AG78" s="38">
        <v>5.0999999999999997E-2</v>
      </c>
      <c r="AH78" s="38">
        <v>9.4E-2</v>
      </c>
      <c r="AI78" s="6">
        <v>0.20100000000000001</v>
      </c>
      <c r="AJ78" s="6">
        <v>0.14699999999999999</v>
      </c>
      <c r="AK78" s="6">
        <v>0.23200000000000001</v>
      </c>
      <c r="AL78">
        <v>0.1</v>
      </c>
      <c r="AM78">
        <v>8.1000000000000003E-2</v>
      </c>
      <c r="AN78">
        <v>0.17</v>
      </c>
      <c r="AO78" s="6">
        <v>9.1999999999999998E-2</v>
      </c>
      <c r="AP78" s="6">
        <v>0.17899999999999999</v>
      </c>
      <c r="AQ78" s="6">
        <v>0.38600000000000001</v>
      </c>
      <c r="AR78">
        <v>8.5999999999999993E-2</v>
      </c>
      <c r="AS78">
        <v>8.3000000000000004E-2</v>
      </c>
      <c r="AT78">
        <v>6.4000000000000001E-2</v>
      </c>
      <c r="AU78">
        <v>0.39900000000000002</v>
      </c>
      <c r="AV78">
        <v>0.24</v>
      </c>
      <c r="AW78">
        <v>0.35699999999999998</v>
      </c>
      <c r="AX78">
        <v>0.21299999999999999</v>
      </c>
      <c r="AY78">
        <v>0.32800000000000001</v>
      </c>
      <c r="AZ78">
        <v>0.31900000000000001</v>
      </c>
      <c r="BA78">
        <v>0.96</v>
      </c>
      <c r="BB78" s="38">
        <v>0.108</v>
      </c>
      <c r="BC78">
        <v>0.315</v>
      </c>
      <c r="BD78">
        <v>0.124</v>
      </c>
      <c r="BE78">
        <v>0.12</v>
      </c>
      <c r="BF78" s="38">
        <v>0.10100000000000001</v>
      </c>
      <c r="BG78">
        <v>0.27</v>
      </c>
      <c r="BH78">
        <v>0.32700000000000001</v>
      </c>
      <c r="BI78">
        <v>0.26500000000000001</v>
      </c>
      <c r="BJ78">
        <v>0.11899999999999999</v>
      </c>
      <c r="BK78">
        <v>0.35799999999999998</v>
      </c>
      <c r="BL78">
        <v>0.40899999999999997</v>
      </c>
      <c r="BM78">
        <v>6.0999999999999999E-2</v>
      </c>
      <c r="BN78">
        <v>0.223</v>
      </c>
      <c r="BO78">
        <v>0.34200000000000003</v>
      </c>
      <c r="BP78" s="6">
        <v>0.152</v>
      </c>
      <c r="BQ78" s="6">
        <v>0.14099999999999999</v>
      </c>
      <c r="BR78" s="6">
        <v>9.0999999999999998E-2</v>
      </c>
      <c r="BS78">
        <v>0.96199999999999997</v>
      </c>
      <c r="BT78" s="38">
        <v>0.94299999999999995</v>
      </c>
      <c r="BU78">
        <v>0.752</v>
      </c>
      <c r="BV78">
        <v>0.52300000000000002</v>
      </c>
      <c r="BW78">
        <v>0.23200000000000001</v>
      </c>
      <c r="BX78" s="38">
        <v>0.45300000000000001</v>
      </c>
      <c r="BY78" s="38">
        <v>0.443</v>
      </c>
      <c r="BZ78" s="38">
        <v>0.11799999999999999</v>
      </c>
      <c r="CA78">
        <v>0.27700000000000002</v>
      </c>
      <c r="CB78">
        <v>0.99399999999999999</v>
      </c>
      <c r="CC78">
        <v>0.16500000000000001</v>
      </c>
      <c r="CD78">
        <v>0.182</v>
      </c>
      <c r="CE78">
        <v>0.23</v>
      </c>
      <c r="CF78">
        <v>0.29599999999999999</v>
      </c>
      <c r="CG78">
        <v>0.311</v>
      </c>
      <c r="CH78">
        <v>0.34499999999999997</v>
      </c>
      <c r="CI78">
        <v>0.35499999999999998</v>
      </c>
      <c r="CJ78">
        <v>0.53800000000000003</v>
      </c>
      <c r="CK78">
        <v>0.28199999999999997</v>
      </c>
      <c r="CL78">
        <v>3.4000000000000002E-2</v>
      </c>
      <c r="CM78">
        <v>0.191</v>
      </c>
      <c r="CN78">
        <v>0.1</v>
      </c>
      <c r="CO78">
        <v>8.7999999999999995E-2</v>
      </c>
      <c r="CP78">
        <v>7.2999999999999995E-2</v>
      </c>
      <c r="CQ78">
        <v>1.427</v>
      </c>
      <c r="CR78" s="38">
        <v>0.88800000000000001</v>
      </c>
      <c r="CS78">
        <v>1.768</v>
      </c>
      <c r="CT78">
        <v>0.753</v>
      </c>
      <c r="CU78">
        <v>0.10199999999999999</v>
      </c>
      <c r="CV78">
        <v>0.67200000000000004</v>
      </c>
      <c r="CW78">
        <v>0.96099999999999997</v>
      </c>
      <c r="CX78">
        <v>0.14699999999999999</v>
      </c>
      <c r="CY78">
        <v>0.19</v>
      </c>
      <c r="CZ78">
        <v>0.63200000000000001</v>
      </c>
      <c r="DA78">
        <v>1.01</v>
      </c>
      <c r="DB78">
        <v>0.88300000000000001</v>
      </c>
      <c r="DC78">
        <v>0.191</v>
      </c>
      <c r="DD78" s="38">
        <v>0.14499999999999999</v>
      </c>
      <c r="DE78" s="38">
        <v>0.216</v>
      </c>
      <c r="DF78">
        <v>8.3000000000000004E-2</v>
      </c>
      <c r="DG78">
        <v>0.36299999999999999</v>
      </c>
      <c r="DH78">
        <v>0.26600000000000001</v>
      </c>
      <c r="DI78">
        <v>0.108</v>
      </c>
      <c r="DJ78">
        <v>8.5999999999999993E-2</v>
      </c>
      <c r="DK78" s="38">
        <v>0.153</v>
      </c>
      <c r="DL78">
        <v>0.105</v>
      </c>
      <c r="DM78">
        <v>0.14599999999999999</v>
      </c>
      <c r="DN78">
        <v>8.4000000000000005E-2</v>
      </c>
      <c r="DO78">
        <v>0.35899999999999999</v>
      </c>
      <c r="DP78" s="38">
        <v>0.318</v>
      </c>
      <c r="DQ78">
        <v>0.21099999999999999</v>
      </c>
      <c r="DU78" s="38">
        <v>0.113</v>
      </c>
      <c r="DV78">
        <v>0.26</v>
      </c>
      <c r="DW78" s="38">
        <v>0.17699999999999999</v>
      </c>
      <c r="DX78" s="6">
        <v>0.215</v>
      </c>
      <c r="DY78">
        <v>0.16</v>
      </c>
      <c r="DZ78">
        <v>0.221</v>
      </c>
      <c r="EA78">
        <v>0.95899999999999996</v>
      </c>
      <c r="EC78">
        <v>0.45800000000000002</v>
      </c>
      <c r="ED78">
        <v>0.14299999999999999</v>
      </c>
      <c r="EF78">
        <v>0.25</v>
      </c>
      <c r="EG78">
        <v>0.41699999999999998</v>
      </c>
      <c r="EI78">
        <v>0.495</v>
      </c>
      <c r="EJ78">
        <v>0.34499999999999997</v>
      </c>
      <c r="EK78" s="38">
        <v>0.375</v>
      </c>
      <c r="EL78">
        <v>0.318</v>
      </c>
      <c r="EM78" s="6">
        <v>0.78200000000000003</v>
      </c>
    </row>
    <row r="79" spans="1:143" ht="14.25" customHeight="1" x14ac:dyDescent="0.2">
      <c r="A79" s="13">
        <v>406</v>
      </c>
      <c r="B79">
        <v>0.52400000000000002</v>
      </c>
      <c r="C79">
        <v>0.64400000000000002</v>
      </c>
      <c r="D79">
        <v>0.42</v>
      </c>
      <c r="E79">
        <v>1.298</v>
      </c>
      <c r="F79">
        <v>2.0299999999999998</v>
      </c>
      <c r="G79">
        <v>1.19</v>
      </c>
      <c r="H79">
        <v>0.89500000000000002</v>
      </c>
      <c r="I79">
        <v>1.7110000000000001</v>
      </c>
      <c r="J79">
        <v>1.0860000000000001</v>
      </c>
      <c r="K79">
        <v>0.45600000000000002</v>
      </c>
      <c r="L79">
        <v>0.70599999999999996</v>
      </c>
      <c r="M79">
        <v>0.74</v>
      </c>
      <c r="N79">
        <v>1.536</v>
      </c>
      <c r="O79">
        <v>1.1830000000000001</v>
      </c>
      <c r="P79" s="38">
        <v>1.8959999999999999</v>
      </c>
      <c r="Q79" s="6">
        <v>1.67</v>
      </c>
      <c r="R79" s="6">
        <v>1.7929999999999999</v>
      </c>
      <c r="S79" s="6">
        <v>2.5150000000000001</v>
      </c>
      <c r="T79">
        <v>2.2959999999999998</v>
      </c>
      <c r="U79">
        <v>2.5710000000000002</v>
      </c>
      <c r="V79">
        <v>0.54100000000000004</v>
      </c>
      <c r="W79">
        <v>0.86599999999999999</v>
      </c>
      <c r="X79">
        <v>1.0269999999999999</v>
      </c>
      <c r="Y79">
        <v>1.5489999999999999</v>
      </c>
      <c r="Z79" s="38">
        <v>0.17100000000000001</v>
      </c>
      <c r="AA79" s="38">
        <v>0.26800000000000002</v>
      </c>
      <c r="AB79" s="38">
        <v>0.23499999999999999</v>
      </c>
      <c r="AC79" s="38">
        <v>0.35599999999999998</v>
      </c>
      <c r="AD79" s="38">
        <v>0.15</v>
      </c>
      <c r="AE79" s="38">
        <v>0.128</v>
      </c>
      <c r="AF79" s="38">
        <v>8.3000000000000004E-2</v>
      </c>
      <c r="AG79" s="38">
        <v>0.05</v>
      </c>
      <c r="AH79" s="38">
        <v>9.2999999999999999E-2</v>
      </c>
      <c r="AI79" s="6">
        <v>0.2</v>
      </c>
      <c r="AJ79" s="6">
        <v>0.14599999999999999</v>
      </c>
      <c r="AK79" s="6">
        <v>0.23100000000000001</v>
      </c>
      <c r="AL79">
        <v>9.9000000000000005E-2</v>
      </c>
      <c r="AM79">
        <v>0.08</v>
      </c>
      <c r="AN79">
        <v>0.16800000000000001</v>
      </c>
      <c r="AO79" s="6">
        <v>9.0999999999999998E-2</v>
      </c>
      <c r="AP79" s="6">
        <v>0.17799999999999999</v>
      </c>
      <c r="AQ79" s="6">
        <v>0.38400000000000001</v>
      </c>
      <c r="AR79">
        <v>8.5999999999999993E-2</v>
      </c>
      <c r="AS79">
        <v>8.2000000000000003E-2</v>
      </c>
      <c r="AT79">
        <v>6.3E-2</v>
      </c>
      <c r="AU79">
        <v>0.39100000000000001</v>
      </c>
      <c r="AV79">
        <v>0.23699999999999999</v>
      </c>
      <c r="AW79">
        <v>0.35</v>
      </c>
      <c r="AX79">
        <v>0.214</v>
      </c>
      <c r="AY79">
        <v>0.32900000000000001</v>
      </c>
      <c r="AZ79">
        <v>0.32</v>
      </c>
      <c r="BA79">
        <v>0.96</v>
      </c>
      <c r="BB79" s="38">
        <v>0.108</v>
      </c>
      <c r="BC79">
        <v>0.314</v>
      </c>
      <c r="BD79">
        <v>0.123</v>
      </c>
      <c r="BE79">
        <v>0.12</v>
      </c>
      <c r="BF79" s="38">
        <v>0.10100000000000001</v>
      </c>
      <c r="BG79">
        <v>0.26900000000000002</v>
      </c>
      <c r="BH79">
        <v>0.32600000000000001</v>
      </c>
      <c r="BI79">
        <v>0.26400000000000001</v>
      </c>
      <c r="BJ79">
        <v>0.11799999999999999</v>
      </c>
      <c r="BK79">
        <v>0.35499999999999998</v>
      </c>
      <c r="BL79">
        <v>0.40600000000000003</v>
      </c>
      <c r="BM79">
        <v>0.06</v>
      </c>
      <c r="BN79">
        <v>0.221</v>
      </c>
      <c r="BO79">
        <v>0.34</v>
      </c>
      <c r="BP79" s="6">
        <v>0.151</v>
      </c>
      <c r="BQ79" s="6">
        <v>0.13900000000000001</v>
      </c>
      <c r="BR79" s="6">
        <v>0.09</v>
      </c>
      <c r="BS79">
        <v>0.94799999999999995</v>
      </c>
      <c r="BT79" s="38">
        <v>0.93899999999999995</v>
      </c>
      <c r="BU79">
        <v>0.746</v>
      </c>
      <c r="BV79">
        <v>0.52200000000000002</v>
      </c>
      <c r="BW79">
        <v>0.23100000000000001</v>
      </c>
      <c r="BX79" s="38">
        <v>0.45200000000000001</v>
      </c>
      <c r="BY79" s="38">
        <v>0.441</v>
      </c>
      <c r="BZ79" s="38">
        <v>0.11700000000000001</v>
      </c>
      <c r="CA79">
        <v>0.27900000000000003</v>
      </c>
      <c r="CB79">
        <v>0.98899999999999999</v>
      </c>
      <c r="CC79">
        <v>0.16500000000000001</v>
      </c>
      <c r="CD79">
        <v>0.183</v>
      </c>
      <c r="CE79">
        <v>0.23</v>
      </c>
      <c r="CF79">
        <v>0.29799999999999999</v>
      </c>
      <c r="CG79">
        <v>0.313</v>
      </c>
      <c r="CH79">
        <v>0.34499999999999997</v>
      </c>
      <c r="CI79">
        <v>0.35299999999999998</v>
      </c>
      <c r="CJ79">
        <v>0.54100000000000004</v>
      </c>
      <c r="CK79">
        <v>0.28299999999999997</v>
      </c>
      <c r="CL79">
        <v>3.4000000000000002E-2</v>
      </c>
      <c r="CM79">
        <v>0.19400000000000001</v>
      </c>
      <c r="CN79">
        <v>0.10100000000000001</v>
      </c>
      <c r="CO79">
        <v>8.8999999999999996E-2</v>
      </c>
      <c r="CP79">
        <v>7.2999999999999995E-2</v>
      </c>
      <c r="CQ79">
        <v>1.4159999999999999</v>
      </c>
      <c r="CR79" s="38">
        <v>0.879</v>
      </c>
      <c r="CS79">
        <v>1.7629999999999999</v>
      </c>
      <c r="CT79">
        <v>0.75</v>
      </c>
      <c r="CU79">
        <v>0.1</v>
      </c>
      <c r="CV79">
        <v>0.67100000000000004</v>
      </c>
      <c r="CW79">
        <v>0.94699999999999995</v>
      </c>
      <c r="CX79">
        <v>0.14599999999999999</v>
      </c>
      <c r="CY79">
        <v>0.189</v>
      </c>
      <c r="CZ79">
        <v>0.63100000000000001</v>
      </c>
      <c r="DA79">
        <v>1.0049999999999999</v>
      </c>
      <c r="DB79">
        <v>0.878</v>
      </c>
      <c r="DC79">
        <v>0.189</v>
      </c>
      <c r="DD79" s="38">
        <v>0.14399999999999999</v>
      </c>
      <c r="DE79" s="38">
        <v>0.215</v>
      </c>
      <c r="DF79">
        <v>8.2000000000000003E-2</v>
      </c>
      <c r="DG79">
        <v>0.35899999999999999</v>
      </c>
      <c r="DH79">
        <v>0.26400000000000001</v>
      </c>
      <c r="DI79">
        <v>0.107</v>
      </c>
      <c r="DJ79">
        <v>8.5000000000000006E-2</v>
      </c>
      <c r="DK79" s="38">
        <v>0.152</v>
      </c>
      <c r="DL79">
        <v>0.104</v>
      </c>
      <c r="DM79">
        <v>0.14499999999999999</v>
      </c>
      <c r="DN79">
        <v>8.3000000000000004E-2</v>
      </c>
      <c r="DO79">
        <v>0.35699999999999998</v>
      </c>
      <c r="DP79" s="38">
        <v>0.316</v>
      </c>
      <c r="DQ79">
        <v>0.20899999999999999</v>
      </c>
      <c r="DU79" s="38">
        <v>0.113</v>
      </c>
      <c r="DV79">
        <v>0.25900000000000001</v>
      </c>
      <c r="DW79" s="38">
        <v>0.17599999999999999</v>
      </c>
      <c r="DX79" s="6">
        <v>0.215</v>
      </c>
      <c r="DY79">
        <v>0.161</v>
      </c>
      <c r="DZ79">
        <v>0.221</v>
      </c>
      <c r="EA79">
        <v>0.94799999999999995</v>
      </c>
      <c r="EC79">
        <v>0.45300000000000001</v>
      </c>
      <c r="ED79">
        <v>0.14099999999999999</v>
      </c>
      <c r="EF79">
        <v>0.248</v>
      </c>
      <c r="EG79">
        <v>0.41</v>
      </c>
      <c r="EI79">
        <v>0.49</v>
      </c>
      <c r="EJ79">
        <v>0.34300000000000003</v>
      </c>
      <c r="EK79" s="38">
        <v>0.373</v>
      </c>
      <c r="EL79">
        <v>0.316</v>
      </c>
      <c r="EM79" s="6">
        <v>0.77800000000000002</v>
      </c>
    </row>
    <row r="80" spans="1:143" ht="14.25" customHeight="1" x14ac:dyDescent="0.2">
      <c r="A80" s="13">
        <v>407</v>
      </c>
      <c r="B80">
        <v>0.52900000000000003</v>
      </c>
      <c r="C80">
        <v>0.64700000000000002</v>
      </c>
      <c r="D80">
        <v>0.42199999999999999</v>
      </c>
      <c r="E80">
        <v>1.298</v>
      </c>
      <c r="F80">
        <v>2.0249999999999999</v>
      </c>
      <c r="G80">
        <v>1.1839999999999999</v>
      </c>
      <c r="H80">
        <v>0.88900000000000001</v>
      </c>
      <c r="I80">
        <v>1.7030000000000001</v>
      </c>
      <c r="J80">
        <v>1.0780000000000001</v>
      </c>
      <c r="K80">
        <v>0.45600000000000002</v>
      </c>
      <c r="L80">
        <v>0.70399999999999996</v>
      </c>
      <c r="M80">
        <v>0.74099999999999999</v>
      </c>
      <c r="N80">
        <v>1.5289999999999999</v>
      </c>
      <c r="O80">
        <v>1.1759999999999999</v>
      </c>
      <c r="P80" s="38">
        <v>1.89</v>
      </c>
      <c r="Q80" s="6">
        <v>1.659</v>
      </c>
      <c r="R80" s="6">
        <v>1.796</v>
      </c>
      <c r="S80" s="6">
        <v>2.5150000000000001</v>
      </c>
      <c r="T80">
        <v>2.2850000000000001</v>
      </c>
      <c r="U80">
        <v>2.5710000000000002</v>
      </c>
      <c r="V80">
        <v>0.53800000000000003</v>
      </c>
      <c r="W80">
        <v>0.85899999999999999</v>
      </c>
      <c r="X80">
        <v>1.0169999999999999</v>
      </c>
      <c r="Y80">
        <v>1.5329999999999999</v>
      </c>
      <c r="Z80" s="38">
        <v>0.17</v>
      </c>
      <c r="AA80" s="38">
        <v>0.26600000000000001</v>
      </c>
      <c r="AB80" s="38">
        <v>0.23300000000000001</v>
      </c>
      <c r="AC80" s="38">
        <v>0.35399999999999998</v>
      </c>
      <c r="AD80" s="38">
        <v>0.14799999999999999</v>
      </c>
      <c r="AE80" s="38">
        <v>0.127</v>
      </c>
      <c r="AF80" s="38">
        <v>8.2000000000000003E-2</v>
      </c>
      <c r="AG80" s="38">
        <v>0.05</v>
      </c>
      <c r="AH80" s="38">
        <v>9.1999999999999998E-2</v>
      </c>
      <c r="AI80" s="6">
        <v>0.19800000000000001</v>
      </c>
      <c r="AJ80" s="6">
        <v>0.14499999999999999</v>
      </c>
      <c r="AK80" s="6">
        <v>0.22900000000000001</v>
      </c>
      <c r="AL80">
        <v>9.8000000000000004E-2</v>
      </c>
      <c r="AM80">
        <v>7.9000000000000001E-2</v>
      </c>
      <c r="AN80">
        <v>0.16700000000000001</v>
      </c>
      <c r="AO80" s="6">
        <v>9.0999999999999998E-2</v>
      </c>
      <c r="AP80" s="6">
        <v>0.17699999999999999</v>
      </c>
      <c r="AQ80" s="6">
        <v>0.38</v>
      </c>
      <c r="AR80">
        <v>8.5000000000000006E-2</v>
      </c>
      <c r="AS80">
        <v>8.2000000000000003E-2</v>
      </c>
      <c r="AT80">
        <v>6.3E-2</v>
      </c>
      <c r="AU80">
        <v>0.38300000000000001</v>
      </c>
      <c r="AV80">
        <v>0.23400000000000001</v>
      </c>
      <c r="AW80">
        <v>0.34300000000000003</v>
      </c>
      <c r="AX80">
        <v>0.216</v>
      </c>
      <c r="AY80">
        <v>0.32900000000000001</v>
      </c>
      <c r="AZ80">
        <v>0.32</v>
      </c>
      <c r="BA80">
        <v>0.96</v>
      </c>
      <c r="BB80" s="38">
        <v>0.108</v>
      </c>
      <c r="BC80">
        <v>0.312</v>
      </c>
      <c r="BD80">
        <v>0.122</v>
      </c>
      <c r="BE80">
        <v>0.12</v>
      </c>
      <c r="BF80" s="38">
        <v>0.1</v>
      </c>
      <c r="BG80">
        <v>0.26800000000000002</v>
      </c>
      <c r="BH80">
        <v>0.32400000000000001</v>
      </c>
      <c r="BI80">
        <v>0.26200000000000001</v>
      </c>
      <c r="BJ80">
        <v>0.11700000000000001</v>
      </c>
      <c r="BK80">
        <v>0.35299999999999998</v>
      </c>
      <c r="BL80">
        <v>0.40400000000000003</v>
      </c>
      <c r="BM80">
        <v>0.06</v>
      </c>
      <c r="BN80">
        <v>0.22</v>
      </c>
      <c r="BO80">
        <v>0.33700000000000002</v>
      </c>
      <c r="BP80" s="6">
        <v>0.15</v>
      </c>
      <c r="BQ80" s="6">
        <v>0.13800000000000001</v>
      </c>
      <c r="BR80" s="6">
        <v>0.09</v>
      </c>
      <c r="BS80">
        <v>0.93300000000000005</v>
      </c>
      <c r="BT80" s="38">
        <v>0.93400000000000005</v>
      </c>
      <c r="BU80">
        <v>0.74</v>
      </c>
      <c r="BV80">
        <v>0.52100000000000002</v>
      </c>
      <c r="BW80">
        <v>0.23</v>
      </c>
      <c r="BX80" s="38">
        <v>0.45100000000000001</v>
      </c>
      <c r="BY80" s="38">
        <v>0.439</v>
      </c>
      <c r="BZ80" s="38">
        <v>0.11600000000000001</v>
      </c>
      <c r="CA80">
        <v>0.28100000000000003</v>
      </c>
      <c r="CB80">
        <v>0.98199999999999998</v>
      </c>
      <c r="CC80">
        <v>0.16500000000000001</v>
      </c>
      <c r="CD80">
        <v>0.183</v>
      </c>
      <c r="CE80">
        <v>0.23</v>
      </c>
      <c r="CF80">
        <v>0.3</v>
      </c>
      <c r="CG80">
        <v>0.314</v>
      </c>
      <c r="CH80">
        <v>0.34499999999999997</v>
      </c>
      <c r="CI80">
        <v>0.35</v>
      </c>
      <c r="CJ80">
        <v>0.54300000000000004</v>
      </c>
      <c r="CK80">
        <v>0.28399999999999997</v>
      </c>
      <c r="CL80">
        <v>3.4000000000000002E-2</v>
      </c>
      <c r="CM80">
        <v>0.19700000000000001</v>
      </c>
      <c r="CN80">
        <v>0.10100000000000001</v>
      </c>
      <c r="CO80">
        <v>8.8999999999999996E-2</v>
      </c>
      <c r="CP80">
        <v>7.2999999999999995E-2</v>
      </c>
      <c r="CQ80">
        <v>1.4039999999999999</v>
      </c>
      <c r="CR80" s="38">
        <v>0.86899999999999999</v>
      </c>
      <c r="CS80">
        <v>1.7569999999999999</v>
      </c>
      <c r="CT80">
        <v>0.748</v>
      </c>
      <c r="CU80">
        <v>9.9000000000000005E-2</v>
      </c>
      <c r="CV80">
        <v>0.66900000000000004</v>
      </c>
      <c r="CW80">
        <v>0.93200000000000005</v>
      </c>
      <c r="CX80">
        <v>0.14499999999999999</v>
      </c>
      <c r="CY80">
        <v>0.188</v>
      </c>
      <c r="CZ80">
        <v>0.629</v>
      </c>
      <c r="DA80">
        <v>0.999</v>
      </c>
      <c r="DB80">
        <v>0.873</v>
      </c>
      <c r="DC80">
        <v>0.187</v>
      </c>
      <c r="DD80" s="38">
        <v>0.14199999999999999</v>
      </c>
      <c r="DE80" s="38">
        <v>0.21299999999999999</v>
      </c>
      <c r="DF80">
        <v>8.2000000000000003E-2</v>
      </c>
      <c r="DG80">
        <v>0.35599999999999998</v>
      </c>
      <c r="DH80">
        <v>0.26200000000000001</v>
      </c>
      <c r="DI80">
        <v>0.107</v>
      </c>
      <c r="DJ80">
        <v>8.5000000000000006E-2</v>
      </c>
      <c r="DK80" s="38">
        <v>0.151</v>
      </c>
      <c r="DL80">
        <v>0.104</v>
      </c>
      <c r="DM80">
        <v>0.14399999999999999</v>
      </c>
      <c r="DN80">
        <v>8.3000000000000004E-2</v>
      </c>
      <c r="DO80">
        <v>0.35499999999999998</v>
      </c>
      <c r="DP80" s="38">
        <v>0.314</v>
      </c>
      <c r="DQ80">
        <v>0.20799999999999999</v>
      </c>
      <c r="DU80" s="38">
        <v>0.113</v>
      </c>
      <c r="DV80">
        <v>0.25800000000000001</v>
      </c>
      <c r="DW80" s="38">
        <v>0.17599999999999999</v>
      </c>
      <c r="DX80" s="6">
        <v>0.215</v>
      </c>
      <c r="DY80">
        <v>0.161</v>
      </c>
      <c r="DZ80">
        <v>0.22</v>
      </c>
      <c r="EA80">
        <v>0.93500000000000005</v>
      </c>
      <c r="EC80">
        <v>0.44600000000000001</v>
      </c>
      <c r="ED80">
        <v>0.14000000000000001</v>
      </c>
      <c r="EF80">
        <v>0.245</v>
      </c>
      <c r="EG80">
        <v>0.40400000000000003</v>
      </c>
      <c r="EI80">
        <v>0.48299999999999998</v>
      </c>
      <c r="EJ80">
        <v>0.34</v>
      </c>
      <c r="EK80" s="38">
        <v>0.37</v>
      </c>
      <c r="EL80">
        <v>0.314</v>
      </c>
      <c r="EM80" s="6">
        <v>0.77300000000000002</v>
      </c>
    </row>
    <row r="81" spans="1:143" ht="14.25" customHeight="1" x14ac:dyDescent="0.2">
      <c r="A81" s="13">
        <v>408</v>
      </c>
      <c r="B81">
        <v>0.53500000000000003</v>
      </c>
      <c r="C81">
        <v>0.65</v>
      </c>
      <c r="D81">
        <v>0.42399999999999999</v>
      </c>
      <c r="E81">
        <v>1.298</v>
      </c>
      <c r="F81">
        <v>2.0190000000000001</v>
      </c>
      <c r="G81">
        <v>1.1779999999999999</v>
      </c>
      <c r="H81">
        <v>0.88300000000000001</v>
      </c>
      <c r="I81">
        <v>1.694</v>
      </c>
      <c r="J81">
        <v>1.07</v>
      </c>
      <c r="K81">
        <v>0.45500000000000002</v>
      </c>
      <c r="L81">
        <v>0.70199999999999996</v>
      </c>
      <c r="M81">
        <v>0.74099999999999999</v>
      </c>
      <c r="N81">
        <v>1.5209999999999999</v>
      </c>
      <c r="O81">
        <v>1.169</v>
      </c>
      <c r="P81" s="38">
        <v>1.8839999999999999</v>
      </c>
      <c r="Q81" s="6">
        <v>1.6459999999999999</v>
      </c>
      <c r="R81" s="6">
        <v>1.798</v>
      </c>
      <c r="S81" s="6">
        <v>2.5070000000000001</v>
      </c>
      <c r="T81">
        <v>2.2749999999999999</v>
      </c>
      <c r="U81">
        <v>2.5710000000000002</v>
      </c>
      <c r="V81">
        <v>0.53400000000000003</v>
      </c>
      <c r="W81">
        <v>0.85199999999999998</v>
      </c>
      <c r="X81">
        <v>1.006</v>
      </c>
      <c r="Y81">
        <v>1.516</v>
      </c>
      <c r="Z81" s="38">
        <v>0.16900000000000001</v>
      </c>
      <c r="AA81" s="38">
        <v>0.26400000000000001</v>
      </c>
      <c r="AB81" s="38">
        <v>0.23100000000000001</v>
      </c>
      <c r="AC81" s="38">
        <v>0.35199999999999998</v>
      </c>
      <c r="AD81" s="38">
        <v>0.14699999999999999</v>
      </c>
      <c r="AE81" s="38">
        <v>0.126</v>
      </c>
      <c r="AF81" s="38">
        <v>8.1000000000000003E-2</v>
      </c>
      <c r="AG81" s="38">
        <v>4.9000000000000002E-2</v>
      </c>
      <c r="AH81" s="38">
        <v>9.0999999999999998E-2</v>
      </c>
      <c r="AI81" s="6">
        <v>0.19600000000000001</v>
      </c>
      <c r="AJ81" s="6">
        <v>0.14299999999999999</v>
      </c>
      <c r="AK81" s="6">
        <v>0.22700000000000001</v>
      </c>
      <c r="AL81">
        <v>9.7000000000000003E-2</v>
      </c>
      <c r="AM81">
        <v>7.9000000000000001E-2</v>
      </c>
      <c r="AN81">
        <v>0.16600000000000001</v>
      </c>
      <c r="AO81" s="6">
        <v>0.09</v>
      </c>
      <c r="AP81" s="6">
        <v>0.17599999999999999</v>
      </c>
      <c r="AQ81" s="6">
        <v>0.377</v>
      </c>
      <c r="AR81">
        <v>8.4000000000000005E-2</v>
      </c>
      <c r="AS81">
        <v>8.1000000000000003E-2</v>
      </c>
      <c r="AT81">
        <v>6.2E-2</v>
      </c>
      <c r="AU81">
        <v>0.375</v>
      </c>
      <c r="AV81">
        <v>0.23100000000000001</v>
      </c>
      <c r="AW81">
        <v>0.33600000000000002</v>
      </c>
      <c r="AX81">
        <v>0.218</v>
      </c>
      <c r="AY81">
        <v>0.32900000000000001</v>
      </c>
      <c r="AZ81">
        <v>0.31900000000000001</v>
      </c>
      <c r="BA81">
        <v>0.95899999999999996</v>
      </c>
      <c r="BB81" s="38">
        <v>0.107</v>
      </c>
      <c r="BC81">
        <v>0.311</v>
      </c>
      <c r="BD81">
        <v>0.122</v>
      </c>
      <c r="BE81">
        <v>0.12</v>
      </c>
      <c r="BF81" s="38">
        <v>0.1</v>
      </c>
      <c r="BG81">
        <v>0.26700000000000002</v>
      </c>
      <c r="BH81">
        <v>0.32200000000000001</v>
      </c>
      <c r="BI81">
        <v>0.26</v>
      </c>
      <c r="BJ81">
        <v>0.11700000000000001</v>
      </c>
      <c r="BK81">
        <v>0.35</v>
      </c>
      <c r="BL81">
        <v>0.40100000000000002</v>
      </c>
      <c r="BM81">
        <v>0.06</v>
      </c>
      <c r="BN81">
        <v>0.219</v>
      </c>
      <c r="BO81">
        <v>0.33400000000000002</v>
      </c>
      <c r="BP81" s="6">
        <v>0.14899999999999999</v>
      </c>
      <c r="BQ81" s="6">
        <v>0.13700000000000001</v>
      </c>
      <c r="BR81" s="6">
        <v>8.8999999999999996E-2</v>
      </c>
      <c r="BS81">
        <v>0.91700000000000004</v>
      </c>
      <c r="BT81" s="38">
        <v>0.92900000000000005</v>
      </c>
      <c r="BU81">
        <v>0.73299999999999998</v>
      </c>
      <c r="BV81">
        <v>0.52100000000000002</v>
      </c>
      <c r="BW81">
        <v>0.22900000000000001</v>
      </c>
      <c r="BX81" s="38">
        <v>0.45</v>
      </c>
      <c r="BY81" s="38">
        <v>0.437</v>
      </c>
      <c r="BZ81" s="38">
        <v>0.115</v>
      </c>
      <c r="CA81">
        <v>0.28199999999999997</v>
      </c>
      <c r="CB81">
        <v>0.97399999999999998</v>
      </c>
      <c r="CC81">
        <v>0.16500000000000001</v>
      </c>
      <c r="CD81">
        <v>0.184</v>
      </c>
      <c r="CE81">
        <v>0.23100000000000001</v>
      </c>
      <c r="CF81">
        <v>0.30099999999999999</v>
      </c>
      <c r="CG81">
        <v>0.315</v>
      </c>
      <c r="CH81">
        <v>0.34499999999999997</v>
      </c>
      <c r="CI81">
        <v>0.34799999999999998</v>
      </c>
      <c r="CJ81">
        <v>0.54600000000000004</v>
      </c>
      <c r="CK81">
        <v>0.28499999999999998</v>
      </c>
      <c r="CL81">
        <v>3.4000000000000002E-2</v>
      </c>
      <c r="CM81">
        <v>0.19900000000000001</v>
      </c>
      <c r="CN81">
        <v>0.10100000000000001</v>
      </c>
      <c r="CO81">
        <v>0.09</v>
      </c>
      <c r="CP81">
        <v>7.3999999999999996E-2</v>
      </c>
      <c r="CQ81">
        <v>1.391</v>
      </c>
      <c r="CR81" s="38">
        <v>0.85899999999999999</v>
      </c>
      <c r="CS81">
        <v>1.7470000000000001</v>
      </c>
      <c r="CT81">
        <v>0.745</v>
      </c>
      <c r="CU81">
        <v>9.8000000000000004E-2</v>
      </c>
      <c r="CV81">
        <v>0.66600000000000004</v>
      </c>
      <c r="CW81">
        <v>0.91500000000000004</v>
      </c>
      <c r="CX81">
        <v>0.14299999999999999</v>
      </c>
      <c r="CY81">
        <v>0.187</v>
      </c>
      <c r="CZ81">
        <v>0.627</v>
      </c>
      <c r="DA81">
        <v>0.99199999999999999</v>
      </c>
      <c r="DB81">
        <v>0.86699999999999999</v>
      </c>
      <c r="DC81">
        <v>0.185</v>
      </c>
      <c r="DD81" s="38">
        <v>0.14099999999999999</v>
      </c>
      <c r="DE81" s="38">
        <v>0.21099999999999999</v>
      </c>
      <c r="DF81">
        <v>8.1000000000000003E-2</v>
      </c>
      <c r="DG81">
        <v>0.35299999999999998</v>
      </c>
      <c r="DH81">
        <v>0.26</v>
      </c>
      <c r="DI81">
        <v>0.106</v>
      </c>
      <c r="DJ81">
        <v>8.4000000000000005E-2</v>
      </c>
      <c r="DK81" s="38">
        <v>0.15</v>
      </c>
      <c r="DL81">
        <v>0.10299999999999999</v>
      </c>
      <c r="DM81">
        <v>0.14299999999999999</v>
      </c>
      <c r="DN81">
        <v>8.3000000000000004E-2</v>
      </c>
      <c r="DO81">
        <v>0.35299999999999998</v>
      </c>
      <c r="DP81" s="38">
        <v>0.312</v>
      </c>
      <c r="DQ81">
        <v>0.20699999999999999</v>
      </c>
      <c r="DU81" s="38">
        <v>0.112</v>
      </c>
      <c r="DV81">
        <v>0.25700000000000001</v>
      </c>
      <c r="DW81" s="38">
        <v>0.17499999999999999</v>
      </c>
      <c r="DX81" s="6">
        <v>0.215</v>
      </c>
      <c r="DY81">
        <v>0.161</v>
      </c>
      <c r="DZ81">
        <v>0.219</v>
      </c>
      <c r="EA81">
        <v>0.92100000000000004</v>
      </c>
      <c r="EC81">
        <v>0.439</v>
      </c>
      <c r="ED81">
        <v>0.13900000000000001</v>
      </c>
      <c r="EF81">
        <v>0.24199999999999999</v>
      </c>
      <c r="EG81">
        <v>0.39600000000000002</v>
      </c>
      <c r="EI81">
        <v>0.47699999999999998</v>
      </c>
      <c r="EJ81">
        <v>0.33800000000000002</v>
      </c>
      <c r="EK81" s="38">
        <v>0.36599999999999999</v>
      </c>
      <c r="EL81">
        <v>0.312</v>
      </c>
      <c r="EM81" s="6">
        <v>0.76800000000000002</v>
      </c>
    </row>
    <row r="82" spans="1:143" ht="14.25" customHeight="1" x14ac:dyDescent="0.2">
      <c r="A82" s="13">
        <v>409</v>
      </c>
      <c r="B82">
        <v>0.53900000000000003</v>
      </c>
      <c r="C82">
        <v>0.65200000000000002</v>
      </c>
      <c r="D82">
        <v>0.42599999999999999</v>
      </c>
      <c r="E82">
        <v>1.298</v>
      </c>
      <c r="F82">
        <v>2.0139999999999998</v>
      </c>
      <c r="G82">
        <v>1.171</v>
      </c>
      <c r="H82">
        <v>0.876</v>
      </c>
      <c r="I82">
        <v>1.6839999999999999</v>
      </c>
      <c r="J82">
        <v>1.0620000000000001</v>
      </c>
      <c r="K82">
        <v>0.45400000000000001</v>
      </c>
      <c r="L82">
        <v>0.69899999999999995</v>
      </c>
      <c r="M82">
        <v>0.74099999999999999</v>
      </c>
      <c r="N82">
        <v>1.512</v>
      </c>
      <c r="O82">
        <v>1.161</v>
      </c>
      <c r="P82" s="38">
        <v>1.8740000000000001</v>
      </c>
      <c r="Q82" s="6">
        <v>1.633</v>
      </c>
      <c r="R82" s="6">
        <v>1.8009999999999999</v>
      </c>
      <c r="S82" s="6">
        <v>2.4900000000000002</v>
      </c>
      <c r="T82">
        <v>2.2650000000000001</v>
      </c>
      <c r="U82">
        <v>2.5609999999999999</v>
      </c>
      <c r="V82">
        <v>0.53100000000000003</v>
      </c>
      <c r="W82">
        <v>0.84599999999999997</v>
      </c>
      <c r="X82">
        <v>0.996</v>
      </c>
      <c r="Y82">
        <v>1.4990000000000001</v>
      </c>
      <c r="Z82" s="38">
        <v>0.16900000000000001</v>
      </c>
      <c r="AA82" s="38">
        <v>0.26200000000000001</v>
      </c>
      <c r="AB82" s="38">
        <v>0.23</v>
      </c>
      <c r="AC82" s="38">
        <v>0.35</v>
      </c>
      <c r="AD82" s="38">
        <v>0.14599999999999999</v>
      </c>
      <c r="AE82" s="38">
        <v>0.125</v>
      </c>
      <c r="AF82" s="38">
        <v>8.1000000000000003E-2</v>
      </c>
      <c r="AG82" s="38">
        <v>4.9000000000000002E-2</v>
      </c>
      <c r="AH82" s="38">
        <v>0.09</v>
      </c>
      <c r="AI82" s="6">
        <v>0.19500000000000001</v>
      </c>
      <c r="AJ82" s="6">
        <v>0.14199999999999999</v>
      </c>
      <c r="AK82" s="6">
        <v>0.22500000000000001</v>
      </c>
      <c r="AL82">
        <v>9.7000000000000003E-2</v>
      </c>
      <c r="AM82">
        <v>7.8E-2</v>
      </c>
      <c r="AN82">
        <v>0.16400000000000001</v>
      </c>
      <c r="AO82" s="6">
        <v>8.8999999999999996E-2</v>
      </c>
      <c r="AP82" s="6">
        <v>0.17499999999999999</v>
      </c>
      <c r="AQ82" s="6">
        <v>0.374</v>
      </c>
      <c r="AR82">
        <v>8.3000000000000004E-2</v>
      </c>
      <c r="AS82">
        <v>8.1000000000000003E-2</v>
      </c>
      <c r="AT82">
        <v>6.0999999999999999E-2</v>
      </c>
      <c r="AU82">
        <v>0.36699999999999999</v>
      </c>
      <c r="AV82">
        <v>0.22800000000000001</v>
      </c>
      <c r="AW82">
        <v>0.33</v>
      </c>
      <c r="AX82">
        <v>0.219</v>
      </c>
      <c r="AY82">
        <v>0.32900000000000001</v>
      </c>
      <c r="AZ82">
        <v>0.31900000000000001</v>
      </c>
      <c r="BA82">
        <v>0.95799999999999996</v>
      </c>
      <c r="BB82" s="38">
        <v>0.107</v>
      </c>
      <c r="BC82">
        <v>0.31</v>
      </c>
      <c r="BD82">
        <v>0.121</v>
      </c>
      <c r="BE82">
        <v>0.12</v>
      </c>
      <c r="BF82" s="38">
        <v>9.9000000000000005E-2</v>
      </c>
      <c r="BG82">
        <v>0.26600000000000001</v>
      </c>
      <c r="BH82">
        <v>0.32100000000000001</v>
      </c>
      <c r="BI82">
        <v>0.25800000000000001</v>
      </c>
      <c r="BJ82">
        <v>0.11600000000000001</v>
      </c>
      <c r="BK82">
        <v>0.34699999999999998</v>
      </c>
      <c r="BL82">
        <v>0.39800000000000002</v>
      </c>
      <c r="BM82">
        <v>5.8999999999999997E-2</v>
      </c>
      <c r="BN82">
        <v>0.217</v>
      </c>
      <c r="BO82">
        <v>0.33100000000000002</v>
      </c>
      <c r="BP82" s="6">
        <v>0.14799999999999999</v>
      </c>
      <c r="BQ82" s="6">
        <v>0.13500000000000001</v>
      </c>
      <c r="BR82" s="6">
        <v>8.8999999999999996E-2</v>
      </c>
      <c r="BS82">
        <v>0.90100000000000002</v>
      </c>
      <c r="BT82" s="38">
        <v>0.92400000000000004</v>
      </c>
      <c r="BU82">
        <v>0.72499999999999998</v>
      </c>
      <c r="BV82">
        <v>0.52</v>
      </c>
      <c r="BW82">
        <v>0.22800000000000001</v>
      </c>
      <c r="BX82" s="38">
        <v>0.44800000000000001</v>
      </c>
      <c r="BY82" s="38">
        <v>0.436</v>
      </c>
      <c r="BZ82" s="38">
        <v>0.114</v>
      </c>
      <c r="CA82">
        <v>0.28399999999999997</v>
      </c>
      <c r="CB82">
        <v>0.96599999999999997</v>
      </c>
      <c r="CC82">
        <v>0.16600000000000001</v>
      </c>
      <c r="CD82">
        <v>0.184</v>
      </c>
      <c r="CE82">
        <v>0.23100000000000001</v>
      </c>
      <c r="CF82">
        <v>0.30199999999999999</v>
      </c>
      <c r="CG82">
        <v>0.316</v>
      </c>
      <c r="CH82">
        <v>0.34499999999999997</v>
      </c>
      <c r="CI82">
        <v>0.34499999999999997</v>
      </c>
      <c r="CJ82">
        <v>0.54700000000000004</v>
      </c>
      <c r="CK82">
        <v>0.28599999999999998</v>
      </c>
      <c r="CL82">
        <v>3.4000000000000002E-2</v>
      </c>
      <c r="CM82">
        <v>0.20200000000000001</v>
      </c>
      <c r="CN82">
        <v>0.10199999999999999</v>
      </c>
      <c r="CO82">
        <v>9.0999999999999998E-2</v>
      </c>
      <c r="CP82">
        <v>7.3999999999999996E-2</v>
      </c>
      <c r="CQ82">
        <v>1.3779999999999999</v>
      </c>
      <c r="CR82" s="38">
        <v>0.84799999999999998</v>
      </c>
      <c r="CS82">
        <v>1.736</v>
      </c>
      <c r="CT82">
        <v>0.74099999999999999</v>
      </c>
      <c r="CU82">
        <v>9.6000000000000002E-2</v>
      </c>
      <c r="CV82">
        <v>0.66400000000000003</v>
      </c>
      <c r="CW82">
        <v>0.89900000000000002</v>
      </c>
      <c r="CX82">
        <v>0.14199999999999999</v>
      </c>
      <c r="CY82">
        <v>0.186</v>
      </c>
      <c r="CZ82">
        <v>0.625</v>
      </c>
      <c r="DA82">
        <v>0.98599999999999999</v>
      </c>
      <c r="DB82">
        <v>0.86099999999999999</v>
      </c>
      <c r="DC82">
        <v>0.183</v>
      </c>
      <c r="DD82" s="38">
        <v>0.13900000000000001</v>
      </c>
      <c r="DE82" s="38">
        <v>0.20899999999999999</v>
      </c>
      <c r="DF82">
        <v>0.08</v>
      </c>
      <c r="DG82">
        <v>0.35</v>
      </c>
      <c r="DH82">
        <v>0.25800000000000001</v>
      </c>
      <c r="DI82">
        <v>0.106</v>
      </c>
      <c r="DJ82">
        <v>8.4000000000000005E-2</v>
      </c>
      <c r="DK82" s="38">
        <v>0.14899999999999999</v>
      </c>
      <c r="DL82">
        <v>0.10199999999999999</v>
      </c>
      <c r="DM82">
        <v>0.14299999999999999</v>
      </c>
      <c r="DN82">
        <v>8.2000000000000003E-2</v>
      </c>
      <c r="DO82">
        <v>0.35</v>
      </c>
      <c r="DP82" s="38">
        <v>0.31</v>
      </c>
      <c r="DQ82">
        <v>0.20499999999999999</v>
      </c>
      <c r="DU82" s="38">
        <v>0.112</v>
      </c>
      <c r="DV82">
        <v>0.25600000000000001</v>
      </c>
      <c r="DW82" s="38">
        <v>0.17499999999999999</v>
      </c>
      <c r="DX82" s="6">
        <v>0.214</v>
      </c>
      <c r="DY82">
        <v>0.16200000000000001</v>
      </c>
      <c r="DZ82">
        <v>0.218</v>
      </c>
      <c r="EA82">
        <v>0.90600000000000003</v>
      </c>
      <c r="EC82">
        <v>0.432</v>
      </c>
      <c r="ED82">
        <v>0.13700000000000001</v>
      </c>
      <c r="EF82">
        <v>0.23899999999999999</v>
      </c>
      <c r="EG82">
        <v>0.38800000000000001</v>
      </c>
      <c r="EI82">
        <v>0.46899999999999997</v>
      </c>
      <c r="EJ82">
        <v>0.33500000000000002</v>
      </c>
      <c r="EK82" s="38">
        <v>0.36299999999999999</v>
      </c>
      <c r="EL82">
        <v>0.309</v>
      </c>
      <c r="EM82" s="6">
        <v>0.76200000000000001</v>
      </c>
    </row>
    <row r="83" spans="1:143" ht="14.25" customHeight="1" x14ac:dyDescent="0.2">
      <c r="A83" s="13">
        <v>410</v>
      </c>
      <c r="B83">
        <v>0.54300000000000004</v>
      </c>
      <c r="C83">
        <v>0.65300000000000002</v>
      </c>
      <c r="D83">
        <v>0.42699999999999999</v>
      </c>
      <c r="E83">
        <v>1.296</v>
      </c>
      <c r="F83">
        <v>2.0049999999999999</v>
      </c>
      <c r="G83">
        <v>1.1639999999999999</v>
      </c>
      <c r="H83">
        <v>0.87</v>
      </c>
      <c r="I83">
        <v>1.6739999999999999</v>
      </c>
      <c r="J83">
        <v>1.0529999999999999</v>
      </c>
      <c r="K83">
        <v>0.45300000000000001</v>
      </c>
      <c r="L83">
        <v>0.69699999999999995</v>
      </c>
      <c r="M83">
        <v>0.74099999999999999</v>
      </c>
      <c r="N83">
        <v>1.5029999999999999</v>
      </c>
      <c r="O83">
        <v>1.1539999999999999</v>
      </c>
      <c r="P83" s="38">
        <v>1.8640000000000001</v>
      </c>
      <c r="Q83" s="6">
        <v>1.621</v>
      </c>
      <c r="R83" s="6">
        <v>1.8009999999999999</v>
      </c>
      <c r="S83" s="6">
        <v>2.4740000000000002</v>
      </c>
      <c r="T83">
        <v>2.2509999999999999</v>
      </c>
      <c r="U83">
        <v>2.552</v>
      </c>
      <c r="V83">
        <v>0.52700000000000002</v>
      </c>
      <c r="W83">
        <v>0.84</v>
      </c>
      <c r="X83">
        <v>0.98499999999999999</v>
      </c>
      <c r="Y83">
        <v>1.484</v>
      </c>
      <c r="Z83" s="38">
        <v>0.16800000000000001</v>
      </c>
      <c r="AA83" s="38">
        <v>0.26</v>
      </c>
      <c r="AB83" s="38">
        <v>0.22800000000000001</v>
      </c>
      <c r="AC83" s="38">
        <v>0.34799999999999998</v>
      </c>
      <c r="AD83" s="38">
        <v>0.14399999999999999</v>
      </c>
      <c r="AE83" s="38">
        <v>0.124</v>
      </c>
      <c r="AF83" s="38">
        <v>0.08</v>
      </c>
      <c r="AG83" s="38">
        <v>4.9000000000000002E-2</v>
      </c>
      <c r="AH83" s="38">
        <v>0.09</v>
      </c>
      <c r="AI83" s="6">
        <v>0.193</v>
      </c>
      <c r="AJ83" s="6">
        <v>0.14099999999999999</v>
      </c>
      <c r="AK83" s="6">
        <v>0.223</v>
      </c>
      <c r="AL83">
        <v>9.6000000000000002E-2</v>
      </c>
      <c r="AM83">
        <v>7.8E-2</v>
      </c>
      <c r="AN83">
        <v>0.16300000000000001</v>
      </c>
      <c r="AO83" s="6">
        <v>8.8999999999999996E-2</v>
      </c>
      <c r="AP83" s="6">
        <v>0.17299999999999999</v>
      </c>
      <c r="AQ83" s="6">
        <v>0.371</v>
      </c>
      <c r="AR83">
        <v>8.2000000000000003E-2</v>
      </c>
      <c r="AS83">
        <v>0.08</v>
      </c>
      <c r="AT83">
        <v>6.0999999999999999E-2</v>
      </c>
      <c r="AU83">
        <v>0.36</v>
      </c>
      <c r="AV83">
        <v>0.224</v>
      </c>
      <c r="AW83">
        <v>0.32300000000000001</v>
      </c>
      <c r="AX83">
        <v>0.22</v>
      </c>
      <c r="AY83">
        <v>0.32900000000000001</v>
      </c>
      <c r="AZ83">
        <v>0.318</v>
      </c>
      <c r="BA83">
        <v>0.95599999999999996</v>
      </c>
      <c r="BB83" s="38">
        <v>0.107</v>
      </c>
      <c r="BC83">
        <v>0.308</v>
      </c>
      <c r="BD83">
        <v>0.12</v>
      </c>
      <c r="BE83">
        <v>0.11899999999999999</v>
      </c>
      <c r="BF83" s="38">
        <v>9.9000000000000005E-2</v>
      </c>
      <c r="BG83">
        <v>0.26500000000000001</v>
      </c>
      <c r="BH83">
        <v>0.31900000000000001</v>
      </c>
      <c r="BI83">
        <v>0.25600000000000001</v>
      </c>
      <c r="BJ83">
        <v>0.115</v>
      </c>
      <c r="BK83">
        <v>0.34499999999999997</v>
      </c>
      <c r="BL83">
        <v>0.39500000000000002</v>
      </c>
      <c r="BM83">
        <v>5.8999999999999997E-2</v>
      </c>
      <c r="BN83">
        <v>0.215</v>
      </c>
      <c r="BO83">
        <v>0.32800000000000001</v>
      </c>
      <c r="BP83" s="6">
        <v>0.14599999999999999</v>
      </c>
      <c r="BQ83" s="6">
        <v>0.13400000000000001</v>
      </c>
      <c r="BR83" s="6">
        <v>8.7999999999999995E-2</v>
      </c>
      <c r="BS83">
        <v>0.88300000000000001</v>
      </c>
      <c r="BT83" s="38">
        <v>0.91800000000000004</v>
      </c>
      <c r="BU83">
        <v>0.71699999999999997</v>
      </c>
      <c r="BV83">
        <v>0.51900000000000002</v>
      </c>
      <c r="BW83">
        <v>0.22800000000000001</v>
      </c>
      <c r="BX83" s="38">
        <v>0.44700000000000001</v>
      </c>
      <c r="BY83" s="38">
        <v>0.434</v>
      </c>
      <c r="BZ83" s="38">
        <v>0.113</v>
      </c>
      <c r="CA83">
        <v>0.28499999999999998</v>
      </c>
      <c r="CB83">
        <v>0.95599999999999996</v>
      </c>
      <c r="CC83">
        <v>0.16600000000000001</v>
      </c>
      <c r="CD83">
        <v>0.184</v>
      </c>
      <c r="CE83">
        <v>0.23100000000000001</v>
      </c>
      <c r="CF83">
        <v>0.30299999999999999</v>
      </c>
      <c r="CG83">
        <v>0.316</v>
      </c>
      <c r="CH83">
        <v>0.34399999999999997</v>
      </c>
      <c r="CI83">
        <v>0.34200000000000003</v>
      </c>
      <c r="CJ83">
        <v>0.54800000000000004</v>
      </c>
      <c r="CK83">
        <v>0.28599999999999998</v>
      </c>
      <c r="CL83">
        <v>3.4000000000000002E-2</v>
      </c>
      <c r="CM83">
        <v>0.20399999999999999</v>
      </c>
      <c r="CN83">
        <v>0.10199999999999999</v>
      </c>
      <c r="CO83">
        <v>9.0999999999999998E-2</v>
      </c>
      <c r="CP83">
        <v>7.3999999999999996E-2</v>
      </c>
      <c r="CQ83">
        <v>1.3640000000000001</v>
      </c>
      <c r="CR83" s="38">
        <v>0.83699999999999997</v>
      </c>
      <c r="CS83">
        <v>1.728</v>
      </c>
      <c r="CT83">
        <v>0.73699999999999999</v>
      </c>
      <c r="CU83">
        <v>9.5000000000000001E-2</v>
      </c>
      <c r="CV83">
        <v>0.66100000000000003</v>
      </c>
      <c r="CW83">
        <v>0.88200000000000001</v>
      </c>
      <c r="CX83">
        <v>0.14099999999999999</v>
      </c>
      <c r="CY83">
        <v>0.185</v>
      </c>
      <c r="CZ83">
        <v>0.623</v>
      </c>
      <c r="DA83">
        <v>0.97899999999999998</v>
      </c>
      <c r="DB83">
        <v>0.85499999999999998</v>
      </c>
      <c r="DC83">
        <v>0.18099999999999999</v>
      </c>
      <c r="DD83" s="38">
        <v>0.13800000000000001</v>
      </c>
      <c r="DE83" s="38">
        <v>0.20699999999999999</v>
      </c>
      <c r="DF83">
        <v>7.9000000000000001E-2</v>
      </c>
      <c r="DG83">
        <v>0.34699999999999998</v>
      </c>
      <c r="DH83">
        <v>0.25600000000000001</v>
      </c>
      <c r="DI83">
        <v>0.105</v>
      </c>
      <c r="DJ83">
        <v>8.3000000000000004E-2</v>
      </c>
      <c r="DK83" s="38">
        <v>0.14799999999999999</v>
      </c>
      <c r="DL83">
        <v>0.10100000000000001</v>
      </c>
      <c r="DM83">
        <v>0.14199999999999999</v>
      </c>
      <c r="DN83">
        <v>8.2000000000000003E-2</v>
      </c>
      <c r="DO83">
        <v>0.34799999999999998</v>
      </c>
      <c r="DP83" s="38">
        <v>0.308</v>
      </c>
      <c r="DQ83">
        <v>0.20399999999999999</v>
      </c>
      <c r="DU83" s="38">
        <v>0.111</v>
      </c>
      <c r="DV83">
        <v>0.255</v>
      </c>
      <c r="DW83" s="38">
        <v>0.17399999999999999</v>
      </c>
      <c r="DX83" s="6">
        <v>0.214</v>
      </c>
      <c r="DY83">
        <v>0.16200000000000001</v>
      </c>
      <c r="DZ83">
        <v>0.217</v>
      </c>
      <c r="EA83">
        <v>0.89100000000000001</v>
      </c>
      <c r="EC83">
        <v>0.42399999999999999</v>
      </c>
      <c r="ED83">
        <v>0.13500000000000001</v>
      </c>
      <c r="EF83">
        <v>0.23499999999999999</v>
      </c>
      <c r="EG83">
        <v>0.38100000000000001</v>
      </c>
      <c r="EI83">
        <v>0.46200000000000002</v>
      </c>
      <c r="EJ83">
        <v>0.33300000000000002</v>
      </c>
      <c r="EK83" s="38">
        <v>0.35899999999999999</v>
      </c>
      <c r="EL83">
        <v>0.307</v>
      </c>
      <c r="EM83" s="6">
        <v>0.75600000000000001</v>
      </c>
    </row>
    <row r="84" spans="1:143" ht="14.25" customHeight="1" x14ac:dyDescent="0.2">
      <c r="A84" s="13">
        <v>411</v>
      </c>
      <c r="B84">
        <v>0.54600000000000004</v>
      </c>
      <c r="C84">
        <v>0.65400000000000003</v>
      </c>
      <c r="D84">
        <v>0.42699999999999999</v>
      </c>
      <c r="E84">
        <v>1.2929999999999999</v>
      </c>
      <c r="F84">
        <v>1.9950000000000001</v>
      </c>
      <c r="G84">
        <v>1.1559999999999999</v>
      </c>
      <c r="H84">
        <v>0.86299999999999999</v>
      </c>
      <c r="I84">
        <v>1.663</v>
      </c>
      <c r="J84">
        <v>1.0449999999999999</v>
      </c>
      <c r="K84">
        <v>0.45200000000000001</v>
      </c>
      <c r="L84">
        <v>0.69299999999999995</v>
      </c>
      <c r="M84">
        <v>0.74</v>
      </c>
      <c r="N84">
        <v>1.494</v>
      </c>
      <c r="O84">
        <v>1.145</v>
      </c>
      <c r="P84" s="38">
        <v>1.8540000000000001</v>
      </c>
      <c r="Q84" s="6">
        <v>1.6080000000000001</v>
      </c>
      <c r="R84" s="6">
        <v>1.798</v>
      </c>
      <c r="S84" s="6">
        <v>2.4660000000000002</v>
      </c>
      <c r="T84">
        <v>2.2370000000000001</v>
      </c>
      <c r="U84">
        <v>2.5419999999999998</v>
      </c>
      <c r="V84">
        <v>0.52300000000000002</v>
      </c>
      <c r="W84">
        <v>0.83499999999999996</v>
      </c>
      <c r="X84">
        <v>0.97499999999999998</v>
      </c>
      <c r="Y84">
        <v>1.468</v>
      </c>
      <c r="Z84" s="38">
        <v>0.16700000000000001</v>
      </c>
      <c r="AA84" s="38">
        <v>0.25800000000000001</v>
      </c>
      <c r="AB84" s="38">
        <v>0.22700000000000001</v>
      </c>
      <c r="AC84" s="38">
        <v>0.34499999999999997</v>
      </c>
      <c r="AD84" s="38">
        <v>0.14299999999999999</v>
      </c>
      <c r="AE84" s="38">
        <v>0.123</v>
      </c>
      <c r="AF84" s="38">
        <v>7.9000000000000001E-2</v>
      </c>
      <c r="AG84" s="38">
        <v>4.8000000000000001E-2</v>
      </c>
      <c r="AH84" s="38">
        <v>8.8999999999999996E-2</v>
      </c>
      <c r="AI84" s="6">
        <v>0.192</v>
      </c>
      <c r="AJ84" s="6">
        <v>0.13900000000000001</v>
      </c>
      <c r="AK84" s="6">
        <v>0.221</v>
      </c>
      <c r="AL84">
        <v>9.5000000000000001E-2</v>
      </c>
      <c r="AM84">
        <v>7.6999999999999999E-2</v>
      </c>
      <c r="AN84">
        <v>0.161</v>
      </c>
      <c r="AO84" s="6">
        <v>8.7999999999999995E-2</v>
      </c>
      <c r="AP84" s="6">
        <v>0.17199999999999999</v>
      </c>
      <c r="AQ84" s="6">
        <v>0.36799999999999999</v>
      </c>
      <c r="AR84">
        <v>8.1000000000000003E-2</v>
      </c>
      <c r="AS84">
        <v>0.08</v>
      </c>
      <c r="AT84">
        <v>0.06</v>
      </c>
      <c r="AU84">
        <v>0.35299999999999998</v>
      </c>
      <c r="AV84">
        <v>0.222</v>
      </c>
      <c r="AW84">
        <v>0.317</v>
      </c>
      <c r="AX84">
        <v>0.221</v>
      </c>
      <c r="AY84">
        <v>0.32900000000000001</v>
      </c>
      <c r="AZ84">
        <v>0.318</v>
      </c>
      <c r="BA84">
        <v>0.95299999999999996</v>
      </c>
      <c r="BB84" s="38">
        <v>0.106</v>
      </c>
      <c r="BC84">
        <v>0.307</v>
      </c>
      <c r="BD84">
        <v>0.12</v>
      </c>
      <c r="BE84">
        <v>0.11899999999999999</v>
      </c>
      <c r="BF84" s="38">
        <v>9.8000000000000004E-2</v>
      </c>
      <c r="BG84">
        <v>0.26300000000000001</v>
      </c>
      <c r="BH84">
        <v>0.317</v>
      </c>
      <c r="BI84">
        <v>0.255</v>
      </c>
      <c r="BJ84">
        <v>0.114</v>
      </c>
      <c r="BK84">
        <v>0.34200000000000003</v>
      </c>
      <c r="BL84">
        <v>0.39200000000000002</v>
      </c>
      <c r="BM84">
        <v>5.8999999999999997E-2</v>
      </c>
      <c r="BN84">
        <v>0.214</v>
      </c>
      <c r="BO84">
        <v>0.32500000000000001</v>
      </c>
      <c r="BP84" s="6">
        <v>0.14499999999999999</v>
      </c>
      <c r="BQ84" s="6">
        <v>0.13200000000000001</v>
      </c>
      <c r="BR84" s="6">
        <v>8.6999999999999994E-2</v>
      </c>
      <c r="BS84">
        <v>0.86599999999999999</v>
      </c>
      <c r="BT84" s="38">
        <v>0.91100000000000003</v>
      </c>
      <c r="BU84">
        <v>0.70899999999999996</v>
      </c>
      <c r="BV84">
        <v>0.51800000000000002</v>
      </c>
      <c r="BW84">
        <v>0.22700000000000001</v>
      </c>
      <c r="BX84" s="38">
        <v>0.44500000000000001</v>
      </c>
      <c r="BY84" s="38">
        <v>0.432</v>
      </c>
      <c r="BZ84" s="38">
        <v>0.112</v>
      </c>
      <c r="CA84">
        <v>0.28599999999999998</v>
      </c>
      <c r="CB84">
        <v>0.94599999999999995</v>
      </c>
      <c r="CC84">
        <v>0.16500000000000001</v>
      </c>
      <c r="CD84">
        <v>0.184</v>
      </c>
      <c r="CE84">
        <v>0.23100000000000001</v>
      </c>
      <c r="CF84">
        <v>0.30399999999999999</v>
      </c>
      <c r="CG84">
        <v>0.316</v>
      </c>
      <c r="CH84">
        <v>0.34300000000000003</v>
      </c>
      <c r="CI84">
        <v>0.33900000000000002</v>
      </c>
      <c r="CJ84">
        <v>0.54900000000000004</v>
      </c>
      <c r="CK84">
        <v>0.28599999999999998</v>
      </c>
      <c r="CL84">
        <v>3.4000000000000002E-2</v>
      </c>
      <c r="CM84">
        <v>0.20699999999999999</v>
      </c>
      <c r="CN84">
        <v>0.10299999999999999</v>
      </c>
      <c r="CO84">
        <v>9.1999999999999998E-2</v>
      </c>
      <c r="CP84">
        <v>7.3999999999999996E-2</v>
      </c>
      <c r="CQ84">
        <v>1.351</v>
      </c>
      <c r="CR84" s="38">
        <v>0.82499999999999996</v>
      </c>
      <c r="CS84">
        <v>1.718</v>
      </c>
      <c r="CT84">
        <v>0.73299999999999998</v>
      </c>
      <c r="CU84">
        <v>9.2999999999999999E-2</v>
      </c>
      <c r="CV84">
        <v>0.65800000000000003</v>
      </c>
      <c r="CW84">
        <v>0.86499999999999999</v>
      </c>
      <c r="CX84">
        <v>0.13900000000000001</v>
      </c>
      <c r="CY84">
        <v>0.184</v>
      </c>
      <c r="CZ84">
        <v>0.62</v>
      </c>
      <c r="DA84">
        <v>0.97199999999999998</v>
      </c>
      <c r="DB84">
        <v>0.84899999999999998</v>
      </c>
      <c r="DC84">
        <v>0.17899999999999999</v>
      </c>
      <c r="DD84" s="38">
        <v>0.13600000000000001</v>
      </c>
      <c r="DE84" s="38">
        <v>0.20499999999999999</v>
      </c>
      <c r="DF84">
        <v>7.9000000000000001E-2</v>
      </c>
      <c r="DG84">
        <v>0.34399999999999997</v>
      </c>
      <c r="DH84">
        <v>0.253</v>
      </c>
      <c r="DI84">
        <v>0.104</v>
      </c>
      <c r="DJ84">
        <v>8.3000000000000004E-2</v>
      </c>
      <c r="DK84" s="38">
        <v>0.14699999999999999</v>
      </c>
      <c r="DL84">
        <v>0.1</v>
      </c>
      <c r="DM84">
        <v>0.14099999999999999</v>
      </c>
      <c r="DN84">
        <v>8.1000000000000003E-2</v>
      </c>
      <c r="DO84">
        <v>0.34499999999999997</v>
      </c>
      <c r="DP84" s="38">
        <v>0.30599999999999999</v>
      </c>
      <c r="DQ84">
        <v>0.20300000000000001</v>
      </c>
      <c r="DU84" s="38">
        <v>0.111</v>
      </c>
      <c r="DV84">
        <v>0.254</v>
      </c>
      <c r="DW84" s="38">
        <v>0.17399999999999999</v>
      </c>
      <c r="DX84" s="6">
        <v>0.21299999999999999</v>
      </c>
      <c r="DY84">
        <v>0.16200000000000001</v>
      </c>
      <c r="DZ84">
        <v>0.216</v>
      </c>
      <c r="EA84">
        <v>0.876</v>
      </c>
      <c r="EC84">
        <v>0.41699999999999998</v>
      </c>
      <c r="ED84">
        <v>0.13400000000000001</v>
      </c>
      <c r="EF84">
        <v>0.23200000000000001</v>
      </c>
      <c r="EG84">
        <v>0.373</v>
      </c>
      <c r="EI84">
        <v>0.45400000000000001</v>
      </c>
      <c r="EJ84">
        <v>0.33</v>
      </c>
      <c r="EK84" s="38">
        <v>0.35599999999999998</v>
      </c>
      <c r="EL84">
        <v>0.30399999999999999</v>
      </c>
      <c r="EM84" s="6">
        <v>0.751</v>
      </c>
    </row>
    <row r="85" spans="1:143" ht="14.25" customHeight="1" x14ac:dyDescent="0.2">
      <c r="A85" s="13">
        <v>412</v>
      </c>
      <c r="B85">
        <v>0.54900000000000004</v>
      </c>
      <c r="C85">
        <v>0.65400000000000003</v>
      </c>
      <c r="D85">
        <v>0.42799999999999999</v>
      </c>
      <c r="E85">
        <v>1.2889999999999999</v>
      </c>
      <c r="F85">
        <v>1.982</v>
      </c>
      <c r="G85">
        <v>1.1479999999999999</v>
      </c>
      <c r="H85">
        <v>0.85499999999999998</v>
      </c>
      <c r="I85">
        <v>1.651</v>
      </c>
      <c r="J85">
        <v>1.0349999999999999</v>
      </c>
      <c r="K85">
        <v>0.45</v>
      </c>
      <c r="L85">
        <v>0.69</v>
      </c>
      <c r="M85">
        <v>0.73799999999999999</v>
      </c>
      <c r="N85">
        <v>1.4830000000000001</v>
      </c>
      <c r="O85">
        <v>1.135</v>
      </c>
      <c r="P85" s="38">
        <v>1.843</v>
      </c>
      <c r="Q85" s="6">
        <v>1.593</v>
      </c>
      <c r="R85" s="6">
        <v>1.796</v>
      </c>
      <c r="S85" s="6">
        <v>2.4580000000000002</v>
      </c>
      <c r="T85">
        <v>2.2229999999999999</v>
      </c>
      <c r="U85">
        <v>2.524</v>
      </c>
      <c r="V85">
        <v>0.51800000000000002</v>
      </c>
      <c r="W85">
        <v>0.83099999999999996</v>
      </c>
      <c r="X85">
        <v>0.96599999999999997</v>
      </c>
      <c r="Y85">
        <v>1.4530000000000001</v>
      </c>
      <c r="Z85" s="38">
        <v>0.16600000000000001</v>
      </c>
      <c r="AA85" s="38">
        <v>0.25600000000000001</v>
      </c>
      <c r="AB85" s="38">
        <v>0.22500000000000001</v>
      </c>
      <c r="AC85" s="38">
        <v>0.34300000000000003</v>
      </c>
      <c r="AD85" s="38">
        <v>0.14099999999999999</v>
      </c>
      <c r="AE85" s="38">
        <v>0.122</v>
      </c>
      <c r="AF85" s="38">
        <v>7.8E-2</v>
      </c>
      <c r="AG85" s="38">
        <v>4.8000000000000001E-2</v>
      </c>
      <c r="AH85" s="38">
        <v>8.7999999999999995E-2</v>
      </c>
      <c r="AI85" s="6">
        <v>0.19</v>
      </c>
      <c r="AJ85" s="6">
        <v>0.13800000000000001</v>
      </c>
      <c r="AK85" s="6">
        <v>0.219</v>
      </c>
      <c r="AL85">
        <v>9.4E-2</v>
      </c>
      <c r="AM85">
        <v>7.5999999999999998E-2</v>
      </c>
      <c r="AN85">
        <v>0.16</v>
      </c>
      <c r="AO85" s="6">
        <v>8.7999999999999995E-2</v>
      </c>
      <c r="AP85" s="6">
        <v>0.17100000000000001</v>
      </c>
      <c r="AQ85" s="6">
        <v>0.36399999999999999</v>
      </c>
      <c r="AR85">
        <v>0.08</v>
      </c>
      <c r="AS85">
        <v>7.9000000000000001E-2</v>
      </c>
      <c r="AT85">
        <v>5.8999999999999997E-2</v>
      </c>
      <c r="AU85">
        <v>0.34499999999999997</v>
      </c>
      <c r="AV85">
        <v>0.219</v>
      </c>
      <c r="AW85">
        <v>0.311</v>
      </c>
      <c r="AX85">
        <v>0.222</v>
      </c>
      <c r="AY85">
        <v>0.32800000000000001</v>
      </c>
      <c r="AZ85">
        <v>0.317</v>
      </c>
      <c r="BA85">
        <v>0.95</v>
      </c>
      <c r="BB85" s="38">
        <v>0.106</v>
      </c>
      <c r="BC85">
        <v>0.30499999999999999</v>
      </c>
      <c r="BD85">
        <v>0.11899999999999999</v>
      </c>
      <c r="BE85">
        <v>0.11899999999999999</v>
      </c>
      <c r="BF85" s="38">
        <v>9.8000000000000004E-2</v>
      </c>
      <c r="BG85">
        <v>0.26200000000000001</v>
      </c>
      <c r="BH85">
        <v>0.315</v>
      </c>
      <c r="BI85">
        <v>0.253</v>
      </c>
      <c r="BJ85">
        <v>0.113</v>
      </c>
      <c r="BK85">
        <v>0.33900000000000002</v>
      </c>
      <c r="BL85">
        <v>0.38900000000000001</v>
      </c>
      <c r="BM85">
        <v>5.8000000000000003E-2</v>
      </c>
      <c r="BN85">
        <v>0.21199999999999999</v>
      </c>
      <c r="BO85">
        <v>0.32200000000000001</v>
      </c>
      <c r="BP85" s="6">
        <v>0.14399999999999999</v>
      </c>
      <c r="BQ85" s="6">
        <v>0.13100000000000001</v>
      </c>
      <c r="BR85" s="6">
        <v>8.6999999999999994E-2</v>
      </c>
      <c r="BS85">
        <v>0.84899999999999998</v>
      </c>
      <c r="BT85" s="38">
        <v>0.90400000000000003</v>
      </c>
      <c r="BU85">
        <v>0.7</v>
      </c>
      <c r="BV85">
        <v>0.51600000000000001</v>
      </c>
      <c r="BW85">
        <v>0.22600000000000001</v>
      </c>
      <c r="BX85" s="38">
        <v>0.44400000000000001</v>
      </c>
      <c r="BY85" s="38">
        <v>0.43</v>
      </c>
      <c r="BZ85" s="38">
        <v>0.11</v>
      </c>
      <c r="CA85">
        <v>0.28599999999999998</v>
      </c>
      <c r="CB85">
        <v>0.93500000000000005</v>
      </c>
      <c r="CC85">
        <v>0.16500000000000001</v>
      </c>
      <c r="CD85">
        <v>0.183</v>
      </c>
      <c r="CE85">
        <v>0.23100000000000001</v>
      </c>
      <c r="CF85">
        <v>0.30399999999999999</v>
      </c>
      <c r="CG85">
        <v>0.316</v>
      </c>
      <c r="CH85">
        <v>0.34200000000000003</v>
      </c>
      <c r="CI85">
        <v>0.33600000000000002</v>
      </c>
      <c r="CJ85">
        <v>0.54900000000000004</v>
      </c>
      <c r="CK85">
        <v>0.28599999999999998</v>
      </c>
      <c r="CL85">
        <v>3.4000000000000002E-2</v>
      </c>
      <c r="CM85">
        <v>0.20799999999999999</v>
      </c>
      <c r="CN85">
        <v>0.10299999999999999</v>
      </c>
      <c r="CO85">
        <v>9.1999999999999998E-2</v>
      </c>
      <c r="CP85">
        <v>7.3999999999999996E-2</v>
      </c>
      <c r="CQ85">
        <v>1.337</v>
      </c>
      <c r="CR85" s="38">
        <v>0.81299999999999994</v>
      </c>
      <c r="CS85">
        <v>1.7070000000000001</v>
      </c>
      <c r="CT85">
        <v>0.72899999999999998</v>
      </c>
      <c r="CU85">
        <v>9.1999999999999998E-2</v>
      </c>
      <c r="CV85">
        <v>0.65400000000000003</v>
      </c>
      <c r="CW85">
        <v>0.84699999999999998</v>
      </c>
      <c r="CX85">
        <v>0.13800000000000001</v>
      </c>
      <c r="CY85">
        <v>0.183</v>
      </c>
      <c r="CZ85">
        <v>0.61699999999999999</v>
      </c>
      <c r="DA85">
        <v>0.96399999999999997</v>
      </c>
      <c r="DB85">
        <v>0.84199999999999997</v>
      </c>
      <c r="DC85">
        <v>0.17699999999999999</v>
      </c>
      <c r="DD85" s="38">
        <v>0.13500000000000001</v>
      </c>
      <c r="DE85" s="38">
        <v>0.20300000000000001</v>
      </c>
      <c r="DF85">
        <v>7.8E-2</v>
      </c>
      <c r="DG85">
        <v>0.34</v>
      </c>
      <c r="DH85">
        <v>0.251</v>
      </c>
      <c r="DI85">
        <v>0.104</v>
      </c>
      <c r="DJ85">
        <v>8.3000000000000004E-2</v>
      </c>
      <c r="DK85" s="38">
        <v>0.14599999999999999</v>
      </c>
      <c r="DL85">
        <v>9.9000000000000005E-2</v>
      </c>
      <c r="DM85">
        <v>0.14099999999999999</v>
      </c>
      <c r="DN85">
        <v>8.1000000000000003E-2</v>
      </c>
      <c r="DO85">
        <v>0.34300000000000003</v>
      </c>
      <c r="DP85" s="38">
        <v>0.30299999999999999</v>
      </c>
      <c r="DQ85">
        <v>0.20100000000000001</v>
      </c>
      <c r="DU85" s="38">
        <v>0.11</v>
      </c>
      <c r="DV85">
        <v>0.252</v>
      </c>
      <c r="DW85" s="38">
        <v>0.17299999999999999</v>
      </c>
      <c r="DX85" s="6">
        <v>0.21299999999999999</v>
      </c>
      <c r="DY85">
        <v>0.16200000000000001</v>
      </c>
      <c r="DZ85">
        <v>0.215</v>
      </c>
      <c r="EA85">
        <v>0.86099999999999999</v>
      </c>
      <c r="EC85">
        <v>0.40899999999999997</v>
      </c>
      <c r="ED85">
        <v>0.13200000000000001</v>
      </c>
      <c r="EF85">
        <v>0.22800000000000001</v>
      </c>
      <c r="EG85">
        <v>0.36399999999999999</v>
      </c>
      <c r="EI85">
        <v>0.44600000000000001</v>
      </c>
      <c r="EJ85">
        <v>0.32700000000000001</v>
      </c>
      <c r="EK85" s="38">
        <v>0.35199999999999998</v>
      </c>
      <c r="EL85">
        <v>0.30199999999999999</v>
      </c>
      <c r="EM85" s="6">
        <v>0.745</v>
      </c>
    </row>
    <row r="86" spans="1:143" ht="14.25" customHeight="1" x14ac:dyDescent="0.2">
      <c r="A86" s="13">
        <v>413</v>
      </c>
      <c r="B86">
        <v>0.55000000000000004</v>
      </c>
      <c r="C86">
        <v>0.65300000000000002</v>
      </c>
      <c r="D86">
        <v>0.42699999999999999</v>
      </c>
      <c r="E86">
        <v>1.284</v>
      </c>
      <c r="F86">
        <v>1.9690000000000001</v>
      </c>
      <c r="G86">
        <v>1.139</v>
      </c>
      <c r="H86">
        <v>0.84799999999999998</v>
      </c>
      <c r="I86">
        <v>1.6379999999999999</v>
      </c>
      <c r="J86">
        <v>1.0249999999999999</v>
      </c>
      <c r="K86">
        <v>0.44800000000000001</v>
      </c>
      <c r="L86">
        <v>0.68500000000000005</v>
      </c>
      <c r="M86">
        <v>0.73499999999999999</v>
      </c>
      <c r="N86">
        <v>1.4710000000000001</v>
      </c>
      <c r="O86">
        <v>1.1259999999999999</v>
      </c>
      <c r="P86" s="38">
        <v>1.8320000000000001</v>
      </c>
      <c r="Q86" s="6">
        <v>1.5780000000000001</v>
      </c>
      <c r="R86" s="6">
        <v>1.7949999999999999</v>
      </c>
      <c r="S86" s="6">
        <v>2.4430000000000001</v>
      </c>
      <c r="T86">
        <v>2.206</v>
      </c>
      <c r="U86">
        <v>2.5150000000000001</v>
      </c>
      <c r="V86">
        <v>0.51400000000000001</v>
      </c>
      <c r="W86">
        <v>0.82799999999999996</v>
      </c>
      <c r="X86">
        <v>0.95599999999999996</v>
      </c>
      <c r="Y86">
        <v>1.4390000000000001</v>
      </c>
      <c r="Z86" s="38">
        <v>0.16500000000000001</v>
      </c>
      <c r="AA86" s="38">
        <v>0.254</v>
      </c>
      <c r="AB86" s="38">
        <v>0.223</v>
      </c>
      <c r="AC86" s="38">
        <v>0.34</v>
      </c>
      <c r="AD86" s="38">
        <v>0.14000000000000001</v>
      </c>
      <c r="AE86" s="38">
        <v>0.121</v>
      </c>
      <c r="AF86" s="38">
        <v>7.8E-2</v>
      </c>
      <c r="AG86" s="38">
        <v>4.7E-2</v>
      </c>
      <c r="AH86" s="38">
        <v>8.6999999999999994E-2</v>
      </c>
      <c r="AI86" s="6">
        <v>0.188</v>
      </c>
      <c r="AJ86" s="6">
        <v>0.13600000000000001</v>
      </c>
      <c r="AK86" s="6">
        <v>0.218</v>
      </c>
      <c r="AL86">
        <v>9.2999999999999999E-2</v>
      </c>
      <c r="AM86">
        <v>7.5999999999999998E-2</v>
      </c>
      <c r="AN86">
        <v>0.159</v>
      </c>
      <c r="AO86" s="6">
        <v>8.6999999999999994E-2</v>
      </c>
      <c r="AP86" s="6">
        <v>0.17</v>
      </c>
      <c r="AQ86" s="6">
        <v>0.36099999999999999</v>
      </c>
      <c r="AR86">
        <v>7.9000000000000001E-2</v>
      </c>
      <c r="AS86">
        <v>7.8E-2</v>
      </c>
      <c r="AT86">
        <v>5.8000000000000003E-2</v>
      </c>
      <c r="AU86">
        <v>0.33900000000000002</v>
      </c>
      <c r="AV86">
        <v>0.216</v>
      </c>
      <c r="AW86">
        <v>0.30499999999999999</v>
      </c>
      <c r="AX86">
        <v>0.222</v>
      </c>
      <c r="AY86">
        <v>0.32700000000000001</v>
      </c>
      <c r="AZ86">
        <v>0.315</v>
      </c>
      <c r="BA86">
        <v>0.94699999999999995</v>
      </c>
      <c r="BB86" s="38">
        <v>0.106</v>
      </c>
      <c r="BC86">
        <v>0.30299999999999999</v>
      </c>
      <c r="BD86">
        <v>0.11799999999999999</v>
      </c>
      <c r="BE86">
        <v>0.11799999999999999</v>
      </c>
      <c r="BF86" s="38">
        <v>9.7000000000000003E-2</v>
      </c>
      <c r="BG86">
        <v>0.26</v>
      </c>
      <c r="BH86">
        <v>0.313</v>
      </c>
      <c r="BI86">
        <v>0.251</v>
      </c>
      <c r="BJ86">
        <v>0.112</v>
      </c>
      <c r="BK86">
        <v>0.33600000000000002</v>
      </c>
      <c r="BL86">
        <v>0.38600000000000001</v>
      </c>
      <c r="BM86">
        <v>5.8000000000000003E-2</v>
      </c>
      <c r="BN86">
        <v>0.21</v>
      </c>
      <c r="BO86">
        <v>0.318</v>
      </c>
      <c r="BP86" s="6">
        <v>0.14199999999999999</v>
      </c>
      <c r="BQ86" s="6">
        <v>0.129</v>
      </c>
      <c r="BR86" s="6">
        <v>8.5999999999999993E-2</v>
      </c>
      <c r="BS86">
        <v>0.83</v>
      </c>
      <c r="BT86" s="38">
        <v>0.89700000000000002</v>
      </c>
      <c r="BU86">
        <v>0.69099999999999995</v>
      </c>
      <c r="BV86">
        <v>0.51400000000000001</v>
      </c>
      <c r="BW86">
        <v>0.22500000000000001</v>
      </c>
      <c r="BX86" s="38">
        <v>0.442</v>
      </c>
      <c r="BY86" s="38">
        <v>0.42699999999999999</v>
      </c>
      <c r="BZ86" s="38">
        <v>0.109</v>
      </c>
      <c r="CA86">
        <v>0.28699999999999998</v>
      </c>
      <c r="CB86">
        <v>0.92400000000000004</v>
      </c>
      <c r="CC86">
        <v>0.16500000000000001</v>
      </c>
      <c r="CD86">
        <v>0.183</v>
      </c>
      <c r="CE86">
        <v>0.23100000000000001</v>
      </c>
      <c r="CF86">
        <v>0.30399999999999999</v>
      </c>
      <c r="CG86">
        <v>0.316</v>
      </c>
      <c r="CH86">
        <v>0.34</v>
      </c>
      <c r="CI86">
        <v>0.33300000000000002</v>
      </c>
      <c r="CJ86">
        <v>0.54800000000000004</v>
      </c>
      <c r="CK86">
        <v>0.28599999999999998</v>
      </c>
      <c r="CL86">
        <v>3.3000000000000002E-2</v>
      </c>
      <c r="CM86">
        <v>0.21</v>
      </c>
      <c r="CN86">
        <v>0.10299999999999999</v>
      </c>
      <c r="CO86">
        <v>9.1999999999999998E-2</v>
      </c>
      <c r="CP86">
        <v>7.4999999999999997E-2</v>
      </c>
      <c r="CQ86">
        <v>1.323</v>
      </c>
      <c r="CR86" s="38">
        <v>0.8</v>
      </c>
      <c r="CS86">
        <v>1.6950000000000001</v>
      </c>
      <c r="CT86">
        <v>0.72499999999999998</v>
      </c>
      <c r="CU86">
        <v>0.09</v>
      </c>
      <c r="CV86">
        <v>0.65100000000000002</v>
      </c>
      <c r="CW86">
        <v>0.82899999999999996</v>
      </c>
      <c r="CX86">
        <v>0.13600000000000001</v>
      </c>
      <c r="CY86">
        <v>0.182</v>
      </c>
      <c r="CZ86">
        <v>0.61399999999999999</v>
      </c>
      <c r="DA86">
        <v>0.95599999999999996</v>
      </c>
      <c r="DB86">
        <v>0.83499999999999996</v>
      </c>
      <c r="DC86">
        <v>0.17499999999999999</v>
      </c>
      <c r="DD86" s="38">
        <v>0.13300000000000001</v>
      </c>
      <c r="DE86" s="38">
        <v>0.2</v>
      </c>
      <c r="DF86">
        <v>7.6999999999999999E-2</v>
      </c>
      <c r="DG86">
        <v>0.33600000000000002</v>
      </c>
      <c r="DH86">
        <v>0.249</v>
      </c>
      <c r="DI86">
        <v>0.10299999999999999</v>
      </c>
      <c r="DJ86">
        <v>8.2000000000000003E-2</v>
      </c>
      <c r="DK86" s="38">
        <v>0.14499999999999999</v>
      </c>
      <c r="DL86">
        <v>9.9000000000000005E-2</v>
      </c>
      <c r="DM86">
        <v>0.14000000000000001</v>
      </c>
      <c r="DN86">
        <v>0.08</v>
      </c>
      <c r="DO86">
        <v>0.34</v>
      </c>
      <c r="DP86" s="38">
        <v>0.30099999999999999</v>
      </c>
      <c r="DQ86">
        <v>0.19900000000000001</v>
      </c>
      <c r="DU86" s="38">
        <v>0.11</v>
      </c>
      <c r="DV86">
        <v>0.251</v>
      </c>
      <c r="DW86" s="38">
        <v>0.17199999999999999</v>
      </c>
      <c r="DX86" s="6">
        <v>0.21199999999999999</v>
      </c>
      <c r="DY86">
        <v>0.161</v>
      </c>
      <c r="DZ86">
        <v>0.214</v>
      </c>
      <c r="EA86">
        <v>0.84499999999999997</v>
      </c>
      <c r="EC86">
        <v>0.40100000000000002</v>
      </c>
      <c r="ED86">
        <v>0.13</v>
      </c>
      <c r="EF86">
        <v>0.22500000000000001</v>
      </c>
      <c r="EG86">
        <v>0.35599999999999998</v>
      </c>
      <c r="EI86">
        <v>0.438</v>
      </c>
      <c r="EJ86">
        <v>0.32400000000000001</v>
      </c>
      <c r="EK86" s="38">
        <v>0.34899999999999998</v>
      </c>
      <c r="EL86">
        <v>0.29899999999999999</v>
      </c>
      <c r="EM86" s="6">
        <v>0.73799999999999999</v>
      </c>
    </row>
    <row r="87" spans="1:143" ht="14.25" customHeight="1" x14ac:dyDescent="0.2">
      <c r="A87" s="13">
        <v>414</v>
      </c>
      <c r="B87">
        <v>0.55200000000000005</v>
      </c>
      <c r="C87">
        <v>0.65200000000000002</v>
      </c>
      <c r="D87">
        <v>0.42699999999999999</v>
      </c>
      <c r="E87">
        <v>1.278</v>
      </c>
      <c r="F87">
        <v>1.9570000000000001</v>
      </c>
      <c r="G87">
        <v>1.131</v>
      </c>
      <c r="H87">
        <v>0.84</v>
      </c>
      <c r="I87">
        <v>1.6259999999999999</v>
      </c>
      <c r="J87">
        <v>1.0149999999999999</v>
      </c>
      <c r="K87">
        <v>0.44600000000000001</v>
      </c>
      <c r="L87">
        <v>0.68100000000000005</v>
      </c>
      <c r="M87">
        <v>0.73299999999999998</v>
      </c>
      <c r="N87">
        <v>1.46</v>
      </c>
      <c r="O87">
        <v>1.117</v>
      </c>
      <c r="P87" s="38">
        <v>1.82</v>
      </c>
      <c r="Q87" s="6">
        <v>1.5640000000000001</v>
      </c>
      <c r="R87" s="6">
        <v>1.79</v>
      </c>
      <c r="S87" s="6">
        <v>2.4289999999999998</v>
      </c>
      <c r="T87">
        <v>2.1850000000000001</v>
      </c>
      <c r="U87">
        <v>2.5070000000000001</v>
      </c>
      <c r="V87">
        <v>0.50900000000000001</v>
      </c>
      <c r="W87">
        <v>0.82699999999999996</v>
      </c>
      <c r="X87">
        <v>0.94699999999999995</v>
      </c>
      <c r="Y87">
        <v>1.425</v>
      </c>
      <c r="Z87" s="38">
        <v>0.16400000000000001</v>
      </c>
      <c r="AA87" s="38">
        <v>0.252</v>
      </c>
      <c r="AB87" s="38">
        <v>0.221</v>
      </c>
      <c r="AC87" s="38">
        <v>0.33800000000000002</v>
      </c>
      <c r="AD87" s="38">
        <v>0.13900000000000001</v>
      </c>
      <c r="AE87" s="38">
        <v>0.12</v>
      </c>
      <c r="AF87" s="38">
        <v>7.6999999999999999E-2</v>
      </c>
      <c r="AG87" s="38">
        <v>4.7E-2</v>
      </c>
      <c r="AH87" s="38">
        <v>8.5999999999999993E-2</v>
      </c>
      <c r="AI87" s="6">
        <v>0.187</v>
      </c>
      <c r="AJ87" s="6">
        <v>0.13500000000000001</v>
      </c>
      <c r="AK87" s="6">
        <v>0.216</v>
      </c>
      <c r="AL87">
        <v>9.1999999999999998E-2</v>
      </c>
      <c r="AM87">
        <v>7.4999999999999997E-2</v>
      </c>
      <c r="AN87">
        <v>0.157</v>
      </c>
      <c r="AO87" s="6">
        <v>8.5999999999999993E-2</v>
      </c>
      <c r="AP87" s="6">
        <v>0.16800000000000001</v>
      </c>
      <c r="AQ87" s="6">
        <v>0.35699999999999998</v>
      </c>
      <c r="AR87">
        <v>7.8E-2</v>
      </c>
      <c r="AS87">
        <v>7.8E-2</v>
      </c>
      <c r="AT87">
        <v>5.7000000000000002E-2</v>
      </c>
      <c r="AU87">
        <v>0.33200000000000002</v>
      </c>
      <c r="AV87">
        <v>0.214</v>
      </c>
      <c r="AW87">
        <v>0.3</v>
      </c>
      <c r="AX87">
        <v>0.222</v>
      </c>
      <c r="AY87">
        <v>0.32600000000000001</v>
      </c>
      <c r="AZ87">
        <v>0.314</v>
      </c>
      <c r="BA87">
        <v>0.94299999999999995</v>
      </c>
      <c r="BB87" s="38">
        <v>0.105</v>
      </c>
      <c r="BC87">
        <v>0.30099999999999999</v>
      </c>
      <c r="BD87">
        <v>0.11700000000000001</v>
      </c>
      <c r="BE87">
        <v>0.11799999999999999</v>
      </c>
      <c r="BF87" s="38">
        <v>9.6000000000000002E-2</v>
      </c>
      <c r="BG87">
        <v>0.25900000000000001</v>
      </c>
      <c r="BH87">
        <v>0.31</v>
      </c>
      <c r="BI87">
        <v>0.249</v>
      </c>
      <c r="BJ87">
        <v>0.112</v>
      </c>
      <c r="BK87">
        <v>0.33300000000000002</v>
      </c>
      <c r="BL87">
        <v>0.38300000000000001</v>
      </c>
      <c r="BM87">
        <v>5.7000000000000002E-2</v>
      </c>
      <c r="BN87">
        <v>0.20699999999999999</v>
      </c>
      <c r="BO87">
        <v>0.315</v>
      </c>
      <c r="BP87" s="6">
        <v>0.14099999999999999</v>
      </c>
      <c r="BQ87" s="6">
        <v>0.128</v>
      </c>
      <c r="BR87" s="6">
        <v>8.5000000000000006E-2</v>
      </c>
      <c r="BS87">
        <v>0.81299999999999994</v>
      </c>
      <c r="BT87" s="38">
        <v>0.88900000000000001</v>
      </c>
      <c r="BU87">
        <v>0.68100000000000005</v>
      </c>
      <c r="BV87">
        <v>0.51200000000000001</v>
      </c>
      <c r="BW87">
        <v>0.224</v>
      </c>
      <c r="BX87" s="38">
        <v>0.44</v>
      </c>
      <c r="BY87" s="38">
        <v>0.42499999999999999</v>
      </c>
      <c r="BZ87" s="38">
        <v>0.108</v>
      </c>
      <c r="CA87">
        <v>0.28699999999999998</v>
      </c>
      <c r="CB87">
        <v>0.91200000000000003</v>
      </c>
      <c r="CC87">
        <v>0.16400000000000001</v>
      </c>
      <c r="CD87">
        <v>0.182</v>
      </c>
      <c r="CE87">
        <v>0.23</v>
      </c>
      <c r="CF87">
        <v>0.30299999999999999</v>
      </c>
      <c r="CG87">
        <v>0.315</v>
      </c>
      <c r="CH87">
        <v>0.33900000000000002</v>
      </c>
      <c r="CI87">
        <v>0.33</v>
      </c>
      <c r="CJ87">
        <v>0.54700000000000004</v>
      </c>
      <c r="CK87">
        <v>0.28499999999999998</v>
      </c>
      <c r="CL87">
        <v>3.3000000000000002E-2</v>
      </c>
      <c r="CM87">
        <v>0.21099999999999999</v>
      </c>
      <c r="CN87">
        <v>0.10299999999999999</v>
      </c>
      <c r="CO87">
        <v>9.2999999999999999E-2</v>
      </c>
      <c r="CP87">
        <v>7.4999999999999997E-2</v>
      </c>
      <c r="CQ87">
        <v>1.3089999999999999</v>
      </c>
      <c r="CR87" s="38">
        <v>0.78800000000000003</v>
      </c>
      <c r="CS87">
        <v>1.6819999999999999</v>
      </c>
      <c r="CT87">
        <v>0.72</v>
      </c>
      <c r="CU87">
        <v>8.8999999999999996E-2</v>
      </c>
      <c r="CV87">
        <v>0.64700000000000002</v>
      </c>
      <c r="CW87">
        <v>0.81299999999999994</v>
      </c>
      <c r="CX87">
        <v>0.13400000000000001</v>
      </c>
      <c r="CY87">
        <v>0.18099999999999999</v>
      </c>
      <c r="CZ87">
        <v>0.61099999999999999</v>
      </c>
      <c r="DA87">
        <v>0.94799999999999995</v>
      </c>
      <c r="DB87">
        <v>0.82799999999999996</v>
      </c>
      <c r="DC87">
        <v>0.17299999999999999</v>
      </c>
      <c r="DD87" s="38">
        <v>0.13200000000000001</v>
      </c>
      <c r="DE87" s="38">
        <v>0.19800000000000001</v>
      </c>
      <c r="DF87">
        <v>7.5999999999999998E-2</v>
      </c>
      <c r="DG87">
        <v>0.33300000000000002</v>
      </c>
      <c r="DH87">
        <v>0.246</v>
      </c>
      <c r="DI87">
        <v>0.10199999999999999</v>
      </c>
      <c r="DJ87">
        <v>8.1000000000000003E-2</v>
      </c>
      <c r="DK87" s="38">
        <v>0.14299999999999999</v>
      </c>
      <c r="DL87">
        <v>9.8000000000000004E-2</v>
      </c>
      <c r="DM87">
        <v>0.13900000000000001</v>
      </c>
      <c r="DN87">
        <v>0.08</v>
      </c>
      <c r="DO87">
        <v>0.33700000000000002</v>
      </c>
      <c r="DP87" s="38">
        <v>0.29799999999999999</v>
      </c>
      <c r="DQ87">
        <v>0.19800000000000001</v>
      </c>
      <c r="DU87" s="38">
        <v>0.109</v>
      </c>
      <c r="DV87">
        <v>0.249</v>
      </c>
      <c r="DW87" s="38">
        <v>0.17199999999999999</v>
      </c>
      <c r="DX87" s="6">
        <v>0.21199999999999999</v>
      </c>
      <c r="DY87">
        <v>0.161</v>
      </c>
      <c r="DZ87">
        <v>0.21299999999999999</v>
      </c>
      <c r="EA87">
        <v>0.82899999999999996</v>
      </c>
      <c r="EC87">
        <v>0.39300000000000002</v>
      </c>
      <c r="ED87">
        <v>0.129</v>
      </c>
      <c r="EF87">
        <v>0.221</v>
      </c>
      <c r="EG87">
        <v>0.34799999999999998</v>
      </c>
      <c r="EI87">
        <v>0.42899999999999999</v>
      </c>
      <c r="EJ87">
        <v>0.32100000000000001</v>
      </c>
      <c r="EK87" s="38">
        <v>0.34499999999999997</v>
      </c>
      <c r="EL87">
        <v>0.29599999999999999</v>
      </c>
      <c r="EM87" s="6">
        <v>0.73199999999999998</v>
      </c>
    </row>
    <row r="88" spans="1:143" ht="14.25" customHeight="1" x14ac:dyDescent="0.2">
      <c r="A88" s="13">
        <v>415</v>
      </c>
      <c r="B88">
        <v>0.55200000000000005</v>
      </c>
      <c r="C88">
        <v>0.65</v>
      </c>
      <c r="D88">
        <v>0.42599999999999999</v>
      </c>
      <c r="E88">
        <v>1.2729999999999999</v>
      </c>
      <c r="F88">
        <v>1.9450000000000001</v>
      </c>
      <c r="G88">
        <v>1.1220000000000001</v>
      </c>
      <c r="H88">
        <v>0.83299999999999996</v>
      </c>
      <c r="I88">
        <v>1.6140000000000001</v>
      </c>
      <c r="J88">
        <v>1.006</v>
      </c>
      <c r="K88">
        <v>0.443</v>
      </c>
      <c r="L88">
        <v>0.67600000000000005</v>
      </c>
      <c r="M88">
        <v>0.72899999999999998</v>
      </c>
      <c r="N88">
        <v>1.448</v>
      </c>
      <c r="O88">
        <v>1.107</v>
      </c>
      <c r="P88" s="38">
        <v>1.8080000000000001</v>
      </c>
      <c r="Q88" s="6">
        <v>1.55</v>
      </c>
      <c r="R88" s="6">
        <v>1.7829999999999999</v>
      </c>
      <c r="S88" s="6">
        <v>2.415</v>
      </c>
      <c r="T88">
        <v>2.165</v>
      </c>
      <c r="U88">
        <v>2.4900000000000002</v>
      </c>
      <c r="V88">
        <v>0.504</v>
      </c>
      <c r="W88">
        <v>0.82699999999999996</v>
      </c>
      <c r="X88">
        <v>0.93799999999999994</v>
      </c>
      <c r="Y88">
        <v>1.4119999999999999</v>
      </c>
      <c r="Z88" s="38">
        <v>0.16300000000000001</v>
      </c>
      <c r="AA88" s="38">
        <v>0.25</v>
      </c>
      <c r="AB88" s="38">
        <v>0.219</v>
      </c>
      <c r="AC88" s="38">
        <v>0.33500000000000002</v>
      </c>
      <c r="AD88" s="38">
        <v>0.13700000000000001</v>
      </c>
      <c r="AE88" s="38">
        <v>0.11899999999999999</v>
      </c>
      <c r="AF88" s="38">
        <v>7.5999999999999998E-2</v>
      </c>
      <c r="AG88" s="38">
        <v>4.7E-2</v>
      </c>
      <c r="AH88" s="38">
        <v>8.5999999999999993E-2</v>
      </c>
      <c r="AI88" s="6">
        <v>0.185</v>
      </c>
      <c r="AJ88" s="6">
        <v>0.13300000000000001</v>
      </c>
      <c r="AK88" s="6">
        <v>0.214</v>
      </c>
      <c r="AL88">
        <v>9.1999999999999998E-2</v>
      </c>
      <c r="AM88">
        <v>7.3999999999999996E-2</v>
      </c>
      <c r="AN88">
        <v>0.156</v>
      </c>
      <c r="AO88" s="6">
        <v>8.5999999999999993E-2</v>
      </c>
      <c r="AP88" s="6">
        <v>0.16700000000000001</v>
      </c>
      <c r="AQ88" s="6">
        <v>0.35399999999999998</v>
      </c>
      <c r="AR88">
        <v>7.8E-2</v>
      </c>
      <c r="AS88">
        <v>7.6999999999999999E-2</v>
      </c>
      <c r="AT88">
        <v>5.7000000000000002E-2</v>
      </c>
      <c r="AU88">
        <v>0.32600000000000001</v>
      </c>
      <c r="AV88">
        <v>0.21099999999999999</v>
      </c>
      <c r="AW88">
        <v>0.29399999999999998</v>
      </c>
      <c r="AX88">
        <v>0.222</v>
      </c>
      <c r="AY88">
        <v>0.32500000000000001</v>
      </c>
      <c r="AZ88">
        <v>0.313</v>
      </c>
      <c r="BA88">
        <v>0.93799999999999994</v>
      </c>
      <c r="BB88" s="38">
        <v>0.105</v>
      </c>
      <c r="BC88">
        <v>0.29899999999999999</v>
      </c>
      <c r="BD88">
        <v>0.11700000000000001</v>
      </c>
      <c r="BE88">
        <v>0.11700000000000001</v>
      </c>
      <c r="BF88" s="38">
        <v>9.6000000000000002E-2</v>
      </c>
      <c r="BG88">
        <v>0.25700000000000001</v>
      </c>
      <c r="BH88">
        <v>0.308</v>
      </c>
      <c r="BI88">
        <v>0.247</v>
      </c>
      <c r="BJ88">
        <v>0.111</v>
      </c>
      <c r="BK88">
        <v>0.33</v>
      </c>
      <c r="BL88">
        <v>0.38</v>
      </c>
      <c r="BM88">
        <v>5.7000000000000002E-2</v>
      </c>
      <c r="BN88">
        <v>0.20499999999999999</v>
      </c>
      <c r="BO88">
        <v>0.311</v>
      </c>
      <c r="BP88" s="6">
        <v>0.13900000000000001</v>
      </c>
      <c r="BQ88" s="6">
        <v>0.126</v>
      </c>
      <c r="BR88" s="6">
        <v>8.4000000000000005E-2</v>
      </c>
      <c r="BS88">
        <v>0.79600000000000004</v>
      </c>
      <c r="BT88" s="38">
        <v>0.88200000000000001</v>
      </c>
      <c r="BU88">
        <v>0.67200000000000004</v>
      </c>
      <c r="BV88">
        <v>0.51</v>
      </c>
      <c r="BW88">
        <v>0.223</v>
      </c>
      <c r="BX88" s="38">
        <v>0.438</v>
      </c>
      <c r="BY88" s="38">
        <v>0.42199999999999999</v>
      </c>
      <c r="BZ88" s="38">
        <v>0.107</v>
      </c>
      <c r="CA88">
        <v>0.28599999999999998</v>
      </c>
      <c r="CB88">
        <v>0.90100000000000002</v>
      </c>
      <c r="CC88">
        <v>0.16300000000000001</v>
      </c>
      <c r="CD88">
        <v>0.18099999999999999</v>
      </c>
      <c r="CE88">
        <v>0.22900000000000001</v>
      </c>
      <c r="CF88">
        <v>0.30199999999999999</v>
      </c>
      <c r="CG88">
        <v>0.314</v>
      </c>
      <c r="CH88">
        <v>0.33700000000000002</v>
      </c>
      <c r="CI88">
        <v>0.32700000000000001</v>
      </c>
      <c r="CJ88">
        <v>0.54600000000000004</v>
      </c>
      <c r="CK88">
        <v>0.28399999999999997</v>
      </c>
      <c r="CL88">
        <v>3.3000000000000002E-2</v>
      </c>
      <c r="CM88">
        <v>0.21199999999999999</v>
      </c>
      <c r="CN88">
        <v>0.10299999999999999</v>
      </c>
      <c r="CO88">
        <v>9.2999999999999999E-2</v>
      </c>
      <c r="CP88">
        <v>7.4999999999999997E-2</v>
      </c>
      <c r="CQ88">
        <v>1.2949999999999999</v>
      </c>
      <c r="CR88" s="38">
        <v>0.77600000000000002</v>
      </c>
      <c r="CS88">
        <v>1.669</v>
      </c>
      <c r="CT88">
        <v>0.71499999999999997</v>
      </c>
      <c r="CU88">
        <v>8.6999999999999994E-2</v>
      </c>
      <c r="CV88">
        <v>0.64300000000000002</v>
      </c>
      <c r="CW88">
        <v>0.79600000000000004</v>
      </c>
      <c r="CX88">
        <v>0.13300000000000001</v>
      </c>
      <c r="CY88">
        <v>0.18</v>
      </c>
      <c r="CZ88">
        <v>0.60699999999999998</v>
      </c>
      <c r="DA88">
        <v>0.94</v>
      </c>
      <c r="DB88">
        <v>0.82099999999999995</v>
      </c>
      <c r="DC88">
        <v>0.17100000000000001</v>
      </c>
      <c r="DD88" s="38">
        <v>0.13</v>
      </c>
      <c r="DE88" s="38">
        <v>0.19500000000000001</v>
      </c>
      <c r="DF88">
        <v>7.5999999999999998E-2</v>
      </c>
      <c r="DG88">
        <v>0.33</v>
      </c>
      <c r="DH88">
        <v>0.24399999999999999</v>
      </c>
      <c r="DI88">
        <v>0.10100000000000001</v>
      </c>
      <c r="DJ88">
        <v>8.1000000000000003E-2</v>
      </c>
      <c r="DK88" s="38">
        <v>0.14199999999999999</v>
      </c>
      <c r="DL88">
        <v>9.7000000000000003E-2</v>
      </c>
      <c r="DM88">
        <v>0.13800000000000001</v>
      </c>
      <c r="DN88">
        <v>7.9000000000000001E-2</v>
      </c>
      <c r="DO88">
        <v>0.33500000000000002</v>
      </c>
      <c r="DP88" s="38">
        <v>0.29599999999999999</v>
      </c>
      <c r="DQ88">
        <v>0.19600000000000001</v>
      </c>
      <c r="DU88" s="38">
        <v>0.109</v>
      </c>
      <c r="DV88">
        <v>0.247</v>
      </c>
      <c r="DW88" s="38">
        <v>0.17100000000000001</v>
      </c>
      <c r="DX88" s="6">
        <v>0.21099999999999999</v>
      </c>
      <c r="DY88">
        <v>0.161</v>
      </c>
      <c r="DZ88">
        <v>0.21099999999999999</v>
      </c>
      <c r="EA88">
        <v>0.81399999999999995</v>
      </c>
      <c r="EC88">
        <v>0.38500000000000001</v>
      </c>
      <c r="ED88">
        <v>0.127</v>
      </c>
      <c r="EF88">
        <v>0.218</v>
      </c>
      <c r="EG88">
        <v>0.34</v>
      </c>
      <c r="EI88">
        <v>0.42199999999999999</v>
      </c>
      <c r="EJ88">
        <v>0.318</v>
      </c>
      <c r="EK88" s="38">
        <v>0.34100000000000003</v>
      </c>
      <c r="EL88">
        <v>0.29299999999999998</v>
      </c>
      <c r="EM88" s="6">
        <v>0.72499999999999998</v>
      </c>
    </row>
    <row r="89" spans="1:143" ht="14.25" customHeight="1" x14ac:dyDescent="0.2">
      <c r="A89" s="13">
        <v>416</v>
      </c>
      <c r="B89">
        <v>0.55200000000000005</v>
      </c>
      <c r="C89">
        <v>0.64800000000000002</v>
      </c>
      <c r="D89">
        <v>0.42499999999999999</v>
      </c>
      <c r="E89">
        <v>1.266</v>
      </c>
      <c r="F89">
        <v>1.9330000000000001</v>
      </c>
      <c r="G89">
        <v>1.113</v>
      </c>
      <c r="H89">
        <v>0.82499999999999996</v>
      </c>
      <c r="I89">
        <v>1.601</v>
      </c>
      <c r="J89">
        <v>0.996</v>
      </c>
      <c r="K89">
        <v>0.44</v>
      </c>
      <c r="L89">
        <v>0.67200000000000004</v>
      </c>
      <c r="M89">
        <v>0.72599999999999998</v>
      </c>
      <c r="N89">
        <v>1.4370000000000001</v>
      </c>
      <c r="O89">
        <v>1.097</v>
      </c>
      <c r="P89" s="38">
        <v>1.796</v>
      </c>
      <c r="Q89" s="6">
        <v>1.536</v>
      </c>
      <c r="R89" s="6">
        <v>1.7789999999999999</v>
      </c>
      <c r="S89" s="6">
        <v>2.4020000000000001</v>
      </c>
      <c r="T89">
        <v>2.15</v>
      </c>
      <c r="U89">
        <v>2.4740000000000002</v>
      </c>
      <c r="V89">
        <v>0.499</v>
      </c>
      <c r="W89">
        <v>0.82799999999999996</v>
      </c>
      <c r="X89">
        <v>0.93</v>
      </c>
      <c r="Y89">
        <v>1.4</v>
      </c>
      <c r="Z89" s="38">
        <v>0.16200000000000001</v>
      </c>
      <c r="AA89" s="38">
        <v>0.248</v>
      </c>
      <c r="AB89" s="38">
        <v>0.218</v>
      </c>
      <c r="AC89" s="38">
        <v>0.33200000000000002</v>
      </c>
      <c r="AD89" s="38">
        <v>0.13600000000000001</v>
      </c>
      <c r="AE89" s="38">
        <v>0.11799999999999999</v>
      </c>
      <c r="AF89" s="38">
        <v>7.4999999999999997E-2</v>
      </c>
      <c r="AG89" s="38">
        <v>4.5999999999999999E-2</v>
      </c>
      <c r="AH89" s="38">
        <v>8.5000000000000006E-2</v>
      </c>
      <c r="AI89" s="6">
        <v>0.183</v>
      </c>
      <c r="AJ89" s="6">
        <v>0.13200000000000001</v>
      </c>
      <c r="AK89" s="6">
        <v>0.21199999999999999</v>
      </c>
      <c r="AL89">
        <v>9.0999999999999998E-2</v>
      </c>
      <c r="AM89">
        <v>7.3999999999999996E-2</v>
      </c>
      <c r="AN89">
        <v>0.155</v>
      </c>
      <c r="AO89" s="6">
        <v>8.5000000000000006E-2</v>
      </c>
      <c r="AP89" s="6">
        <v>0.16600000000000001</v>
      </c>
      <c r="AQ89" s="6">
        <v>0.35</v>
      </c>
      <c r="AR89">
        <v>7.6999999999999999E-2</v>
      </c>
      <c r="AS89">
        <v>7.5999999999999998E-2</v>
      </c>
      <c r="AT89">
        <v>5.6000000000000001E-2</v>
      </c>
      <c r="AU89">
        <v>0.32</v>
      </c>
      <c r="AV89">
        <v>0.20799999999999999</v>
      </c>
      <c r="AW89">
        <v>0.28899999999999998</v>
      </c>
      <c r="AX89">
        <v>0.222</v>
      </c>
      <c r="AY89">
        <v>0.32300000000000001</v>
      </c>
      <c r="AZ89">
        <v>0.311</v>
      </c>
      <c r="BA89">
        <v>0.93400000000000005</v>
      </c>
      <c r="BB89" s="38">
        <v>0.105</v>
      </c>
      <c r="BC89">
        <v>0.29699999999999999</v>
      </c>
      <c r="BD89">
        <v>0.11600000000000001</v>
      </c>
      <c r="BE89">
        <v>0.11700000000000001</v>
      </c>
      <c r="BF89" s="38">
        <v>9.5000000000000001E-2</v>
      </c>
      <c r="BG89">
        <v>0.255</v>
      </c>
      <c r="BH89">
        <v>0.30599999999999999</v>
      </c>
      <c r="BI89">
        <v>0.245</v>
      </c>
      <c r="BJ89">
        <v>0.11</v>
      </c>
      <c r="BK89">
        <v>0.32700000000000001</v>
      </c>
      <c r="BL89">
        <v>0.377</v>
      </c>
      <c r="BM89">
        <v>5.7000000000000002E-2</v>
      </c>
      <c r="BN89">
        <v>0.20300000000000001</v>
      </c>
      <c r="BO89">
        <v>0.308</v>
      </c>
      <c r="BP89" s="6">
        <v>0.13700000000000001</v>
      </c>
      <c r="BQ89" s="6">
        <v>0.125</v>
      </c>
      <c r="BR89" s="6">
        <v>8.3000000000000004E-2</v>
      </c>
      <c r="BS89">
        <v>0.78</v>
      </c>
      <c r="BT89" s="38">
        <v>0.875</v>
      </c>
      <c r="BU89">
        <v>0.66300000000000003</v>
      </c>
      <c r="BV89">
        <v>0.50700000000000001</v>
      </c>
      <c r="BW89">
        <v>0.222</v>
      </c>
      <c r="BX89" s="38">
        <v>0.436</v>
      </c>
      <c r="BY89" s="38">
        <v>0.41899999999999998</v>
      </c>
      <c r="BZ89" s="38">
        <v>0.105</v>
      </c>
      <c r="CA89">
        <v>0.28599999999999998</v>
      </c>
      <c r="CB89">
        <v>0.88900000000000001</v>
      </c>
      <c r="CC89">
        <v>0.16300000000000001</v>
      </c>
      <c r="CD89">
        <v>0.18099999999999999</v>
      </c>
      <c r="CE89">
        <v>0.22900000000000001</v>
      </c>
      <c r="CF89">
        <v>0.30199999999999999</v>
      </c>
      <c r="CG89">
        <v>0.313</v>
      </c>
      <c r="CH89">
        <v>0.33500000000000002</v>
      </c>
      <c r="CI89">
        <v>0.32400000000000001</v>
      </c>
      <c r="CJ89">
        <v>0.54400000000000004</v>
      </c>
      <c r="CK89">
        <v>0.28299999999999997</v>
      </c>
      <c r="CL89">
        <v>3.3000000000000002E-2</v>
      </c>
      <c r="CM89">
        <v>0.21199999999999999</v>
      </c>
      <c r="CN89">
        <v>0.10299999999999999</v>
      </c>
      <c r="CO89">
        <v>9.1999999999999998E-2</v>
      </c>
      <c r="CP89">
        <v>7.3999999999999996E-2</v>
      </c>
      <c r="CQ89">
        <v>1.2809999999999999</v>
      </c>
      <c r="CR89" s="38">
        <v>0.76400000000000001</v>
      </c>
      <c r="CS89">
        <v>1.657</v>
      </c>
      <c r="CT89">
        <v>0.71099999999999997</v>
      </c>
      <c r="CU89">
        <v>8.5999999999999993E-2</v>
      </c>
      <c r="CV89">
        <v>0.63800000000000001</v>
      </c>
      <c r="CW89">
        <v>0.78</v>
      </c>
      <c r="CX89">
        <v>0.13100000000000001</v>
      </c>
      <c r="CY89">
        <v>0.17899999999999999</v>
      </c>
      <c r="CZ89">
        <v>0.60299999999999998</v>
      </c>
      <c r="DA89">
        <v>0.93300000000000005</v>
      </c>
      <c r="DB89">
        <v>0.81299999999999994</v>
      </c>
      <c r="DC89">
        <v>0.16800000000000001</v>
      </c>
      <c r="DD89" s="38">
        <v>0.128</v>
      </c>
      <c r="DE89" s="38">
        <v>0.193</v>
      </c>
      <c r="DF89">
        <v>7.4999999999999997E-2</v>
      </c>
      <c r="DG89">
        <v>0.32600000000000001</v>
      </c>
      <c r="DH89">
        <v>0.24199999999999999</v>
      </c>
      <c r="DI89">
        <v>0.1</v>
      </c>
      <c r="DJ89">
        <v>0.08</v>
      </c>
      <c r="DK89" s="38">
        <v>0.14099999999999999</v>
      </c>
      <c r="DL89">
        <v>9.6000000000000002E-2</v>
      </c>
      <c r="DM89">
        <v>0.13700000000000001</v>
      </c>
      <c r="DN89">
        <v>7.9000000000000001E-2</v>
      </c>
      <c r="DO89">
        <v>0.33200000000000002</v>
      </c>
      <c r="DP89" s="38">
        <v>0.29399999999999998</v>
      </c>
      <c r="DQ89">
        <v>0.19500000000000001</v>
      </c>
      <c r="DU89" s="38">
        <v>0.108</v>
      </c>
      <c r="DV89">
        <v>0.246</v>
      </c>
      <c r="DW89" s="38">
        <v>0.17</v>
      </c>
      <c r="DX89" s="6">
        <v>0.21</v>
      </c>
      <c r="DY89">
        <v>0.16</v>
      </c>
      <c r="DZ89">
        <v>0.21</v>
      </c>
      <c r="EA89">
        <v>0.79800000000000004</v>
      </c>
      <c r="EC89">
        <v>0.378</v>
      </c>
      <c r="ED89">
        <v>0.125</v>
      </c>
      <c r="EF89">
        <v>0.214</v>
      </c>
      <c r="EG89">
        <v>0.33300000000000002</v>
      </c>
      <c r="EI89">
        <v>0.41399999999999998</v>
      </c>
      <c r="EJ89">
        <v>0.315</v>
      </c>
      <c r="EK89" s="38">
        <v>0.33800000000000002</v>
      </c>
      <c r="EL89">
        <v>0.29099999999999998</v>
      </c>
      <c r="EM89" s="6">
        <v>0.71899999999999997</v>
      </c>
    </row>
    <row r="90" spans="1:143" ht="14.25" customHeight="1" x14ac:dyDescent="0.2">
      <c r="A90" s="13">
        <v>417</v>
      </c>
      <c r="B90">
        <v>0.55100000000000005</v>
      </c>
      <c r="C90">
        <v>0.64500000000000002</v>
      </c>
      <c r="D90">
        <v>0.42299999999999999</v>
      </c>
      <c r="E90">
        <v>1.2569999999999999</v>
      </c>
      <c r="F90">
        <v>1.911</v>
      </c>
      <c r="G90">
        <v>1.1020000000000001</v>
      </c>
      <c r="H90">
        <v>0.81699999999999995</v>
      </c>
      <c r="I90">
        <v>1.585</v>
      </c>
      <c r="J90">
        <v>0.98499999999999999</v>
      </c>
      <c r="K90">
        <v>0.437</v>
      </c>
      <c r="L90">
        <v>0.66600000000000004</v>
      </c>
      <c r="M90">
        <v>0.72199999999999998</v>
      </c>
      <c r="N90">
        <v>1.4219999999999999</v>
      </c>
      <c r="O90">
        <v>1.0860000000000001</v>
      </c>
      <c r="P90" s="38">
        <v>1.7769999999999999</v>
      </c>
      <c r="Q90" s="6">
        <v>1.5189999999999999</v>
      </c>
      <c r="R90" s="6">
        <v>1.768</v>
      </c>
      <c r="S90" s="6">
        <v>2.37</v>
      </c>
      <c r="T90">
        <v>2.125</v>
      </c>
      <c r="U90">
        <v>2.4369999999999998</v>
      </c>
      <c r="V90">
        <v>0.49399999999999999</v>
      </c>
      <c r="W90">
        <v>0.83099999999999996</v>
      </c>
      <c r="X90">
        <v>0.92100000000000004</v>
      </c>
      <c r="Y90">
        <v>1.387</v>
      </c>
      <c r="Z90" s="38">
        <v>0.161</v>
      </c>
      <c r="AA90" s="38">
        <v>0.246</v>
      </c>
      <c r="AB90" s="38">
        <v>0.216</v>
      </c>
      <c r="AC90" s="38">
        <v>0.32900000000000001</v>
      </c>
      <c r="AD90" s="38">
        <v>0.13400000000000001</v>
      </c>
      <c r="AE90" s="38">
        <v>0.11600000000000001</v>
      </c>
      <c r="AF90" s="38">
        <v>7.4999999999999997E-2</v>
      </c>
      <c r="AG90" s="38">
        <v>4.5999999999999999E-2</v>
      </c>
      <c r="AH90" s="38">
        <v>8.4000000000000005E-2</v>
      </c>
      <c r="AI90" s="6">
        <v>0.182</v>
      </c>
      <c r="AJ90" s="6">
        <v>0.13</v>
      </c>
      <c r="AK90" s="6">
        <v>0.21</v>
      </c>
      <c r="AL90">
        <v>0.09</v>
      </c>
      <c r="AM90">
        <v>7.2999999999999995E-2</v>
      </c>
      <c r="AN90">
        <v>0.153</v>
      </c>
      <c r="AO90" s="6">
        <v>8.4000000000000005E-2</v>
      </c>
      <c r="AP90" s="6">
        <v>0.16400000000000001</v>
      </c>
      <c r="AQ90" s="6">
        <v>0.34699999999999998</v>
      </c>
      <c r="AR90">
        <v>7.5999999999999998E-2</v>
      </c>
      <c r="AS90">
        <v>7.5999999999999998E-2</v>
      </c>
      <c r="AT90">
        <v>5.5E-2</v>
      </c>
      <c r="AU90">
        <v>0.314</v>
      </c>
      <c r="AV90">
        <v>0.20599999999999999</v>
      </c>
      <c r="AW90">
        <v>0.28399999999999997</v>
      </c>
      <c r="AX90">
        <v>0.222</v>
      </c>
      <c r="AY90">
        <v>0.32200000000000001</v>
      </c>
      <c r="AZ90">
        <v>0.31</v>
      </c>
      <c r="BA90">
        <v>0.92900000000000005</v>
      </c>
      <c r="BB90" s="38">
        <v>0.104</v>
      </c>
      <c r="BC90">
        <v>0.29499999999999998</v>
      </c>
      <c r="BD90">
        <v>0.115</v>
      </c>
      <c r="BE90">
        <v>0.11700000000000001</v>
      </c>
      <c r="BF90" s="38">
        <v>9.4E-2</v>
      </c>
      <c r="BG90">
        <v>0.253</v>
      </c>
      <c r="BH90">
        <v>0.30299999999999999</v>
      </c>
      <c r="BI90">
        <v>0.24299999999999999</v>
      </c>
      <c r="BJ90">
        <v>0.109</v>
      </c>
      <c r="BK90">
        <v>0.32300000000000001</v>
      </c>
      <c r="BL90">
        <v>0.373</v>
      </c>
      <c r="BM90">
        <v>5.6000000000000001E-2</v>
      </c>
      <c r="BN90">
        <v>0.2</v>
      </c>
      <c r="BO90">
        <v>0.30399999999999999</v>
      </c>
      <c r="BP90" s="6">
        <v>0.13600000000000001</v>
      </c>
      <c r="BQ90" s="6">
        <v>0.123</v>
      </c>
      <c r="BR90" s="6">
        <v>8.2000000000000003E-2</v>
      </c>
      <c r="BS90">
        <v>0.76300000000000001</v>
      </c>
      <c r="BT90" s="38">
        <v>0.86599999999999999</v>
      </c>
      <c r="BU90">
        <v>0.65400000000000003</v>
      </c>
      <c r="BV90">
        <v>0.505</v>
      </c>
      <c r="BW90">
        <v>0.221</v>
      </c>
      <c r="BX90" s="38">
        <v>0.434</v>
      </c>
      <c r="BY90" s="38">
        <v>0.41599999999999998</v>
      </c>
      <c r="BZ90" s="38">
        <v>0.104</v>
      </c>
      <c r="CA90">
        <v>0.28599999999999998</v>
      </c>
      <c r="CB90">
        <v>0.876</v>
      </c>
      <c r="CC90">
        <v>0.16200000000000001</v>
      </c>
      <c r="CD90">
        <v>0.18</v>
      </c>
      <c r="CE90">
        <v>0.22800000000000001</v>
      </c>
      <c r="CF90">
        <v>0.3</v>
      </c>
      <c r="CG90">
        <v>0.311</v>
      </c>
      <c r="CH90">
        <v>0.33300000000000002</v>
      </c>
      <c r="CI90">
        <v>0.32100000000000001</v>
      </c>
      <c r="CJ90">
        <v>0.54200000000000004</v>
      </c>
      <c r="CK90">
        <v>0.28199999999999997</v>
      </c>
      <c r="CL90">
        <v>3.2000000000000001E-2</v>
      </c>
      <c r="CM90">
        <v>0.21199999999999999</v>
      </c>
      <c r="CN90">
        <v>0.10199999999999999</v>
      </c>
      <c r="CO90">
        <v>9.1999999999999998E-2</v>
      </c>
      <c r="CP90">
        <v>7.3999999999999996E-2</v>
      </c>
      <c r="CQ90">
        <v>1.266</v>
      </c>
      <c r="CR90" s="38">
        <v>0.752</v>
      </c>
      <c r="CS90">
        <v>1.641</v>
      </c>
      <c r="CT90">
        <v>0.70499999999999996</v>
      </c>
      <c r="CU90">
        <v>8.4000000000000005E-2</v>
      </c>
      <c r="CV90">
        <v>0.63400000000000001</v>
      </c>
      <c r="CW90">
        <v>0.76300000000000001</v>
      </c>
      <c r="CX90">
        <v>0.129</v>
      </c>
      <c r="CY90">
        <v>0.17799999999999999</v>
      </c>
      <c r="CZ90">
        <v>0.59899999999999998</v>
      </c>
      <c r="DA90">
        <v>0.92400000000000004</v>
      </c>
      <c r="DB90">
        <v>0.80500000000000005</v>
      </c>
      <c r="DC90">
        <v>0.16600000000000001</v>
      </c>
      <c r="DD90" s="38">
        <v>0.127</v>
      </c>
      <c r="DE90" s="38">
        <v>0.19</v>
      </c>
      <c r="DF90">
        <v>7.3999999999999996E-2</v>
      </c>
      <c r="DG90">
        <v>0.32300000000000001</v>
      </c>
      <c r="DH90">
        <v>0.23899999999999999</v>
      </c>
      <c r="DI90">
        <v>0.1</v>
      </c>
      <c r="DJ90">
        <v>0.08</v>
      </c>
      <c r="DK90" s="38">
        <v>0.14000000000000001</v>
      </c>
      <c r="DL90">
        <v>9.5000000000000001E-2</v>
      </c>
      <c r="DM90">
        <v>0.13600000000000001</v>
      </c>
      <c r="DN90">
        <v>7.8E-2</v>
      </c>
      <c r="DO90">
        <v>0.32900000000000001</v>
      </c>
      <c r="DP90" s="38">
        <v>0.29199999999999998</v>
      </c>
      <c r="DQ90">
        <v>0.193</v>
      </c>
      <c r="DU90" s="38">
        <v>0.107</v>
      </c>
      <c r="DV90">
        <v>0.24399999999999999</v>
      </c>
      <c r="DW90" s="38">
        <v>0.16900000000000001</v>
      </c>
      <c r="DX90" s="6">
        <v>0.20899999999999999</v>
      </c>
      <c r="DY90">
        <v>0.16</v>
      </c>
      <c r="DZ90">
        <v>0.20899999999999999</v>
      </c>
      <c r="EA90">
        <v>0.78200000000000003</v>
      </c>
      <c r="EC90">
        <v>0.371</v>
      </c>
      <c r="ED90">
        <v>0.124</v>
      </c>
      <c r="EF90">
        <v>0.21</v>
      </c>
      <c r="EG90">
        <v>0.32600000000000001</v>
      </c>
      <c r="EI90">
        <v>0.40600000000000003</v>
      </c>
      <c r="EJ90">
        <v>0.312</v>
      </c>
      <c r="EK90" s="38">
        <v>0.33400000000000002</v>
      </c>
      <c r="EL90">
        <v>0.28799999999999998</v>
      </c>
      <c r="EM90" s="6">
        <v>0.71199999999999997</v>
      </c>
    </row>
    <row r="91" spans="1:143" ht="14.25" customHeight="1" x14ac:dyDescent="0.2">
      <c r="A91" s="13">
        <v>418</v>
      </c>
      <c r="B91">
        <v>0.55100000000000005</v>
      </c>
      <c r="C91">
        <v>0.64300000000000002</v>
      </c>
      <c r="D91">
        <v>0.42199999999999999</v>
      </c>
      <c r="E91">
        <v>1.2490000000000001</v>
      </c>
      <c r="F91">
        <v>1.89</v>
      </c>
      <c r="G91">
        <v>1.0920000000000001</v>
      </c>
      <c r="H91">
        <v>0.80800000000000005</v>
      </c>
      <c r="I91">
        <v>1.569</v>
      </c>
      <c r="J91">
        <v>0.97499999999999998</v>
      </c>
      <c r="K91">
        <v>0.434</v>
      </c>
      <c r="L91">
        <v>0.66100000000000003</v>
      </c>
      <c r="M91">
        <v>0.71799999999999997</v>
      </c>
      <c r="N91">
        <v>1.407</v>
      </c>
      <c r="O91">
        <v>1.0740000000000001</v>
      </c>
      <c r="P91" s="38">
        <v>1.7589999999999999</v>
      </c>
      <c r="Q91" s="6">
        <v>1.502</v>
      </c>
      <c r="R91" s="6">
        <v>1.756</v>
      </c>
      <c r="S91" s="6">
        <v>2.34</v>
      </c>
      <c r="T91">
        <v>2.097</v>
      </c>
      <c r="U91">
        <v>2.4020000000000001</v>
      </c>
      <c r="V91">
        <v>0.48799999999999999</v>
      </c>
      <c r="W91">
        <v>0.83499999999999996</v>
      </c>
      <c r="X91">
        <v>0.91200000000000003</v>
      </c>
      <c r="Y91">
        <v>1.3740000000000001</v>
      </c>
      <c r="Z91" s="38">
        <v>0.16</v>
      </c>
      <c r="AA91" s="38">
        <v>0.24299999999999999</v>
      </c>
      <c r="AB91" s="38">
        <v>0.214</v>
      </c>
      <c r="AC91" s="38">
        <v>0.32600000000000001</v>
      </c>
      <c r="AD91" s="38">
        <v>0.13300000000000001</v>
      </c>
      <c r="AE91" s="38">
        <v>0.115</v>
      </c>
      <c r="AF91" s="38">
        <v>7.3999999999999996E-2</v>
      </c>
      <c r="AG91" s="38">
        <v>4.4999999999999998E-2</v>
      </c>
      <c r="AH91" s="38">
        <v>8.3000000000000004E-2</v>
      </c>
      <c r="AI91" s="6">
        <v>0.18</v>
      </c>
      <c r="AJ91" s="6">
        <v>0.129</v>
      </c>
      <c r="AK91" s="6">
        <v>0.20799999999999999</v>
      </c>
      <c r="AL91">
        <v>8.8999999999999996E-2</v>
      </c>
      <c r="AM91">
        <v>7.2999999999999995E-2</v>
      </c>
      <c r="AN91">
        <v>0.152</v>
      </c>
      <c r="AO91" s="6">
        <v>8.4000000000000005E-2</v>
      </c>
      <c r="AP91" s="6">
        <v>0.16300000000000001</v>
      </c>
      <c r="AQ91" s="6">
        <v>0.34300000000000003</v>
      </c>
      <c r="AR91">
        <v>7.4999999999999997E-2</v>
      </c>
      <c r="AS91">
        <v>7.4999999999999997E-2</v>
      </c>
      <c r="AT91">
        <v>5.5E-2</v>
      </c>
      <c r="AU91">
        <v>0.308</v>
      </c>
      <c r="AV91">
        <v>0.20300000000000001</v>
      </c>
      <c r="AW91">
        <v>0.27900000000000003</v>
      </c>
      <c r="AX91">
        <v>0.222</v>
      </c>
      <c r="AY91">
        <v>0.32</v>
      </c>
      <c r="AZ91">
        <v>0.308</v>
      </c>
      <c r="BA91">
        <v>0.92400000000000004</v>
      </c>
      <c r="BB91" s="38">
        <v>0.104</v>
      </c>
      <c r="BC91">
        <v>0.29299999999999998</v>
      </c>
      <c r="BD91">
        <v>0.115</v>
      </c>
      <c r="BE91">
        <v>0.11600000000000001</v>
      </c>
      <c r="BF91" s="38">
        <v>9.4E-2</v>
      </c>
      <c r="BG91">
        <v>0.252</v>
      </c>
      <c r="BH91">
        <v>0.30099999999999999</v>
      </c>
      <c r="BI91">
        <v>0.24099999999999999</v>
      </c>
      <c r="BJ91">
        <v>0.108</v>
      </c>
      <c r="BK91">
        <v>0.32</v>
      </c>
      <c r="BL91">
        <v>0.37</v>
      </c>
      <c r="BM91">
        <v>5.6000000000000001E-2</v>
      </c>
      <c r="BN91">
        <v>0.19700000000000001</v>
      </c>
      <c r="BO91">
        <v>0.3</v>
      </c>
      <c r="BP91" s="6">
        <v>0.13400000000000001</v>
      </c>
      <c r="BQ91" s="6">
        <v>0.121</v>
      </c>
      <c r="BR91" s="6">
        <v>8.1000000000000003E-2</v>
      </c>
      <c r="BS91">
        <v>0.747</v>
      </c>
      <c r="BT91" s="38">
        <v>0.85899999999999999</v>
      </c>
      <c r="BU91">
        <v>0.64500000000000002</v>
      </c>
      <c r="BV91">
        <v>0.502</v>
      </c>
      <c r="BW91">
        <v>0.22</v>
      </c>
      <c r="BX91" s="38">
        <v>0.432</v>
      </c>
      <c r="BY91" s="38">
        <v>0.41299999999999998</v>
      </c>
      <c r="BZ91" s="38">
        <v>0.10199999999999999</v>
      </c>
      <c r="CA91">
        <v>0.28499999999999998</v>
      </c>
      <c r="CB91">
        <v>0.86299999999999999</v>
      </c>
      <c r="CC91">
        <v>0.161</v>
      </c>
      <c r="CD91">
        <v>0.17899999999999999</v>
      </c>
      <c r="CE91">
        <v>0.22700000000000001</v>
      </c>
      <c r="CF91">
        <v>0.29899999999999999</v>
      </c>
      <c r="CG91">
        <v>0.31</v>
      </c>
      <c r="CH91">
        <v>0.33100000000000002</v>
      </c>
      <c r="CI91">
        <v>0.317</v>
      </c>
      <c r="CJ91">
        <v>0.54100000000000004</v>
      </c>
      <c r="CK91">
        <v>0.28100000000000003</v>
      </c>
      <c r="CL91">
        <v>3.2000000000000001E-2</v>
      </c>
      <c r="CM91">
        <v>0.21099999999999999</v>
      </c>
      <c r="CN91">
        <v>0.10199999999999999</v>
      </c>
      <c r="CO91">
        <v>9.1999999999999998E-2</v>
      </c>
      <c r="CP91">
        <v>7.3999999999999996E-2</v>
      </c>
      <c r="CQ91">
        <v>1.25</v>
      </c>
      <c r="CR91" s="38">
        <v>0.74</v>
      </c>
      <c r="CS91">
        <v>1.6240000000000001</v>
      </c>
      <c r="CT91">
        <v>0.7</v>
      </c>
      <c r="CU91">
        <v>8.2000000000000003E-2</v>
      </c>
      <c r="CV91">
        <v>0.629</v>
      </c>
      <c r="CW91">
        <v>0.746</v>
      </c>
      <c r="CX91">
        <v>0.128</v>
      </c>
      <c r="CY91">
        <v>0.17699999999999999</v>
      </c>
      <c r="CZ91">
        <v>0.59499999999999997</v>
      </c>
      <c r="DA91">
        <v>0.91500000000000004</v>
      </c>
      <c r="DB91">
        <v>0.79700000000000004</v>
      </c>
      <c r="DC91">
        <v>0.16300000000000001</v>
      </c>
      <c r="DD91" s="38">
        <v>0.125</v>
      </c>
      <c r="DE91" s="38">
        <v>0.188</v>
      </c>
      <c r="DF91">
        <v>7.2999999999999995E-2</v>
      </c>
      <c r="DG91">
        <v>0.32</v>
      </c>
      <c r="DH91">
        <v>0.23699999999999999</v>
      </c>
      <c r="DI91">
        <v>9.9000000000000005E-2</v>
      </c>
      <c r="DJ91">
        <v>7.9000000000000001E-2</v>
      </c>
      <c r="DK91" s="38">
        <v>0.13900000000000001</v>
      </c>
      <c r="DL91">
        <v>9.4E-2</v>
      </c>
      <c r="DM91">
        <v>0.13500000000000001</v>
      </c>
      <c r="DN91">
        <v>7.8E-2</v>
      </c>
      <c r="DO91">
        <v>0.32600000000000001</v>
      </c>
      <c r="DP91" s="38">
        <v>0.28899999999999998</v>
      </c>
      <c r="DQ91">
        <v>0.191</v>
      </c>
      <c r="DU91" s="38">
        <v>0.107</v>
      </c>
      <c r="DV91">
        <v>0.24199999999999999</v>
      </c>
      <c r="DW91" s="38">
        <v>0.16800000000000001</v>
      </c>
      <c r="DX91" s="6">
        <v>0.20799999999999999</v>
      </c>
      <c r="DY91">
        <v>0.159</v>
      </c>
      <c r="DZ91">
        <v>0.20799999999999999</v>
      </c>
      <c r="EA91">
        <v>0.76600000000000001</v>
      </c>
      <c r="EC91">
        <v>0.36299999999999999</v>
      </c>
      <c r="ED91">
        <v>0.122</v>
      </c>
      <c r="EF91">
        <v>0.20699999999999999</v>
      </c>
      <c r="EG91">
        <v>0.318</v>
      </c>
      <c r="EI91">
        <v>0.39900000000000002</v>
      </c>
      <c r="EJ91">
        <v>0.309</v>
      </c>
      <c r="EK91" s="38">
        <v>0.33</v>
      </c>
      <c r="EL91">
        <v>0.28499999999999998</v>
      </c>
      <c r="EM91" s="6">
        <v>0.70399999999999996</v>
      </c>
    </row>
    <row r="92" spans="1:143" ht="14.25" customHeight="1" x14ac:dyDescent="0.2">
      <c r="A92" s="13">
        <v>419</v>
      </c>
      <c r="B92">
        <v>0.55100000000000005</v>
      </c>
      <c r="C92">
        <v>0.64100000000000001</v>
      </c>
      <c r="D92">
        <v>0.42099999999999999</v>
      </c>
      <c r="E92">
        <v>1.244</v>
      </c>
      <c r="F92">
        <v>1.8779999999999999</v>
      </c>
      <c r="G92">
        <v>1.083</v>
      </c>
      <c r="H92">
        <v>0.80100000000000005</v>
      </c>
      <c r="I92">
        <v>1.5569999999999999</v>
      </c>
      <c r="J92">
        <v>0.96599999999999997</v>
      </c>
      <c r="K92">
        <v>0.432</v>
      </c>
      <c r="L92">
        <v>0.65700000000000003</v>
      </c>
      <c r="M92">
        <v>0.71499999999999997</v>
      </c>
      <c r="N92">
        <v>1.397</v>
      </c>
      <c r="O92">
        <v>1.0649999999999999</v>
      </c>
      <c r="P92" s="38">
        <v>1.748</v>
      </c>
      <c r="Q92" s="6">
        <v>1.4890000000000001</v>
      </c>
      <c r="R92" s="6">
        <v>1.7509999999999999</v>
      </c>
      <c r="S92" s="6">
        <v>2.3279999999999998</v>
      </c>
      <c r="T92">
        <v>2.081</v>
      </c>
      <c r="U92">
        <v>2.3889999999999998</v>
      </c>
      <c r="V92">
        <v>0.48399999999999999</v>
      </c>
      <c r="W92">
        <v>0.83899999999999997</v>
      </c>
      <c r="X92">
        <v>0.90300000000000002</v>
      </c>
      <c r="Y92">
        <v>1.363</v>
      </c>
      <c r="Z92" s="38">
        <v>0.159</v>
      </c>
      <c r="AA92" s="38">
        <v>0.24099999999999999</v>
      </c>
      <c r="AB92" s="38">
        <v>0.21199999999999999</v>
      </c>
      <c r="AC92" s="38">
        <v>0.32400000000000001</v>
      </c>
      <c r="AD92" s="38">
        <v>0.13100000000000001</v>
      </c>
      <c r="AE92" s="38">
        <v>0.114</v>
      </c>
      <c r="AF92" s="38">
        <v>7.2999999999999995E-2</v>
      </c>
      <c r="AG92" s="38">
        <v>4.4999999999999998E-2</v>
      </c>
      <c r="AH92" s="38">
        <v>8.2000000000000003E-2</v>
      </c>
      <c r="AI92" s="6">
        <v>0.17799999999999999</v>
      </c>
      <c r="AJ92" s="6">
        <v>0.127</v>
      </c>
      <c r="AK92" s="6">
        <v>0.20599999999999999</v>
      </c>
      <c r="AL92">
        <v>8.7999999999999995E-2</v>
      </c>
      <c r="AM92">
        <v>7.1999999999999995E-2</v>
      </c>
      <c r="AN92">
        <v>0.151</v>
      </c>
      <c r="AO92" s="6">
        <v>8.3000000000000004E-2</v>
      </c>
      <c r="AP92" s="6">
        <v>0.16200000000000001</v>
      </c>
      <c r="AQ92" s="6">
        <v>0.34</v>
      </c>
      <c r="AR92">
        <v>7.3999999999999996E-2</v>
      </c>
      <c r="AS92">
        <v>7.4999999999999997E-2</v>
      </c>
      <c r="AT92">
        <v>5.3999999999999999E-2</v>
      </c>
      <c r="AU92">
        <v>0.30199999999999999</v>
      </c>
      <c r="AV92">
        <v>0.20100000000000001</v>
      </c>
      <c r="AW92">
        <v>0.27500000000000002</v>
      </c>
      <c r="AX92">
        <v>0.222</v>
      </c>
      <c r="AY92">
        <v>0.31900000000000001</v>
      </c>
      <c r="AZ92">
        <v>0.307</v>
      </c>
      <c r="BA92">
        <v>0.92</v>
      </c>
      <c r="BB92" s="38">
        <v>0.10299999999999999</v>
      </c>
      <c r="BC92">
        <v>0.29099999999999998</v>
      </c>
      <c r="BD92">
        <v>0.114</v>
      </c>
      <c r="BE92">
        <v>0.11600000000000001</v>
      </c>
      <c r="BF92" s="38">
        <v>9.4E-2</v>
      </c>
      <c r="BG92">
        <v>0.25</v>
      </c>
      <c r="BH92">
        <v>0.29799999999999999</v>
      </c>
      <c r="BI92">
        <v>0.23899999999999999</v>
      </c>
      <c r="BJ92">
        <v>0.107</v>
      </c>
      <c r="BK92">
        <v>0.317</v>
      </c>
      <c r="BL92">
        <v>0.36699999999999999</v>
      </c>
      <c r="BM92">
        <v>5.5E-2</v>
      </c>
      <c r="BN92">
        <v>0.19500000000000001</v>
      </c>
      <c r="BO92">
        <v>0.29599999999999999</v>
      </c>
      <c r="BP92" s="6">
        <v>0.13200000000000001</v>
      </c>
      <c r="BQ92" s="6">
        <v>0.11899999999999999</v>
      </c>
      <c r="BR92" s="6">
        <v>0.08</v>
      </c>
      <c r="BS92">
        <v>0.73299999999999998</v>
      </c>
      <c r="BT92" s="38">
        <v>0.85199999999999998</v>
      </c>
      <c r="BU92">
        <v>0.63600000000000001</v>
      </c>
      <c r="BV92">
        <v>0.5</v>
      </c>
      <c r="BW92">
        <v>0.219</v>
      </c>
      <c r="BX92" s="38">
        <v>0.43</v>
      </c>
      <c r="BY92" s="38">
        <v>0.41099999999999998</v>
      </c>
      <c r="BZ92" s="38">
        <v>0.10100000000000001</v>
      </c>
      <c r="CA92">
        <v>0.28499999999999998</v>
      </c>
      <c r="CB92">
        <v>0.85199999999999998</v>
      </c>
      <c r="CC92">
        <v>0.161</v>
      </c>
      <c r="CD92">
        <v>0.17799999999999999</v>
      </c>
      <c r="CE92">
        <v>0.22700000000000001</v>
      </c>
      <c r="CF92">
        <v>0.29799999999999999</v>
      </c>
      <c r="CG92">
        <v>0.309</v>
      </c>
      <c r="CH92">
        <v>0.32900000000000001</v>
      </c>
      <c r="CI92">
        <v>0.314</v>
      </c>
      <c r="CJ92">
        <v>0.54</v>
      </c>
      <c r="CK92">
        <v>0.28100000000000003</v>
      </c>
      <c r="CL92">
        <v>3.2000000000000001E-2</v>
      </c>
      <c r="CM92">
        <v>0.21099999999999999</v>
      </c>
      <c r="CN92">
        <v>0.10100000000000001</v>
      </c>
      <c r="CO92">
        <v>9.0999999999999998E-2</v>
      </c>
      <c r="CP92">
        <v>7.2999999999999995E-2</v>
      </c>
      <c r="CQ92">
        <v>1.238</v>
      </c>
      <c r="CR92" s="38">
        <v>0.72899999999999998</v>
      </c>
      <c r="CS92">
        <v>1.613</v>
      </c>
      <c r="CT92">
        <v>0.69499999999999995</v>
      </c>
      <c r="CU92">
        <v>0.08</v>
      </c>
      <c r="CV92">
        <v>0.626</v>
      </c>
      <c r="CW92">
        <v>0.73099999999999998</v>
      </c>
      <c r="CX92">
        <v>0.126</v>
      </c>
      <c r="CY92">
        <v>0.17599999999999999</v>
      </c>
      <c r="CZ92">
        <v>0.59199999999999997</v>
      </c>
      <c r="DA92">
        <v>0.90800000000000003</v>
      </c>
      <c r="DB92">
        <v>0.79100000000000004</v>
      </c>
      <c r="DC92">
        <v>0.161</v>
      </c>
      <c r="DD92" s="38">
        <v>0.124</v>
      </c>
      <c r="DE92" s="38">
        <v>0.185</v>
      </c>
      <c r="DF92">
        <v>7.2999999999999995E-2</v>
      </c>
      <c r="DG92">
        <v>0.316</v>
      </c>
      <c r="DH92">
        <v>0.23400000000000001</v>
      </c>
      <c r="DI92">
        <v>9.8000000000000004E-2</v>
      </c>
      <c r="DJ92">
        <v>7.9000000000000001E-2</v>
      </c>
      <c r="DK92" s="38">
        <v>0.13700000000000001</v>
      </c>
      <c r="DL92">
        <v>9.2999999999999999E-2</v>
      </c>
      <c r="DM92">
        <v>0.13500000000000001</v>
      </c>
      <c r="DN92">
        <v>7.6999999999999999E-2</v>
      </c>
      <c r="DO92">
        <v>0.32400000000000001</v>
      </c>
      <c r="DP92" s="38">
        <v>0.28699999999999998</v>
      </c>
      <c r="DQ92">
        <v>0.19</v>
      </c>
      <c r="DU92" s="38">
        <v>0.106</v>
      </c>
      <c r="DV92">
        <v>0.24099999999999999</v>
      </c>
      <c r="DW92" s="38">
        <v>0.16700000000000001</v>
      </c>
      <c r="DX92" s="6">
        <v>0.20699999999999999</v>
      </c>
      <c r="DY92">
        <v>0.159</v>
      </c>
      <c r="DZ92">
        <v>0.20699999999999999</v>
      </c>
      <c r="EA92">
        <v>0.752</v>
      </c>
      <c r="EC92">
        <v>0.35599999999999998</v>
      </c>
      <c r="ED92">
        <v>0.121</v>
      </c>
      <c r="EF92">
        <v>0.20399999999999999</v>
      </c>
      <c r="EG92">
        <v>0.312</v>
      </c>
      <c r="EI92">
        <v>0.39200000000000002</v>
      </c>
      <c r="EJ92">
        <v>0.30599999999999999</v>
      </c>
      <c r="EK92" s="38">
        <v>0.32700000000000001</v>
      </c>
      <c r="EL92">
        <v>0.28199999999999997</v>
      </c>
      <c r="EM92" s="6">
        <v>0.69699999999999995</v>
      </c>
    </row>
    <row r="93" spans="1:143" ht="14.25" customHeight="1" x14ac:dyDescent="0.2">
      <c r="A93" s="13">
        <v>420</v>
      </c>
      <c r="B93">
        <v>0.55200000000000005</v>
      </c>
      <c r="C93">
        <v>0.64</v>
      </c>
      <c r="D93">
        <v>0.42099999999999999</v>
      </c>
      <c r="E93">
        <v>1.2390000000000001</v>
      </c>
      <c r="F93">
        <v>1.8680000000000001</v>
      </c>
      <c r="G93">
        <v>1.0740000000000001</v>
      </c>
      <c r="H93">
        <v>0.79400000000000004</v>
      </c>
      <c r="I93">
        <v>1.546</v>
      </c>
      <c r="J93">
        <v>0.95699999999999996</v>
      </c>
      <c r="K93">
        <v>0.42899999999999999</v>
      </c>
      <c r="L93">
        <v>0.65300000000000002</v>
      </c>
      <c r="M93">
        <v>0.71199999999999997</v>
      </c>
      <c r="N93">
        <v>1.3859999999999999</v>
      </c>
      <c r="O93">
        <v>1.0569999999999999</v>
      </c>
      <c r="P93" s="38">
        <v>1.738</v>
      </c>
      <c r="Q93" s="6">
        <v>1.4750000000000001</v>
      </c>
      <c r="R93" s="6">
        <v>1.748</v>
      </c>
      <c r="S93" s="6">
        <v>2.3170000000000002</v>
      </c>
      <c r="T93">
        <v>2.0659999999999998</v>
      </c>
      <c r="U93">
        <v>2.3759999999999999</v>
      </c>
      <c r="V93">
        <v>0.47899999999999998</v>
      </c>
      <c r="W93">
        <v>0.84299999999999997</v>
      </c>
      <c r="X93">
        <v>0.89400000000000002</v>
      </c>
      <c r="Y93">
        <v>1.3520000000000001</v>
      </c>
      <c r="Z93" s="38">
        <v>0.158</v>
      </c>
      <c r="AA93" s="38">
        <v>0.23899999999999999</v>
      </c>
      <c r="AB93" s="38">
        <v>0.21</v>
      </c>
      <c r="AC93" s="38">
        <v>0.32100000000000001</v>
      </c>
      <c r="AD93" s="38">
        <v>0.13</v>
      </c>
      <c r="AE93" s="38">
        <v>0.113</v>
      </c>
      <c r="AF93" s="38">
        <v>7.2999999999999995E-2</v>
      </c>
      <c r="AG93" s="38">
        <v>4.4999999999999998E-2</v>
      </c>
      <c r="AH93" s="38">
        <v>8.2000000000000003E-2</v>
      </c>
      <c r="AI93" s="6">
        <v>0.17599999999999999</v>
      </c>
      <c r="AJ93" s="6">
        <v>0.126</v>
      </c>
      <c r="AK93" s="6">
        <v>0.20399999999999999</v>
      </c>
      <c r="AL93">
        <v>8.6999999999999994E-2</v>
      </c>
      <c r="AM93">
        <v>7.0999999999999994E-2</v>
      </c>
      <c r="AN93">
        <v>0.14899999999999999</v>
      </c>
      <c r="AO93" s="6">
        <v>8.3000000000000004E-2</v>
      </c>
      <c r="AP93" s="6">
        <v>0.16</v>
      </c>
      <c r="AQ93" s="6">
        <v>0.33700000000000002</v>
      </c>
      <c r="AR93">
        <v>7.2999999999999995E-2</v>
      </c>
      <c r="AS93">
        <v>7.3999999999999996E-2</v>
      </c>
      <c r="AT93">
        <v>5.2999999999999999E-2</v>
      </c>
      <c r="AU93">
        <v>0.29699999999999999</v>
      </c>
      <c r="AV93">
        <v>0.19900000000000001</v>
      </c>
      <c r="AW93">
        <v>0.27100000000000002</v>
      </c>
      <c r="AX93">
        <v>0.223</v>
      </c>
      <c r="AY93">
        <v>0.318</v>
      </c>
      <c r="AZ93">
        <v>0.30499999999999999</v>
      </c>
      <c r="BA93">
        <v>0.91700000000000004</v>
      </c>
      <c r="BB93" s="38">
        <v>0.10299999999999999</v>
      </c>
      <c r="BC93">
        <v>0.28899999999999998</v>
      </c>
      <c r="BD93">
        <v>0.113</v>
      </c>
      <c r="BE93">
        <v>0.115</v>
      </c>
      <c r="BF93" s="38">
        <v>9.2999999999999999E-2</v>
      </c>
      <c r="BG93">
        <v>0.249</v>
      </c>
      <c r="BH93">
        <v>0.29599999999999999</v>
      </c>
      <c r="BI93">
        <v>0.23699999999999999</v>
      </c>
      <c r="BJ93">
        <v>0.106</v>
      </c>
      <c r="BK93">
        <v>0.315</v>
      </c>
      <c r="BL93">
        <v>0.36399999999999999</v>
      </c>
      <c r="BM93">
        <v>5.5E-2</v>
      </c>
      <c r="BN93">
        <v>0.192</v>
      </c>
      <c r="BO93">
        <v>0.29299999999999998</v>
      </c>
      <c r="BP93" s="6">
        <v>0.13100000000000001</v>
      </c>
      <c r="BQ93" s="6">
        <v>0.11799999999999999</v>
      </c>
      <c r="BR93" s="6">
        <v>7.9000000000000001E-2</v>
      </c>
      <c r="BS93">
        <v>0.71799999999999997</v>
      </c>
      <c r="BT93" s="38">
        <v>0.84499999999999997</v>
      </c>
      <c r="BU93">
        <v>0.629</v>
      </c>
      <c r="BV93">
        <v>0.498</v>
      </c>
      <c r="BW93">
        <v>0.218</v>
      </c>
      <c r="BX93" s="38">
        <v>0.42899999999999999</v>
      </c>
      <c r="BY93" s="38">
        <v>0.40899999999999997</v>
      </c>
      <c r="BZ93" s="38">
        <v>0.1</v>
      </c>
      <c r="CA93">
        <v>0.28499999999999998</v>
      </c>
      <c r="CB93">
        <v>0.84199999999999997</v>
      </c>
      <c r="CC93">
        <v>0.16</v>
      </c>
      <c r="CD93">
        <v>0.17699999999999999</v>
      </c>
      <c r="CE93">
        <v>0.22600000000000001</v>
      </c>
      <c r="CF93">
        <v>0.29799999999999999</v>
      </c>
      <c r="CG93">
        <v>0.308</v>
      </c>
      <c r="CH93">
        <v>0.32700000000000001</v>
      </c>
      <c r="CI93">
        <v>0.311</v>
      </c>
      <c r="CJ93">
        <v>0.53900000000000003</v>
      </c>
      <c r="CK93">
        <v>0.28000000000000003</v>
      </c>
      <c r="CL93">
        <v>3.1E-2</v>
      </c>
      <c r="CM93">
        <v>0.21</v>
      </c>
      <c r="CN93">
        <v>0.10100000000000001</v>
      </c>
      <c r="CO93">
        <v>9.0999999999999998E-2</v>
      </c>
      <c r="CP93">
        <v>7.2999999999999995E-2</v>
      </c>
      <c r="CQ93">
        <v>1.226</v>
      </c>
      <c r="CR93" s="38">
        <v>0.71699999999999997</v>
      </c>
      <c r="CS93">
        <v>1.6020000000000001</v>
      </c>
      <c r="CT93">
        <v>0.69199999999999995</v>
      </c>
      <c r="CU93">
        <v>7.9000000000000001E-2</v>
      </c>
      <c r="CV93">
        <v>0.622</v>
      </c>
      <c r="CW93">
        <v>0.71699999999999997</v>
      </c>
      <c r="CX93">
        <v>0.124</v>
      </c>
      <c r="CY93">
        <v>0.17499999999999999</v>
      </c>
      <c r="CZ93">
        <v>0.58899999999999997</v>
      </c>
      <c r="DA93">
        <v>0.90100000000000002</v>
      </c>
      <c r="DB93">
        <v>0.78400000000000003</v>
      </c>
      <c r="DC93">
        <v>0.159</v>
      </c>
      <c r="DD93" s="38">
        <v>0.122</v>
      </c>
      <c r="DE93" s="38">
        <v>0.183</v>
      </c>
      <c r="DF93">
        <v>7.1999999999999995E-2</v>
      </c>
      <c r="DG93">
        <v>0.313</v>
      </c>
      <c r="DH93">
        <v>0.23200000000000001</v>
      </c>
      <c r="DI93">
        <v>9.7000000000000003E-2</v>
      </c>
      <c r="DJ93">
        <v>7.8E-2</v>
      </c>
      <c r="DK93" s="38">
        <v>0.13600000000000001</v>
      </c>
      <c r="DL93">
        <v>9.2999999999999999E-2</v>
      </c>
      <c r="DM93">
        <v>0.13400000000000001</v>
      </c>
      <c r="DN93">
        <v>7.6999999999999999E-2</v>
      </c>
      <c r="DO93">
        <v>0.32100000000000001</v>
      </c>
      <c r="DP93" s="38">
        <v>0.28499999999999998</v>
      </c>
      <c r="DQ93">
        <v>0.188</v>
      </c>
      <c r="DU93" s="38">
        <v>0.106</v>
      </c>
      <c r="DV93">
        <v>0.23899999999999999</v>
      </c>
      <c r="DW93" s="38">
        <v>0.16700000000000001</v>
      </c>
      <c r="DX93" s="6">
        <v>0.20699999999999999</v>
      </c>
      <c r="DY93">
        <v>0.159</v>
      </c>
      <c r="DZ93">
        <v>0.20599999999999999</v>
      </c>
      <c r="EA93">
        <v>0.73799999999999999</v>
      </c>
      <c r="EC93">
        <v>0.35</v>
      </c>
      <c r="ED93">
        <v>0.12</v>
      </c>
      <c r="EF93">
        <v>0.20100000000000001</v>
      </c>
      <c r="EG93">
        <v>0.30499999999999999</v>
      </c>
      <c r="EI93">
        <v>0.38500000000000001</v>
      </c>
      <c r="EJ93">
        <v>0.30299999999999999</v>
      </c>
      <c r="EK93" s="38">
        <v>0.32300000000000001</v>
      </c>
      <c r="EL93">
        <v>0.27900000000000003</v>
      </c>
      <c r="EM93" s="6">
        <v>0.69099999999999995</v>
      </c>
    </row>
    <row r="94" spans="1:143" ht="14.25" customHeight="1" x14ac:dyDescent="0.2">
      <c r="A94" s="13">
        <v>421</v>
      </c>
      <c r="B94">
        <v>0.55400000000000005</v>
      </c>
      <c r="C94">
        <v>0.63900000000000001</v>
      </c>
      <c r="D94">
        <v>0.42099999999999999</v>
      </c>
      <c r="E94">
        <v>1.236</v>
      </c>
      <c r="F94">
        <v>1.8580000000000001</v>
      </c>
      <c r="G94">
        <v>1.0669999999999999</v>
      </c>
      <c r="H94">
        <v>0.78800000000000003</v>
      </c>
      <c r="I94">
        <v>1.536</v>
      </c>
      <c r="J94">
        <v>0.94899999999999995</v>
      </c>
      <c r="K94">
        <v>0.42699999999999999</v>
      </c>
      <c r="L94">
        <v>0.65</v>
      </c>
      <c r="M94">
        <v>0.71</v>
      </c>
      <c r="N94">
        <v>1.3759999999999999</v>
      </c>
      <c r="O94">
        <v>1.048</v>
      </c>
      <c r="P94" s="38">
        <v>1.728</v>
      </c>
      <c r="Q94" s="6">
        <v>1.462</v>
      </c>
      <c r="R94" s="6">
        <v>1.7450000000000001</v>
      </c>
      <c r="S94" s="6">
        <v>2.3010000000000002</v>
      </c>
      <c r="T94">
        <v>2.0510000000000002</v>
      </c>
      <c r="U94">
        <v>2.3639999999999999</v>
      </c>
      <c r="V94">
        <v>0.47499999999999998</v>
      </c>
      <c r="W94">
        <v>0.84699999999999998</v>
      </c>
      <c r="X94">
        <v>0.88500000000000001</v>
      </c>
      <c r="Y94">
        <v>1.34</v>
      </c>
      <c r="Z94" s="38">
        <v>0.157</v>
      </c>
      <c r="AA94" s="38">
        <v>0.23699999999999999</v>
      </c>
      <c r="AB94" s="38">
        <v>0.20799999999999999</v>
      </c>
      <c r="AC94" s="38">
        <v>0.31900000000000001</v>
      </c>
      <c r="AD94" s="38">
        <v>0.129</v>
      </c>
      <c r="AE94" s="38">
        <v>0.112</v>
      </c>
      <c r="AF94" s="38">
        <v>7.1999999999999995E-2</v>
      </c>
      <c r="AG94" s="38">
        <v>4.3999999999999997E-2</v>
      </c>
      <c r="AH94" s="38">
        <v>8.1000000000000003E-2</v>
      </c>
      <c r="AI94" s="6">
        <v>0.17499999999999999</v>
      </c>
      <c r="AJ94" s="6">
        <v>0.124</v>
      </c>
      <c r="AK94" s="6">
        <v>0.20200000000000001</v>
      </c>
      <c r="AL94">
        <v>8.6999999999999994E-2</v>
      </c>
      <c r="AM94">
        <v>7.0999999999999994E-2</v>
      </c>
      <c r="AN94">
        <v>0.14799999999999999</v>
      </c>
      <c r="AO94" s="6">
        <v>8.2000000000000003E-2</v>
      </c>
      <c r="AP94" s="6">
        <v>0.159</v>
      </c>
      <c r="AQ94" s="6">
        <v>0.33400000000000002</v>
      </c>
      <c r="AR94">
        <v>7.2999999999999995E-2</v>
      </c>
      <c r="AS94">
        <v>7.2999999999999995E-2</v>
      </c>
      <c r="AT94">
        <v>5.1999999999999998E-2</v>
      </c>
      <c r="AU94">
        <v>0.29199999999999998</v>
      </c>
      <c r="AV94">
        <v>0.19700000000000001</v>
      </c>
      <c r="AW94">
        <v>0.26700000000000002</v>
      </c>
      <c r="AX94">
        <v>0.224</v>
      </c>
      <c r="AY94">
        <v>0.318</v>
      </c>
      <c r="AZ94">
        <v>0.30499999999999999</v>
      </c>
      <c r="BA94">
        <v>0.91500000000000004</v>
      </c>
      <c r="BB94" s="38">
        <v>0.10299999999999999</v>
      </c>
      <c r="BC94">
        <v>0.28799999999999998</v>
      </c>
      <c r="BD94">
        <v>0.112</v>
      </c>
      <c r="BE94">
        <v>0.115</v>
      </c>
      <c r="BF94" s="38">
        <v>9.1999999999999998E-2</v>
      </c>
      <c r="BG94">
        <v>0.247</v>
      </c>
      <c r="BH94">
        <v>0.29399999999999998</v>
      </c>
      <c r="BI94">
        <v>0.23499999999999999</v>
      </c>
      <c r="BJ94">
        <v>0.105</v>
      </c>
      <c r="BK94">
        <v>0.312</v>
      </c>
      <c r="BL94">
        <v>0.36099999999999999</v>
      </c>
      <c r="BM94">
        <v>5.5E-2</v>
      </c>
      <c r="BN94">
        <v>0.19</v>
      </c>
      <c r="BO94">
        <v>0.28899999999999998</v>
      </c>
      <c r="BP94" s="6">
        <v>0.129</v>
      </c>
      <c r="BQ94" s="6">
        <v>0.11600000000000001</v>
      </c>
      <c r="BR94" s="6">
        <v>7.8E-2</v>
      </c>
      <c r="BS94">
        <v>0.70499999999999996</v>
      </c>
      <c r="BT94" s="38">
        <v>0.83899999999999997</v>
      </c>
      <c r="BU94">
        <v>0.622</v>
      </c>
      <c r="BV94">
        <v>0.496</v>
      </c>
      <c r="BW94">
        <v>0.217</v>
      </c>
      <c r="BX94" s="38">
        <v>0.42699999999999999</v>
      </c>
      <c r="BY94" s="38">
        <v>0.40600000000000003</v>
      </c>
      <c r="BZ94" s="38">
        <v>9.8000000000000004E-2</v>
      </c>
      <c r="CA94">
        <v>0.28599999999999998</v>
      </c>
      <c r="CB94">
        <v>0.83299999999999996</v>
      </c>
      <c r="CC94">
        <v>0.16</v>
      </c>
      <c r="CD94">
        <v>0.17699999999999999</v>
      </c>
      <c r="CE94">
        <v>0.22600000000000001</v>
      </c>
      <c r="CF94">
        <v>0.29699999999999999</v>
      </c>
      <c r="CG94">
        <v>0.308</v>
      </c>
      <c r="CH94">
        <v>0.32600000000000001</v>
      </c>
      <c r="CI94">
        <v>0.307</v>
      </c>
      <c r="CJ94">
        <v>0.53900000000000003</v>
      </c>
      <c r="CK94">
        <v>0.28000000000000003</v>
      </c>
      <c r="CL94">
        <v>3.1E-2</v>
      </c>
      <c r="CM94">
        <v>0.21</v>
      </c>
      <c r="CN94">
        <v>0.1</v>
      </c>
      <c r="CO94">
        <v>0.09</v>
      </c>
      <c r="CP94">
        <v>7.1999999999999995E-2</v>
      </c>
      <c r="CQ94">
        <v>1.214</v>
      </c>
      <c r="CR94" s="38">
        <v>0.70699999999999996</v>
      </c>
      <c r="CS94">
        <v>1.593</v>
      </c>
      <c r="CT94">
        <v>0.68799999999999994</v>
      </c>
      <c r="CU94">
        <v>7.6999999999999999E-2</v>
      </c>
      <c r="CV94">
        <v>0.61899999999999999</v>
      </c>
      <c r="CW94">
        <v>0.70299999999999996</v>
      </c>
      <c r="CX94">
        <v>0.123</v>
      </c>
      <c r="CY94">
        <v>0.17399999999999999</v>
      </c>
      <c r="CZ94">
        <v>0.58699999999999997</v>
      </c>
      <c r="DA94">
        <v>0.89400000000000002</v>
      </c>
      <c r="DB94">
        <v>0.77800000000000002</v>
      </c>
      <c r="DC94">
        <v>0.157</v>
      </c>
      <c r="DD94" s="38">
        <v>0.121</v>
      </c>
      <c r="DE94" s="38">
        <v>0.18099999999999999</v>
      </c>
      <c r="DF94">
        <v>7.0999999999999994E-2</v>
      </c>
      <c r="DG94">
        <v>0.31</v>
      </c>
      <c r="DH94">
        <v>0.23</v>
      </c>
      <c r="DI94">
        <v>9.7000000000000003E-2</v>
      </c>
      <c r="DJ94">
        <v>7.8E-2</v>
      </c>
      <c r="DK94" s="38">
        <v>0.13500000000000001</v>
      </c>
      <c r="DL94">
        <v>9.1999999999999998E-2</v>
      </c>
      <c r="DM94">
        <v>0.13300000000000001</v>
      </c>
      <c r="DN94">
        <v>7.6999999999999999E-2</v>
      </c>
      <c r="DO94">
        <v>0.31900000000000001</v>
      </c>
      <c r="DP94" s="38">
        <v>0.28299999999999997</v>
      </c>
      <c r="DQ94">
        <v>0.187</v>
      </c>
      <c r="DU94" s="38">
        <v>0.105</v>
      </c>
      <c r="DV94">
        <v>0.23799999999999999</v>
      </c>
      <c r="DW94" s="38">
        <v>0.16600000000000001</v>
      </c>
      <c r="DX94" s="6">
        <v>0.20599999999999999</v>
      </c>
      <c r="DY94">
        <v>0.159</v>
      </c>
      <c r="DZ94">
        <v>0.20499999999999999</v>
      </c>
      <c r="EA94">
        <v>0.72499999999999998</v>
      </c>
      <c r="EC94">
        <v>0.34399999999999997</v>
      </c>
      <c r="ED94">
        <v>0.11799999999999999</v>
      </c>
      <c r="EF94">
        <v>0.19800000000000001</v>
      </c>
      <c r="EG94">
        <v>0.29899999999999999</v>
      </c>
      <c r="EI94">
        <v>0.379</v>
      </c>
      <c r="EJ94">
        <v>0.3</v>
      </c>
      <c r="EK94" s="38">
        <v>0.32</v>
      </c>
      <c r="EL94">
        <v>0.27700000000000002</v>
      </c>
      <c r="EM94" s="6">
        <v>0.68400000000000005</v>
      </c>
    </row>
    <row r="95" spans="1:143" ht="14.25" customHeight="1" x14ac:dyDescent="0.2">
      <c r="A95" s="13">
        <v>422</v>
      </c>
      <c r="B95">
        <v>0.55700000000000005</v>
      </c>
      <c r="C95">
        <v>0.63900000000000001</v>
      </c>
      <c r="D95">
        <v>0.42099999999999999</v>
      </c>
      <c r="E95">
        <v>1.234</v>
      </c>
      <c r="F95">
        <v>1.849</v>
      </c>
      <c r="G95">
        <v>1.0589999999999999</v>
      </c>
      <c r="H95">
        <v>0.78100000000000003</v>
      </c>
      <c r="I95">
        <v>1.526</v>
      </c>
      <c r="J95">
        <v>0.94099999999999995</v>
      </c>
      <c r="K95">
        <v>0.42499999999999999</v>
      </c>
      <c r="L95">
        <v>0.64600000000000002</v>
      </c>
      <c r="M95">
        <v>0.70799999999999996</v>
      </c>
      <c r="N95">
        <v>1.367</v>
      </c>
      <c r="O95">
        <v>1.04</v>
      </c>
      <c r="P95" s="38">
        <v>1.7190000000000001</v>
      </c>
      <c r="Q95" s="6">
        <v>1.4490000000000001</v>
      </c>
      <c r="R95" s="6">
        <v>1.744</v>
      </c>
      <c r="S95" s="6">
        <v>2.2850000000000001</v>
      </c>
      <c r="T95">
        <v>2.036</v>
      </c>
      <c r="U95">
        <v>2.3519999999999999</v>
      </c>
      <c r="V95">
        <v>0.47099999999999997</v>
      </c>
      <c r="W95">
        <v>0.84899999999999998</v>
      </c>
      <c r="X95">
        <v>0.873</v>
      </c>
      <c r="Y95">
        <v>1.3260000000000001</v>
      </c>
      <c r="Z95" s="38">
        <v>0.156</v>
      </c>
      <c r="AA95" s="38">
        <v>0.23499999999999999</v>
      </c>
      <c r="AB95" s="38">
        <v>0.20599999999999999</v>
      </c>
      <c r="AC95" s="38">
        <v>0.317</v>
      </c>
      <c r="AD95" s="38">
        <v>0.128</v>
      </c>
      <c r="AE95" s="38">
        <v>0.111</v>
      </c>
      <c r="AF95" s="38">
        <v>7.0999999999999994E-2</v>
      </c>
      <c r="AG95" s="38">
        <v>4.3999999999999997E-2</v>
      </c>
      <c r="AH95" s="38">
        <v>0.08</v>
      </c>
      <c r="AI95" s="6">
        <v>0.17299999999999999</v>
      </c>
      <c r="AJ95" s="6">
        <v>0.123</v>
      </c>
      <c r="AK95" s="6">
        <v>0.2</v>
      </c>
      <c r="AL95">
        <v>8.5999999999999993E-2</v>
      </c>
      <c r="AM95">
        <v>7.0000000000000007E-2</v>
      </c>
      <c r="AN95">
        <v>0.14699999999999999</v>
      </c>
      <c r="AO95" s="6">
        <v>8.1000000000000003E-2</v>
      </c>
      <c r="AP95" s="6">
        <v>0.158</v>
      </c>
      <c r="AQ95" s="6">
        <v>0.33</v>
      </c>
      <c r="AR95">
        <v>7.1999999999999995E-2</v>
      </c>
      <c r="AS95">
        <v>7.2999999999999995E-2</v>
      </c>
      <c r="AT95">
        <v>5.1999999999999998E-2</v>
      </c>
      <c r="AU95">
        <v>0.28699999999999998</v>
      </c>
      <c r="AV95">
        <v>0.19400000000000001</v>
      </c>
      <c r="AW95">
        <v>0.26200000000000001</v>
      </c>
      <c r="AX95">
        <v>0.22500000000000001</v>
      </c>
      <c r="AY95">
        <v>0.317</v>
      </c>
      <c r="AZ95">
        <v>0.30399999999999999</v>
      </c>
      <c r="BA95">
        <v>0.91400000000000003</v>
      </c>
      <c r="BB95" s="38">
        <v>0.10199999999999999</v>
      </c>
      <c r="BC95">
        <v>0.28599999999999998</v>
      </c>
      <c r="BD95">
        <v>0.112</v>
      </c>
      <c r="BE95">
        <v>0.115</v>
      </c>
      <c r="BF95" s="38">
        <v>9.1999999999999998E-2</v>
      </c>
      <c r="BG95">
        <v>0.246</v>
      </c>
      <c r="BH95">
        <v>0.29299999999999998</v>
      </c>
      <c r="BI95">
        <v>0.23400000000000001</v>
      </c>
      <c r="BJ95">
        <v>0.105</v>
      </c>
      <c r="BK95">
        <v>0.309</v>
      </c>
      <c r="BL95">
        <v>0.35899999999999999</v>
      </c>
      <c r="BM95">
        <v>5.3999999999999999E-2</v>
      </c>
      <c r="BN95">
        <v>0.187</v>
      </c>
      <c r="BO95">
        <v>0.28599999999999998</v>
      </c>
      <c r="BP95" s="6">
        <v>0.127</v>
      </c>
      <c r="BQ95" s="6">
        <v>0.114</v>
      </c>
      <c r="BR95" s="6">
        <v>7.6999999999999999E-2</v>
      </c>
      <c r="BS95">
        <v>0.69099999999999995</v>
      </c>
      <c r="BT95" s="38">
        <v>0.83399999999999996</v>
      </c>
      <c r="BU95">
        <v>0.61499999999999999</v>
      </c>
      <c r="BV95">
        <v>0.495</v>
      </c>
      <c r="BW95">
        <v>0.217</v>
      </c>
      <c r="BX95" s="38">
        <v>0.42599999999999999</v>
      </c>
      <c r="BY95" s="38">
        <v>0.40500000000000003</v>
      </c>
      <c r="BZ95" s="38">
        <v>9.7000000000000003E-2</v>
      </c>
      <c r="CA95">
        <v>0.28699999999999998</v>
      </c>
      <c r="CB95">
        <v>0.82399999999999995</v>
      </c>
      <c r="CC95">
        <v>0.16</v>
      </c>
      <c r="CD95">
        <v>0.17699999999999999</v>
      </c>
      <c r="CE95">
        <v>0.22600000000000001</v>
      </c>
      <c r="CF95">
        <v>0.29799999999999999</v>
      </c>
      <c r="CG95">
        <v>0.308</v>
      </c>
      <c r="CH95">
        <v>0.32400000000000001</v>
      </c>
      <c r="CI95">
        <v>0.30399999999999999</v>
      </c>
      <c r="CJ95">
        <v>0.54</v>
      </c>
      <c r="CK95">
        <v>0.28100000000000003</v>
      </c>
      <c r="CL95">
        <v>3.1E-2</v>
      </c>
      <c r="CM95">
        <v>0.20899999999999999</v>
      </c>
      <c r="CN95">
        <v>0.1</v>
      </c>
      <c r="CO95">
        <v>0.09</v>
      </c>
      <c r="CP95">
        <v>7.1999999999999995E-2</v>
      </c>
      <c r="CQ95">
        <v>1.2</v>
      </c>
      <c r="CR95" s="38">
        <v>0.69599999999999995</v>
      </c>
      <c r="CS95">
        <v>1.5840000000000001</v>
      </c>
      <c r="CT95">
        <v>0.68500000000000005</v>
      </c>
      <c r="CU95">
        <v>7.5999999999999998E-2</v>
      </c>
      <c r="CV95">
        <v>0.61699999999999999</v>
      </c>
      <c r="CW95">
        <v>0.68899999999999995</v>
      </c>
      <c r="CX95">
        <v>0.121</v>
      </c>
      <c r="CY95">
        <v>0.17299999999999999</v>
      </c>
      <c r="CZ95">
        <v>0.58499999999999996</v>
      </c>
      <c r="DA95">
        <v>0.88700000000000001</v>
      </c>
      <c r="DB95">
        <v>0.77100000000000002</v>
      </c>
      <c r="DC95">
        <v>0.155</v>
      </c>
      <c r="DD95" s="38">
        <v>0.11899999999999999</v>
      </c>
      <c r="DE95" s="38">
        <v>0.17799999999999999</v>
      </c>
      <c r="DF95">
        <v>7.0000000000000007E-2</v>
      </c>
      <c r="DG95">
        <v>0.307</v>
      </c>
      <c r="DH95">
        <v>0.22800000000000001</v>
      </c>
      <c r="DI95">
        <v>9.6000000000000002E-2</v>
      </c>
      <c r="DJ95">
        <v>7.6999999999999999E-2</v>
      </c>
      <c r="DK95" s="38">
        <v>0.13400000000000001</v>
      </c>
      <c r="DL95">
        <v>9.0999999999999998E-2</v>
      </c>
      <c r="DM95">
        <v>0.13300000000000001</v>
      </c>
      <c r="DN95">
        <v>7.5999999999999998E-2</v>
      </c>
      <c r="DO95">
        <v>0.317</v>
      </c>
      <c r="DP95" s="38">
        <v>0.28100000000000003</v>
      </c>
      <c r="DQ95">
        <v>0.186</v>
      </c>
      <c r="DU95" s="38">
        <v>0.105</v>
      </c>
      <c r="DV95">
        <v>0.23699999999999999</v>
      </c>
      <c r="DW95" s="38">
        <v>0.16600000000000001</v>
      </c>
      <c r="DX95" s="6">
        <v>0.20599999999999999</v>
      </c>
      <c r="DY95">
        <v>0.159</v>
      </c>
      <c r="DZ95">
        <v>0.20399999999999999</v>
      </c>
      <c r="EA95">
        <v>0.71199999999999997</v>
      </c>
      <c r="EC95">
        <v>0.33700000000000002</v>
      </c>
      <c r="ED95">
        <v>0.11700000000000001</v>
      </c>
      <c r="EF95">
        <v>0.19500000000000001</v>
      </c>
      <c r="EG95">
        <v>0.29199999999999998</v>
      </c>
      <c r="EI95">
        <v>0.372</v>
      </c>
      <c r="EJ95">
        <v>0.29699999999999999</v>
      </c>
      <c r="EK95" s="38">
        <v>0.316</v>
      </c>
      <c r="EL95">
        <v>0.27400000000000002</v>
      </c>
      <c r="EM95" s="6">
        <v>0.67700000000000005</v>
      </c>
    </row>
    <row r="96" spans="1:143" ht="14.25" customHeight="1" x14ac:dyDescent="0.2">
      <c r="A96" s="13">
        <v>423</v>
      </c>
      <c r="B96">
        <v>0.56100000000000005</v>
      </c>
      <c r="C96">
        <v>0.64</v>
      </c>
      <c r="D96">
        <v>0.42199999999999999</v>
      </c>
      <c r="E96">
        <v>1.234</v>
      </c>
      <c r="F96">
        <v>1.841</v>
      </c>
      <c r="G96">
        <v>1.052</v>
      </c>
      <c r="H96">
        <v>0.77400000000000002</v>
      </c>
      <c r="I96">
        <v>1.5169999999999999</v>
      </c>
      <c r="J96">
        <v>0.93300000000000005</v>
      </c>
      <c r="K96">
        <v>0.42299999999999999</v>
      </c>
      <c r="L96">
        <v>0.64400000000000002</v>
      </c>
      <c r="M96">
        <v>0.70699999999999996</v>
      </c>
      <c r="N96">
        <v>1.3580000000000001</v>
      </c>
      <c r="O96">
        <v>1.032</v>
      </c>
      <c r="P96" s="38">
        <v>1.7110000000000001</v>
      </c>
      <c r="Q96" s="6">
        <v>1.4370000000000001</v>
      </c>
      <c r="R96" s="6">
        <v>1.7450000000000001</v>
      </c>
      <c r="S96" s="6">
        <v>2.27</v>
      </c>
      <c r="T96">
        <v>2.0219999999999998</v>
      </c>
      <c r="U96">
        <v>2.34</v>
      </c>
      <c r="V96">
        <v>0.46800000000000003</v>
      </c>
      <c r="W96">
        <v>0.84799999999999998</v>
      </c>
      <c r="X96">
        <v>0.86099999999999999</v>
      </c>
      <c r="Y96">
        <v>1.31</v>
      </c>
      <c r="Z96" s="38">
        <v>0.155</v>
      </c>
      <c r="AA96" s="38">
        <v>0.23300000000000001</v>
      </c>
      <c r="AB96" s="38">
        <v>0.20399999999999999</v>
      </c>
      <c r="AC96" s="38">
        <v>0.314</v>
      </c>
      <c r="AD96" s="38">
        <v>0.126</v>
      </c>
      <c r="AE96" s="38">
        <v>0.11</v>
      </c>
      <c r="AF96" s="38">
        <v>7.0000000000000007E-2</v>
      </c>
      <c r="AG96" s="38">
        <v>4.2999999999999997E-2</v>
      </c>
      <c r="AH96" s="38">
        <v>7.9000000000000001E-2</v>
      </c>
      <c r="AI96" s="6">
        <v>0.17100000000000001</v>
      </c>
      <c r="AJ96" s="6">
        <v>0.121</v>
      </c>
      <c r="AK96" s="6">
        <v>0.19800000000000001</v>
      </c>
      <c r="AL96">
        <v>8.5000000000000006E-2</v>
      </c>
      <c r="AM96">
        <v>6.9000000000000006E-2</v>
      </c>
      <c r="AN96">
        <v>0.14499999999999999</v>
      </c>
      <c r="AO96" s="6">
        <v>8.1000000000000003E-2</v>
      </c>
      <c r="AP96" s="6">
        <v>0.156</v>
      </c>
      <c r="AQ96" s="6">
        <v>0.32700000000000001</v>
      </c>
      <c r="AR96">
        <v>7.0999999999999994E-2</v>
      </c>
      <c r="AS96">
        <v>7.1999999999999995E-2</v>
      </c>
      <c r="AT96">
        <v>5.0999999999999997E-2</v>
      </c>
      <c r="AU96">
        <v>0.28100000000000003</v>
      </c>
      <c r="AV96">
        <v>0.192</v>
      </c>
      <c r="AW96">
        <v>0.25800000000000001</v>
      </c>
      <c r="AX96">
        <v>0.22700000000000001</v>
      </c>
      <c r="AY96">
        <v>0.317</v>
      </c>
      <c r="AZ96">
        <v>0.30399999999999999</v>
      </c>
      <c r="BA96">
        <v>0.91300000000000003</v>
      </c>
      <c r="BB96" s="38">
        <v>0.10199999999999999</v>
      </c>
      <c r="BC96">
        <v>0.28499999999999998</v>
      </c>
      <c r="BD96">
        <v>0.111</v>
      </c>
      <c r="BE96">
        <v>0.115</v>
      </c>
      <c r="BF96" s="38">
        <v>9.0999999999999998E-2</v>
      </c>
      <c r="BG96">
        <v>0.246</v>
      </c>
      <c r="BH96">
        <v>0.29099999999999998</v>
      </c>
      <c r="BI96">
        <v>0.23200000000000001</v>
      </c>
      <c r="BJ96">
        <v>0.104</v>
      </c>
      <c r="BK96">
        <v>0.307</v>
      </c>
      <c r="BL96">
        <v>0.35599999999999998</v>
      </c>
      <c r="BM96">
        <v>5.3999999999999999E-2</v>
      </c>
      <c r="BN96">
        <v>0.185</v>
      </c>
      <c r="BO96">
        <v>0.28199999999999997</v>
      </c>
      <c r="BP96" s="6">
        <v>0.126</v>
      </c>
      <c r="BQ96" s="6">
        <v>0.113</v>
      </c>
      <c r="BR96" s="6">
        <v>7.5999999999999998E-2</v>
      </c>
      <c r="BS96">
        <v>0.67800000000000005</v>
      </c>
      <c r="BT96" s="38">
        <v>0.82899999999999996</v>
      </c>
      <c r="BU96">
        <v>0.60899999999999999</v>
      </c>
      <c r="BV96">
        <v>0.495</v>
      </c>
      <c r="BW96">
        <v>0.217</v>
      </c>
      <c r="BX96" s="38">
        <v>0.42499999999999999</v>
      </c>
      <c r="BY96" s="38">
        <v>0.40300000000000002</v>
      </c>
      <c r="BZ96" s="38">
        <v>9.5000000000000001E-2</v>
      </c>
      <c r="CA96">
        <v>0.28899999999999998</v>
      </c>
      <c r="CB96">
        <v>0.81599999999999995</v>
      </c>
      <c r="CC96">
        <v>0.16</v>
      </c>
      <c r="CD96">
        <v>0.17699999999999999</v>
      </c>
      <c r="CE96">
        <v>0.22600000000000001</v>
      </c>
      <c r="CF96">
        <v>0.29799999999999999</v>
      </c>
      <c r="CG96">
        <v>0.308</v>
      </c>
      <c r="CH96">
        <v>0.32300000000000001</v>
      </c>
      <c r="CI96">
        <v>0.30099999999999999</v>
      </c>
      <c r="CJ96">
        <v>0.54200000000000004</v>
      </c>
      <c r="CK96">
        <v>0.28199999999999997</v>
      </c>
      <c r="CL96">
        <v>3.1E-2</v>
      </c>
      <c r="CM96">
        <v>0.20799999999999999</v>
      </c>
      <c r="CN96">
        <v>9.9000000000000005E-2</v>
      </c>
      <c r="CO96">
        <v>8.8999999999999996E-2</v>
      </c>
      <c r="CP96">
        <v>7.1999999999999995E-2</v>
      </c>
      <c r="CQ96">
        <v>1.1879999999999999</v>
      </c>
      <c r="CR96" s="38">
        <v>0.68600000000000005</v>
      </c>
      <c r="CS96">
        <v>1.5760000000000001</v>
      </c>
      <c r="CT96">
        <v>0.68200000000000005</v>
      </c>
      <c r="CU96">
        <v>7.3999999999999996E-2</v>
      </c>
      <c r="CV96">
        <v>0.61499999999999999</v>
      </c>
      <c r="CW96">
        <v>0.67600000000000005</v>
      </c>
      <c r="CX96">
        <v>0.12</v>
      </c>
      <c r="CY96">
        <v>0.17199999999999999</v>
      </c>
      <c r="CZ96">
        <v>0.58299999999999996</v>
      </c>
      <c r="DA96">
        <v>0.88</v>
      </c>
      <c r="DB96">
        <v>0.76600000000000001</v>
      </c>
      <c r="DC96">
        <v>0.153</v>
      </c>
      <c r="DD96" s="38">
        <v>0.11799999999999999</v>
      </c>
      <c r="DE96" s="38">
        <v>0.17599999999999999</v>
      </c>
      <c r="DF96">
        <v>7.0000000000000007E-2</v>
      </c>
      <c r="DG96">
        <v>0.30399999999999999</v>
      </c>
      <c r="DH96">
        <v>0.22500000000000001</v>
      </c>
      <c r="DI96">
        <v>9.5000000000000001E-2</v>
      </c>
      <c r="DJ96">
        <v>7.6999999999999999E-2</v>
      </c>
      <c r="DK96" s="38">
        <v>0.13300000000000001</v>
      </c>
      <c r="DL96">
        <v>0.09</v>
      </c>
      <c r="DM96">
        <v>0.13200000000000001</v>
      </c>
      <c r="DN96">
        <v>7.5999999999999998E-2</v>
      </c>
      <c r="DO96">
        <v>0.314</v>
      </c>
      <c r="DP96" s="38">
        <v>0.27900000000000003</v>
      </c>
      <c r="DQ96">
        <v>0.184</v>
      </c>
      <c r="DU96" s="38">
        <v>0.104</v>
      </c>
      <c r="DV96">
        <v>0.23599999999999999</v>
      </c>
      <c r="DW96" s="38">
        <v>0.16500000000000001</v>
      </c>
      <c r="DX96" s="6">
        <v>0.20599999999999999</v>
      </c>
      <c r="DY96">
        <v>0.16</v>
      </c>
      <c r="DZ96">
        <v>0.20300000000000001</v>
      </c>
      <c r="EA96">
        <v>0.7</v>
      </c>
      <c r="EC96">
        <v>0.33100000000000002</v>
      </c>
      <c r="ED96">
        <v>0.11600000000000001</v>
      </c>
      <c r="EF96">
        <v>0.192</v>
      </c>
      <c r="EG96">
        <v>0.28599999999999998</v>
      </c>
      <c r="EI96">
        <v>0.36599999999999999</v>
      </c>
      <c r="EJ96">
        <v>0.29399999999999998</v>
      </c>
      <c r="EK96" s="38">
        <v>0.313</v>
      </c>
      <c r="EL96">
        <v>0.27200000000000002</v>
      </c>
      <c r="EM96" s="6">
        <v>0.67100000000000004</v>
      </c>
    </row>
    <row r="97" spans="1:143" ht="14.25" customHeight="1" x14ac:dyDescent="0.2">
      <c r="A97" s="13">
        <v>424</v>
      </c>
      <c r="B97">
        <v>0.56499999999999995</v>
      </c>
      <c r="C97">
        <v>0.64200000000000002</v>
      </c>
      <c r="D97">
        <v>0.42399999999999999</v>
      </c>
      <c r="E97">
        <v>1.2350000000000001</v>
      </c>
      <c r="F97">
        <v>1.8360000000000001</v>
      </c>
      <c r="G97">
        <v>1.0469999999999999</v>
      </c>
      <c r="H97">
        <v>0.76800000000000002</v>
      </c>
      <c r="I97">
        <v>1.51</v>
      </c>
      <c r="J97">
        <v>0.92500000000000004</v>
      </c>
      <c r="K97">
        <v>0.42199999999999999</v>
      </c>
      <c r="L97">
        <v>0.64200000000000002</v>
      </c>
      <c r="M97">
        <v>0.70699999999999996</v>
      </c>
      <c r="N97">
        <v>1.351</v>
      </c>
      <c r="O97">
        <v>1.0249999999999999</v>
      </c>
      <c r="P97" s="38">
        <v>1.7030000000000001</v>
      </c>
      <c r="Q97" s="6">
        <v>1.425</v>
      </c>
      <c r="R97" s="6">
        <v>1.748</v>
      </c>
      <c r="S97" s="6">
        <v>2.2509999999999999</v>
      </c>
      <c r="T97">
        <v>2.0110000000000001</v>
      </c>
      <c r="U97">
        <v>2.3279999999999998</v>
      </c>
      <c r="V97">
        <v>0.46400000000000002</v>
      </c>
      <c r="W97">
        <v>0.84399999999999997</v>
      </c>
      <c r="X97">
        <v>0.84799999999999998</v>
      </c>
      <c r="Y97">
        <v>1.2929999999999999</v>
      </c>
      <c r="Z97" s="38">
        <v>0.155</v>
      </c>
      <c r="AA97" s="38">
        <v>0.23100000000000001</v>
      </c>
      <c r="AB97" s="38">
        <v>0.20300000000000001</v>
      </c>
      <c r="AC97" s="38">
        <v>0.313</v>
      </c>
      <c r="AD97" s="38">
        <v>0.125</v>
      </c>
      <c r="AE97" s="38">
        <v>0.109</v>
      </c>
      <c r="AF97" s="38">
        <v>7.0000000000000007E-2</v>
      </c>
      <c r="AG97" s="38">
        <v>4.2999999999999997E-2</v>
      </c>
      <c r="AH97" s="38">
        <v>7.9000000000000001E-2</v>
      </c>
      <c r="AI97" s="6">
        <v>0.17</v>
      </c>
      <c r="AJ97" s="6">
        <v>0.12</v>
      </c>
      <c r="AK97" s="6">
        <v>0.19600000000000001</v>
      </c>
      <c r="AL97">
        <v>8.4000000000000005E-2</v>
      </c>
      <c r="AM97">
        <v>6.9000000000000006E-2</v>
      </c>
      <c r="AN97">
        <v>0.14399999999999999</v>
      </c>
      <c r="AO97" s="6">
        <v>0.08</v>
      </c>
      <c r="AP97" s="6">
        <v>0.155</v>
      </c>
      <c r="AQ97" s="6">
        <v>0.32400000000000001</v>
      </c>
      <c r="AR97">
        <v>7.0000000000000007E-2</v>
      </c>
      <c r="AS97">
        <v>7.1999999999999995E-2</v>
      </c>
      <c r="AT97">
        <v>0.05</v>
      </c>
      <c r="AU97">
        <v>0.27600000000000002</v>
      </c>
      <c r="AV97">
        <v>0.19</v>
      </c>
      <c r="AW97">
        <v>0.254</v>
      </c>
      <c r="AX97">
        <v>0.22900000000000001</v>
      </c>
      <c r="AY97">
        <v>0.318</v>
      </c>
      <c r="AZ97">
        <v>0.30499999999999999</v>
      </c>
      <c r="BA97">
        <v>0.91400000000000003</v>
      </c>
      <c r="BB97" s="38">
        <v>0.10199999999999999</v>
      </c>
      <c r="BC97">
        <v>0.28399999999999997</v>
      </c>
      <c r="BD97">
        <v>0.111</v>
      </c>
      <c r="BE97">
        <v>0.115</v>
      </c>
      <c r="BF97" s="38">
        <v>9.0999999999999998E-2</v>
      </c>
      <c r="BG97">
        <v>0.245</v>
      </c>
      <c r="BH97">
        <v>0.28899999999999998</v>
      </c>
      <c r="BI97">
        <v>0.23100000000000001</v>
      </c>
      <c r="BJ97">
        <v>0.10299999999999999</v>
      </c>
      <c r="BK97">
        <v>0.30399999999999999</v>
      </c>
      <c r="BL97">
        <v>0.35399999999999998</v>
      </c>
      <c r="BM97">
        <v>5.3999999999999999E-2</v>
      </c>
      <c r="BN97">
        <v>0.182</v>
      </c>
      <c r="BO97">
        <v>0.27900000000000003</v>
      </c>
      <c r="BP97" s="6">
        <v>0.124</v>
      </c>
      <c r="BQ97" s="6">
        <v>0.111</v>
      </c>
      <c r="BR97" s="6">
        <v>7.5999999999999998E-2</v>
      </c>
      <c r="BS97">
        <v>0.66600000000000004</v>
      </c>
      <c r="BT97" s="38">
        <v>0.82399999999999995</v>
      </c>
      <c r="BU97">
        <v>0.60299999999999998</v>
      </c>
      <c r="BV97">
        <v>0.495</v>
      </c>
      <c r="BW97">
        <v>0.216</v>
      </c>
      <c r="BX97" s="38">
        <v>0.42399999999999999</v>
      </c>
      <c r="BY97" s="38">
        <v>0.40200000000000002</v>
      </c>
      <c r="BZ97" s="38">
        <v>9.4E-2</v>
      </c>
      <c r="CA97">
        <v>0.29099999999999998</v>
      </c>
      <c r="CB97">
        <v>0.81</v>
      </c>
      <c r="CC97">
        <v>0.16</v>
      </c>
      <c r="CD97">
        <v>0.17699999999999999</v>
      </c>
      <c r="CE97">
        <v>0.22600000000000001</v>
      </c>
      <c r="CF97">
        <v>0.29899999999999999</v>
      </c>
      <c r="CG97">
        <v>0.309</v>
      </c>
      <c r="CH97">
        <v>0.32200000000000001</v>
      </c>
      <c r="CI97">
        <v>0.29799999999999999</v>
      </c>
      <c r="CJ97">
        <v>0.54500000000000004</v>
      </c>
      <c r="CK97">
        <v>0.28299999999999997</v>
      </c>
      <c r="CL97">
        <v>3.1E-2</v>
      </c>
      <c r="CM97">
        <v>0.20799999999999999</v>
      </c>
      <c r="CN97">
        <v>9.9000000000000005E-2</v>
      </c>
      <c r="CO97">
        <v>8.8999999999999996E-2</v>
      </c>
      <c r="CP97">
        <v>7.0999999999999994E-2</v>
      </c>
      <c r="CQ97">
        <v>1.1759999999999999</v>
      </c>
      <c r="CR97" s="38">
        <v>0.67700000000000005</v>
      </c>
      <c r="CS97">
        <v>1.5680000000000001</v>
      </c>
      <c r="CT97">
        <v>0.67900000000000005</v>
      </c>
      <c r="CU97">
        <v>7.2999999999999995E-2</v>
      </c>
      <c r="CV97">
        <v>0.61299999999999999</v>
      </c>
      <c r="CW97">
        <v>0.66400000000000003</v>
      </c>
      <c r="CX97">
        <v>0.11799999999999999</v>
      </c>
      <c r="CY97">
        <v>0.17100000000000001</v>
      </c>
      <c r="CZ97">
        <v>0.58199999999999996</v>
      </c>
      <c r="DA97">
        <v>0.874</v>
      </c>
      <c r="DB97">
        <v>0.76</v>
      </c>
      <c r="DC97">
        <v>0.151</v>
      </c>
      <c r="DD97" s="38">
        <v>0.11600000000000001</v>
      </c>
      <c r="DE97" s="38">
        <v>0.17399999999999999</v>
      </c>
      <c r="DF97">
        <v>6.9000000000000006E-2</v>
      </c>
      <c r="DG97">
        <v>0.30099999999999999</v>
      </c>
      <c r="DH97">
        <v>0.223</v>
      </c>
      <c r="DI97">
        <v>9.5000000000000001E-2</v>
      </c>
      <c r="DJ97">
        <v>7.5999999999999998E-2</v>
      </c>
      <c r="DK97" s="38">
        <v>0.13200000000000001</v>
      </c>
      <c r="DL97">
        <v>0.09</v>
      </c>
      <c r="DM97">
        <v>0.13100000000000001</v>
      </c>
      <c r="DN97">
        <v>7.4999999999999997E-2</v>
      </c>
      <c r="DO97">
        <v>0.312</v>
      </c>
      <c r="DP97" s="38">
        <v>0.27800000000000002</v>
      </c>
      <c r="DQ97">
        <v>0.183</v>
      </c>
      <c r="DU97" s="38">
        <v>0.104</v>
      </c>
      <c r="DV97">
        <v>0.23499999999999999</v>
      </c>
      <c r="DW97" s="38">
        <v>0.16500000000000001</v>
      </c>
      <c r="DX97" s="6">
        <v>0.20699999999999999</v>
      </c>
      <c r="DY97">
        <v>0.161</v>
      </c>
      <c r="DZ97">
        <v>0.20200000000000001</v>
      </c>
      <c r="EA97">
        <v>0.68899999999999995</v>
      </c>
      <c r="EC97">
        <v>0.32600000000000001</v>
      </c>
      <c r="ED97">
        <v>0.115</v>
      </c>
      <c r="EF97">
        <v>0.19</v>
      </c>
      <c r="EG97">
        <v>0.28000000000000003</v>
      </c>
      <c r="EI97">
        <v>0.36099999999999999</v>
      </c>
      <c r="EJ97">
        <v>0.29099999999999998</v>
      </c>
      <c r="EK97" s="38">
        <v>0.309</v>
      </c>
      <c r="EL97">
        <v>0.26900000000000002</v>
      </c>
      <c r="EM97" s="6">
        <v>0.66500000000000004</v>
      </c>
    </row>
    <row r="98" spans="1:143" ht="14.25" customHeight="1" x14ac:dyDescent="0.2">
      <c r="A98" s="13">
        <v>425</v>
      </c>
      <c r="B98">
        <v>0.57099999999999995</v>
      </c>
      <c r="C98">
        <v>0.64500000000000002</v>
      </c>
      <c r="D98">
        <v>0.42599999999999999</v>
      </c>
      <c r="E98">
        <v>1.2370000000000001</v>
      </c>
      <c r="F98">
        <v>1.83</v>
      </c>
      <c r="G98">
        <v>1.0409999999999999</v>
      </c>
      <c r="H98">
        <v>0.76200000000000001</v>
      </c>
      <c r="I98">
        <v>1.5029999999999999</v>
      </c>
      <c r="J98">
        <v>0.91700000000000004</v>
      </c>
      <c r="K98">
        <v>0.42099999999999999</v>
      </c>
      <c r="L98">
        <v>0.64</v>
      </c>
      <c r="M98">
        <v>0.70799999999999996</v>
      </c>
      <c r="N98">
        <v>1.3440000000000001</v>
      </c>
      <c r="O98">
        <v>1.0169999999999999</v>
      </c>
      <c r="P98" s="38">
        <v>1.696</v>
      </c>
      <c r="Q98" s="6">
        <v>1.413</v>
      </c>
      <c r="R98" s="6">
        <v>1.752</v>
      </c>
      <c r="S98" s="6">
        <v>2.2320000000000002</v>
      </c>
      <c r="T98">
        <v>2</v>
      </c>
      <c r="U98">
        <v>2.3170000000000002</v>
      </c>
      <c r="V98">
        <v>0.46100000000000002</v>
      </c>
      <c r="W98">
        <v>0.83599999999999997</v>
      </c>
      <c r="X98">
        <v>0.83299999999999996</v>
      </c>
      <c r="Y98">
        <v>1.274</v>
      </c>
      <c r="Z98" s="38">
        <v>0.154</v>
      </c>
      <c r="AA98" s="38">
        <v>0.22900000000000001</v>
      </c>
      <c r="AB98" s="38">
        <v>0.20100000000000001</v>
      </c>
      <c r="AC98" s="38">
        <v>0.311</v>
      </c>
      <c r="AD98" s="38">
        <v>0.123</v>
      </c>
      <c r="AE98" s="38">
        <v>0.108</v>
      </c>
      <c r="AF98" s="38">
        <v>6.9000000000000006E-2</v>
      </c>
      <c r="AG98" s="38">
        <v>4.2999999999999997E-2</v>
      </c>
      <c r="AH98" s="38">
        <v>7.8E-2</v>
      </c>
      <c r="AI98" s="6">
        <v>0.16800000000000001</v>
      </c>
      <c r="AJ98" s="6">
        <v>0.11799999999999999</v>
      </c>
      <c r="AK98" s="6">
        <v>0.19400000000000001</v>
      </c>
      <c r="AL98">
        <v>8.3000000000000004E-2</v>
      </c>
      <c r="AM98">
        <v>6.8000000000000005E-2</v>
      </c>
      <c r="AN98">
        <v>0.14299999999999999</v>
      </c>
      <c r="AO98" s="6">
        <v>7.9000000000000001E-2</v>
      </c>
      <c r="AP98" s="6">
        <v>0.154</v>
      </c>
      <c r="AQ98" s="6">
        <v>0.32100000000000001</v>
      </c>
      <c r="AR98">
        <v>6.9000000000000006E-2</v>
      </c>
      <c r="AS98">
        <v>7.0999999999999994E-2</v>
      </c>
      <c r="AT98">
        <v>0.05</v>
      </c>
      <c r="AU98">
        <v>0.27100000000000002</v>
      </c>
      <c r="AV98">
        <v>0.187</v>
      </c>
      <c r="AW98">
        <v>0.25</v>
      </c>
      <c r="AX98">
        <v>0.23200000000000001</v>
      </c>
      <c r="AY98">
        <v>0.318</v>
      </c>
      <c r="AZ98">
        <v>0.30499999999999999</v>
      </c>
      <c r="BA98">
        <v>0.91500000000000004</v>
      </c>
      <c r="BB98" s="38">
        <v>0.10199999999999999</v>
      </c>
      <c r="BC98">
        <v>0.28299999999999997</v>
      </c>
      <c r="BD98">
        <v>0.11</v>
      </c>
      <c r="BE98">
        <v>0.115</v>
      </c>
      <c r="BF98" s="38">
        <v>9.0999999999999998E-2</v>
      </c>
      <c r="BG98">
        <v>0.245</v>
      </c>
      <c r="BH98">
        <v>0.28799999999999998</v>
      </c>
      <c r="BI98">
        <v>0.23</v>
      </c>
      <c r="BJ98">
        <v>0.10299999999999999</v>
      </c>
      <c r="BK98">
        <v>0.30199999999999999</v>
      </c>
      <c r="BL98">
        <v>0.35299999999999998</v>
      </c>
      <c r="BM98">
        <v>5.2999999999999999E-2</v>
      </c>
      <c r="BN98">
        <v>0.18</v>
      </c>
      <c r="BO98">
        <v>0.27500000000000002</v>
      </c>
      <c r="BP98" s="6">
        <v>0.122</v>
      </c>
      <c r="BQ98" s="6">
        <v>0.109</v>
      </c>
      <c r="BR98" s="6">
        <v>7.4999999999999997E-2</v>
      </c>
      <c r="BS98">
        <v>0.65400000000000003</v>
      </c>
      <c r="BT98" s="38">
        <v>0.82099999999999995</v>
      </c>
      <c r="BU98">
        <v>0.59799999999999998</v>
      </c>
      <c r="BV98">
        <v>0.495</v>
      </c>
      <c r="BW98">
        <v>0.217</v>
      </c>
      <c r="BX98" s="38">
        <v>0.42299999999999999</v>
      </c>
      <c r="BY98" s="38">
        <v>0.40100000000000002</v>
      </c>
      <c r="BZ98" s="38">
        <v>9.2999999999999999E-2</v>
      </c>
      <c r="CA98">
        <v>0.29299999999999998</v>
      </c>
      <c r="CB98">
        <v>0.80400000000000005</v>
      </c>
      <c r="CC98">
        <v>0.16</v>
      </c>
      <c r="CD98">
        <v>0.17699999999999999</v>
      </c>
      <c r="CE98">
        <v>0.22600000000000001</v>
      </c>
      <c r="CF98">
        <v>0.3</v>
      </c>
      <c r="CG98">
        <v>0.31</v>
      </c>
      <c r="CH98">
        <v>0.32200000000000001</v>
      </c>
      <c r="CI98">
        <v>0.29499999999999998</v>
      </c>
      <c r="CJ98">
        <v>0.54900000000000004</v>
      </c>
      <c r="CK98">
        <v>0.28499999999999998</v>
      </c>
      <c r="CL98">
        <v>0.03</v>
      </c>
      <c r="CM98">
        <v>0.20799999999999999</v>
      </c>
      <c r="CN98">
        <v>9.8000000000000004E-2</v>
      </c>
      <c r="CO98">
        <v>8.7999999999999995E-2</v>
      </c>
      <c r="CP98">
        <v>7.0999999999999994E-2</v>
      </c>
      <c r="CQ98">
        <v>1.163</v>
      </c>
      <c r="CR98" s="38">
        <v>0.66800000000000004</v>
      </c>
      <c r="CS98">
        <v>1.5620000000000001</v>
      </c>
      <c r="CT98">
        <v>0.67700000000000005</v>
      </c>
      <c r="CU98">
        <v>7.0999999999999994E-2</v>
      </c>
      <c r="CV98">
        <v>0.61199999999999999</v>
      </c>
      <c r="CW98">
        <v>0.65300000000000002</v>
      </c>
      <c r="CX98">
        <v>0.11700000000000001</v>
      </c>
      <c r="CY98">
        <v>0.17</v>
      </c>
      <c r="CZ98">
        <v>0.58099999999999996</v>
      </c>
      <c r="DA98">
        <v>0.86799999999999999</v>
      </c>
      <c r="DB98">
        <v>0.755</v>
      </c>
      <c r="DC98">
        <v>0.15</v>
      </c>
      <c r="DD98" s="38">
        <v>0.115</v>
      </c>
      <c r="DE98" s="38">
        <v>0.17199999999999999</v>
      </c>
      <c r="DF98">
        <v>6.8000000000000005E-2</v>
      </c>
      <c r="DG98">
        <v>0.29799999999999999</v>
      </c>
      <c r="DH98">
        <v>0.221</v>
      </c>
      <c r="DI98">
        <v>9.4E-2</v>
      </c>
      <c r="DJ98">
        <v>7.5999999999999998E-2</v>
      </c>
      <c r="DK98" s="38">
        <v>0.13100000000000001</v>
      </c>
      <c r="DL98">
        <v>8.8999999999999996E-2</v>
      </c>
      <c r="DM98">
        <v>0.13100000000000001</v>
      </c>
      <c r="DN98">
        <v>7.4999999999999997E-2</v>
      </c>
      <c r="DO98">
        <v>0.31</v>
      </c>
      <c r="DP98" s="38">
        <v>0.27600000000000002</v>
      </c>
      <c r="DQ98">
        <v>0.182</v>
      </c>
      <c r="DU98" s="38">
        <v>0.104</v>
      </c>
      <c r="DV98">
        <v>0.23499999999999999</v>
      </c>
      <c r="DW98" s="38">
        <v>0.16500000000000001</v>
      </c>
      <c r="DX98" s="6">
        <v>0.20699999999999999</v>
      </c>
      <c r="DY98">
        <v>0.16200000000000001</v>
      </c>
      <c r="DZ98">
        <v>0.20200000000000001</v>
      </c>
      <c r="EA98">
        <v>0.67800000000000005</v>
      </c>
      <c r="EC98">
        <v>0.32</v>
      </c>
      <c r="ED98">
        <v>0.114</v>
      </c>
      <c r="EF98">
        <v>0.187</v>
      </c>
      <c r="EG98">
        <v>0.27500000000000002</v>
      </c>
      <c r="EI98">
        <v>0.35599999999999998</v>
      </c>
      <c r="EJ98">
        <v>0.28799999999999998</v>
      </c>
      <c r="EK98" s="38">
        <v>0.30599999999999999</v>
      </c>
      <c r="EL98">
        <v>0.26600000000000001</v>
      </c>
      <c r="EM98" s="6">
        <v>0.65800000000000003</v>
      </c>
    </row>
    <row r="99" spans="1:143" ht="14.25" customHeight="1" x14ac:dyDescent="0.2">
      <c r="A99" s="13">
        <v>426</v>
      </c>
      <c r="B99">
        <v>0.57699999999999996</v>
      </c>
      <c r="C99">
        <v>0.64800000000000002</v>
      </c>
      <c r="D99">
        <v>0.42799999999999999</v>
      </c>
      <c r="E99">
        <v>1.24</v>
      </c>
      <c r="F99">
        <v>1.823</v>
      </c>
      <c r="G99">
        <v>1.0349999999999999</v>
      </c>
      <c r="H99">
        <v>0.755</v>
      </c>
      <c r="I99">
        <v>1.494</v>
      </c>
      <c r="J99">
        <v>0.91</v>
      </c>
      <c r="K99">
        <v>0.42099999999999999</v>
      </c>
      <c r="L99">
        <v>0.63800000000000001</v>
      </c>
      <c r="M99">
        <v>0.70799999999999996</v>
      </c>
      <c r="N99">
        <v>1.3360000000000001</v>
      </c>
      <c r="O99">
        <v>1.01</v>
      </c>
      <c r="P99" s="38">
        <v>1.6910000000000001</v>
      </c>
      <c r="Q99" s="6">
        <v>1.399</v>
      </c>
      <c r="R99" s="6">
        <v>1.7589999999999999</v>
      </c>
      <c r="S99" s="6">
        <v>2.214</v>
      </c>
      <c r="T99">
        <v>1.9870000000000001</v>
      </c>
      <c r="U99">
        <v>2.3010000000000002</v>
      </c>
      <c r="V99">
        <v>0.45700000000000002</v>
      </c>
      <c r="W99">
        <v>0.82399999999999995</v>
      </c>
      <c r="X99">
        <v>0.81699999999999995</v>
      </c>
      <c r="Y99">
        <v>1.2509999999999999</v>
      </c>
      <c r="Z99" s="38">
        <v>0.153</v>
      </c>
      <c r="AA99" s="38">
        <v>0.22700000000000001</v>
      </c>
      <c r="AB99" s="38">
        <v>0.19900000000000001</v>
      </c>
      <c r="AC99" s="38">
        <v>0.309</v>
      </c>
      <c r="AD99" s="38">
        <v>0.122</v>
      </c>
      <c r="AE99" s="38">
        <v>0.107</v>
      </c>
      <c r="AF99" s="38">
        <v>6.8000000000000005E-2</v>
      </c>
      <c r="AG99" s="38">
        <v>4.2000000000000003E-2</v>
      </c>
      <c r="AH99" s="38">
        <v>7.6999999999999999E-2</v>
      </c>
      <c r="AI99" s="6">
        <v>0.16600000000000001</v>
      </c>
      <c r="AJ99" s="6">
        <v>0.11700000000000001</v>
      </c>
      <c r="AK99" s="6">
        <v>0.192</v>
      </c>
      <c r="AL99">
        <v>8.2000000000000003E-2</v>
      </c>
      <c r="AM99">
        <v>6.8000000000000005E-2</v>
      </c>
      <c r="AN99">
        <v>0.14099999999999999</v>
      </c>
      <c r="AO99" s="6">
        <v>7.9000000000000001E-2</v>
      </c>
      <c r="AP99" s="6">
        <v>0.152</v>
      </c>
      <c r="AQ99" s="6">
        <v>0.318</v>
      </c>
      <c r="AR99">
        <v>6.9000000000000006E-2</v>
      </c>
      <c r="AS99">
        <v>7.0999999999999994E-2</v>
      </c>
      <c r="AT99">
        <v>4.9000000000000002E-2</v>
      </c>
      <c r="AU99">
        <v>0.26600000000000001</v>
      </c>
      <c r="AV99">
        <v>0.185</v>
      </c>
      <c r="AW99">
        <v>0.246</v>
      </c>
      <c r="AX99">
        <v>0.23499999999999999</v>
      </c>
      <c r="AY99">
        <v>0.32</v>
      </c>
      <c r="AZ99">
        <v>0.30599999999999999</v>
      </c>
      <c r="BA99">
        <v>0.91700000000000004</v>
      </c>
      <c r="BB99" s="38">
        <v>0.10199999999999999</v>
      </c>
      <c r="BC99">
        <v>0.28199999999999997</v>
      </c>
      <c r="BD99">
        <v>0.11</v>
      </c>
      <c r="BE99">
        <v>0.115</v>
      </c>
      <c r="BF99" s="38">
        <v>0.09</v>
      </c>
      <c r="BG99">
        <v>0.245</v>
      </c>
      <c r="BH99">
        <v>0.28699999999999998</v>
      </c>
      <c r="BI99">
        <v>0.22900000000000001</v>
      </c>
      <c r="BJ99">
        <v>0.10199999999999999</v>
      </c>
      <c r="BK99">
        <v>0.29899999999999999</v>
      </c>
      <c r="BL99">
        <v>0.35099999999999998</v>
      </c>
      <c r="BM99">
        <v>5.2999999999999999E-2</v>
      </c>
      <c r="BN99">
        <v>0.17799999999999999</v>
      </c>
      <c r="BO99">
        <v>0.27200000000000002</v>
      </c>
      <c r="BP99" s="6">
        <v>0.121</v>
      </c>
      <c r="BQ99" s="6">
        <v>0.108</v>
      </c>
      <c r="BR99" s="6">
        <v>7.3999999999999996E-2</v>
      </c>
      <c r="BS99">
        <v>0.64300000000000002</v>
      </c>
      <c r="BT99" s="38">
        <v>0.81699999999999995</v>
      </c>
      <c r="BU99">
        <v>0.59299999999999997</v>
      </c>
      <c r="BV99">
        <v>0.495</v>
      </c>
      <c r="BW99">
        <v>0.217</v>
      </c>
      <c r="BX99" s="38">
        <v>0.42199999999999999</v>
      </c>
      <c r="BY99" s="38">
        <v>0.4</v>
      </c>
      <c r="BZ99" s="38">
        <v>9.0999999999999998E-2</v>
      </c>
      <c r="CA99">
        <v>0.29599999999999999</v>
      </c>
      <c r="CB99">
        <v>0.79900000000000004</v>
      </c>
      <c r="CC99">
        <v>0.161</v>
      </c>
      <c r="CD99">
        <v>0.17799999999999999</v>
      </c>
      <c r="CE99">
        <v>0.22700000000000001</v>
      </c>
      <c r="CF99">
        <v>0.30199999999999999</v>
      </c>
      <c r="CG99">
        <v>0.311</v>
      </c>
      <c r="CH99">
        <v>0.32100000000000001</v>
      </c>
      <c r="CI99">
        <v>0.29199999999999998</v>
      </c>
      <c r="CJ99">
        <v>0.55300000000000005</v>
      </c>
      <c r="CK99">
        <v>0.28699999999999998</v>
      </c>
      <c r="CL99">
        <v>0.03</v>
      </c>
      <c r="CM99">
        <v>0.20799999999999999</v>
      </c>
      <c r="CN99">
        <v>9.8000000000000004E-2</v>
      </c>
      <c r="CO99">
        <v>8.7999999999999995E-2</v>
      </c>
      <c r="CP99">
        <v>7.0999999999999994E-2</v>
      </c>
      <c r="CQ99">
        <v>1.1499999999999999</v>
      </c>
      <c r="CR99" s="38">
        <v>0.65900000000000003</v>
      </c>
      <c r="CS99">
        <v>1.5569999999999999</v>
      </c>
      <c r="CT99">
        <v>0.67600000000000005</v>
      </c>
      <c r="CU99">
        <v>6.9000000000000006E-2</v>
      </c>
      <c r="CV99">
        <v>0.61</v>
      </c>
      <c r="CW99">
        <v>0.64300000000000002</v>
      </c>
      <c r="CX99">
        <v>0.115</v>
      </c>
      <c r="CY99">
        <v>0.16900000000000001</v>
      </c>
      <c r="CZ99">
        <v>0.57999999999999996</v>
      </c>
      <c r="DA99">
        <v>0.86199999999999999</v>
      </c>
      <c r="DB99">
        <v>0.75</v>
      </c>
      <c r="DC99">
        <v>0.14799999999999999</v>
      </c>
      <c r="DD99" s="38">
        <v>0.114</v>
      </c>
      <c r="DE99" s="38">
        <v>0.17</v>
      </c>
      <c r="DF99">
        <v>6.8000000000000005E-2</v>
      </c>
      <c r="DG99">
        <v>0.29499999999999998</v>
      </c>
      <c r="DH99">
        <v>0.219</v>
      </c>
      <c r="DI99">
        <v>9.4E-2</v>
      </c>
      <c r="DJ99">
        <v>7.4999999999999997E-2</v>
      </c>
      <c r="DK99" s="38">
        <v>0.13</v>
      </c>
      <c r="DL99">
        <v>8.7999999999999995E-2</v>
      </c>
      <c r="DM99">
        <v>0.13</v>
      </c>
      <c r="DN99">
        <v>7.4999999999999997E-2</v>
      </c>
      <c r="DO99">
        <v>0.308</v>
      </c>
      <c r="DP99" s="38">
        <v>0.27400000000000002</v>
      </c>
      <c r="DQ99">
        <v>0.18</v>
      </c>
      <c r="DU99" s="38">
        <v>0.104</v>
      </c>
      <c r="DV99">
        <v>0.23400000000000001</v>
      </c>
      <c r="DW99" s="38">
        <v>0.16400000000000001</v>
      </c>
      <c r="DX99" s="6">
        <v>0.20799999999999999</v>
      </c>
      <c r="DY99">
        <v>0.16300000000000001</v>
      </c>
      <c r="DZ99">
        <v>0.20100000000000001</v>
      </c>
      <c r="EA99">
        <v>0.66800000000000004</v>
      </c>
      <c r="EC99">
        <v>0.315</v>
      </c>
      <c r="ED99">
        <v>0.113</v>
      </c>
      <c r="EF99">
        <v>0.184</v>
      </c>
      <c r="EG99">
        <v>0.26900000000000002</v>
      </c>
      <c r="EI99">
        <v>0.35099999999999998</v>
      </c>
      <c r="EJ99">
        <v>0.28499999999999998</v>
      </c>
      <c r="EK99" s="38">
        <v>0.30199999999999999</v>
      </c>
      <c r="EL99">
        <v>0.26400000000000001</v>
      </c>
      <c r="EM99" s="6">
        <v>0.65200000000000002</v>
      </c>
    </row>
    <row r="100" spans="1:143" ht="14.25" customHeight="1" x14ac:dyDescent="0.2">
      <c r="A100" s="13">
        <v>427</v>
      </c>
      <c r="B100">
        <v>0.58399999999999996</v>
      </c>
      <c r="C100">
        <v>0.65100000000000002</v>
      </c>
      <c r="D100">
        <v>0.43099999999999999</v>
      </c>
      <c r="E100">
        <v>1.242</v>
      </c>
      <c r="F100">
        <v>1.8180000000000001</v>
      </c>
      <c r="G100">
        <v>1.03</v>
      </c>
      <c r="H100">
        <v>0.749</v>
      </c>
      <c r="I100">
        <v>1.486</v>
      </c>
      <c r="J100">
        <v>0.90200000000000002</v>
      </c>
      <c r="K100">
        <v>0.42</v>
      </c>
      <c r="L100">
        <v>0.63600000000000001</v>
      </c>
      <c r="M100">
        <v>0.70899999999999996</v>
      </c>
      <c r="N100">
        <v>1.329</v>
      </c>
      <c r="O100">
        <v>1.002</v>
      </c>
      <c r="P100" s="38">
        <v>1.6839999999999999</v>
      </c>
      <c r="Q100" s="6">
        <v>1.387</v>
      </c>
      <c r="R100" s="6">
        <v>1.7649999999999999</v>
      </c>
      <c r="S100" s="6">
        <v>2.1930000000000001</v>
      </c>
      <c r="T100">
        <v>1.972</v>
      </c>
      <c r="U100">
        <v>2.2850000000000001</v>
      </c>
      <c r="V100">
        <v>0.45400000000000001</v>
      </c>
      <c r="W100">
        <v>0.80800000000000005</v>
      </c>
      <c r="X100">
        <v>0.79900000000000004</v>
      </c>
      <c r="Y100">
        <v>1.2270000000000001</v>
      </c>
      <c r="Z100" s="38">
        <v>0.152</v>
      </c>
      <c r="AA100" s="38">
        <v>0.22500000000000001</v>
      </c>
      <c r="AB100" s="38">
        <v>0.19700000000000001</v>
      </c>
      <c r="AC100" s="38">
        <v>0.307</v>
      </c>
      <c r="AD100" s="38">
        <v>0.12</v>
      </c>
      <c r="AE100" s="38">
        <v>0.106</v>
      </c>
      <c r="AF100" s="38">
        <v>6.8000000000000005E-2</v>
      </c>
      <c r="AG100" s="38">
        <v>4.2000000000000003E-2</v>
      </c>
      <c r="AH100" s="38">
        <v>7.5999999999999998E-2</v>
      </c>
      <c r="AI100" s="6">
        <v>0.16500000000000001</v>
      </c>
      <c r="AJ100" s="6">
        <v>0.11600000000000001</v>
      </c>
      <c r="AK100" s="6">
        <v>0.19</v>
      </c>
      <c r="AL100">
        <v>8.2000000000000003E-2</v>
      </c>
      <c r="AM100">
        <v>6.7000000000000004E-2</v>
      </c>
      <c r="AN100">
        <v>0.14000000000000001</v>
      </c>
      <c r="AO100" s="6">
        <v>7.8E-2</v>
      </c>
      <c r="AP100" s="6">
        <v>0.151</v>
      </c>
      <c r="AQ100" s="6">
        <v>0.315</v>
      </c>
      <c r="AR100">
        <v>6.8000000000000005E-2</v>
      </c>
      <c r="AS100">
        <v>7.0000000000000007E-2</v>
      </c>
      <c r="AT100">
        <v>4.8000000000000001E-2</v>
      </c>
      <c r="AU100">
        <v>0.26</v>
      </c>
      <c r="AV100">
        <v>0.182</v>
      </c>
      <c r="AW100">
        <v>0.24199999999999999</v>
      </c>
      <c r="AX100">
        <v>0.23799999999999999</v>
      </c>
      <c r="AY100">
        <v>0.32100000000000001</v>
      </c>
      <c r="AZ100">
        <v>0.307</v>
      </c>
      <c r="BA100">
        <v>0.91800000000000004</v>
      </c>
      <c r="BB100" s="38">
        <v>0.10199999999999999</v>
      </c>
      <c r="BC100">
        <v>0.28100000000000003</v>
      </c>
      <c r="BD100">
        <v>0.109</v>
      </c>
      <c r="BE100">
        <v>0.115</v>
      </c>
      <c r="BF100" s="38">
        <v>0.09</v>
      </c>
      <c r="BG100">
        <v>0.24399999999999999</v>
      </c>
      <c r="BH100">
        <v>0.28599999999999998</v>
      </c>
      <c r="BI100">
        <v>0.22800000000000001</v>
      </c>
      <c r="BJ100">
        <v>0.10100000000000001</v>
      </c>
      <c r="BK100">
        <v>0.29699999999999999</v>
      </c>
      <c r="BL100">
        <v>0.34899999999999998</v>
      </c>
      <c r="BM100">
        <v>5.1999999999999998E-2</v>
      </c>
      <c r="BN100">
        <v>0.17599999999999999</v>
      </c>
      <c r="BO100">
        <v>0.26800000000000002</v>
      </c>
      <c r="BP100" s="6">
        <v>0.11899999999999999</v>
      </c>
      <c r="BQ100" s="6">
        <v>0.106</v>
      </c>
      <c r="BR100" s="6">
        <v>7.2999999999999995E-2</v>
      </c>
      <c r="BS100">
        <v>0.63300000000000001</v>
      </c>
      <c r="BT100" s="38">
        <v>0.81299999999999994</v>
      </c>
      <c r="BU100">
        <v>0.58899999999999997</v>
      </c>
      <c r="BV100">
        <v>0.496</v>
      </c>
      <c r="BW100">
        <v>0.217</v>
      </c>
      <c r="BX100" s="38">
        <v>0.42099999999999999</v>
      </c>
      <c r="BY100" s="38">
        <v>0.39900000000000002</v>
      </c>
      <c r="BZ100" s="38">
        <v>0.09</v>
      </c>
      <c r="CA100">
        <v>0.29899999999999999</v>
      </c>
      <c r="CB100">
        <v>0.79500000000000004</v>
      </c>
      <c r="CC100">
        <v>0.161</v>
      </c>
      <c r="CD100">
        <v>0.17899999999999999</v>
      </c>
      <c r="CE100">
        <v>0.22700000000000001</v>
      </c>
      <c r="CF100">
        <v>0.30299999999999999</v>
      </c>
      <c r="CG100">
        <v>0.313</v>
      </c>
      <c r="CH100">
        <v>0.32</v>
      </c>
      <c r="CI100">
        <v>0.28899999999999998</v>
      </c>
      <c r="CJ100">
        <v>0.55700000000000005</v>
      </c>
      <c r="CK100">
        <v>0.28899999999999998</v>
      </c>
      <c r="CL100">
        <v>0.03</v>
      </c>
      <c r="CM100">
        <v>0.20899999999999999</v>
      </c>
      <c r="CN100">
        <v>9.8000000000000004E-2</v>
      </c>
      <c r="CO100">
        <v>8.7999999999999995E-2</v>
      </c>
      <c r="CP100">
        <v>7.0999999999999994E-2</v>
      </c>
      <c r="CQ100">
        <v>1.137</v>
      </c>
      <c r="CR100" s="38">
        <v>0.65100000000000002</v>
      </c>
      <c r="CS100">
        <v>1.552</v>
      </c>
      <c r="CT100">
        <v>0.67400000000000004</v>
      </c>
      <c r="CU100">
        <v>6.8000000000000005E-2</v>
      </c>
      <c r="CV100">
        <v>0.60899999999999999</v>
      </c>
      <c r="CW100">
        <v>0.63300000000000001</v>
      </c>
      <c r="CX100">
        <v>0.114</v>
      </c>
      <c r="CY100">
        <v>0.16900000000000001</v>
      </c>
      <c r="CZ100">
        <v>0.57899999999999996</v>
      </c>
      <c r="DA100">
        <v>0.85599999999999998</v>
      </c>
      <c r="DB100">
        <v>0.745</v>
      </c>
      <c r="DC100">
        <v>0.14599999999999999</v>
      </c>
      <c r="DD100" s="38">
        <v>0.113</v>
      </c>
      <c r="DE100" s="38">
        <v>0.16800000000000001</v>
      </c>
      <c r="DF100">
        <v>6.7000000000000004E-2</v>
      </c>
      <c r="DG100">
        <v>0.29199999999999998</v>
      </c>
      <c r="DH100">
        <v>0.216</v>
      </c>
      <c r="DI100">
        <v>9.4E-2</v>
      </c>
      <c r="DJ100">
        <v>7.4999999999999997E-2</v>
      </c>
      <c r="DK100" s="38">
        <v>0.13</v>
      </c>
      <c r="DL100">
        <v>8.7999999999999995E-2</v>
      </c>
      <c r="DM100">
        <v>0.13</v>
      </c>
      <c r="DN100">
        <v>7.3999999999999996E-2</v>
      </c>
      <c r="DO100">
        <v>0.30599999999999999</v>
      </c>
      <c r="DP100" s="38">
        <v>0.27300000000000002</v>
      </c>
      <c r="DQ100">
        <v>0.17899999999999999</v>
      </c>
      <c r="DU100" s="38">
        <v>0.10299999999999999</v>
      </c>
      <c r="DV100">
        <v>0.23400000000000001</v>
      </c>
      <c r="DW100" s="38">
        <v>0.16400000000000001</v>
      </c>
      <c r="DX100" s="6">
        <v>0.20899999999999999</v>
      </c>
      <c r="DY100">
        <v>0.16400000000000001</v>
      </c>
      <c r="DZ100">
        <v>0.20100000000000001</v>
      </c>
      <c r="EA100">
        <v>0.65800000000000003</v>
      </c>
      <c r="EC100">
        <v>0.311</v>
      </c>
      <c r="ED100">
        <v>0.112</v>
      </c>
      <c r="EF100">
        <v>0.182</v>
      </c>
      <c r="EG100">
        <v>0.26500000000000001</v>
      </c>
      <c r="EI100">
        <v>0.34599999999999997</v>
      </c>
      <c r="EJ100">
        <v>0.28199999999999997</v>
      </c>
      <c r="EK100" s="38">
        <v>0.29899999999999999</v>
      </c>
      <c r="EL100">
        <v>0.26100000000000001</v>
      </c>
      <c r="EM100" s="6">
        <v>0.64600000000000002</v>
      </c>
    </row>
    <row r="101" spans="1:143" ht="14.25" customHeight="1" x14ac:dyDescent="0.2">
      <c r="A101" s="13">
        <v>428</v>
      </c>
      <c r="B101">
        <v>0.59</v>
      </c>
      <c r="C101">
        <v>0.65400000000000003</v>
      </c>
      <c r="D101">
        <v>0.433</v>
      </c>
      <c r="E101">
        <v>1.2450000000000001</v>
      </c>
      <c r="F101">
        <v>1.8129999999999999</v>
      </c>
      <c r="G101">
        <v>1.0229999999999999</v>
      </c>
      <c r="H101">
        <v>0.74199999999999999</v>
      </c>
      <c r="I101">
        <v>1.478</v>
      </c>
      <c r="J101">
        <v>0.89300000000000002</v>
      </c>
      <c r="K101">
        <v>0.41899999999999998</v>
      </c>
      <c r="L101">
        <v>0.63400000000000001</v>
      </c>
      <c r="M101">
        <v>0.71</v>
      </c>
      <c r="N101">
        <v>1.321</v>
      </c>
      <c r="O101">
        <v>0.995</v>
      </c>
      <c r="P101" s="38">
        <v>1.677</v>
      </c>
      <c r="Q101" s="6">
        <v>1.373</v>
      </c>
      <c r="R101" s="6">
        <v>1.7689999999999999</v>
      </c>
      <c r="S101" s="6">
        <v>2.173</v>
      </c>
      <c r="T101">
        <v>1.9570000000000001</v>
      </c>
      <c r="U101">
        <v>2.2650000000000001</v>
      </c>
      <c r="V101">
        <v>0.45</v>
      </c>
      <c r="W101">
        <v>0.78700000000000003</v>
      </c>
      <c r="X101">
        <v>0.78</v>
      </c>
      <c r="Y101">
        <v>1.1990000000000001</v>
      </c>
      <c r="Z101" s="38">
        <v>0.151</v>
      </c>
      <c r="AA101" s="38">
        <v>0.223</v>
      </c>
      <c r="AB101" s="38">
        <v>0.19500000000000001</v>
      </c>
      <c r="AC101" s="38">
        <v>0.30499999999999999</v>
      </c>
      <c r="AD101" s="38">
        <v>0.11899999999999999</v>
      </c>
      <c r="AE101" s="38">
        <v>0.105</v>
      </c>
      <c r="AF101" s="38">
        <v>6.7000000000000004E-2</v>
      </c>
      <c r="AG101" s="38">
        <v>4.2000000000000003E-2</v>
      </c>
      <c r="AH101" s="38">
        <v>7.5999999999999998E-2</v>
      </c>
      <c r="AI101" s="6">
        <v>0.16300000000000001</v>
      </c>
      <c r="AJ101" s="6">
        <v>0.114</v>
      </c>
      <c r="AK101" s="6">
        <v>0.188</v>
      </c>
      <c r="AL101">
        <v>8.1000000000000003E-2</v>
      </c>
      <c r="AM101">
        <v>6.6000000000000003E-2</v>
      </c>
      <c r="AN101">
        <v>0.13900000000000001</v>
      </c>
      <c r="AO101" s="6">
        <v>7.8E-2</v>
      </c>
      <c r="AP101" s="6">
        <v>0.15</v>
      </c>
      <c r="AQ101" s="6">
        <v>0.311</v>
      </c>
      <c r="AR101">
        <v>6.7000000000000004E-2</v>
      </c>
      <c r="AS101">
        <v>7.0000000000000007E-2</v>
      </c>
      <c r="AT101">
        <v>4.7E-2</v>
      </c>
      <c r="AU101">
        <v>0.255</v>
      </c>
      <c r="AV101">
        <v>0.18</v>
      </c>
      <c r="AW101">
        <v>0.23799999999999999</v>
      </c>
      <c r="AX101">
        <v>0.24099999999999999</v>
      </c>
      <c r="AY101">
        <v>0.32200000000000001</v>
      </c>
      <c r="AZ101">
        <v>0.308</v>
      </c>
      <c r="BA101">
        <v>0.92</v>
      </c>
      <c r="BB101" s="38">
        <v>0.10199999999999999</v>
      </c>
      <c r="BC101">
        <v>0.28000000000000003</v>
      </c>
      <c r="BD101">
        <v>0.109</v>
      </c>
      <c r="BE101">
        <v>0.115</v>
      </c>
      <c r="BF101" s="38">
        <v>8.8999999999999996E-2</v>
      </c>
      <c r="BG101">
        <v>0.24399999999999999</v>
      </c>
      <c r="BH101">
        <v>0.28399999999999997</v>
      </c>
      <c r="BI101">
        <v>0.22700000000000001</v>
      </c>
      <c r="BJ101">
        <v>0.10100000000000001</v>
      </c>
      <c r="BK101">
        <v>0.29399999999999998</v>
      </c>
      <c r="BL101">
        <v>0.34699999999999998</v>
      </c>
      <c r="BM101">
        <v>5.1999999999999998E-2</v>
      </c>
      <c r="BN101">
        <v>0.17299999999999999</v>
      </c>
      <c r="BO101">
        <v>0.26500000000000001</v>
      </c>
      <c r="BP101" s="6">
        <v>0.11799999999999999</v>
      </c>
      <c r="BQ101" s="6">
        <v>0.105</v>
      </c>
      <c r="BR101" s="6">
        <v>7.1999999999999995E-2</v>
      </c>
      <c r="BS101">
        <v>0.624</v>
      </c>
      <c r="BT101" s="38">
        <v>0.81</v>
      </c>
      <c r="BU101">
        <v>0.58399999999999996</v>
      </c>
      <c r="BV101">
        <v>0.496</v>
      </c>
      <c r="BW101">
        <v>0.218</v>
      </c>
      <c r="BX101" s="38">
        <v>0.42</v>
      </c>
      <c r="BY101" s="38">
        <v>0.39900000000000002</v>
      </c>
      <c r="BZ101" s="38">
        <v>8.8999999999999996E-2</v>
      </c>
      <c r="CA101">
        <v>0.30199999999999999</v>
      </c>
      <c r="CB101">
        <v>0.79100000000000004</v>
      </c>
      <c r="CC101">
        <v>0.161</v>
      </c>
      <c r="CD101">
        <v>0.17899999999999999</v>
      </c>
      <c r="CE101">
        <v>0.22800000000000001</v>
      </c>
      <c r="CF101">
        <v>0.30499999999999999</v>
      </c>
      <c r="CG101">
        <v>0.314</v>
      </c>
      <c r="CH101">
        <v>0.32</v>
      </c>
      <c r="CI101">
        <v>0.28599999999999998</v>
      </c>
      <c r="CJ101">
        <v>0.56000000000000005</v>
      </c>
      <c r="CK101">
        <v>0.29099999999999998</v>
      </c>
      <c r="CL101">
        <v>0.03</v>
      </c>
      <c r="CM101">
        <v>0.20899999999999999</v>
      </c>
      <c r="CN101">
        <v>9.8000000000000004E-2</v>
      </c>
      <c r="CO101">
        <v>8.7999999999999995E-2</v>
      </c>
      <c r="CP101">
        <v>7.0999999999999994E-2</v>
      </c>
      <c r="CQ101">
        <v>1.123</v>
      </c>
      <c r="CR101" s="38">
        <v>0.64300000000000002</v>
      </c>
      <c r="CS101">
        <v>1.546</v>
      </c>
      <c r="CT101">
        <v>0.67100000000000004</v>
      </c>
      <c r="CU101">
        <v>6.6000000000000003E-2</v>
      </c>
      <c r="CV101">
        <v>0.60799999999999998</v>
      </c>
      <c r="CW101">
        <v>0.623</v>
      </c>
      <c r="CX101">
        <v>0.112</v>
      </c>
      <c r="CY101">
        <v>0.16800000000000001</v>
      </c>
      <c r="CZ101">
        <v>0.57799999999999996</v>
      </c>
      <c r="DA101">
        <v>0.85</v>
      </c>
      <c r="DB101">
        <v>0.73899999999999999</v>
      </c>
      <c r="DC101">
        <v>0.14399999999999999</v>
      </c>
      <c r="DD101" s="38">
        <v>0.111</v>
      </c>
      <c r="DE101" s="38">
        <v>0.16600000000000001</v>
      </c>
      <c r="DF101">
        <v>6.6000000000000003E-2</v>
      </c>
      <c r="DG101">
        <v>0.28799999999999998</v>
      </c>
      <c r="DH101">
        <v>0.214</v>
      </c>
      <c r="DI101">
        <v>9.2999999999999999E-2</v>
      </c>
      <c r="DJ101">
        <v>7.4999999999999997E-2</v>
      </c>
      <c r="DK101" s="38">
        <v>0.129</v>
      </c>
      <c r="DL101">
        <v>8.6999999999999994E-2</v>
      </c>
      <c r="DM101">
        <v>0.13</v>
      </c>
      <c r="DN101">
        <v>7.3999999999999996E-2</v>
      </c>
      <c r="DO101">
        <v>0.30299999999999999</v>
      </c>
      <c r="DP101" s="38">
        <v>0.27100000000000002</v>
      </c>
      <c r="DQ101">
        <v>0.17799999999999999</v>
      </c>
      <c r="DU101" s="38">
        <v>0.10299999999999999</v>
      </c>
      <c r="DV101">
        <v>0.23300000000000001</v>
      </c>
      <c r="DW101" s="38">
        <v>0.16400000000000001</v>
      </c>
      <c r="DX101" s="6">
        <v>0.21</v>
      </c>
      <c r="DY101">
        <v>0.16500000000000001</v>
      </c>
      <c r="DZ101">
        <v>0.20100000000000001</v>
      </c>
      <c r="EA101">
        <v>0.64900000000000002</v>
      </c>
      <c r="EC101">
        <v>0.30599999999999999</v>
      </c>
      <c r="ED101">
        <v>0.111</v>
      </c>
      <c r="EF101">
        <v>0.18</v>
      </c>
      <c r="EG101">
        <v>0.26</v>
      </c>
      <c r="EI101">
        <v>0.34200000000000003</v>
      </c>
      <c r="EJ101">
        <v>0.27900000000000003</v>
      </c>
      <c r="EK101" s="38">
        <v>0.29599999999999999</v>
      </c>
      <c r="EL101">
        <v>0.25900000000000001</v>
      </c>
      <c r="EM101" s="6">
        <v>0.63900000000000001</v>
      </c>
    </row>
    <row r="102" spans="1:143" ht="14.25" customHeight="1" x14ac:dyDescent="0.2">
      <c r="A102" s="13">
        <v>429</v>
      </c>
      <c r="B102">
        <v>0.59699999999999998</v>
      </c>
      <c r="C102">
        <v>0.65700000000000003</v>
      </c>
      <c r="D102">
        <v>0.436</v>
      </c>
      <c r="E102">
        <v>1.2470000000000001</v>
      </c>
      <c r="F102">
        <v>1.806</v>
      </c>
      <c r="G102">
        <v>1.016</v>
      </c>
      <c r="H102">
        <v>0.73499999999999999</v>
      </c>
      <c r="I102">
        <v>1.468</v>
      </c>
      <c r="J102">
        <v>0.88400000000000001</v>
      </c>
      <c r="K102">
        <v>0.41799999999999998</v>
      </c>
      <c r="L102">
        <v>0.63200000000000001</v>
      </c>
      <c r="M102">
        <v>0.71099999999999997</v>
      </c>
      <c r="N102">
        <v>1.3120000000000001</v>
      </c>
      <c r="O102">
        <v>0.98599999999999999</v>
      </c>
      <c r="P102" s="38">
        <v>1.669</v>
      </c>
      <c r="Q102" s="6">
        <v>1.3580000000000001</v>
      </c>
      <c r="R102" s="6">
        <v>1.772</v>
      </c>
      <c r="S102" s="6">
        <v>2.1539999999999999</v>
      </c>
      <c r="T102">
        <v>1.94</v>
      </c>
      <c r="U102">
        <v>2.2410000000000001</v>
      </c>
      <c r="V102">
        <v>0.44600000000000001</v>
      </c>
      <c r="W102">
        <v>0.76200000000000001</v>
      </c>
      <c r="X102">
        <v>0.76</v>
      </c>
      <c r="Y102">
        <v>1.1679999999999999</v>
      </c>
      <c r="Z102" s="38">
        <v>0.15</v>
      </c>
      <c r="AA102" s="38">
        <v>0.221</v>
      </c>
      <c r="AB102" s="38">
        <v>0.193</v>
      </c>
      <c r="AC102" s="38">
        <v>0.30299999999999999</v>
      </c>
      <c r="AD102" s="38">
        <v>0.11799999999999999</v>
      </c>
      <c r="AE102" s="38">
        <v>0.104</v>
      </c>
      <c r="AF102" s="38">
        <v>6.6000000000000003E-2</v>
      </c>
      <c r="AG102" s="38">
        <v>4.1000000000000002E-2</v>
      </c>
      <c r="AH102" s="38">
        <v>7.4999999999999997E-2</v>
      </c>
      <c r="AI102" s="6">
        <v>0.161</v>
      </c>
      <c r="AJ102" s="6">
        <v>0.113</v>
      </c>
      <c r="AK102" s="6">
        <v>0.186</v>
      </c>
      <c r="AL102">
        <v>0.08</v>
      </c>
      <c r="AM102">
        <v>6.6000000000000003E-2</v>
      </c>
      <c r="AN102">
        <v>0.13700000000000001</v>
      </c>
      <c r="AO102" s="6">
        <v>7.6999999999999999E-2</v>
      </c>
      <c r="AP102" s="6">
        <v>0.14799999999999999</v>
      </c>
      <c r="AQ102" s="6">
        <v>0.307</v>
      </c>
      <c r="AR102">
        <v>6.7000000000000004E-2</v>
      </c>
      <c r="AS102">
        <v>6.9000000000000006E-2</v>
      </c>
      <c r="AT102">
        <v>4.7E-2</v>
      </c>
      <c r="AU102">
        <v>0.249</v>
      </c>
      <c r="AV102">
        <v>0.17699999999999999</v>
      </c>
      <c r="AW102">
        <v>0.23400000000000001</v>
      </c>
      <c r="AX102">
        <v>0.24399999999999999</v>
      </c>
      <c r="AY102">
        <v>0.32300000000000001</v>
      </c>
      <c r="AZ102">
        <v>0.308</v>
      </c>
      <c r="BA102">
        <v>0.92100000000000004</v>
      </c>
      <c r="BB102" s="38">
        <v>0.10199999999999999</v>
      </c>
      <c r="BC102">
        <v>0.27900000000000003</v>
      </c>
      <c r="BD102">
        <v>0.108</v>
      </c>
      <c r="BE102">
        <v>0.115</v>
      </c>
      <c r="BF102" s="38">
        <v>8.8999999999999996E-2</v>
      </c>
      <c r="BG102">
        <v>0.24299999999999999</v>
      </c>
      <c r="BH102">
        <v>0.28299999999999997</v>
      </c>
      <c r="BI102">
        <v>0.22600000000000001</v>
      </c>
      <c r="BJ102">
        <v>0.1</v>
      </c>
      <c r="BK102">
        <v>0.29099999999999998</v>
      </c>
      <c r="BL102">
        <v>0.34399999999999997</v>
      </c>
      <c r="BM102">
        <v>5.1999999999999998E-2</v>
      </c>
      <c r="BN102">
        <v>0.17100000000000001</v>
      </c>
      <c r="BO102">
        <v>0.26100000000000001</v>
      </c>
      <c r="BP102" s="6">
        <v>0.11600000000000001</v>
      </c>
      <c r="BQ102" s="6">
        <v>0.10299999999999999</v>
      </c>
      <c r="BR102" s="6">
        <v>7.0999999999999994E-2</v>
      </c>
      <c r="BS102">
        <v>0.61499999999999999</v>
      </c>
      <c r="BT102" s="38">
        <v>0.80500000000000005</v>
      </c>
      <c r="BU102">
        <v>0.57999999999999996</v>
      </c>
      <c r="BV102">
        <v>0.496</v>
      </c>
      <c r="BW102">
        <v>0.218</v>
      </c>
      <c r="BX102" s="38">
        <v>0.41899999999999998</v>
      </c>
      <c r="BY102" s="38">
        <v>0.39800000000000002</v>
      </c>
      <c r="BZ102" s="38">
        <v>8.6999999999999994E-2</v>
      </c>
      <c r="CA102">
        <v>0.30499999999999999</v>
      </c>
      <c r="CB102">
        <v>0.78600000000000003</v>
      </c>
      <c r="CC102">
        <v>0.16200000000000001</v>
      </c>
      <c r="CD102">
        <v>0.18</v>
      </c>
      <c r="CE102">
        <v>0.22800000000000001</v>
      </c>
      <c r="CF102">
        <v>0.30599999999999999</v>
      </c>
      <c r="CG102">
        <v>0.315</v>
      </c>
      <c r="CH102">
        <v>0.31900000000000001</v>
      </c>
      <c r="CI102">
        <v>0.28199999999999997</v>
      </c>
      <c r="CJ102">
        <v>0.56399999999999995</v>
      </c>
      <c r="CK102">
        <v>0.29199999999999998</v>
      </c>
      <c r="CL102">
        <v>2.9000000000000001E-2</v>
      </c>
      <c r="CM102">
        <v>0.21</v>
      </c>
      <c r="CN102">
        <v>9.8000000000000004E-2</v>
      </c>
      <c r="CO102">
        <v>8.7999999999999995E-2</v>
      </c>
      <c r="CP102">
        <v>7.0000000000000007E-2</v>
      </c>
      <c r="CQ102">
        <v>1.109</v>
      </c>
      <c r="CR102" s="38">
        <v>0.63400000000000001</v>
      </c>
      <c r="CS102">
        <v>1.5369999999999999</v>
      </c>
      <c r="CT102">
        <v>0.66900000000000004</v>
      </c>
      <c r="CU102">
        <v>6.5000000000000002E-2</v>
      </c>
      <c r="CV102">
        <v>0.60599999999999998</v>
      </c>
      <c r="CW102">
        <v>0.61399999999999999</v>
      </c>
      <c r="CX102">
        <v>0.11</v>
      </c>
      <c r="CY102">
        <v>0.16700000000000001</v>
      </c>
      <c r="CZ102">
        <v>0.57699999999999996</v>
      </c>
      <c r="DA102">
        <v>0.84299999999999997</v>
      </c>
      <c r="DB102">
        <v>0.73299999999999998</v>
      </c>
      <c r="DC102">
        <v>0.14199999999999999</v>
      </c>
      <c r="DD102" s="38">
        <v>0.11</v>
      </c>
      <c r="DE102" s="38">
        <v>0.16400000000000001</v>
      </c>
      <c r="DF102">
        <v>6.6000000000000003E-2</v>
      </c>
      <c r="DG102">
        <v>0.28499999999999998</v>
      </c>
      <c r="DH102">
        <v>0.21199999999999999</v>
      </c>
      <c r="DI102">
        <v>9.1999999999999998E-2</v>
      </c>
      <c r="DJ102">
        <v>7.3999999999999996E-2</v>
      </c>
      <c r="DK102" s="38">
        <v>0.128</v>
      </c>
      <c r="DL102">
        <v>8.5999999999999993E-2</v>
      </c>
      <c r="DM102">
        <v>0.129</v>
      </c>
      <c r="DN102">
        <v>7.3999999999999996E-2</v>
      </c>
      <c r="DO102">
        <v>0.30099999999999999</v>
      </c>
      <c r="DP102" s="38">
        <v>0.26900000000000002</v>
      </c>
      <c r="DQ102">
        <v>0.17599999999999999</v>
      </c>
      <c r="DU102" s="38">
        <v>0.10299999999999999</v>
      </c>
      <c r="DV102">
        <v>0.23200000000000001</v>
      </c>
      <c r="DW102" s="38">
        <v>0.16400000000000001</v>
      </c>
      <c r="DX102" s="6">
        <v>0.21</v>
      </c>
      <c r="DY102">
        <v>0.16700000000000001</v>
      </c>
      <c r="DZ102">
        <v>0.2</v>
      </c>
      <c r="EA102">
        <v>0.64</v>
      </c>
      <c r="EC102">
        <v>0.30199999999999999</v>
      </c>
      <c r="ED102">
        <v>0.11</v>
      </c>
      <c r="EF102">
        <v>0.17799999999999999</v>
      </c>
      <c r="EG102">
        <v>0.255</v>
      </c>
      <c r="EI102">
        <v>0.33800000000000002</v>
      </c>
      <c r="EJ102">
        <v>0.27600000000000002</v>
      </c>
      <c r="EK102" s="38">
        <v>0.29199999999999998</v>
      </c>
      <c r="EL102">
        <v>0.25600000000000001</v>
      </c>
      <c r="EM102" s="6">
        <v>0.63300000000000001</v>
      </c>
    </row>
    <row r="103" spans="1:143" ht="14.25" customHeight="1" x14ac:dyDescent="0.2">
      <c r="A103" s="13">
        <v>430</v>
      </c>
      <c r="B103">
        <v>0.60099999999999998</v>
      </c>
      <c r="C103">
        <v>0.65800000000000003</v>
      </c>
      <c r="D103">
        <v>0.437</v>
      </c>
      <c r="E103">
        <v>1.246</v>
      </c>
      <c r="F103">
        <v>1.796</v>
      </c>
      <c r="G103">
        <v>1.008</v>
      </c>
      <c r="H103">
        <v>0.72799999999999998</v>
      </c>
      <c r="I103">
        <v>1.4570000000000001</v>
      </c>
      <c r="J103">
        <v>0.875</v>
      </c>
      <c r="K103">
        <v>0.41699999999999998</v>
      </c>
      <c r="L103">
        <v>0.628</v>
      </c>
      <c r="M103">
        <v>0.71</v>
      </c>
      <c r="N103">
        <v>1.3009999999999999</v>
      </c>
      <c r="O103">
        <v>0.97599999999999998</v>
      </c>
      <c r="P103" s="38">
        <v>1.659</v>
      </c>
      <c r="Q103" s="6">
        <v>1.3440000000000001</v>
      </c>
      <c r="R103" s="6">
        <v>1.774</v>
      </c>
      <c r="S103" s="6">
        <v>2.1320000000000001</v>
      </c>
      <c r="T103">
        <v>1.9219999999999999</v>
      </c>
      <c r="U103">
        <v>2.2229999999999999</v>
      </c>
      <c r="V103">
        <v>0.441</v>
      </c>
      <c r="W103">
        <v>0.73499999999999999</v>
      </c>
      <c r="X103">
        <v>0.74</v>
      </c>
      <c r="Y103">
        <v>1.1359999999999999</v>
      </c>
      <c r="Z103" s="38">
        <v>0.14899999999999999</v>
      </c>
      <c r="AA103" s="38">
        <v>0.219</v>
      </c>
      <c r="AB103" s="38">
        <v>0.191</v>
      </c>
      <c r="AC103" s="38">
        <v>0.3</v>
      </c>
      <c r="AD103" s="38">
        <v>0.11600000000000001</v>
      </c>
      <c r="AE103" s="38">
        <v>0.10299999999999999</v>
      </c>
      <c r="AF103" s="38">
        <v>6.6000000000000003E-2</v>
      </c>
      <c r="AG103" s="38">
        <v>4.1000000000000002E-2</v>
      </c>
      <c r="AH103" s="38">
        <v>7.3999999999999996E-2</v>
      </c>
      <c r="AI103" s="6">
        <v>0.159</v>
      </c>
      <c r="AJ103" s="6">
        <v>0.111</v>
      </c>
      <c r="AK103" s="6">
        <v>0.184</v>
      </c>
      <c r="AL103">
        <v>7.9000000000000001E-2</v>
      </c>
      <c r="AM103">
        <v>6.5000000000000002E-2</v>
      </c>
      <c r="AN103">
        <v>0.13600000000000001</v>
      </c>
      <c r="AO103" s="6">
        <v>7.5999999999999998E-2</v>
      </c>
      <c r="AP103" s="6">
        <v>0.14699999999999999</v>
      </c>
      <c r="AQ103" s="6">
        <v>0.30399999999999999</v>
      </c>
      <c r="AR103">
        <v>6.6000000000000003E-2</v>
      </c>
      <c r="AS103">
        <v>6.9000000000000006E-2</v>
      </c>
      <c r="AT103">
        <v>4.5999999999999999E-2</v>
      </c>
      <c r="AU103">
        <v>0.24399999999999999</v>
      </c>
      <c r="AV103">
        <v>0.17399999999999999</v>
      </c>
      <c r="AW103">
        <v>0.23</v>
      </c>
      <c r="AX103">
        <v>0.246</v>
      </c>
      <c r="AY103">
        <v>0.32300000000000001</v>
      </c>
      <c r="AZ103">
        <v>0.308</v>
      </c>
      <c r="BA103">
        <v>0.92100000000000004</v>
      </c>
      <c r="BB103" s="38">
        <v>0.10199999999999999</v>
      </c>
      <c r="BC103">
        <v>0.27800000000000002</v>
      </c>
      <c r="BD103">
        <v>0.108</v>
      </c>
      <c r="BE103">
        <v>0.115</v>
      </c>
      <c r="BF103" s="38">
        <v>8.8999999999999996E-2</v>
      </c>
      <c r="BG103">
        <v>0.24299999999999999</v>
      </c>
      <c r="BH103">
        <v>0.28100000000000003</v>
      </c>
      <c r="BI103">
        <v>0.224</v>
      </c>
      <c r="BJ103">
        <v>9.9000000000000005E-2</v>
      </c>
      <c r="BK103">
        <v>0.28799999999999998</v>
      </c>
      <c r="BL103">
        <v>0.34200000000000003</v>
      </c>
      <c r="BM103">
        <v>5.0999999999999997E-2</v>
      </c>
      <c r="BN103">
        <v>0.16900000000000001</v>
      </c>
      <c r="BO103">
        <v>0.25700000000000001</v>
      </c>
      <c r="BP103" s="6">
        <v>0.115</v>
      </c>
      <c r="BQ103" s="6">
        <v>0.10100000000000001</v>
      </c>
      <c r="BR103" s="6">
        <v>7.0000000000000007E-2</v>
      </c>
      <c r="BS103">
        <v>0.60599999999999998</v>
      </c>
      <c r="BT103" s="38">
        <v>0.8</v>
      </c>
      <c r="BU103">
        <v>0.57499999999999996</v>
      </c>
      <c r="BV103">
        <v>0.496</v>
      </c>
      <c r="BW103">
        <v>0.218</v>
      </c>
      <c r="BX103" s="38">
        <v>0.41699999999999998</v>
      </c>
      <c r="BY103" s="38">
        <v>0.39600000000000002</v>
      </c>
      <c r="BZ103" s="38">
        <v>8.5999999999999993E-2</v>
      </c>
      <c r="CA103">
        <v>0.307</v>
      </c>
      <c r="CB103">
        <v>0.78100000000000003</v>
      </c>
      <c r="CC103">
        <v>0.16200000000000001</v>
      </c>
      <c r="CD103">
        <v>0.18</v>
      </c>
      <c r="CE103">
        <v>0.22800000000000001</v>
      </c>
      <c r="CF103">
        <v>0.307</v>
      </c>
      <c r="CG103">
        <v>0.315</v>
      </c>
      <c r="CH103">
        <v>0.318</v>
      </c>
      <c r="CI103">
        <v>0.27900000000000003</v>
      </c>
      <c r="CJ103">
        <v>0.56599999999999995</v>
      </c>
      <c r="CK103">
        <v>0.29299999999999998</v>
      </c>
      <c r="CL103">
        <v>2.9000000000000001E-2</v>
      </c>
      <c r="CM103">
        <v>0.21099999999999999</v>
      </c>
      <c r="CN103">
        <v>9.8000000000000004E-2</v>
      </c>
      <c r="CO103">
        <v>8.7999999999999995E-2</v>
      </c>
      <c r="CP103">
        <v>7.0000000000000007E-2</v>
      </c>
      <c r="CQ103">
        <v>1.0940000000000001</v>
      </c>
      <c r="CR103" s="38">
        <v>0.627</v>
      </c>
      <c r="CS103">
        <v>1.5269999999999999</v>
      </c>
      <c r="CT103">
        <v>0.66500000000000004</v>
      </c>
      <c r="CU103">
        <v>6.3E-2</v>
      </c>
      <c r="CV103">
        <v>0.60299999999999998</v>
      </c>
      <c r="CW103">
        <v>0.60399999999999998</v>
      </c>
      <c r="CX103">
        <v>0.108</v>
      </c>
      <c r="CY103">
        <v>0.16600000000000001</v>
      </c>
      <c r="CZ103">
        <v>0.57499999999999996</v>
      </c>
      <c r="DA103">
        <v>0.83499999999999996</v>
      </c>
      <c r="DB103">
        <v>0.72699999999999998</v>
      </c>
      <c r="DC103">
        <v>0.14000000000000001</v>
      </c>
      <c r="DD103" s="38">
        <v>0.109</v>
      </c>
      <c r="DE103" s="38">
        <v>0.16200000000000001</v>
      </c>
      <c r="DF103">
        <v>6.5000000000000002E-2</v>
      </c>
      <c r="DG103">
        <v>0.28100000000000003</v>
      </c>
      <c r="DH103">
        <v>0.20899999999999999</v>
      </c>
      <c r="DI103">
        <v>9.1999999999999998E-2</v>
      </c>
      <c r="DJ103">
        <v>7.3999999999999996E-2</v>
      </c>
      <c r="DK103" s="38">
        <v>0.126</v>
      </c>
      <c r="DL103">
        <v>8.5000000000000006E-2</v>
      </c>
      <c r="DM103">
        <v>0.128</v>
      </c>
      <c r="DN103">
        <v>7.3999999999999996E-2</v>
      </c>
      <c r="DO103">
        <v>0.29799999999999999</v>
      </c>
      <c r="DP103" s="38">
        <v>0.26700000000000002</v>
      </c>
      <c r="DQ103">
        <v>0.17499999999999999</v>
      </c>
      <c r="DU103" s="38">
        <v>0.10199999999999999</v>
      </c>
      <c r="DV103">
        <v>0.23100000000000001</v>
      </c>
      <c r="DW103" s="38">
        <v>0.16300000000000001</v>
      </c>
      <c r="DX103" s="6">
        <v>0.21099999999999999</v>
      </c>
      <c r="DY103">
        <v>0.16700000000000001</v>
      </c>
      <c r="DZ103">
        <v>0.19900000000000001</v>
      </c>
      <c r="EA103">
        <v>0.63100000000000001</v>
      </c>
      <c r="EC103">
        <v>0.29699999999999999</v>
      </c>
      <c r="ED103">
        <v>0.109</v>
      </c>
      <c r="EF103">
        <v>0.17499999999999999</v>
      </c>
      <c r="EG103">
        <v>0.251</v>
      </c>
      <c r="EI103">
        <v>0.33300000000000002</v>
      </c>
      <c r="EJ103">
        <v>0.27300000000000002</v>
      </c>
      <c r="EK103" s="38">
        <v>0.28799999999999998</v>
      </c>
      <c r="EL103">
        <v>0.253</v>
      </c>
      <c r="EM103" s="6">
        <v>0.626</v>
      </c>
    </row>
    <row r="104" spans="1:143" ht="14.25" customHeight="1" x14ac:dyDescent="0.2">
      <c r="A104" s="13">
        <v>431</v>
      </c>
      <c r="B104">
        <v>0.60499999999999998</v>
      </c>
      <c r="C104">
        <v>0.65800000000000003</v>
      </c>
      <c r="D104">
        <v>0.438</v>
      </c>
      <c r="E104">
        <v>1.244</v>
      </c>
      <c r="F104">
        <v>1.7829999999999999</v>
      </c>
      <c r="G104">
        <v>0.999</v>
      </c>
      <c r="H104">
        <v>0.71899999999999997</v>
      </c>
      <c r="I104">
        <v>1.4430000000000001</v>
      </c>
      <c r="J104">
        <v>0.86399999999999999</v>
      </c>
      <c r="K104">
        <v>0.41499999999999998</v>
      </c>
      <c r="L104">
        <v>0.623</v>
      </c>
      <c r="M104">
        <v>0.70799999999999996</v>
      </c>
      <c r="N104">
        <v>1.2889999999999999</v>
      </c>
      <c r="O104">
        <v>0.96599999999999997</v>
      </c>
      <c r="P104" s="38">
        <v>1.647</v>
      </c>
      <c r="Q104" s="6">
        <v>1.3260000000000001</v>
      </c>
      <c r="R104" s="6">
        <v>1.772</v>
      </c>
      <c r="S104" s="6">
        <v>2.1080000000000001</v>
      </c>
      <c r="T104">
        <v>1.9</v>
      </c>
      <c r="U104">
        <v>2.2010000000000001</v>
      </c>
      <c r="V104">
        <v>0.436</v>
      </c>
      <c r="W104">
        <v>0.70599999999999996</v>
      </c>
      <c r="X104">
        <v>0.72</v>
      </c>
      <c r="Y104">
        <v>1.103</v>
      </c>
      <c r="Z104" s="38">
        <v>0.14899999999999999</v>
      </c>
      <c r="AA104" s="38">
        <v>0.217</v>
      </c>
      <c r="AB104" s="38">
        <v>0.189</v>
      </c>
      <c r="AC104" s="38">
        <v>0.29699999999999999</v>
      </c>
      <c r="AD104" s="38">
        <v>0.115</v>
      </c>
      <c r="AE104" s="38">
        <v>0.10199999999999999</v>
      </c>
      <c r="AF104" s="38">
        <v>6.5000000000000002E-2</v>
      </c>
      <c r="AG104" s="38">
        <v>4.1000000000000002E-2</v>
      </c>
      <c r="AH104" s="38">
        <v>7.2999999999999995E-2</v>
      </c>
      <c r="AI104" s="6">
        <v>0.157</v>
      </c>
      <c r="AJ104" s="6">
        <v>0.11</v>
      </c>
      <c r="AK104" s="6">
        <v>0.182</v>
      </c>
      <c r="AL104">
        <v>7.8E-2</v>
      </c>
      <c r="AM104">
        <v>6.5000000000000002E-2</v>
      </c>
      <c r="AN104">
        <v>0.13400000000000001</v>
      </c>
      <c r="AO104" s="6">
        <v>7.4999999999999997E-2</v>
      </c>
      <c r="AP104" s="6">
        <v>0.14599999999999999</v>
      </c>
      <c r="AQ104" s="6">
        <v>0.29899999999999999</v>
      </c>
      <c r="AR104">
        <v>6.5000000000000002E-2</v>
      </c>
      <c r="AS104">
        <v>6.8000000000000005E-2</v>
      </c>
      <c r="AT104">
        <v>4.5999999999999999E-2</v>
      </c>
      <c r="AU104">
        <v>0.23799999999999999</v>
      </c>
      <c r="AV104">
        <v>0.17100000000000001</v>
      </c>
      <c r="AW104">
        <v>0.22700000000000001</v>
      </c>
      <c r="AX104">
        <v>0.248</v>
      </c>
      <c r="AY104">
        <v>0.32300000000000001</v>
      </c>
      <c r="AZ104">
        <v>0.308</v>
      </c>
      <c r="BA104">
        <v>0.91900000000000004</v>
      </c>
      <c r="BB104" s="38">
        <v>0.10100000000000001</v>
      </c>
      <c r="BC104">
        <v>0.27600000000000002</v>
      </c>
      <c r="BD104">
        <v>0.107</v>
      </c>
      <c r="BE104">
        <v>0.115</v>
      </c>
      <c r="BF104" s="38">
        <v>8.7999999999999995E-2</v>
      </c>
      <c r="BG104">
        <v>0.24099999999999999</v>
      </c>
      <c r="BH104">
        <v>0.27800000000000002</v>
      </c>
      <c r="BI104">
        <v>0.222</v>
      </c>
      <c r="BJ104">
        <v>9.8000000000000004E-2</v>
      </c>
      <c r="BK104">
        <v>0.28499999999999998</v>
      </c>
      <c r="BL104">
        <v>0.33900000000000002</v>
      </c>
      <c r="BM104">
        <v>5.0999999999999997E-2</v>
      </c>
      <c r="BN104">
        <v>0.16600000000000001</v>
      </c>
      <c r="BO104">
        <v>0.253</v>
      </c>
      <c r="BP104" s="6">
        <v>0.114</v>
      </c>
      <c r="BQ104" s="6">
        <v>0.1</v>
      </c>
      <c r="BR104" s="6">
        <v>7.0000000000000007E-2</v>
      </c>
      <c r="BS104">
        <v>0.59599999999999997</v>
      </c>
      <c r="BT104" s="38">
        <v>0.79300000000000004</v>
      </c>
      <c r="BU104">
        <v>0.56999999999999995</v>
      </c>
      <c r="BV104">
        <v>0.495</v>
      </c>
      <c r="BW104">
        <v>0.218</v>
      </c>
      <c r="BX104" s="38">
        <v>0.41599999999999998</v>
      </c>
      <c r="BY104" s="38">
        <v>0.39400000000000002</v>
      </c>
      <c r="BZ104" s="38">
        <v>8.5000000000000006E-2</v>
      </c>
      <c r="CA104">
        <v>0.308</v>
      </c>
      <c r="CB104">
        <v>0.77500000000000002</v>
      </c>
      <c r="CC104">
        <v>0.16200000000000001</v>
      </c>
      <c r="CD104">
        <v>0.17899999999999999</v>
      </c>
      <c r="CE104">
        <v>0.22800000000000001</v>
      </c>
      <c r="CF104">
        <v>0.307</v>
      </c>
      <c r="CG104">
        <v>0.315</v>
      </c>
      <c r="CH104">
        <v>0.316</v>
      </c>
      <c r="CI104">
        <v>0.27600000000000002</v>
      </c>
      <c r="CJ104">
        <v>0.56699999999999995</v>
      </c>
      <c r="CK104">
        <v>0.29399999999999998</v>
      </c>
      <c r="CL104">
        <v>2.9000000000000001E-2</v>
      </c>
      <c r="CM104">
        <v>0.21099999999999999</v>
      </c>
      <c r="CN104">
        <v>9.8000000000000004E-2</v>
      </c>
      <c r="CO104">
        <v>8.7999999999999995E-2</v>
      </c>
      <c r="CP104">
        <v>7.0000000000000007E-2</v>
      </c>
      <c r="CQ104">
        <v>1.0780000000000001</v>
      </c>
      <c r="CR104" s="38">
        <v>0.61799999999999999</v>
      </c>
      <c r="CS104">
        <v>1.514</v>
      </c>
      <c r="CT104">
        <v>0.66100000000000003</v>
      </c>
      <c r="CU104">
        <v>6.0999999999999999E-2</v>
      </c>
      <c r="CV104">
        <v>0.59899999999999998</v>
      </c>
      <c r="CW104">
        <v>0.59499999999999997</v>
      </c>
      <c r="CX104">
        <v>0.107</v>
      </c>
      <c r="CY104">
        <v>0.16500000000000001</v>
      </c>
      <c r="CZ104">
        <v>0.57199999999999995</v>
      </c>
      <c r="DA104">
        <v>0.82699999999999996</v>
      </c>
      <c r="DB104">
        <v>0.71899999999999997</v>
      </c>
      <c r="DC104">
        <v>0.13800000000000001</v>
      </c>
      <c r="DD104" s="38">
        <v>0.108</v>
      </c>
      <c r="DE104" s="38">
        <v>0.16</v>
      </c>
      <c r="DF104">
        <v>6.4000000000000001E-2</v>
      </c>
      <c r="DG104">
        <v>0.27700000000000002</v>
      </c>
      <c r="DH104">
        <v>0.20699999999999999</v>
      </c>
      <c r="DI104">
        <v>9.0999999999999998E-2</v>
      </c>
      <c r="DJ104">
        <v>7.2999999999999995E-2</v>
      </c>
      <c r="DK104" s="38">
        <v>0.125</v>
      </c>
      <c r="DL104">
        <v>8.4000000000000005E-2</v>
      </c>
      <c r="DM104">
        <v>0.127</v>
      </c>
      <c r="DN104">
        <v>7.2999999999999995E-2</v>
      </c>
      <c r="DO104">
        <v>0.29499999999999998</v>
      </c>
      <c r="DP104" s="38">
        <v>0.26400000000000001</v>
      </c>
      <c r="DQ104">
        <v>0.17299999999999999</v>
      </c>
      <c r="DU104" s="38">
        <v>0.10199999999999999</v>
      </c>
      <c r="DV104">
        <v>0.23</v>
      </c>
      <c r="DW104" s="38">
        <v>0.16300000000000001</v>
      </c>
      <c r="DX104" s="6">
        <v>0.21099999999999999</v>
      </c>
      <c r="DY104">
        <v>0.16800000000000001</v>
      </c>
      <c r="DZ104">
        <v>0.19800000000000001</v>
      </c>
      <c r="EA104">
        <v>0.621</v>
      </c>
      <c r="EC104">
        <v>0.29299999999999998</v>
      </c>
      <c r="ED104">
        <v>0.108</v>
      </c>
      <c r="EF104">
        <v>0.17299999999999999</v>
      </c>
      <c r="EG104">
        <v>0.247</v>
      </c>
      <c r="EI104">
        <v>0.32900000000000001</v>
      </c>
      <c r="EJ104">
        <v>0.27</v>
      </c>
      <c r="EK104" s="38">
        <v>0.28399999999999997</v>
      </c>
      <c r="EL104">
        <v>0.25</v>
      </c>
      <c r="EM104" s="6">
        <v>0.61799999999999999</v>
      </c>
    </row>
    <row r="105" spans="1:143" ht="14.25" customHeight="1" x14ac:dyDescent="0.2">
      <c r="A105" s="13">
        <v>432</v>
      </c>
      <c r="B105">
        <v>0.60599999999999998</v>
      </c>
      <c r="C105">
        <v>0.65600000000000003</v>
      </c>
      <c r="D105">
        <v>0.437</v>
      </c>
      <c r="E105">
        <v>1.2370000000000001</v>
      </c>
      <c r="F105">
        <v>1.768</v>
      </c>
      <c r="G105">
        <v>0.98699999999999999</v>
      </c>
      <c r="H105">
        <v>0.70899999999999996</v>
      </c>
      <c r="I105">
        <v>1.4259999999999999</v>
      </c>
      <c r="J105">
        <v>0.85199999999999998</v>
      </c>
      <c r="K105">
        <v>0.41199999999999998</v>
      </c>
      <c r="L105">
        <v>0.61699999999999999</v>
      </c>
      <c r="M105">
        <v>0.70499999999999996</v>
      </c>
      <c r="N105">
        <v>1.2749999999999999</v>
      </c>
      <c r="O105">
        <v>0.95399999999999996</v>
      </c>
      <c r="P105" s="38">
        <v>1.6319999999999999</v>
      </c>
      <c r="Q105" s="6">
        <v>1.306</v>
      </c>
      <c r="R105" s="6">
        <v>1.766</v>
      </c>
      <c r="S105" s="6">
        <v>2.0779999999999998</v>
      </c>
      <c r="T105">
        <v>1.8740000000000001</v>
      </c>
      <c r="U105">
        <v>2.169</v>
      </c>
      <c r="V105">
        <v>0.43</v>
      </c>
      <c r="W105">
        <v>0.67700000000000005</v>
      </c>
      <c r="X105">
        <v>0.69799999999999995</v>
      </c>
      <c r="Y105">
        <v>1.0680000000000001</v>
      </c>
      <c r="Z105" s="38">
        <v>0.14799999999999999</v>
      </c>
      <c r="AA105" s="38">
        <v>0.214</v>
      </c>
      <c r="AB105" s="38">
        <v>0.187</v>
      </c>
      <c r="AC105" s="38">
        <v>0.29399999999999998</v>
      </c>
      <c r="AD105" s="38">
        <v>0.113</v>
      </c>
      <c r="AE105" s="38">
        <v>0.10100000000000001</v>
      </c>
      <c r="AF105" s="38">
        <v>6.4000000000000001E-2</v>
      </c>
      <c r="AG105" s="38">
        <v>0.04</v>
      </c>
      <c r="AH105" s="38">
        <v>7.1999999999999995E-2</v>
      </c>
      <c r="AI105" s="6">
        <v>0.155</v>
      </c>
      <c r="AJ105" s="6">
        <v>0.108</v>
      </c>
      <c r="AK105" s="6">
        <v>0.17899999999999999</v>
      </c>
      <c r="AL105">
        <v>7.8E-2</v>
      </c>
      <c r="AM105">
        <v>6.4000000000000001E-2</v>
      </c>
      <c r="AN105">
        <v>0.13300000000000001</v>
      </c>
      <c r="AO105" s="6">
        <v>7.4999999999999997E-2</v>
      </c>
      <c r="AP105" s="6">
        <v>0.14399999999999999</v>
      </c>
      <c r="AQ105" s="6">
        <v>0.29499999999999998</v>
      </c>
      <c r="AR105">
        <v>6.4000000000000001E-2</v>
      </c>
      <c r="AS105">
        <v>6.8000000000000005E-2</v>
      </c>
      <c r="AT105">
        <v>4.4999999999999998E-2</v>
      </c>
      <c r="AU105">
        <v>0.23200000000000001</v>
      </c>
      <c r="AV105">
        <v>0.16800000000000001</v>
      </c>
      <c r="AW105">
        <v>0.223</v>
      </c>
      <c r="AX105">
        <v>0.249</v>
      </c>
      <c r="AY105">
        <v>0.32200000000000001</v>
      </c>
      <c r="AZ105">
        <v>0.307</v>
      </c>
      <c r="BA105">
        <v>0.91500000000000004</v>
      </c>
      <c r="BB105" s="38">
        <v>0.10100000000000001</v>
      </c>
      <c r="BC105">
        <v>0.27400000000000002</v>
      </c>
      <c r="BD105">
        <v>0.107</v>
      </c>
      <c r="BE105">
        <v>0.115</v>
      </c>
      <c r="BF105" s="38">
        <v>8.6999999999999994E-2</v>
      </c>
      <c r="BG105">
        <v>0.24</v>
      </c>
      <c r="BH105">
        <v>0.27600000000000002</v>
      </c>
      <c r="BI105">
        <v>0.22</v>
      </c>
      <c r="BJ105">
        <v>9.7000000000000003E-2</v>
      </c>
      <c r="BK105">
        <v>0.28100000000000003</v>
      </c>
      <c r="BL105">
        <v>0.33500000000000002</v>
      </c>
      <c r="BM105">
        <v>5.0999999999999997E-2</v>
      </c>
      <c r="BN105">
        <v>0.16400000000000001</v>
      </c>
      <c r="BO105">
        <v>0.249</v>
      </c>
      <c r="BP105" s="6">
        <v>0.112</v>
      </c>
      <c r="BQ105" s="6">
        <v>9.8000000000000004E-2</v>
      </c>
      <c r="BR105" s="6">
        <v>6.9000000000000006E-2</v>
      </c>
      <c r="BS105">
        <v>0.58599999999999997</v>
      </c>
      <c r="BT105" s="38">
        <v>0.78500000000000003</v>
      </c>
      <c r="BU105">
        <v>0.56299999999999994</v>
      </c>
      <c r="BV105">
        <v>0.49199999999999999</v>
      </c>
      <c r="BW105">
        <v>0.217</v>
      </c>
      <c r="BX105" s="38">
        <v>0.41299999999999998</v>
      </c>
      <c r="BY105" s="38">
        <v>0.39100000000000001</v>
      </c>
      <c r="BZ105" s="38">
        <v>8.3000000000000004E-2</v>
      </c>
      <c r="CA105">
        <v>0.309</v>
      </c>
      <c r="CB105">
        <v>0.76700000000000002</v>
      </c>
      <c r="CC105">
        <v>0.161</v>
      </c>
      <c r="CD105">
        <v>0.17899999999999999</v>
      </c>
      <c r="CE105">
        <v>0.22700000000000001</v>
      </c>
      <c r="CF105">
        <v>0.30599999999999999</v>
      </c>
      <c r="CG105">
        <v>0.314</v>
      </c>
      <c r="CH105">
        <v>0.313</v>
      </c>
      <c r="CI105">
        <v>0.27200000000000002</v>
      </c>
      <c r="CJ105">
        <v>0.56499999999999995</v>
      </c>
      <c r="CK105">
        <v>0.29299999999999998</v>
      </c>
      <c r="CL105">
        <v>2.9000000000000001E-2</v>
      </c>
      <c r="CM105">
        <v>0.21099999999999999</v>
      </c>
      <c r="CN105">
        <v>9.7000000000000003E-2</v>
      </c>
      <c r="CO105">
        <v>8.7999999999999995E-2</v>
      </c>
      <c r="CP105">
        <v>7.0000000000000007E-2</v>
      </c>
      <c r="CQ105">
        <v>1.0589999999999999</v>
      </c>
      <c r="CR105" s="38">
        <v>0.60899999999999999</v>
      </c>
      <c r="CS105">
        <v>1.498</v>
      </c>
      <c r="CT105">
        <v>0.65500000000000003</v>
      </c>
      <c r="CU105">
        <v>5.8999999999999997E-2</v>
      </c>
      <c r="CV105">
        <v>0.59399999999999997</v>
      </c>
      <c r="CW105">
        <v>0.58499999999999996</v>
      </c>
      <c r="CX105">
        <v>0.104</v>
      </c>
      <c r="CY105">
        <v>0.16300000000000001</v>
      </c>
      <c r="CZ105">
        <v>0.56799999999999995</v>
      </c>
      <c r="DA105">
        <v>0.81799999999999995</v>
      </c>
      <c r="DB105">
        <v>0.71099999999999997</v>
      </c>
      <c r="DC105">
        <v>0.13600000000000001</v>
      </c>
      <c r="DD105" s="38">
        <v>0.106</v>
      </c>
      <c r="DE105" s="38">
        <v>0.157</v>
      </c>
      <c r="DF105">
        <v>6.3E-2</v>
      </c>
      <c r="DG105">
        <v>0.27300000000000002</v>
      </c>
      <c r="DH105">
        <v>0.20399999999999999</v>
      </c>
      <c r="DI105">
        <v>0.09</v>
      </c>
      <c r="DJ105">
        <v>7.2999999999999995E-2</v>
      </c>
      <c r="DK105" s="38">
        <v>0.124</v>
      </c>
      <c r="DL105">
        <v>8.4000000000000005E-2</v>
      </c>
      <c r="DM105">
        <v>0.126</v>
      </c>
      <c r="DN105">
        <v>7.2999999999999995E-2</v>
      </c>
      <c r="DO105">
        <v>0.29199999999999998</v>
      </c>
      <c r="DP105" s="38">
        <v>0.26200000000000001</v>
      </c>
      <c r="DQ105">
        <v>0.17100000000000001</v>
      </c>
      <c r="DU105" s="38">
        <v>0.10100000000000001</v>
      </c>
      <c r="DV105">
        <v>0.22800000000000001</v>
      </c>
      <c r="DW105" s="38">
        <v>0.16200000000000001</v>
      </c>
      <c r="DX105" s="6">
        <v>0.21</v>
      </c>
      <c r="DY105">
        <v>0.16800000000000001</v>
      </c>
      <c r="DZ105">
        <v>0.19700000000000001</v>
      </c>
      <c r="EA105">
        <v>0.61099999999999999</v>
      </c>
      <c r="EC105">
        <v>0.28799999999999998</v>
      </c>
      <c r="ED105">
        <v>0.107</v>
      </c>
      <c r="EF105">
        <v>0.17</v>
      </c>
      <c r="EG105">
        <v>0.24299999999999999</v>
      </c>
      <c r="EI105">
        <v>0.32500000000000001</v>
      </c>
      <c r="EJ105">
        <v>0.26600000000000001</v>
      </c>
      <c r="EK105" s="38">
        <v>0.27900000000000003</v>
      </c>
      <c r="EL105">
        <v>0.246</v>
      </c>
      <c r="EM105" s="6">
        <v>0.61</v>
      </c>
    </row>
    <row r="106" spans="1:143" ht="14.25" customHeight="1" x14ac:dyDescent="0.2">
      <c r="A106" s="13">
        <v>433</v>
      </c>
      <c r="B106">
        <v>0.60399999999999998</v>
      </c>
      <c r="C106">
        <v>0.65100000000000002</v>
      </c>
      <c r="D106">
        <v>0.435</v>
      </c>
      <c r="E106">
        <v>1.2270000000000001</v>
      </c>
      <c r="F106">
        <v>1.748</v>
      </c>
      <c r="G106">
        <v>0.97399999999999998</v>
      </c>
      <c r="H106">
        <v>0.69799999999999995</v>
      </c>
      <c r="I106">
        <v>1.407</v>
      </c>
      <c r="J106">
        <v>0.83799999999999997</v>
      </c>
      <c r="K106">
        <v>0.40799999999999997</v>
      </c>
      <c r="L106">
        <v>0.60899999999999999</v>
      </c>
      <c r="M106">
        <v>0.69899999999999995</v>
      </c>
      <c r="N106">
        <v>1.2569999999999999</v>
      </c>
      <c r="O106">
        <v>0.94</v>
      </c>
      <c r="P106" s="38">
        <v>1.6120000000000001</v>
      </c>
      <c r="Q106" s="6">
        <v>1.284</v>
      </c>
      <c r="R106" s="6">
        <v>1.754</v>
      </c>
      <c r="S106" s="6">
        <v>2.0449999999999999</v>
      </c>
      <c r="T106">
        <v>1.845</v>
      </c>
      <c r="U106">
        <v>2.1349999999999998</v>
      </c>
      <c r="V106">
        <v>0.42299999999999999</v>
      </c>
      <c r="W106">
        <v>0.64800000000000002</v>
      </c>
      <c r="X106">
        <v>0.67700000000000005</v>
      </c>
      <c r="Y106">
        <v>1.0349999999999999</v>
      </c>
      <c r="Z106" s="38">
        <v>0.14699999999999999</v>
      </c>
      <c r="AA106" s="38">
        <v>0.21199999999999999</v>
      </c>
      <c r="AB106" s="38">
        <v>0.185</v>
      </c>
      <c r="AC106" s="38">
        <v>0.29099999999999998</v>
      </c>
      <c r="AD106" s="38">
        <v>0.111</v>
      </c>
      <c r="AE106" s="38">
        <v>0.1</v>
      </c>
      <c r="AF106" s="38">
        <v>6.3E-2</v>
      </c>
      <c r="AG106" s="38">
        <v>0.04</v>
      </c>
      <c r="AH106" s="38">
        <v>7.0999999999999994E-2</v>
      </c>
      <c r="AI106" s="6">
        <v>0.153</v>
      </c>
      <c r="AJ106" s="6">
        <v>0.106</v>
      </c>
      <c r="AK106" s="6">
        <v>0.17699999999999999</v>
      </c>
      <c r="AL106">
        <v>7.6999999999999999E-2</v>
      </c>
      <c r="AM106">
        <v>6.3E-2</v>
      </c>
      <c r="AN106">
        <v>0.13100000000000001</v>
      </c>
      <c r="AO106" s="6">
        <v>7.3999999999999996E-2</v>
      </c>
      <c r="AP106" s="6">
        <v>0.14199999999999999</v>
      </c>
      <c r="AQ106" s="6">
        <v>0.28999999999999998</v>
      </c>
      <c r="AR106">
        <v>6.4000000000000001E-2</v>
      </c>
      <c r="AS106">
        <v>6.7000000000000004E-2</v>
      </c>
      <c r="AT106">
        <v>4.3999999999999997E-2</v>
      </c>
      <c r="AU106">
        <v>0.22600000000000001</v>
      </c>
      <c r="AV106">
        <v>0.16600000000000001</v>
      </c>
      <c r="AW106">
        <v>0.219</v>
      </c>
      <c r="AX106">
        <v>0.248</v>
      </c>
      <c r="AY106">
        <v>0.32</v>
      </c>
      <c r="AZ106">
        <v>0.30399999999999999</v>
      </c>
      <c r="BA106">
        <v>0.90800000000000003</v>
      </c>
      <c r="BB106" s="38">
        <v>0.1</v>
      </c>
      <c r="BC106">
        <v>0.27100000000000002</v>
      </c>
      <c r="BD106">
        <v>0.106</v>
      </c>
      <c r="BE106">
        <v>0.114</v>
      </c>
      <c r="BF106" s="38">
        <v>8.6999999999999994E-2</v>
      </c>
      <c r="BG106">
        <v>0.23699999999999999</v>
      </c>
      <c r="BH106">
        <v>0.27200000000000002</v>
      </c>
      <c r="BI106">
        <v>0.218</v>
      </c>
      <c r="BJ106">
        <v>9.6000000000000002E-2</v>
      </c>
      <c r="BK106">
        <v>0.27700000000000002</v>
      </c>
      <c r="BL106">
        <v>0.33100000000000002</v>
      </c>
      <c r="BM106">
        <v>0.05</v>
      </c>
      <c r="BN106">
        <v>0.161</v>
      </c>
      <c r="BO106">
        <v>0.24399999999999999</v>
      </c>
      <c r="BP106" s="6">
        <v>0.111</v>
      </c>
      <c r="BQ106" s="6">
        <v>9.7000000000000003E-2</v>
      </c>
      <c r="BR106" s="6">
        <v>6.8000000000000005E-2</v>
      </c>
      <c r="BS106">
        <v>0.57599999999999996</v>
      </c>
      <c r="BT106" s="38">
        <v>0.77500000000000002</v>
      </c>
      <c r="BU106">
        <v>0.55600000000000005</v>
      </c>
      <c r="BV106">
        <v>0.48899999999999999</v>
      </c>
      <c r="BW106">
        <v>0.216</v>
      </c>
      <c r="BX106" s="38">
        <v>0.41</v>
      </c>
      <c r="BY106" s="38">
        <v>0.38800000000000001</v>
      </c>
      <c r="BZ106" s="38">
        <v>8.2000000000000003E-2</v>
      </c>
      <c r="CA106">
        <v>0.308</v>
      </c>
      <c r="CB106">
        <v>0.75700000000000001</v>
      </c>
      <c r="CC106">
        <v>0.16</v>
      </c>
      <c r="CD106">
        <v>0.17699999999999999</v>
      </c>
      <c r="CE106">
        <v>0.22600000000000001</v>
      </c>
      <c r="CF106">
        <v>0.30399999999999999</v>
      </c>
      <c r="CG106">
        <v>0.311</v>
      </c>
      <c r="CH106">
        <v>0.31</v>
      </c>
      <c r="CI106">
        <v>0.26900000000000002</v>
      </c>
      <c r="CJ106">
        <v>0.56200000000000006</v>
      </c>
      <c r="CK106">
        <v>0.29099999999999998</v>
      </c>
      <c r="CL106">
        <v>2.8000000000000001E-2</v>
      </c>
      <c r="CM106">
        <v>0.21</v>
      </c>
      <c r="CN106">
        <v>9.7000000000000003E-2</v>
      </c>
      <c r="CO106">
        <v>8.7999999999999995E-2</v>
      </c>
      <c r="CP106">
        <v>7.0000000000000007E-2</v>
      </c>
      <c r="CQ106">
        <v>1.0389999999999999</v>
      </c>
      <c r="CR106" s="38">
        <v>0.59899999999999998</v>
      </c>
      <c r="CS106">
        <v>1.4790000000000001</v>
      </c>
      <c r="CT106">
        <v>0.64800000000000002</v>
      </c>
      <c r="CU106">
        <v>5.7000000000000002E-2</v>
      </c>
      <c r="CV106">
        <v>0.58799999999999997</v>
      </c>
      <c r="CW106">
        <v>0.57399999999999995</v>
      </c>
      <c r="CX106">
        <v>0.10199999999999999</v>
      </c>
      <c r="CY106">
        <v>0.16200000000000001</v>
      </c>
      <c r="CZ106">
        <v>0.56299999999999994</v>
      </c>
      <c r="DA106">
        <v>0.80700000000000005</v>
      </c>
      <c r="DB106">
        <v>0.70099999999999996</v>
      </c>
      <c r="DC106">
        <v>0.13300000000000001</v>
      </c>
      <c r="DD106" s="38">
        <v>0.105</v>
      </c>
      <c r="DE106" s="38">
        <v>0.155</v>
      </c>
      <c r="DF106">
        <v>6.2E-2</v>
      </c>
      <c r="DG106">
        <v>0.26900000000000002</v>
      </c>
      <c r="DH106">
        <v>0.2</v>
      </c>
      <c r="DI106">
        <v>8.8999999999999996E-2</v>
      </c>
      <c r="DJ106">
        <v>7.1999999999999995E-2</v>
      </c>
      <c r="DK106" s="38">
        <v>0.122</v>
      </c>
      <c r="DL106">
        <v>8.3000000000000004E-2</v>
      </c>
      <c r="DM106">
        <v>0.125</v>
      </c>
      <c r="DN106">
        <v>7.2999999999999995E-2</v>
      </c>
      <c r="DO106">
        <v>0.28799999999999998</v>
      </c>
      <c r="DP106" s="38">
        <v>0.25900000000000001</v>
      </c>
      <c r="DQ106">
        <v>0.16900000000000001</v>
      </c>
      <c r="DU106" s="38">
        <v>0.10100000000000001</v>
      </c>
      <c r="DV106">
        <v>0.22500000000000001</v>
      </c>
      <c r="DW106" s="38">
        <v>0.161</v>
      </c>
      <c r="DX106" s="6">
        <v>0.20899999999999999</v>
      </c>
      <c r="DY106">
        <v>0.16700000000000001</v>
      </c>
      <c r="DZ106">
        <v>0.19600000000000001</v>
      </c>
      <c r="EA106">
        <v>0.6</v>
      </c>
      <c r="EC106">
        <v>0.28199999999999997</v>
      </c>
      <c r="ED106">
        <v>0.106</v>
      </c>
      <c r="EF106">
        <v>0.16800000000000001</v>
      </c>
      <c r="EG106">
        <v>0.23899999999999999</v>
      </c>
      <c r="EI106">
        <v>0.32</v>
      </c>
      <c r="EJ106">
        <v>0.26200000000000001</v>
      </c>
      <c r="EK106" s="38">
        <v>0.27500000000000002</v>
      </c>
      <c r="EL106">
        <v>0.24299999999999999</v>
      </c>
      <c r="EM106" s="6">
        <v>0.6</v>
      </c>
    </row>
    <row r="107" spans="1:143" ht="14.25" customHeight="1" x14ac:dyDescent="0.2">
      <c r="A107" s="13">
        <v>434</v>
      </c>
      <c r="B107">
        <v>0.59899999999999998</v>
      </c>
      <c r="C107">
        <v>0.64400000000000002</v>
      </c>
      <c r="D107">
        <v>0.43099999999999999</v>
      </c>
      <c r="E107">
        <v>1.2110000000000001</v>
      </c>
      <c r="F107">
        <v>1.724</v>
      </c>
      <c r="G107">
        <v>0.95799999999999996</v>
      </c>
      <c r="H107">
        <v>0.68600000000000005</v>
      </c>
      <c r="I107">
        <v>1.3839999999999999</v>
      </c>
      <c r="J107">
        <v>0.82299999999999995</v>
      </c>
      <c r="K107">
        <v>0.40300000000000002</v>
      </c>
      <c r="L107">
        <v>0.59899999999999998</v>
      </c>
      <c r="M107">
        <v>0.69099999999999995</v>
      </c>
      <c r="N107">
        <v>1.238</v>
      </c>
      <c r="O107">
        <v>0.92400000000000004</v>
      </c>
      <c r="P107" s="38">
        <v>1.589</v>
      </c>
      <c r="Q107" s="6">
        <v>1.2589999999999999</v>
      </c>
      <c r="R107" s="6">
        <v>1.736</v>
      </c>
      <c r="S107" s="6">
        <v>2.008</v>
      </c>
      <c r="T107">
        <v>1.8129999999999999</v>
      </c>
      <c r="U107">
        <v>2.101</v>
      </c>
      <c r="V107">
        <v>0.41599999999999998</v>
      </c>
      <c r="W107">
        <v>0.621</v>
      </c>
      <c r="X107">
        <v>0.65600000000000003</v>
      </c>
      <c r="Y107">
        <v>1.0029999999999999</v>
      </c>
      <c r="Z107" s="38">
        <v>0.14599999999999999</v>
      </c>
      <c r="AA107" s="38">
        <v>0.21</v>
      </c>
      <c r="AB107" s="38">
        <v>0.183</v>
      </c>
      <c r="AC107" s="38">
        <v>0.28699999999999998</v>
      </c>
      <c r="AD107" s="38">
        <v>0.11</v>
      </c>
      <c r="AE107" s="38">
        <v>9.8000000000000004E-2</v>
      </c>
      <c r="AF107" s="38">
        <v>6.2E-2</v>
      </c>
      <c r="AG107" s="38">
        <v>0.04</v>
      </c>
      <c r="AH107" s="38">
        <v>7.0000000000000007E-2</v>
      </c>
      <c r="AI107" s="6">
        <v>0.151</v>
      </c>
      <c r="AJ107" s="6">
        <v>0.104</v>
      </c>
      <c r="AK107" s="6">
        <v>0.17499999999999999</v>
      </c>
      <c r="AL107">
        <v>7.5999999999999998E-2</v>
      </c>
      <c r="AM107">
        <v>6.3E-2</v>
      </c>
      <c r="AN107">
        <v>0.13</v>
      </c>
      <c r="AO107" s="6">
        <v>7.2999999999999995E-2</v>
      </c>
      <c r="AP107" s="6">
        <v>0.14099999999999999</v>
      </c>
      <c r="AQ107" s="6">
        <v>0.28499999999999998</v>
      </c>
      <c r="AR107">
        <v>6.3E-2</v>
      </c>
      <c r="AS107">
        <v>6.6000000000000003E-2</v>
      </c>
      <c r="AT107">
        <v>4.3999999999999997E-2</v>
      </c>
      <c r="AU107">
        <v>0.221</v>
      </c>
      <c r="AV107">
        <v>0.16400000000000001</v>
      </c>
      <c r="AW107">
        <v>0.215</v>
      </c>
      <c r="AX107">
        <v>0.247</v>
      </c>
      <c r="AY107">
        <v>0.317</v>
      </c>
      <c r="AZ107">
        <v>0.30099999999999999</v>
      </c>
      <c r="BA107">
        <v>0.89900000000000002</v>
      </c>
      <c r="BB107" s="38">
        <v>0.1</v>
      </c>
      <c r="BC107">
        <v>0.26800000000000002</v>
      </c>
      <c r="BD107">
        <v>0.105</v>
      </c>
      <c r="BE107">
        <v>0.114</v>
      </c>
      <c r="BF107" s="38">
        <v>8.5999999999999993E-2</v>
      </c>
      <c r="BG107">
        <v>0.23400000000000001</v>
      </c>
      <c r="BH107">
        <v>0.26800000000000002</v>
      </c>
      <c r="BI107">
        <v>0.215</v>
      </c>
      <c r="BJ107">
        <v>9.5000000000000001E-2</v>
      </c>
      <c r="BK107">
        <v>0.27300000000000002</v>
      </c>
      <c r="BL107">
        <v>0.32600000000000001</v>
      </c>
      <c r="BM107">
        <v>0.05</v>
      </c>
      <c r="BN107">
        <v>0.158</v>
      </c>
      <c r="BO107">
        <v>0.23899999999999999</v>
      </c>
      <c r="BP107" s="6">
        <v>0.109</v>
      </c>
      <c r="BQ107" s="6">
        <v>9.5000000000000001E-2</v>
      </c>
      <c r="BR107" s="6">
        <v>6.7000000000000004E-2</v>
      </c>
      <c r="BS107">
        <v>0.56399999999999995</v>
      </c>
      <c r="BT107" s="38">
        <v>0.76200000000000001</v>
      </c>
      <c r="BU107">
        <v>0.54800000000000004</v>
      </c>
      <c r="BV107">
        <v>0.48399999999999999</v>
      </c>
      <c r="BW107">
        <v>0.214</v>
      </c>
      <c r="BX107" s="38">
        <v>0.40600000000000003</v>
      </c>
      <c r="BY107" s="38">
        <v>0.38300000000000001</v>
      </c>
      <c r="BZ107" s="38">
        <v>8.1000000000000003E-2</v>
      </c>
      <c r="CA107">
        <v>0.30599999999999999</v>
      </c>
      <c r="CB107">
        <v>0.745</v>
      </c>
      <c r="CC107">
        <v>0.159</v>
      </c>
      <c r="CD107">
        <v>0.17499999999999999</v>
      </c>
      <c r="CE107">
        <v>0.224</v>
      </c>
      <c r="CF107">
        <v>0.30099999999999999</v>
      </c>
      <c r="CG107">
        <v>0.308</v>
      </c>
      <c r="CH107">
        <v>0.30499999999999999</v>
      </c>
      <c r="CI107">
        <v>0.26500000000000001</v>
      </c>
      <c r="CJ107">
        <v>0.55600000000000005</v>
      </c>
      <c r="CK107">
        <v>0.28699999999999998</v>
      </c>
      <c r="CL107">
        <v>2.8000000000000001E-2</v>
      </c>
      <c r="CM107">
        <v>0.20899999999999999</v>
      </c>
      <c r="CN107">
        <v>9.7000000000000003E-2</v>
      </c>
      <c r="CO107">
        <v>8.7999999999999995E-2</v>
      </c>
      <c r="CP107">
        <v>7.0000000000000007E-2</v>
      </c>
      <c r="CQ107">
        <v>1.018</v>
      </c>
      <c r="CR107" s="38">
        <v>0.58799999999999997</v>
      </c>
      <c r="CS107">
        <v>1.4570000000000001</v>
      </c>
      <c r="CT107">
        <v>0.63900000000000001</v>
      </c>
      <c r="CU107">
        <v>5.5E-2</v>
      </c>
      <c r="CV107">
        <v>0.57999999999999996</v>
      </c>
      <c r="CW107">
        <v>0.56299999999999994</v>
      </c>
      <c r="CX107">
        <v>0.1</v>
      </c>
      <c r="CY107">
        <v>0.161</v>
      </c>
      <c r="CZ107">
        <v>0.55600000000000005</v>
      </c>
      <c r="DA107">
        <v>0.79500000000000004</v>
      </c>
      <c r="DB107">
        <v>0.68899999999999995</v>
      </c>
      <c r="DC107">
        <v>0.13</v>
      </c>
      <c r="DD107" s="38">
        <v>0.10299999999999999</v>
      </c>
      <c r="DE107" s="38">
        <v>0.152</v>
      </c>
      <c r="DF107">
        <v>6.0999999999999999E-2</v>
      </c>
      <c r="DG107">
        <v>0.26400000000000001</v>
      </c>
      <c r="DH107">
        <v>0.19700000000000001</v>
      </c>
      <c r="DI107">
        <v>8.7999999999999995E-2</v>
      </c>
      <c r="DJ107">
        <v>7.1999999999999995E-2</v>
      </c>
      <c r="DK107" s="38">
        <v>0.12</v>
      </c>
      <c r="DL107">
        <v>8.2000000000000003E-2</v>
      </c>
      <c r="DM107">
        <v>0.124</v>
      </c>
      <c r="DN107">
        <v>7.1999999999999995E-2</v>
      </c>
      <c r="DO107">
        <v>0.28399999999999997</v>
      </c>
      <c r="DP107" s="38">
        <v>0.255</v>
      </c>
      <c r="DQ107">
        <v>0.16700000000000001</v>
      </c>
      <c r="DU107" s="38">
        <v>0.1</v>
      </c>
      <c r="DV107">
        <v>0.223</v>
      </c>
      <c r="DW107" s="38">
        <v>0.159</v>
      </c>
      <c r="DX107" s="6">
        <v>0.20699999999999999</v>
      </c>
      <c r="DY107">
        <v>0.16600000000000001</v>
      </c>
      <c r="DZ107">
        <v>0.19400000000000001</v>
      </c>
      <c r="EA107">
        <v>0.58899999999999997</v>
      </c>
      <c r="EC107">
        <v>0.27700000000000002</v>
      </c>
      <c r="ED107">
        <v>0.104</v>
      </c>
      <c r="EF107">
        <v>0.16600000000000001</v>
      </c>
      <c r="EG107">
        <v>0.23499999999999999</v>
      </c>
      <c r="EI107">
        <v>0.314</v>
      </c>
      <c r="EJ107">
        <v>0.25800000000000001</v>
      </c>
      <c r="EK107" s="38">
        <v>0.26900000000000002</v>
      </c>
      <c r="EL107">
        <v>0.23899999999999999</v>
      </c>
      <c r="EM107" s="6">
        <v>0.59</v>
      </c>
    </row>
    <row r="108" spans="1:143" ht="14.25" customHeight="1" x14ac:dyDescent="0.2">
      <c r="A108" s="13">
        <v>435</v>
      </c>
      <c r="B108">
        <v>0.59099999999999997</v>
      </c>
      <c r="C108">
        <v>0.63300000000000001</v>
      </c>
      <c r="D108">
        <v>0.42499999999999999</v>
      </c>
      <c r="E108">
        <v>1.1910000000000001</v>
      </c>
      <c r="F108">
        <v>1.6910000000000001</v>
      </c>
      <c r="G108">
        <v>0.93899999999999995</v>
      </c>
      <c r="H108">
        <v>0.67200000000000004</v>
      </c>
      <c r="I108">
        <v>1.357</v>
      </c>
      <c r="J108">
        <v>0.80500000000000005</v>
      </c>
      <c r="K108">
        <v>0.39600000000000002</v>
      </c>
      <c r="L108">
        <v>0.58699999999999997</v>
      </c>
      <c r="M108">
        <v>0.68100000000000005</v>
      </c>
      <c r="N108">
        <v>1.2150000000000001</v>
      </c>
      <c r="O108">
        <v>0.90600000000000003</v>
      </c>
      <c r="P108" s="38">
        <v>1.5609999999999999</v>
      </c>
      <c r="Q108" s="6">
        <v>1.2310000000000001</v>
      </c>
      <c r="R108" s="6">
        <v>1.7130000000000001</v>
      </c>
      <c r="S108" s="6">
        <v>1.9650000000000001</v>
      </c>
      <c r="T108">
        <v>1.774</v>
      </c>
      <c r="U108">
        <v>2.0569999999999999</v>
      </c>
      <c r="V108">
        <v>0.40699999999999997</v>
      </c>
      <c r="W108">
        <v>0.59699999999999998</v>
      </c>
      <c r="X108">
        <v>0.63700000000000001</v>
      </c>
      <c r="Y108">
        <v>0.97299999999999998</v>
      </c>
      <c r="Z108" s="38">
        <v>0.14499999999999999</v>
      </c>
      <c r="AA108" s="38">
        <v>0.20699999999999999</v>
      </c>
      <c r="AB108" s="38">
        <v>0.18</v>
      </c>
      <c r="AC108" s="38">
        <v>0.28199999999999997</v>
      </c>
      <c r="AD108" s="38">
        <v>0.108</v>
      </c>
      <c r="AE108" s="38">
        <v>9.7000000000000003E-2</v>
      </c>
      <c r="AF108" s="38">
        <v>6.0999999999999999E-2</v>
      </c>
      <c r="AG108" s="38">
        <v>3.9E-2</v>
      </c>
      <c r="AH108" s="38">
        <v>6.9000000000000006E-2</v>
      </c>
      <c r="AI108" s="6">
        <v>0.14899999999999999</v>
      </c>
      <c r="AJ108" s="6">
        <v>0.10199999999999999</v>
      </c>
      <c r="AK108" s="6">
        <v>0.17199999999999999</v>
      </c>
      <c r="AL108">
        <v>7.4999999999999997E-2</v>
      </c>
      <c r="AM108">
        <v>6.2E-2</v>
      </c>
      <c r="AN108">
        <v>0.128</v>
      </c>
      <c r="AO108" s="6">
        <v>7.1999999999999995E-2</v>
      </c>
      <c r="AP108" s="6">
        <v>0.13900000000000001</v>
      </c>
      <c r="AQ108" s="6">
        <v>0.28000000000000003</v>
      </c>
      <c r="AR108">
        <v>6.2E-2</v>
      </c>
      <c r="AS108">
        <v>6.6000000000000003E-2</v>
      </c>
      <c r="AT108">
        <v>4.2999999999999997E-2</v>
      </c>
      <c r="AU108">
        <v>0.216</v>
      </c>
      <c r="AV108">
        <v>0.161</v>
      </c>
      <c r="AW108">
        <v>0.21199999999999999</v>
      </c>
      <c r="AX108">
        <v>0.245</v>
      </c>
      <c r="AY108">
        <v>0.313</v>
      </c>
      <c r="AZ108">
        <v>0.29699999999999999</v>
      </c>
      <c r="BA108">
        <v>0.88600000000000001</v>
      </c>
      <c r="BB108" s="38">
        <v>9.9000000000000005E-2</v>
      </c>
      <c r="BC108">
        <v>0.26300000000000001</v>
      </c>
      <c r="BD108">
        <v>0.104</v>
      </c>
      <c r="BE108">
        <v>0.113</v>
      </c>
      <c r="BF108" s="38">
        <v>8.5000000000000006E-2</v>
      </c>
      <c r="BG108">
        <v>0.23</v>
      </c>
      <c r="BH108">
        <v>0.26400000000000001</v>
      </c>
      <c r="BI108">
        <v>0.21099999999999999</v>
      </c>
      <c r="BJ108">
        <v>9.4E-2</v>
      </c>
      <c r="BK108">
        <v>0.26800000000000002</v>
      </c>
      <c r="BL108">
        <v>0.32</v>
      </c>
      <c r="BM108">
        <v>4.9000000000000002E-2</v>
      </c>
      <c r="BN108">
        <v>0.154</v>
      </c>
      <c r="BO108">
        <v>0.23400000000000001</v>
      </c>
      <c r="BP108" s="6">
        <v>0.107</v>
      </c>
      <c r="BQ108" s="6">
        <v>9.2999999999999999E-2</v>
      </c>
      <c r="BR108" s="6">
        <v>6.6000000000000003E-2</v>
      </c>
      <c r="BS108">
        <v>0.55200000000000005</v>
      </c>
      <c r="BT108" s="38">
        <v>0.747</v>
      </c>
      <c r="BU108">
        <v>0.53800000000000003</v>
      </c>
      <c r="BV108">
        <v>0.47699999999999998</v>
      </c>
      <c r="BW108">
        <v>0.21199999999999999</v>
      </c>
      <c r="BX108" s="38">
        <v>0.40200000000000002</v>
      </c>
      <c r="BY108" s="38">
        <v>0.377</v>
      </c>
      <c r="BZ108" s="38">
        <v>0.08</v>
      </c>
      <c r="CA108">
        <v>0.30299999999999999</v>
      </c>
      <c r="CB108">
        <v>0.72899999999999998</v>
      </c>
      <c r="CC108">
        <v>0.157</v>
      </c>
      <c r="CD108">
        <v>0.17199999999999999</v>
      </c>
      <c r="CE108">
        <v>0.222</v>
      </c>
      <c r="CF108">
        <v>0.29599999999999999</v>
      </c>
      <c r="CG108">
        <v>0.30299999999999999</v>
      </c>
      <c r="CH108">
        <v>0.3</v>
      </c>
      <c r="CI108">
        <v>0.26100000000000001</v>
      </c>
      <c r="CJ108">
        <v>0.54800000000000004</v>
      </c>
      <c r="CK108">
        <v>0.28199999999999997</v>
      </c>
      <c r="CL108">
        <v>2.8000000000000001E-2</v>
      </c>
      <c r="CM108">
        <v>0.20699999999999999</v>
      </c>
      <c r="CN108">
        <v>9.6000000000000002E-2</v>
      </c>
      <c r="CO108">
        <v>8.6999999999999994E-2</v>
      </c>
      <c r="CP108">
        <v>6.9000000000000006E-2</v>
      </c>
      <c r="CQ108">
        <v>0.99399999999999999</v>
      </c>
      <c r="CR108" s="38">
        <v>0.57599999999999996</v>
      </c>
      <c r="CS108">
        <v>1.4279999999999999</v>
      </c>
      <c r="CT108">
        <v>0.628</v>
      </c>
      <c r="CU108">
        <v>5.2999999999999999E-2</v>
      </c>
      <c r="CV108">
        <v>0.57099999999999995</v>
      </c>
      <c r="CW108">
        <v>0.55000000000000004</v>
      </c>
      <c r="CX108">
        <v>9.8000000000000004E-2</v>
      </c>
      <c r="CY108">
        <v>0.159</v>
      </c>
      <c r="CZ108">
        <v>0.54700000000000004</v>
      </c>
      <c r="DA108">
        <v>0.78100000000000003</v>
      </c>
      <c r="DB108">
        <v>0.67700000000000005</v>
      </c>
      <c r="DC108">
        <v>0.127</v>
      </c>
      <c r="DD108" s="38">
        <v>0.10100000000000001</v>
      </c>
      <c r="DE108" s="38">
        <v>0.14899999999999999</v>
      </c>
      <c r="DF108">
        <v>6.0999999999999999E-2</v>
      </c>
      <c r="DG108">
        <v>0.25900000000000001</v>
      </c>
      <c r="DH108">
        <v>0.19400000000000001</v>
      </c>
      <c r="DI108">
        <v>8.6999999999999994E-2</v>
      </c>
      <c r="DJ108">
        <v>7.0999999999999994E-2</v>
      </c>
      <c r="DK108" s="38">
        <v>0.11799999999999999</v>
      </c>
      <c r="DL108">
        <v>8.1000000000000003E-2</v>
      </c>
      <c r="DM108">
        <v>0.123</v>
      </c>
      <c r="DN108">
        <v>7.1999999999999995E-2</v>
      </c>
      <c r="DO108">
        <v>0.27900000000000003</v>
      </c>
      <c r="DP108" s="38">
        <v>0.251</v>
      </c>
      <c r="DQ108">
        <v>0.16500000000000001</v>
      </c>
      <c r="DU108" s="38">
        <v>9.9000000000000005E-2</v>
      </c>
      <c r="DV108">
        <v>0.219</v>
      </c>
      <c r="DW108" s="38">
        <v>0.157</v>
      </c>
      <c r="DX108" s="6">
        <v>0.20399999999999999</v>
      </c>
      <c r="DY108">
        <v>0.16400000000000001</v>
      </c>
      <c r="DZ108">
        <v>0.192</v>
      </c>
      <c r="EA108">
        <v>0.57699999999999996</v>
      </c>
      <c r="EC108">
        <v>0.27100000000000002</v>
      </c>
      <c r="ED108">
        <v>0.10299999999999999</v>
      </c>
      <c r="EF108">
        <v>0.16300000000000001</v>
      </c>
      <c r="EG108">
        <v>0.23100000000000001</v>
      </c>
      <c r="EI108">
        <v>0.309</v>
      </c>
      <c r="EJ108">
        <v>0.253</v>
      </c>
      <c r="EK108" s="38">
        <v>0.26400000000000001</v>
      </c>
      <c r="EL108">
        <v>0.23400000000000001</v>
      </c>
      <c r="EM108" s="6">
        <v>0.57799999999999996</v>
      </c>
    </row>
    <row r="109" spans="1:143" ht="14.25" customHeight="1" x14ac:dyDescent="0.2">
      <c r="A109" s="13">
        <v>436</v>
      </c>
      <c r="B109">
        <v>0.57999999999999996</v>
      </c>
      <c r="C109">
        <v>0.61899999999999999</v>
      </c>
      <c r="D109">
        <v>0.41799999999999998</v>
      </c>
      <c r="E109">
        <v>1.1659999999999999</v>
      </c>
      <c r="F109">
        <v>1.6539999999999999</v>
      </c>
      <c r="G109">
        <v>0.91900000000000004</v>
      </c>
      <c r="H109">
        <v>0.65700000000000003</v>
      </c>
      <c r="I109">
        <v>1.3280000000000001</v>
      </c>
      <c r="J109">
        <v>0.78600000000000003</v>
      </c>
      <c r="K109">
        <v>0.38800000000000001</v>
      </c>
      <c r="L109">
        <v>0.57299999999999995</v>
      </c>
      <c r="M109">
        <v>0.66800000000000004</v>
      </c>
      <c r="N109">
        <v>1.1890000000000001</v>
      </c>
      <c r="O109">
        <v>0.88600000000000001</v>
      </c>
      <c r="P109" s="38">
        <v>1.528</v>
      </c>
      <c r="Q109" s="6">
        <v>1.202</v>
      </c>
      <c r="R109" s="6">
        <v>1.6819999999999999</v>
      </c>
      <c r="S109" s="6">
        <v>1.9179999999999999</v>
      </c>
      <c r="T109">
        <v>1.7310000000000001</v>
      </c>
      <c r="U109">
        <v>2.0110000000000001</v>
      </c>
      <c r="V109">
        <v>0.39700000000000002</v>
      </c>
      <c r="W109">
        <v>0.57499999999999996</v>
      </c>
      <c r="X109">
        <v>0.61799999999999999</v>
      </c>
      <c r="Y109">
        <v>0.94399999999999995</v>
      </c>
      <c r="Z109" s="38">
        <v>0.14399999999999999</v>
      </c>
      <c r="AA109" s="38">
        <v>0.20399999999999999</v>
      </c>
      <c r="AB109" s="38">
        <v>0.17799999999999999</v>
      </c>
      <c r="AC109" s="38">
        <v>0.27700000000000002</v>
      </c>
      <c r="AD109" s="38">
        <v>0.106</v>
      </c>
      <c r="AE109" s="38">
        <v>9.6000000000000002E-2</v>
      </c>
      <c r="AF109" s="38">
        <v>0.06</v>
      </c>
      <c r="AG109" s="38">
        <v>3.9E-2</v>
      </c>
      <c r="AH109" s="38">
        <v>6.8000000000000005E-2</v>
      </c>
      <c r="AI109" s="6">
        <v>0.14699999999999999</v>
      </c>
      <c r="AJ109" s="6">
        <v>0.1</v>
      </c>
      <c r="AK109" s="6">
        <v>0.16900000000000001</v>
      </c>
      <c r="AL109">
        <v>7.3999999999999996E-2</v>
      </c>
      <c r="AM109">
        <v>6.0999999999999999E-2</v>
      </c>
      <c r="AN109">
        <v>0.127</v>
      </c>
      <c r="AO109" s="6">
        <v>7.0999999999999994E-2</v>
      </c>
      <c r="AP109" s="6">
        <v>0.13700000000000001</v>
      </c>
      <c r="AQ109" s="6">
        <v>0.27400000000000002</v>
      </c>
      <c r="AR109">
        <v>6.0999999999999999E-2</v>
      </c>
      <c r="AS109">
        <v>6.5000000000000002E-2</v>
      </c>
      <c r="AT109">
        <v>4.2000000000000003E-2</v>
      </c>
      <c r="AU109">
        <v>0.21099999999999999</v>
      </c>
      <c r="AV109">
        <v>0.159</v>
      </c>
      <c r="AW109">
        <v>0.20799999999999999</v>
      </c>
      <c r="AX109">
        <v>0.24099999999999999</v>
      </c>
      <c r="AY109">
        <v>0.307</v>
      </c>
      <c r="AZ109">
        <v>0.29099999999999998</v>
      </c>
      <c r="BA109">
        <v>0.87</v>
      </c>
      <c r="BB109" s="38">
        <v>9.8000000000000004E-2</v>
      </c>
      <c r="BC109">
        <v>0.25900000000000001</v>
      </c>
      <c r="BD109">
        <v>0.10299999999999999</v>
      </c>
      <c r="BE109">
        <v>0.111</v>
      </c>
      <c r="BF109" s="38">
        <v>8.4000000000000005E-2</v>
      </c>
      <c r="BG109">
        <v>0.22600000000000001</v>
      </c>
      <c r="BH109">
        <v>0.25800000000000001</v>
      </c>
      <c r="BI109">
        <v>0.20699999999999999</v>
      </c>
      <c r="BJ109">
        <v>9.1999999999999998E-2</v>
      </c>
      <c r="BK109">
        <v>0.26200000000000001</v>
      </c>
      <c r="BL109">
        <v>0.314</v>
      </c>
      <c r="BM109">
        <v>4.8000000000000001E-2</v>
      </c>
      <c r="BN109">
        <v>0.151</v>
      </c>
      <c r="BO109">
        <v>0.22800000000000001</v>
      </c>
      <c r="BP109" s="6">
        <v>0.105</v>
      </c>
      <c r="BQ109" s="6">
        <v>9.0999999999999998E-2</v>
      </c>
      <c r="BR109" s="6">
        <v>6.5000000000000002E-2</v>
      </c>
      <c r="BS109">
        <v>0.54</v>
      </c>
      <c r="BT109" s="38">
        <v>0.73</v>
      </c>
      <c r="BU109">
        <v>0.52700000000000002</v>
      </c>
      <c r="BV109">
        <v>0.46899999999999997</v>
      </c>
      <c r="BW109">
        <v>0.20899999999999999</v>
      </c>
      <c r="BX109" s="38">
        <v>0.39600000000000002</v>
      </c>
      <c r="BY109" s="38">
        <v>0.37</v>
      </c>
      <c r="BZ109" s="38">
        <v>7.8E-2</v>
      </c>
      <c r="CA109">
        <v>0.29799999999999999</v>
      </c>
      <c r="CB109">
        <v>0.71199999999999997</v>
      </c>
      <c r="CC109">
        <v>0.154</v>
      </c>
      <c r="CD109">
        <v>0.16800000000000001</v>
      </c>
      <c r="CE109">
        <v>0.219</v>
      </c>
      <c r="CF109">
        <v>0.28999999999999998</v>
      </c>
      <c r="CG109">
        <v>0.29599999999999999</v>
      </c>
      <c r="CH109">
        <v>0.29399999999999998</v>
      </c>
      <c r="CI109">
        <v>0.25600000000000001</v>
      </c>
      <c r="CJ109">
        <v>0.53700000000000003</v>
      </c>
      <c r="CK109">
        <v>0.27600000000000002</v>
      </c>
      <c r="CL109">
        <v>2.8000000000000001E-2</v>
      </c>
      <c r="CM109">
        <v>0.20399999999999999</v>
      </c>
      <c r="CN109">
        <v>9.5000000000000001E-2</v>
      </c>
      <c r="CO109">
        <v>8.5999999999999993E-2</v>
      </c>
      <c r="CP109">
        <v>6.9000000000000006E-2</v>
      </c>
      <c r="CQ109">
        <v>0.96899999999999997</v>
      </c>
      <c r="CR109" s="38">
        <v>0.56399999999999995</v>
      </c>
      <c r="CS109">
        <v>1.3959999999999999</v>
      </c>
      <c r="CT109">
        <v>0.61599999999999999</v>
      </c>
      <c r="CU109">
        <v>0.05</v>
      </c>
      <c r="CV109">
        <v>0.55900000000000005</v>
      </c>
      <c r="CW109">
        <v>0.53800000000000003</v>
      </c>
      <c r="CX109">
        <v>9.6000000000000002E-2</v>
      </c>
      <c r="CY109">
        <v>0.157</v>
      </c>
      <c r="CZ109">
        <v>0.53600000000000003</v>
      </c>
      <c r="DA109">
        <v>0.76600000000000001</v>
      </c>
      <c r="DB109">
        <v>0.66300000000000003</v>
      </c>
      <c r="DC109">
        <v>0.125</v>
      </c>
      <c r="DD109" s="38">
        <v>9.9000000000000005E-2</v>
      </c>
      <c r="DE109" s="38">
        <v>0.14499999999999999</v>
      </c>
      <c r="DF109">
        <v>0.06</v>
      </c>
      <c r="DG109">
        <v>0.254</v>
      </c>
      <c r="DH109">
        <v>0.19</v>
      </c>
      <c r="DI109">
        <v>8.5999999999999993E-2</v>
      </c>
      <c r="DJ109">
        <v>7.0999999999999994E-2</v>
      </c>
      <c r="DK109" s="38">
        <v>0.11600000000000001</v>
      </c>
      <c r="DL109">
        <v>0.08</v>
      </c>
      <c r="DM109">
        <v>0.121</v>
      </c>
      <c r="DN109">
        <v>7.0999999999999994E-2</v>
      </c>
      <c r="DO109">
        <v>0.27400000000000002</v>
      </c>
      <c r="DP109" s="38">
        <v>0.246</v>
      </c>
      <c r="DQ109">
        <v>0.16200000000000001</v>
      </c>
      <c r="DU109" s="38">
        <v>9.8000000000000004E-2</v>
      </c>
      <c r="DV109">
        <v>0.215</v>
      </c>
      <c r="DW109" s="38">
        <v>0.155</v>
      </c>
      <c r="DX109" s="6">
        <v>0.20100000000000001</v>
      </c>
      <c r="DY109">
        <v>0.16200000000000001</v>
      </c>
      <c r="DZ109">
        <v>0.19</v>
      </c>
      <c r="EA109">
        <v>0.56399999999999995</v>
      </c>
      <c r="EC109">
        <v>0.26400000000000001</v>
      </c>
      <c r="ED109">
        <v>0.10100000000000001</v>
      </c>
      <c r="EF109">
        <v>0.16</v>
      </c>
      <c r="EG109">
        <v>0.22700000000000001</v>
      </c>
      <c r="EI109">
        <v>0.30299999999999999</v>
      </c>
      <c r="EJ109">
        <v>0.248</v>
      </c>
      <c r="EK109" s="38">
        <v>0.25800000000000001</v>
      </c>
      <c r="EL109">
        <v>0.22900000000000001</v>
      </c>
      <c r="EM109" s="6">
        <v>0.56599999999999995</v>
      </c>
    </row>
    <row r="110" spans="1:143" ht="14.25" customHeight="1" x14ac:dyDescent="0.2">
      <c r="A110" s="13">
        <v>437</v>
      </c>
      <c r="B110">
        <v>0.56599999999999995</v>
      </c>
      <c r="C110">
        <v>0.60299999999999998</v>
      </c>
      <c r="D110">
        <v>0.40899999999999997</v>
      </c>
      <c r="E110">
        <v>1.1379999999999999</v>
      </c>
      <c r="F110">
        <v>1.613</v>
      </c>
      <c r="G110">
        <v>0.89800000000000002</v>
      </c>
      <c r="H110">
        <v>0.64100000000000001</v>
      </c>
      <c r="I110">
        <v>1.2949999999999999</v>
      </c>
      <c r="J110">
        <v>0.76600000000000001</v>
      </c>
      <c r="K110">
        <v>0.379</v>
      </c>
      <c r="L110">
        <v>0.55800000000000005</v>
      </c>
      <c r="M110">
        <v>0.65200000000000002</v>
      </c>
      <c r="N110">
        <v>1.1599999999999999</v>
      </c>
      <c r="O110">
        <v>0.86399999999999999</v>
      </c>
      <c r="P110" s="38">
        <v>1.492</v>
      </c>
      <c r="Q110" s="6">
        <v>1.17</v>
      </c>
      <c r="R110" s="6">
        <v>1.6459999999999999</v>
      </c>
      <c r="S110" s="6">
        <v>1.8720000000000001</v>
      </c>
      <c r="T110">
        <v>1.6859999999999999</v>
      </c>
      <c r="U110">
        <v>1.9650000000000001</v>
      </c>
      <c r="V110">
        <v>0.38600000000000001</v>
      </c>
      <c r="W110">
        <v>0.55500000000000005</v>
      </c>
      <c r="X110">
        <v>0.6</v>
      </c>
      <c r="Y110">
        <v>0.91800000000000004</v>
      </c>
      <c r="Z110" s="38">
        <v>0.14299999999999999</v>
      </c>
      <c r="AA110" s="38">
        <v>0.20100000000000001</v>
      </c>
      <c r="AB110" s="38">
        <v>0.17499999999999999</v>
      </c>
      <c r="AC110" s="38">
        <v>0.27100000000000002</v>
      </c>
      <c r="AD110" s="38">
        <v>0.105</v>
      </c>
      <c r="AE110" s="38">
        <v>9.5000000000000001E-2</v>
      </c>
      <c r="AF110" s="38">
        <v>5.8999999999999997E-2</v>
      </c>
      <c r="AG110" s="38">
        <v>3.7999999999999999E-2</v>
      </c>
      <c r="AH110" s="38">
        <v>6.7000000000000004E-2</v>
      </c>
      <c r="AI110" s="6">
        <v>0.14399999999999999</v>
      </c>
      <c r="AJ110" s="6">
        <v>9.9000000000000005E-2</v>
      </c>
      <c r="AK110" s="6">
        <v>0.16700000000000001</v>
      </c>
      <c r="AL110">
        <v>7.2999999999999995E-2</v>
      </c>
      <c r="AM110">
        <v>6.0999999999999999E-2</v>
      </c>
      <c r="AN110">
        <v>0.125</v>
      </c>
      <c r="AO110" s="6">
        <v>7.0000000000000007E-2</v>
      </c>
      <c r="AP110" s="6">
        <v>0.13600000000000001</v>
      </c>
      <c r="AQ110" s="6">
        <v>0.26800000000000002</v>
      </c>
      <c r="AR110">
        <v>6.0999999999999999E-2</v>
      </c>
      <c r="AS110">
        <v>6.5000000000000002E-2</v>
      </c>
      <c r="AT110">
        <v>4.2000000000000003E-2</v>
      </c>
      <c r="AU110">
        <v>0.20699999999999999</v>
      </c>
      <c r="AV110">
        <v>0.156</v>
      </c>
      <c r="AW110">
        <v>0.20499999999999999</v>
      </c>
      <c r="AX110">
        <v>0.23699999999999999</v>
      </c>
      <c r="AY110">
        <v>0.30099999999999999</v>
      </c>
      <c r="AZ110">
        <v>0.28499999999999998</v>
      </c>
      <c r="BA110">
        <v>0.85099999999999998</v>
      </c>
      <c r="BB110" s="38">
        <v>9.7000000000000003E-2</v>
      </c>
      <c r="BC110">
        <v>0.253</v>
      </c>
      <c r="BD110">
        <v>0.10199999999999999</v>
      </c>
      <c r="BE110">
        <v>0.11</v>
      </c>
      <c r="BF110" s="38">
        <v>8.4000000000000005E-2</v>
      </c>
      <c r="BG110">
        <v>0.221</v>
      </c>
      <c r="BH110">
        <v>0.252</v>
      </c>
      <c r="BI110">
        <v>0.20300000000000001</v>
      </c>
      <c r="BJ110">
        <v>0.09</v>
      </c>
      <c r="BK110">
        <v>0.25600000000000001</v>
      </c>
      <c r="BL110">
        <v>0.307</v>
      </c>
      <c r="BM110">
        <v>4.8000000000000001E-2</v>
      </c>
      <c r="BN110">
        <v>0.14699999999999999</v>
      </c>
      <c r="BO110">
        <v>0.222</v>
      </c>
      <c r="BP110" s="6">
        <v>0.10299999999999999</v>
      </c>
      <c r="BQ110" s="6">
        <v>8.8999999999999996E-2</v>
      </c>
      <c r="BR110" s="6">
        <v>6.4000000000000001E-2</v>
      </c>
      <c r="BS110">
        <v>0.52700000000000002</v>
      </c>
      <c r="BT110" s="38">
        <v>0.71199999999999997</v>
      </c>
      <c r="BU110">
        <v>0.51500000000000001</v>
      </c>
      <c r="BV110">
        <v>0.45900000000000002</v>
      </c>
      <c r="BW110">
        <v>0.20499999999999999</v>
      </c>
      <c r="BX110" s="38">
        <v>0.39100000000000001</v>
      </c>
      <c r="BY110" s="38">
        <v>0.36199999999999999</v>
      </c>
      <c r="BZ110" s="38">
        <v>7.6999999999999999E-2</v>
      </c>
      <c r="CA110">
        <v>0.29199999999999998</v>
      </c>
      <c r="CB110">
        <v>0.69299999999999995</v>
      </c>
      <c r="CC110">
        <v>0.151</v>
      </c>
      <c r="CD110">
        <v>0.16400000000000001</v>
      </c>
      <c r="CE110">
        <v>0.215</v>
      </c>
      <c r="CF110">
        <v>0.28299999999999997</v>
      </c>
      <c r="CG110">
        <v>0.28899999999999998</v>
      </c>
      <c r="CH110">
        <v>0.28699999999999998</v>
      </c>
      <c r="CI110">
        <v>0.252</v>
      </c>
      <c r="CJ110">
        <v>0.52300000000000002</v>
      </c>
      <c r="CK110">
        <v>0.26900000000000002</v>
      </c>
      <c r="CL110">
        <v>2.7E-2</v>
      </c>
      <c r="CM110">
        <v>0.19900000000000001</v>
      </c>
      <c r="CN110">
        <v>9.4E-2</v>
      </c>
      <c r="CO110">
        <v>8.5000000000000006E-2</v>
      </c>
      <c r="CP110">
        <v>6.8000000000000005E-2</v>
      </c>
      <c r="CQ110">
        <v>0.94299999999999995</v>
      </c>
      <c r="CR110" s="38">
        <v>0.55100000000000005</v>
      </c>
      <c r="CS110">
        <v>1.361</v>
      </c>
      <c r="CT110">
        <v>0.60299999999999998</v>
      </c>
      <c r="CU110">
        <v>4.8000000000000001E-2</v>
      </c>
      <c r="CV110">
        <v>0.54700000000000004</v>
      </c>
      <c r="CW110">
        <v>0.52500000000000002</v>
      </c>
      <c r="CX110">
        <v>9.2999999999999999E-2</v>
      </c>
      <c r="CY110">
        <v>0.155</v>
      </c>
      <c r="CZ110">
        <v>0.52500000000000002</v>
      </c>
      <c r="DA110">
        <v>0.749</v>
      </c>
      <c r="DB110">
        <v>0.64700000000000002</v>
      </c>
      <c r="DC110">
        <v>0.122</v>
      </c>
      <c r="DD110" s="38">
        <v>9.7000000000000003E-2</v>
      </c>
      <c r="DE110" s="38">
        <v>0.14099999999999999</v>
      </c>
      <c r="DF110">
        <v>5.8999999999999997E-2</v>
      </c>
      <c r="DG110">
        <v>0.248</v>
      </c>
      <c r="DH110">
        <v>0.186</v>
      </c>
      <c r="DI110">
        <v>8.5000000000000006E-2</v>
      </c>
      <c r="DJ110">
        <v>7.0000000000000007E-2</v>
      </c>
      <c r="DK110" s="38">
        <v>0.114</v>
      </c>
      <c r="DL110">
        <v>7.8E-2</v>
      </c>
      <c r="DM110">
        <v>0.12</v>
      </c>
      <c r="DN110">
        <v>7.0999999999999994E-2</v>
      </c>
      <c r="DO110">
        <v>0.26900000000000002</v>
      </c>
      <c r="DP110" s="38">
        <v>0.24099999999999999</v>
      </c>
      <c r="DQ110">
        <v>0.159</v>
      </c>
      <c r="DU110" s="38">
        <v>9.6000000000000002E-2</v>
      </c>
      <c r="DV110">
        <v>0.21099999999999999</v>
      </c>
      <c r="DW110" s="38">
        <v>0.153</v>
      </c>
      <c r="DX110" s="6">
        <v>0.19800000000000001</v>
      </c>
      <c r="DY110">
        <v>0.159</v>
      </c>
      <c r="DZ110">
        <v>0.187</v>
      </c>
      <c r="EA110">
        <v>0.55000000000000004</v>
      </c>
      <c r="EC110">
        <v>0.25800000000000001</v>
      </c>
      <c r="ED110">
        <v>0.1</v>
      </c>
      <c r="EF110">
        <v>0.157</v>
      </c>
      <c r="EG110">
        <v>0.223</v>
      </c>
      <c r="EI110">
        <v>0.29599999999999999</v>
      </c>
      <c r="EJ110">
        <v>0.24399999999999999</v>
      </c>
      <c r="EK110" s="38">
        <v>0.251</v>
      </c>
      <c r="EL110">
        <v>0.224</v>
      </c>
      <c r="EM110" s="6">
        <v>0.55300000000000005</v>
      </c>
    </row>
    <row r="111" spans="1:143" ht="14.25" customHeight="1" x14ac:dyDescent="0.2">
      <c r="A111" s="13">
        <v>438</v>
      </c>
      <c r="B111">
        <v>0.54900000000000004</v>
      </c>
      <c r="C111">
        <v>0.58399999999999996</v>
      </c>
      <c r="D111">
        <v>0.39700000000000002</v>
      </c>
      <c r="E111">
        <v>1.1040000000000001</v>
      </c>
      <c r="F111">
        <v>1.5649999999999999</v>
      </c>
      <c r="G111">
        <v>0.874</v>
      </c>
      <c r="H111">
        <v>0.623</v>
      </c>
      <c r="I111">
        <v>1.258</v>
      </c>
      <c r="J111">
        <v>0.74399999999999999</v>
      </c>
      <c r="K111">
        <v>0.36799999999999999</v>
      </c>
      <c r="L111">
        <v>0.54100000000000004</v>
      </c>
      <c r="M111">
        <v>0.63400000000000001</v>
      </c>
      <c r="N111">
        <v>1.1279999999999999</v>
      </c>
      <c r="O111">
        <v>0.84</v>
      </c>
      <c r="P111" s="38">
        <v>1.452</v>
      </c>
      <c r="Q111" s="6">
        <v>1.1359999999999999</v>
      </c>
      <c r="R111" s="6">
        <v>1.605</v>
      </c>
      <c r="S111" s="6">
        <v>1.8220000000000001</v>
      </c>
      <c r="T111">
        <v>1.6359999999999999</v>
      </c>
      <c r="U111">
        <v>1.9119999999999999</v>
      </c>
      <c r="V111">
        <v>0.375</v>
      </c>
      <c r="W111">
        <v>0.53700000000000003</v>
      </c>
      <c r="X111">
        <v>0.58299999999999996</v>
      </c>
      <c r="Y111">
        <v>0.89300000000000002</v>
      </c>
      <c r="Z111" s="38">
        <v>0.14199999999999999</v>
      </c>
      <c r="AA111" s="38">
        <v>0.19800000000000001</v>
      </c>
      <c r="AB111" s="38">
        <v>0.17199999999999999</v>
      </c>
      <c r="AC111" s="38">
        <v>0.26600000000000001</v>
      </c>
      <c r="AD111" s="38">
        <v>0.10299999999999999</v>
      </c>
      <c r="AE111" s="38">
        <v>9.2999999999999999E-2</v>
      </c>
      <c r="AF111" s="38">
        <v>5.8000000000000003E-2</v>
      </c>
      <c r="AG111" s="38">
        <v>3.7999999999999999E-2</v>
      </c>
      <c r="AH111" s="38">
        <v>6.6000000000000003E-2</v>
      </c>
      <c r="AI111" s="6">
        <v>0.14199999999999999</v>
      </c>
      <c r="AJ111" s="6">
        <v>9.6000000000000002E-2</v>
      </c>
      <c r="AK111" s="6">
        <v>0.16400000000000001</v>
      </c>
      <c r="AL111">
        <v>7.1999999999999995E-2</v>
      </c>
      <c r="AM111">
        <v>0.06</v>
      </c>
      <c r="AN111">
        <v>0.123</v>
      </c>
      <c r="AO111" s="6">
        <v>6.9000000000000006E-2</v>
      </c>
      <c r="AP111" s="6">
        <v>0.13400000000000001</v>
      </c>
      <c r="AQ111" s="6">
        <v>0.26200000000000001</v>
      </c>
      <c r="AR111">
        <v>0.06</v>
      </c>
      <c r="AS111">
        <v>6.4000000000000001E-2</v>
      </c>
      <c r="AT111">
        <v>4.1000000000000002E-2</v>
      </c>
      <c r="AU111">
        <v>0.20200000000000001</v>
      </c>
      <c r="AV111">
        <v>0.154</v>
      </c>
      <c r="AW111">
        <v>0.20200000000000001</v>
      </c>
      <c r="AX111">
        <v>0.23100000000000001</v>
      </c>
      <c r="AY111">
        <v>0.29299999999999998</v>
      </c>
      <c r="AZ111">
        <v>0.27800000000000002</v>
      </c>
      <c r="BA111">
        <v>0.82899999999999996</v>
      </c>
      <c r="BB111" s="38">
        <v>9.5000000000000001E-2</v>
      </c>
      <c r="BC111">
        <v>0.247</v>
      </c>
      <c r="BD111">
        <v>0.1</v>
      </c>
      <c r="BE111">
        <v>0.109</v>
      </c>
      <c r="BF111" s="38">
        <v>8.3000000000000004E-2</v>
      </c>
      <c r="BG111">
        <v>0.215</v>
      </c>
      <c r="BH111">
        <v>0.246</v>
      </c>
      <c r="BI111">
        <v>0.19800000000000001</v>
      </c>
      <c r="BJ111">
        <v>8.8999999999999996E-2</v>
      </c>
      <c r="BK111">
        <v>0.249</v>
      </c>
      <c r="BL111">
        <v>0.3</v>
      </c>
      <c r="BM111">
        <v>4.7E-2</v>
      </c>
      <c r="BN111">
        <v>0.14199999999999999</v>
      </c>
      <c r="BO111">
        <v>0.216</v>
      </c>
      <c r="BP111" s="6">
        <v>0.10100000000000001</v>
      </c>
      <c r="BQ111" s="6">
        <v>8.6999999999999994E-2</v>
      </c>
      <c r="BR111" s="6">
        <v>6.3E-2</v>
      </c>
      <c r="BS111">
        <v>0.51200000000000001</v>
      </c>
      <c r="BT111" s="38">
        <v>0.69099999999999995</v>
      </c>
      <c r="BU111">
        <v>0.502</v>
      </c>
      <c r="BV111">
        <v>0.44800000000000001</v>
      </c>
      <c r="BW111">
        <v>0.20100000000000001</v>
      </c>
      <c r="BX111" s="38">
        <v>0.38400000000000001</v>
      </c>
      <c r="BY111" s="38">
        <v>0.35299999999999998</v>
      </c>
      <c r="BZ111" s="38">
        <v>7.4999999999999997E-2</v>
      </c>
      <c r="CA111">
        <v>0.28499999999999998</v>
      </c>
      <c r="CB111">
        <v>0.67</v>
      </c>
      <c r="CC111">
        <v>0.14699999999999999</v>
      </c>
      <c r="CD111">
        <v>0.159</v>
      </c>
      <c r="CE111">
        <v>0.21099999999999999</v>
      </c>
      <c r="CF111">
        <v>0.27400000000000002</v>
      </c>
      <c r="CG111">
        <v>0.28000000000000003</v>
      </c>
      <c r="CH111">
        <v>0.27900000000000003</v>
      </c>
      <c r="CI111">
        <v>0.247</v>
      </c>
      <c r="CJ111">
        <v>0.50700000000000001</v>
      </c>
      <c r="CK111">
        <v>0.26</v>
      </c>
      <c r="CL111">
        <v>2.7E-2</v>
      </c>
      <c r="CM111">
        <v>0.19400000000000001</v>
      </c>
      <c r="CN111">
        <v>9.2999999999999999E-2</v>
      </c>
      <c r="CO111">
        <v>8.3000000000000004E-2</v>
      </c>
      <c r="CP111">
        <v>6.7000000000000004E-2</v>
      </c>
      <c r="CQ111">
        <v>0.91400000000000003</v>
      </c>
      <c r="CR111" s="38">
        <v>0.53700000000000003</v>
      </c>
      <c r="CS111">
        <v>1.3220000000000001</v>
      </c>
      <c r="CT111">
        <v>0.58799999999999997</v>
      </c>
      <c r="CU111">
        <v>4.4999999999999998E-2</v>
      </c>
      <c r="CV111">
        <v>0.53200000000000003</v>
      </c>
      <c r="CW111">
        <v>0.51100000000000001</v>
      </c>
      <c r="CX111">
        <v>0.09</v>
      </c>
      <c r="CY111">
        <v>0.152</v>
      </c>
      <c r="CZ111">
        <v>0.51100000000000001</v>
      </c>
      <c r="DA111">
        <v>0.73099999999999998</v>
      </c>
      <c r="DB111">
        <v>0.63</v>
      </c>
      <c r="DC111">
        <v>0.11799999999999999</v>
      </c>
      <c r="DD111" s="38">
        <v>9.4E-2</v>
      </c>
      <c r="DE111" s="38">
        <v>0.13700000000000001</v>
      </c>
      <c r="DF111">
        <v>5.8000000000000003E-2</v>
      </c>
      <c r="DG111">
        <v>0.24299999999999999</v>
      </c>
      <c r="DH111">
        <v>0.182</v>
      </c>
      <c r="DI111">
        <v>8.3000000000000004E-2</v>
      </c>
      <c r="DJ111">
        <v>7.0000000000000007E-2</v>
      </c>
      <c r="DK111" s="38">
        <v>0.111</v>
      </c>
      <c r="DL111">
        <v>7.6999999999999999E-2</v>
      </c>
      <c r="DM111">
        <v>0.11799999999999999</v>
      </c>
      <c r="DN111">
        <v>7.0000000000000007E-2</v>
      </c>
      <c r="DO111">
        <v>0.26400000000000001</v>
      </c>
      <c r="DP111" s="38">
        <v>0.23599999999999999</v>
      </c>
      <c r="DQ111">
        <v>0.156</v>
      </c>
      <c r="DU111" s="38">
        <v>9.5000000000000001E-2</v>
      </c>
      <c r="DV111">
        <v>0.20499999999999999</v>
      </c>
      <c r="DW111" s="38">
        <v>0.15</v>
      </c>
      <c r="DX111" s="6">
        <v>0.193</v>
      </c>
      <c r="DY111">
        <v>0.156</v>
      </c>
      <c r="DZ111">
        <v>0.184</v>
      </c>
      <c r="EA111">
        <v>0.53500000000000003</v>
      </c>
      <c r="EC111">
        <v>0.25</v>
      </c>
      <c r="ED111">
        <v>9.8000000000000004E-2</v>
      </c>
      <c r="EF111">
        <v>0.154</v>
      </c>
      <c r="EG111">
        <v>0.219</v>
      </c>
      <c r="EI111">
        <v>0.28899999999999998</v>
      </c>
      <c r="EJ111">
        <v>0.23799999999999999</v>
      </c>
      <c r="EK111" s="38">
        <v>0.245</v>
      </c>
      <c r="EL111">
        <v>0.219</v>
      </c>
      <c r="EM111" s="6">
        <v>0.53900000000000003</v>
      </c>
    </row>
    <row r="112" spans="1:143" ht="14.25" customHeight="1" x14ac:dyDescent="0.2">
      <c r="A112" s="13">
        <v>439</v>
      </c>
      <c r="B112">
        <v>0.53</v>
      </c>
      <c r="C112">
        <v>0.56299999999999994</v>
      </c>
      <c r="D112">
        <v>0.38500000000000001</v>
      </c>
      <c r="E112">
        <v>1.0669999999999999</v>
      </c>
      <c r="F112">
        <v>1.5149999999999999</v>
      </c>
      <c r="G112">
        <v>0.84799999999999998</v>
      </c>
      <c r="H112">
        <v>0.60499999999999998</v>
      </c>
      <c r="I112">
        <v>1.2190000000000001</v>
      </c>
      <c r="J112">
        <v>0.72199999999999998</v>
      </c>
      <c r="K112">
        <v>0.35699999999999998</v>
      </c>
      <c r="L112">
        <v>0.52300000000000002</v>
      </c>
      <c r="M112">
        <v>0.61499999999999999</v>
      </c>
      <c r="N112">
        <v>1.093</v>
      </c>
      <c r="O112">
        <v>0.81499999999999995</v>
      </c>
      <c r="P112" s="38">
        <v>1.409</v>
      </c>
      <c r="Q112" s="6">
        <v>1.101</v>
      </c>
      <c r="R112" s="6">
        <v>1.5589999999999999</v>
      </c>
      <c r="S112" s="6">
        <v>1.77</v>
      </c>
      <c r="T112">
        <v>1.583</v>
      </c>
      <c r="U112">
        <v>1.857</v>
      </c>
      <c r="V112">
        <v>0.36199999999999999</v>
      </c>
      <c r="W112">
        <v>0.52100000000000002</v>
      </c>
      <c r="X112">
        <v>0.56599999999999995</v>
      </c>
      <c r="Y112">
        <v>0.86799999999999999</v>
      </c>
      <c r="Z112" s="38">
        <v>0.14099999999999999</v>
      </c>
      <c r="AA112" s="38">
        <v>0.19500000000000001</v>
      </c>
      <c r="AB112" s="38">
        <v>0.16900000000000001</v>
      </c>
      <c r="AC112" s="38">
        <v>0.25900000000000001</v>
      </c>
      <c r="AD112" s="38">
        <v>0.10100000000000001</v>
      </c>
      <c r="AE112" s="38">
        <v>9.1999999999999998E-2</v>
      </c>
      <c r="AF112" s="38">
        <v>5.7000000000000002E-2</v>
      </c>
      <c r="AG112" s="38">
        <v>3.6999999999999998E-2</v>
      </c>
      <c r="AH112" s="38">
        <v>6.4000000000000001E-2</v>
      </c>
      <c r="AI112" s="6">
        <v>0.13900000000000001</v>
      </c>
      <c r="AJ112" s="6">
        <v>9.4E-2</v>
      </c>
      <c r="AK112" s="6">
        <v>0.161</v>
      </c>
      <c r="AL112">
        <v>7.0999999999999994E-2</v>
      </c>
      <c r="AM112">
        <v>0.06</v>
      </c>
      <c r="AN112">
        <v>0.122</v>
      </c>
      <c r="AO112" s="6">
        <v>6.8000000000000005E-2</v>
      </c>
      <c r="AP112" s="6">
        <v>0.13200000000000001</v>
      </c>
      <c r="AQ112" s="6">
        <v>0.255</v>
      </c>
      <c r="AR112">
        <v>5.8999999999999997E-2</v>
      </c>
      <c r="AS112">
        <v>6.3E-2</v>
      </c>
      <c r="AT112">
        <v>0.04</v>
      </c>
      <c r="AU112">
        <v>0.19800000000000001</v>
      </c>
      <c r="AV112">
        <v>0.152</v>
      </c>
      <c r="AW112">
        <v>0.19900000000000001</v>
      </c>
      <c r="AX112">
        <v>0.22500000000000001</v>
      </c>
      <c r="AY112">
        <v>0.28499999999999998</v>
      </c>
      <c r="AZ112">
        <v>0.27</v>
      </c>
      <c r="BA112">
        <v>0.80600000000000005</v>
      </c>
      <c r="BB112" s="38">
        <v>9.4E-2</v>
      </c>
      <c r="BC112">
        <v>0.24</v>
      </c>
      <c r="BD112">
        <v>9.9000000000000005E-2</v>
      </c>
      <c r="BE112">
        <v>0.107</v>
      </c>
      <c r="BF112" s="38">
        <v>8.2000000000000003E-2</v>
      </c>
      <c r="BG112">
        <v>0.20899999999999999</v>
      </c>
      <c r="BH112">
        <v>0.23899999999999999</v>
      </c>
      <c r="BI112">
        <v>0.193</v>
      </c>
      <c r="BJ112">
        <v>8.5999999999999993E-2</v>
      </c>
      <c r="BK112">
        <v>0.24199999999999999</v>
      </c>
      <c r="BL112">
        <v>0.29199999999999998</v>
      </c>
      <c r="BM112">
        <v>4.7E-2</v>
      </c>
      <c r="BN112">
        <v>0.13800000000000001</v>
      </c>
      <c r="BO112">
        <v>0.20899999999999999</v>
      </c>
      <c r="BP112" s="6">
        <v>9.8000000000000004E-2</v>
      </c>
      <c r="BQ112" s="6">
        <v>8.5000000000000006E-2</v>
      </c>
      <c r="BR112" s="6">
        <v>6.2E-2</v>
      </c>
      <c r="BS112">
        <v>0.497</v>
      </c>
      <c r="BT112" s="38">
        <v>0.67</v>
      </c>
      <c r="BU112">
        <v>0.48799999999999999</v>
      </c>
      <c r="BV112">
        <v>0.436</v>
      </c>
      <c r="BW112">
        <v>0.19700000000000001</v>
      </c>
      <c r="BX112" s="38">
        <v>0.376</v>
      </c>
      <c r="BY112" s="38">
        <v>0.34399999999999997</v>
      </c>
      <c r="BZ112" s="38">
        <v>7.2999999999999995E-2</v>
      </c>
      <c r="CA112">
        <v>0.27700000000000002</v>
      </c>
      <c r="CB112">
        <v>0.64700000000000002</v>
      </c>
      <c r="CC112">
        <v>0.14299999999999999</v>
      </c>
      <c r="CD112">
        <v>0.154</v>
      </c>
      <c r="CE112">
        <v>0.20599999999999999</v>
      </c>
      <c r="CF112">
        <v>0.26500000000000001</v>
      </c>
      <c r="CG112">
        <v>0.27</v>
      </c>
      <c r="CH112">
        <v>0.27</v>
      </c>
      <c r="CI112">
        <v>0.24199999999999999</v>
      </c>
      <c r="CJ112">
        <v>0.49</v>
      </c>
      <c r="CK112">
        <v>0.251</v>
      </c>
      <c r="CL112">
        <v>2.5999999999999999E-2</v>
      </c>
      <c r="CM112">
        <v>0.188</v>
      </c>
      <c r="CN112">
        <v>9.0999999999999998E-2</v>
      </c>
      <c r="CO112">
        <v>8.2000000000000003E-2</v>
      </c>
      <c r="CP112">
        <v>6.5000000000000002E-2</v>
      </c>
      <c r="CQ112">
        <v>0.88600000000000001</v>
      </c>
      <c r="CR112" s="38">
        <v>0.52200000000000002</v>
      </c>
      <c r="CS112">
        <v>1.28</v>
      </c>
      <c r="CT112">
        <v>0.57199999999999995</v>
      </c>
      <c r="CU112">
        <v>4.2000000000000003E-2</v>
      </c>
      <c r="CV112">
        <v>0.51600000000000001</v>
      </c>
      <c r="CW112">
        <v>0.497</v>
      </c>
      <c r="CX112">
        <v>8.7999999999999995E-2</v>
      </c>
      <c r="CY112">
        <v>0.15</v>
      </c>
      <c r="CZ112">
        <v>0.497</v>
      </c>
      <c r="DA112">
        <v>0.71199999999999997</v>
      </c>
      <c r="DB112">
        <v>0.61299999999999999</v>
      </c>
      <c r="DC112">
        <v>0.115</v>
      </c>
      <c r="DD112" s="38">
        <v>9.1999999999999998E-2</v>
      </c>
      <c r="DE112" s="38">
        <v>0.13300000000000001</v>
      </c>
      <c r="DF112">
        <v>5.7000000000000002E-2</v>
      </c>
      <c r="DG112">
        <v>0.23699999999999999</v>
      </c>
      <c r="DH112">
        <v>0.17799999999999999</v>
      </c>
      <c r="DI112">
        <v>8.2000000000000003E-2</v>
      </c>
      <c r="DJ112">
        <v>6.9000000000000006E-2</v>
      </c>
      <c r="DK112" s="38">
        <v>0.109</v>
      </c>
      <c r="DL112">
        <v>7.5999999999999998E-2</v>
      </c>
      <c r="DM112">
        <v>0.11600000000000001</v>
      </c>
      <c r="DN112">
        <v>6.9000000000000006E-2</v>
      </c>
      <c r="DO112">
        <v>0.25800000000000001</v>
      </c>
      <c r="DP112" s="38">
        <v>0.23</v>
      </c>
      <c r="DQ112">
        <v>0.153</v>
      </c>
      <c r="DU112" s="38">
        <v>9.4E-2</v>
      </c>
      <c r="DV112">
        <v>0.2</v>
      </c>
      <c r="DW112" s="38">
        <v>0.14699999999999999</v>
      </c>
      <c r="DX112" s="6">
        <v>0.189</v>
      </c>
      <c r="DY112">
        <v>0.152</v>
      </c>
      <c r="DZ112">
        <v>0.18099999999999999</v>
      </c>
      <c r="EA112">
        <v>0.52</v>
      </c>
      <c r="EC112">
        <v>0.24299999999999999</v>
      </c>
      <c r="ED112">
        <v>9.6000000000000002E-2</v>
      </c>
      <c r="EF112">
        <v>0.151</v>
      </c>
      <c r="EG112">
        <v>0.215</v>
      </c>
      <c r="EI112">
        <v>0.28199999999999997</v>
      </c>
      <c r="EJ112">
        <v>0.23300000000000001</v>
      </c>
      <c r="EK112" s="38">
        <v>0.23799999999999999</v>
      </c>
      <c r="EL112">
        <v>0.21299999999999999</v>
      </c>
      <c r="EM112" s="6">
        <v>0.52300000000000002</v>
      </c>
    </row>
    <row r="113" spans="1:143" ht="14.25" customHeight="1" x14ac:dyDescent="0.2">
      <c r="A113" s="13">
        <v>440</v>
      </c>
      <c r="B113">
        <v>0.51100000000000001</v>
      </c>
      <c r="C113">
        <v>0.54200000000000004</v>
      </c>
      <c r="D113">
        <v>0.373</v>
      </c>
      <c r="E113">
        <v>1.03</v>
      </c>
      <c r="F113">
        <v>1.466</v>
      </c>
      <c r="G113">
        <v>0.82199999999999995</v>
      </c>
      <c r="H113">
        <v>0.58699999999999997</v>
      </c>
      <c r="I113">
        <v>1.1819999999999999</v>
      </c>
      <c r="J113">
        <v>0.69899999999999995</v>
      </c>
      <c r="K113">
        <v>0.34499999999999997</v>
      </c>
      <c r="L113">
        <v>0.504</v>
      </c>
      <c r="M113">
        <v>0.59599999999999997</v>
      </c>
      <c r="N113">
        <v>1.0589999999999999</v>
      </c>
      <c r="O113">
        <v>0.79</v>
      </c>
      <c r="P113" s="38">
        <v>1.3680000000000001</v>
      </c>
      <c r="Q113" s="6">
        <v>1.0660000000000001</v>
      </c>
      <c r="R113" s="6">
        <v>1.5129999999999999</v>
      </c>
      <c r="S113" s="6">
        <v>1.7170000000000001</v>
      </c>
      <c r="T113">
        <v>1.5329999999999999</v>
      </c>
      <c r="U113">
        <v>1.804</v>
      </c>
      <c r="V113">
        <v>0.35099999999999998</v>
      </c>
      <c r="W113">
        <v>0.50800000000000001</v>
      </c>
      <c r="X113">
        <v>0.55200000000000005</v>
      </c>
      <c r="Y113">
        <v>0.84699999999999998</v>
      </c>
      <c r="Z113" s="38">
        <v>0.14000000000000001</v>
      </c>
      <c r="AA113" s="38">
        <v>0.193</v>
      </c>
      <c r="AB113" s="38">
        <v>0.16600000000000001</v>
      </c>
      <c r="AC113" s="38">
        <v>0.253</v>
      </c>
      <c r="AD113" s="38">
        <v>9.9000000000000005E-2</v>
      </c>
      <c r="AE113" s="38">
        <v>0.09</v>
      </c>
      <c r="AF113" s="38">
        <v>5.6000000000000001E-2</v>
      </c>
      <c r="AG113" s="38">
        <v>3.6999999999999998E-2</v>
      </c>
      <c r="AH113" s="38">
        <v>6.3E-2</v>
      </c>
      <c r="AI113" s="6">
        <v>0.13700000000000001</v>
      </c>
      <c r="AJ113" s="6">
        <v>9.1999999999999998E-2</v>
      </c>
      <c r="AK113" s="6">
        <v>0.158</v>
      </c>
      <c r="AL113">
        <v>7.0000000000000007E-2</v>
      </c>
      <c r="AM113">
        <v>5.8999999999999997E-2</v>
      </c>
      <c r="AN113">
        <v>0.12</v>
      </c>
      <c r="AO113" s="6">
        <v>6.7000000000000004E-2</v>
      </c>
      <c r="AP113" s="6">
        <v>0.13</v>
      </c>
      <c r="AQ113" s="6">
        <v>0.249</v>
      </c>
      <c r="AR113">
        <v>5.8000000000000003E-2</v>
      </c>
      <c r="AS113">
        <v>6.2E-2</v>
      </c>
      <c r="AT113">
        <v>0.04</v>
      </c>
      <c r="AU113">
        <v>0.19400000000000001</v>
      </c>
      <c r="AV113">
        <v>0.15</v>
      </c>
      <c r="AW113">
        <v>0.19600000000000001</v>
      </c>
      <c r="AX113">
        <v>0.219</v>
      </c>
      <c r="AY113">
        <v>0.27700000000000002</v>
      </c>
      <c r="AZ113">
        <v>0.26200000000000001</v>
      </c>
      <c r="BA113">
        <v>0.78200000000000003</v>
      </c>
      <c r="BB113" s="38">
        <v>9.2999999999999999E-2</v>
      </c>
      <c r="BC113">
        <v>0.23400000000000001</v>
      </c>
      <c r="BD113">
        <v>9.8000000000000004E-2</v>
      </c>
      <c r="BE113">
        <v>0.105</v>
      </c>
      <c r="BF113" s="38">
        <v>8.1000000000000003E-2</v>
      </c>
      <c r="BG113">
        <v>0.20300000000000001</v>
      </c>
      <c r="BH113">
        <v>0.23200000000000001</v>
      </c>
      <c r="BI113">
        <v>0.188</v>
      </c>
      <c r="BJ113">
        <v>8.5000000000000006E-2</v>
      </c>
      <c r="BK113">
        <v>0.23499999999999999</v>
      </c>
      <c r="BL113">
        <v>0.28399999999999997</v>
      </c>
      <c r="BM113">
        <v>4.5999999999999999E-2</v>
      </c>
      <c r="BN113">
        <v>0.13400000000000001</v>
      </c>
      <c r="BO113">
        <v>0.20200000000000001</v>
      </c>
      <c r="BP113" s="6">
        <v>9.6000000000000002E-2</v>
      </c>
      <c r="BQ113" s="6">
        <v>8.3000000000000004E-2</v>
      </c>
      <c r="BR113" s="6">
        <v>6.0999999999999999E-2</v>
      </c>
      <c r="BS113">
        <v>0.48399999999999999</v>
      </c>
      <c r="BT113" s="38">
        <v>0.65</v>
      </c>
      <c r="BU113">
        <v>0.47399999999999998</v>
      </c>
      <c r="BV113">
        <v>0.42299999999999999</v>
      </c>
      <c r="BW113">
        <v>0.193</v>
      </c>
      <c r="BX113" s="38">
        <v>0.36899999999999999</v>
      </c>
      <c r="BY113" s="38">
        <v>0.33400000000000002</v>
      </c>
      <c r="BZ113" s="38">
        <v>7.1999999999999995E-2</v>
      </c>
      <c r="CA113">
        <v>0.26900000000000002</v>
      </c>
      <c r="CB113">
        <v>0.625</v>
      </c>
      <c r="CC113">
        <v>0.13900000000000001</v>
      </c>
      <c r="CD113">
        <v>0.14899999999999999</v>
      </c>
      <c r="CE113">
        <v>0.20100000000000001</v>
      </c>
      <c r="CF113">
        <v>0.255</v>
      </c>
      <c r="CG113">
        <v>0.26</v>
      </c>
      <c r="CH113">
        <v>0.26200000000000001</v>
      </c>
      <c r="CI113">
        <v>0.23599999999999999</v>
      </c>
      <c r="CJ113">
        <v>0.47299999999999998</v>
      </c>
      <c r="CK113">
        <v>0.24099999999999999</v>
      </c>
      <c r="CL113">
        <v>2.5999999999999999E-2</v>
      </c>
      <c r="CM113">
        <v>0.18099999999999999</v>
      </c>
      <c r="CN113">
        <v>8.8999999999999996E-2</v>
      </c>
      <c r="CO113">
        <v>0.08</v>
      </c>
      <c r="CP113">
        <v>6.4000000000000001E-2</v>
      </c>
      <c r="CQ113">
        <v>0.85799999999999998</v>
      </c>
      <c r="CR113" s="38">
        <v>0.50800000000000001</v>
      </c>
      <c r="CS113">
        <v>1.24</v>
      </c>
      <c r="CT113">
        <v>0.55600000000000005</v>
      </c>
      <c r="CU113">
        <v>0.04</v>
      </c>
      <c r="CV113">
        <v>0.501</v>
      </c>
      <c r="CW113">
        <v>0.48299999999999998</v>
      </c>
      <c r="CX113">
        <v>8.5000000000000006E-2</v>
      </c>
      <c r="CY113">
        <v>0.14799999999999999</v>
      </c>
      <c r="CZ113">
        <v>0.48299999999999998</v>
      </c>
      <c r="DA113">
        <v>0.69299999999999995</v>
      </c>
      <c r="DB113">
        <v>0.59499999999999997</v>
      </c>
      <c r="DC113">
        <v>0.112</v>
      </c>
      <c r="DD113" s="38">
        <v>8.8999999999999996E-2</v>
      </c>
      <c r="DE113" s="38">
        <v>0.129</v>
      </c>
      <c r="DF113">
        <v>5.6000000000000001E-2</v>
      </c>
      <c r="DG113">
        <v>0.23100000000000001</v>
      </c>
      <c r="DH113">
        <v>0.17399999999999999</v>
      </c>
      <c r="DI113">
        <v>0.08</v>
      </c>
      <c r="DJ113">
        <v>6.9000000000000006E-2</v>
      </c>
      <c r="DK113" s="38">
        <v>0.106</v>
      </c>
      <c r="DL113">
        <v>7.4999999999999997E-2</v>
      </c>
      <c r="DM113">
        <v>0.114</v>
      </c>
      <c r="DN113">
        <v>6.9000000000000006E-2</v>
      </c>
      <c r="DO113">
        <v>0.252</v>
      </c>
      <c r="DP113" s="38">
        <v>0.22500000000000001</v>
      </c>
      <c r="DQ113">
        <v>0.15</v>
      </c>
      <c r="DU113" s="38">
        <v>9.1999999999999998E-2</v>
      </c>
      <c r="DV113">
        <v>0.19500000000000001</v>
      </c>
      <c r="DW113" s="38">
        <v>0.14399999999999999</v>
      </c>
      <c r="DX113" s="6">
        <v>0.184</v>
      </c>
      <c r="DY113">
        <v>0.14799999999999999</v>
      </c>
      <c r="DZ113">
        <v>0.17799999999999999</v>
      </c>
      <c r="EA113">
        <v>0.505</v>
      </c>
      <c r="EC113">
        <v>0.23599999999999999</v>
      </c>
      <c r="ED113">
        <v>9.4E-2</v>
      </c>
      <c r="EF113">
        <v>0.14799999999999999</v>
      </c>
      <c r="EG113">
        <v>0.21099999999999999</v>
      </c>
      <c r="EI113">
        <v>0.27600000000000002</v>
      </c>
      <c r="EJ113">
        <v>0.22800000000000001</v>
      </c>
      <c r="EK113" s="38">
        <v>0.23200000000000001</v>
      </c>
      <c r="EL113">
        <v>0.20699999999999999</v>
      </c>
      <c r="EM113" s="6">
        <v>0.50800000000000001</v>
      </c>
    </row>
    <row r="114" spans="1:143" ht="14.25" customHeight="1" x14ac:dyDescent="0.2">
      <c r="A114" s="13">
        <v>441</v>
      </c>
      <c r="B114">
        <v>0.49199999999999999</v>
      </c>
      <c r="C114">
        <v>0.52200000000000002</v>
      </c>
      <c r="D114">
        <v>0.36099999999999999</v>
      </c>
      <c r="E114">
        <v>0.99299999999999999</v>
      </c>
      <c r="F114">
        <v>1.4179999999999999</v>
      </c>
      <c r="G114">
        <v>0.79600000000000004</v>
      </c>
      <c r="H114">
        <v>0.56899999999999995</v>
      </c>
      <c r="I114">
        <v>1.145</v>
      </c>
      <c r="J114">
        <v>0.67800000000000005</v>
      </c>
      <c r="K114">
        <v>0.33400000000000002</v>
      </c>
      <c r="L114">
        <v>0.48699999999999999</v>
      </c>
      <c r="M114">
        <v>0.57699999999999996</v>
      </c>
      <c r="N114">
        <v>1.026</v>
      </c>
      <c r="O114">
        <v>0.76600000000000001</v>
      </c>
      <c r="P114" s="38">
        <v>1.327</v>
      </c>
      <c r="Q114" s="6">
        <v>1.0329999999999999</v>
      </c>
      <c r="R114" s="6">
        <v>1.4690000000000001</v>
      </c>
      <c r="S114" s="6">
        <v>1.667</v>
      </c>
      <c r="T114">
        <v>1.484</v>
      </c>
      <c r="U114">
        <v>1.7490000000000001</v>
      </c>
      <c r="V114">
        <v>0.33900000000000002</v>
      </c>
      <c r="W114">
        <v>0.496</v>
      </c>
      <c r="X114">
        <v>0.53700000000000003</v>
      </c>
      <c r="Y114">
        <v>0.82599999999999996</v>
      </c>
      <c r="Z114" s="38">
        <v>0.13900000000000001</v>
      </c>
      <c r="AA114" s="38">
        <v>0.19</v>
      </c>
      <c r="AB114" s="38">
        <v>0.16400000000000001</v>
      </c>
      <c r="AC114" s="38">
        <v>0.247</v>
      </c>
      <c r="AD114" s="38">
        <v>9.8000000000000004E-2</v>
      </c>
      <c r="AE114" s="38">
        <v>8.8999999999999996E-2</v>
      </c>
      <c r="AF114" s="38">
        <v>5.5E-2</v>
      </c>
      <c r="AG114" s="38">
        <v>3.6999999999999998E-2</v>
      </c>
      <c r="AH114" s="38">
        <v>6.2E-2</v>
      </c>
      <c r="AI114" s="6">
        <v>0.13500000000000001</v>
      </c>
      <c r="AJ114" s="6">
        <v>0.09</v>
      </c>
      <c r="AK114" s="6">
        <v>0.155</v>
      </c>
      <c r="AL114">
        <v>6.9000000000000006E-2</v>
      </c>
      <c r="AM114">
        <v>5.8000000000000003E-2</v>
      </c>
      <c r="AN114">
        <v>0.11899999999999999</v>
      </c>
      <c r="AO114" s="6">
        <v>6.6000000000000003E-2</v>
      </c>
      <c r="AP114" s="6">
        <v>0.129</v>
      </c>
      <c r="AQ114" s="6">
        <v>0.24299999999999999</v>
      </c>
      <c r="AR114">
        <v>5.7000000000000002E-2</v>
      </c>
      <c r="AS114">
        <v>6.2E-2</v>
      </c>
      <c r="AT114">
        <v>3.9E-2</v>
      </c>
      <c r="AU114">
        <v>0.19</v>
      </c>
      <c r="AV114">
        <v>0.14799999999999999</v>
      </c>
      <c r="AW114">
        <v>0.193</v>
      </c>
      <c r="AX114">
        <v>0.21199999999999999</v>
      </c>
      <c r="AY114">
        <v>0.27</v>
      </c>
      <c r="AZ114">
        <v>0.254</v>
      </c>
      <c r="BA114">
        <v>0.75900000000000001</v>
      </c>
      <c r="BB114" s="38">
        <v>9.0999999999999998E-2</v>
      </c>
      <c r="BC114">
        <v>0.22700000000000001</v>
      </c>
      <c r="BD114">
        <v>9.6000000000000002E-2</v>
      </c>
      <c r="BE114">
        <v>0.104</v>
      </c>
      <c r="BF114" s="38">
        <v>7.9000000000000001E-2</v>
      </c>
      <c r="BG114">
        <v>0.19800000000000001</v>
      </c>
      <c r="BH114">
        <v>0.22500000000000001</v>
      </c>
      <c r="BI114">
        <v>0.184</v>
      </c>
      <c r="BJ114">
        <v>8.3000000000000004E-2</v>
      </c>
      <c r="BK114">
        <v>0.22900000000000001</v>
      </c>
      <c r="BL114">
        <v>0.27600000000000002</v>
      </c>
      <c r="BM114">
        <v>4.4999999999999998E-2</v>
      </c>
      <c r="BN114">
        <v>0.129</v>
      </c>
      <c r="BO114">
        <v>0.19600000000000001</v>
      </c>
      <c r="BP114" s="6">
        <v>9.2999999999999999E-2</v>
      </c>
      <c r="BQ114" s="6">
        <v>8.1000000000000003E-2</v>
      </c>
      <c r="BR114" s="6">
        <v>5.8999999999999997E-2</v>
      </c>
      <c r="BS114">
        <v>0.47</v>
      </c>
      <c r="BT114" s="38">
        <v>0.63</v>
      </c>
      <c r="BU114">
        <v>0.46100000000000002</v>
      </c>
      <c r="BV114">
        <v>0.41099999999999998</v>
      </c>
      <c r="BW114">
        <v>0.188</v>
      </c>
      <c r="BX114" s="38">
        <v>0.36199999999999999</v>
      </c>
      <c r="BY114" s="38">
        <v>0.32500000000000001</v>
      </c>
      <c r="BZ114" s="38">
        <v>7.0000000000000007E-2</v>
      </c>
      <c r="CA114">
        <v>0.26100000000000001</v>
      </c>
      <c r="CB114">
        <v>0.60299999999999998</v>
      </c>
      <c r="CC114">
        <v>0.13500000000000001</v>
      </c>
      <c r="CD114">
        <v>0.14299999999999999</v>
      </c>
      <c r="CE114">
        <v>0.19700000000000001</v>
      </c>
      <c r="CF114">
        <v>0.246</v>
      </c>
      <c r="CG114">
        <v>0.251</v>
      </c>
      <c r="CH114">
        <v>0.254</v>
      </c>
      <c r="CI114">
        <v>0.23</v>
      </c>
      <c r="CJ114">
        <v>0.45700000000000002</v>
      </c>
      <c r="CK114">
        <v>0.23300000000000001</v>
      </c>
      <c r="CL114">
        <v>2.5000000000000001E-2</v>
      </c>
      <c r="CM114">
        <v>0.17399999999999999</v>
      </c>
      <c r="CN114">
        <v>8.6999999999999994E-2</v>
      </c>
      <c r="CO114">
        <v>7.8E-2</v>
      </c>
      <c r="CP114">
        <v>6.2E-2</v>
      </c>
      <c r="CQ114">
        <v>0.83099999999999996</v>
      </c>
      <c r="CR114" s="38">
        <v>0.495</v>
      </c>
      <c r="CS114">
        <v>1.1990000000000001</v>
      </c>
      <c r="CT114">
        <v>0.54100000000000004</v>
      </c>
      <c r="CU114">
        <v>3.6999999999999998E-2</v>
      </c>
      <c r="CV114">
        <v>0.48599999999999999</v>
      </c>
      <c r="CW114">
        <v>0.46899999999999997</v>
      </c>
      <c r="CX114">
        <v>8.3000000000000004E-2</v>
      </c>
      <c r="CY114">
        <v>0.14599999999999999</v>
      </c>
      <c r="CZ114">
        <v>0.46899999999999997</v>
      </c>
      <c r="DA114">
        <v>0.67400000000000004</v>
      </c>
      <c r="DB114">
        <v>0.57799999999999996</v>
      </c>
      <c r="DC114">
        <v>0.108</v>
      </c>
      <c r="DD114" s="38">
        <v>8.6999999999999994E-2</v>
      </c>
      <c r="DE114" s="38">
        <v>0.125</v>
      </c>
      <c r="DF114">
        <v>5.5E-2</v>
      </c>
      <c r="DG114">
        <v>0.22500000000000001</v>
      </c>
      <c r="DH114">
        <v>0.17</v>
      </c>
      <c r="DI114">
        <v>7.8E-2</v>
      </c>
      <c r="DJ114">
        <v>6.8000000000000005E-2</v>
      </c>
      <c r="DK114" s="38">
        <v>0.104</v>
      </c>
      <c r="DL114">
        <v>7.2999999999999995E-2</v>
      </c>
      <c r="DM114">
        <v>0.113</v>
      </c>
      <c r="DN114">
        <v>6.8000000000000005E-2</v>
      </c>
      <c r="DO114">
        <v>0.247</v>
      </c>
      <c r="DP114" s="38">
        <v>0.22</v>
      </c>
      <c r="DQ114">
        <v>0.14699999999999999</v>
      </c>
      <c r="DU114" s="38">
        <v>9.0999999999999998E-2</v>
      </c>
      <c r="DV114">
        <v>0.189</v>
      </c>
      <c r="DW114" s="38">
        <v>0.14099999999999999</v>
      </c>
      <c r="DX114" s="6">
        <v>0.18</v>
      </c>
      <c r="DY114">
        <v>0.14399999999999999</v>
      </c>
      <c r="DZ114">
        <v>0.17499999999999999</v>
      </c>
      <c r="EA114">
        <v>0.49099999999999999</v>
      </c>
      <c r="EC114">
        <v>0.23</v>
      </c>
      <c r="ED114">
        <v>9.2999999999999999E-2</v>
      </c>
      <c r="EF114">
        <v>0.14499999999999999</v>
      </c>
      <c r="EG114">
        <v>0.20699999999999999</v>
      </c>
      <c r="EI114">
        <v>0.26900000000000002</v>
      </c>
      <c r="EJ114">
        <v>0.223</v>
      </c>
      <c r="EK114" s="38">
        <v>0.22600000000000001</v>
      </c>
      <c r="EL114">
        <v>0.20200000000000001</v>
      </c>
      <c r="EM114" s="6">
        <v>0.49299999999999999</v>
      </c>
    </row>
    <row r="115" spans="1:143" ht="14.25" customHeight="1" x14ac:dyDescent="0.2">
      <c r="A115" s="13">
        <v>442</v>
      </c>
      <c r="B115">
        <v>0.47299999999999998</v>
      </c>
      <c r="C115">
        <v>0.503</v>
      </c>
      <c r="D115">
        <v>0.34899999999999998</v>
      </c>
      <c r="E115">
        <v>0.95699999999999996</v>
      </c>
      <c r="F115">
        <v>1.371</v>
      </c>
      <c r="G115">
        <v>0.77100000000000002</v>
      </c>
      <c r="H115">
        <v>0.55200000000000005</v>
      </c>
      <c r="I115">
        <v>1.1080000000000001</v>
      </c>
      <c r="J115">
        <v>0.65700000000000003</v>
      </c>
      <c r="K115">
        <v>0.32300000000000001</v>
      </c>
      <c r="L115">
        <v>0.46899999999999997</v>
      </c>
      <c r="M115">
        <v>0.55800000000000005</v>
      </c>
      <c r="N115">
        <v>0.99299999999999999</v>
      </c>
      <c r="O115">
        <v>0.74199999999999999</v>
      </c>
      <c r="P115" s="38">
        <v>1.286</v>
      </c>
      <c r="Q115" s="6">
        <v>1</v>
      </c>
      <c r="R115" s="6">
        <v>1.425</v>
      </c>
      <c r="S115" s="6">
        <v>1.6180000000000001</v>
      </c>
      <c r="T115">
        <v>1.4350000000000001</v>
      </c>
      <c r="U115">
        <v>1.6930000000000001</v>
      </c>
      <c r="V115">
        <v>0.32800000000000001</v>
      </c>
      <c r="W115">
        <v>0.48599999999999999</v>
      </c>
      <c r="X115">
        <v>0.52400000000000002</v>
      </c>
      <c r="Y115">
        <v>0.80700000000000005</v>
      </c>
      <c r="Z115" s="38">
        <v>0.13800000000000001</v>
      </c>
      <c r="AA115" s="38">
        <v>0.187</v>
      </c>
      <c r="AB115" s="38">
        <v>0.161</v>
      </c>
      <c r="AC115" s="38">
        <v>0.24099999999999999</v>
      </c>
      <c r="AD115" s="38">
        <v>9.6000000000000002E-2</v>
      </c>
      <c r="AE115" s="38">
        <v>8.7999999999999995E-2</v>
      </c>
      <c r="AF115" s="38">
        <v>5.3999999999999999E-2</v>
      </c>
      <c r="AG115" s="38">
        <v>3.5999999999999997E-2</v>
      </c>
      <c r="AH115" s="38">
        <v>6.0999999999999999E-2</v>
      </c>
      <c r="AI115" s="6">
        <v>0.13200000000000001</v>
      </c>
      <c r="AJ115" s="6">
        <v>8.7999999999999995E-2</v>
      </c>
      <c r="AK115" s="6">
        <v>0.152</v>
      </c>
      <c r="AL115">
        <v>6.8000000000000005E-2</v>
      </c>
      <c r="AM115">
        <v>5.7000000000000002E-2</v>
      </c>
      <c r="AN115">
        <v>0.11700000000000001</v>
      </c>
      <c r="AO115" s="6">
        <v>6.5000000000000002E-2</v>
      </c>
      <c r="AP115" s="6">
        <v>0.127</v>
      </c>
      <c r="AQ115" s="6">
        <v>0.23599999999999999</v>
      </c>
      <c r="AR115">
        <v>5.6000000000000001E-2</v>
      </c>
      <c r="AS115">
        <v>6.0999999999999999E-2</v>
      </c>
      <c r="AT115">
        <v>3.7999999999999999E-2</v>
      </c>
      <c r="AU115">
        <v>0.186</v>
      </c>
      <c r="AV115">
        <v>0.14699999999999999</v>
      </c>
      <c r="AW115">
        <v>0.19</v>
      </c>
      <c r="AX115">
        <v>0.20599999999999999</v>
      </c>
      <c r="AY115">
        <v>0.26200000000000001</v>
      </c>
      <c r="AZ115">
        <v>0.247</v>
      </c>
      <c r="BA115">
        <v>0.73599999999999999</v>
      </c>
      <c r="BB115" s="38">
        <v>0.09</v>
      </c>
      <c r="BC115">
        <v>0.221</v>
      </c>
      <c r="BD115">
        <v>9.5000000000000001E-2</v>
      </c>
      <c r="BE115">
        <v>0.10199999999999999</v>
      </c>
      <c r="BF115" s="38">
        <v>7.8E-2</v>
      </c>
      <c r="BG115">
        <v>0.192</v>
      </c>
      <c r="BH115">
        <v>0.219</v>
      </c>
      <c r="BI115">
        <v>0.17899999999999999</v>
      </c>
      <c r="BJ115">
        <v>8.1000000000000003E-2</v>
      </c>
      <c r="BK115">
        <v>0.222</v>
      </c>
      <c r="BL115">
        <v>0.26900000000000002</v>
      </c>
      <c r="BM115">
        <v>4.4999999999999998E-2</v>
      </c>
      <c r="BN115">
        <v>0.125</v>
      </c>
      <c r="BO115">
        <v>0.19</v>
      </c>
      <c r="BP115" s="6">
        <v>0.09</v>
      </c>
      <c r="BQ115" s="6">
        <v>7.8E-2</v>
      </c>
      <c r="BR115" s="6">
        <v>5.8000000000000003E-2</v>
      </c>
      <c r="BS115">
        <v>0.45700000000000002</v>
      </c>
      <c r="BT115" s="38">
        <v>0.61</v>
      </c>
      <c r="BU115">
        <v>0.44800000000000001</v>
      </c>
      <c r="BV115">
        <v>0.4</v>
      </c>
      <c r="BW115">
        <v>0.184</v>
      </c>
      <c r="BX115" s="38">
        <v>0.35499999999999998</v>
      </c>
      <c r="BY115" s="38">
        <v>0.316</v>
      </c>
      <c r="BZ115" s="38">
        <v>6.8000000000000005E-2</v>
      </c>
      <c r="CA115">
        <v>0.254</v>
      </c>
      <c r="CB115">
        <v>0.58199999999999996</v>
      </c>
      <c r="CC115">
        <v>0.13100000000000001</v>
      </c>
      <c r="CD115">
        <v>0.13800000000000001</v>
      </c>
      <c r="CE115">
        <v>0.193</v>
      </c>
      <c r="CF115">
        <v>0.23699999999999999</v>
      </c>
      <c r="CG115">
        <v>0.24199999999999999</v>
      </c>
      <c r="CH115">
        <v>0.246</v>
      </c>
      <c r="CI115">
        <v>0.22500000000000001</v>
      </c>
      <c r="CJ115">
        <v>0.44</v>
      </c>
      <c r="CK115">
        <v>0.224</v>
      </c>
      <c r="CL115">
        <v>2.5000000000000001E-2</v>
      </c>
      <c r="CM115">
        <v>0.16600000000000001</v>
      </c>
      <c r="CN115">
        <v>8.5000000000000006E-2</v>
      </c>
      <c r="CO115">
        <v>7.4999999999999997E-2</v>
      </c>
      <c r="CP115">
        <v>0.06</v>
      </c>
      <c r="CQ115">
        <v>0.80500000000000005</v>
      </c>
      <c r="CR115" s="38">
        <v>0.48199999999999998</v>
      </c>
      <c r="CS115">
        <v>1.1599999999999999</v>
      </c>
      <c r="CT115">
        <v>0.52500000000000002</v>
      </c>
      <c r="CU115">
        <v>3.5000000000000003E-2</v>
      </c>
      <c r="CV115">
        <v>0.47099999999999997</v>
      </c>
      <c r="CW115">
        <v>0.45600000000000002</v>
      </c>
      <c r="CX115">
        <v>0.08</v>
      </c>
      <c r="CY115">
        <v>0.14399999999999999</v>
      </c>
      <c r="CZ115">
        <v>0.45600000000000002</v>
      </c>
      <c r="DA115">
        <v>0.65600000000000003</v>
      </c>
      <c r="DB115">
        <v>0.56100000000000005</v>
      </c>
      <c r="DC115">
        <v>0.105</v>
      </c>
      <c r="DD115" s="38">
        <v>8.5000000000000006E-2</v>
      </c>
      <c r="DE115" s="38">
        <v>0.121</v>
      </c>
      <c r="DF115">
        <v>5.3999999999999999E-2</v>
      </c>
      <c r="DG115">
        <v>0.22</v>
      </c>
      <c r="DH115">
        <v>0.16600000000000001</v>
      </c>
      <c r="DI115">
        <v>7.6999999999999999E-2</v>
      </c>
      <c r="DJ115">
        <v>6.8000000000000005E-2</v>
      </c>
      <c r="DK115" s="38">
        <v>0.10100000000000001</v>
      </c>
      <c r="DL115">
        <v>7.1999999999999995E-2</v>
      </c>
      <c r="DM115">
        <v>0.111</v>
      </c>
      <c r="DN115">
        <v>6.7000000000000004E-2</v>
      </c>
      <c r="DO115">
        <v>0.24099999999999999</v>
      </c>
      <c r="DP115" s="38">
        <v>0.215</v>
      </c>
      <c r="DQ115">
        <v>0.14499999999999999</v>
      </c>
      <c r="DU115" s="38">
        <v>8.8999999999999996E-2</v>
      </c>
      <c r="DV115">
        <v>0.184</v>
      </c>
      <c r="DW115" s="38">
        <v>0.13800000000000001</v>
      </c>
      <c r="DX115" s="6">
        <v>0.17499999999999999</v>
      </c>
      <c r="DY115">
        <v>0.14000000000000001</v>
      </c>
      <c r="DZ115">
        <v>0.17199999999999999</v>
      </c>
      <c r="EA115">
        <v>0.47699999999999998</v>
      </c>
      <c r="EC115">
        <v>0.223</v>
      </c>
      <c r="ED115">
        <v>9.0999999999999998E-2</v>
      </c>
      <c r="EF115">
        <v>0.14199999999999999</v>
      </c>
      <c r="EG115">
        <v>0.20399999999999999</v>
      </c>
      <c r="EI115">
        <v>0.26300000000000001</v>
      </c>
      <c r="EJ115">
        <v>0.218</v>
      </c>
      <c r="EK115" s="38">
        <v>0.219</v>
      </c>
      <c r="EL115">
        <v>0.19600000000000001</v>
      </c>
      <c r="EM115" s="6">
        <v>0.47799999999999998</v>
      </c>
    </row>
    <row r="116" spans="1:143" ht="14.25" customHeight="1" x14ac:dyDescent="0.2">
      <c r="A116" s="13">
        <v>443</v>
      </c>
      <c r="B116">
        <v>0.45600000000000002</v>
      </c>
      <c r="C116">
        <v>0.48399999999999999</v>
      </c>
      <c r="D116">
        <v>0.33800000000000002</v>
      </c>
      <c r="E116">
        <v>0.92300000000000004</v>
      </c>
      <c r="F116">
        <v>1.3240000000000001</v>
      </c>
      <c r="G116">
        <v>0.746</v>
      </c>
      <c r="H116">
        <v>0.53600000000000003</v>
      </c>
      <c r="I116">
        <v>1.0720000000000001</v>
      </c>
      <c r="J116">
        <v>0.63700000000000001</v>
      </c>
      <c r="K116">
        <v>0.313</v>
      </c>
      <c r="L116">
        <v>0.45200000000000001</v>
      </c>
      <c r="M116">
        <v>0.53900000000000003</v>
      </c>
      <c r="N116">
        <v>0.96099999999999997</v>
      </c>
      <c r="O116">
        <v>0.71899999999999997</v>
      </c>
      <c r="P116" s="38">
        <v>1.2450000000000001</v>
      </c>
      <c r="Q116" s="6">
        <v>0.96799999999999997</v>
      </c>
      <c r="R116" s="6">
        <v>1.383</v>
      </c>
      <c r="S116" s="6">
        <v>1.5669999999999999</v>
      </c>
      <c r="T116">
        <v>1.385</v>
      </c>
      <c r="U116">
        <v>1.6379999999999999</v>
      </c>
      <c r="V116">
        <v>0.318</v>
      </c>
      <c r="W116">
        <v>0.47699999999999998</v>
      </c>
      <c r="X116">
        <v>0.51</v>
      </c>
      <c r="Y116">
        <v>0.78800000000000003</v>
      </c>
      <c r="Z116" s="38">
        <v>0.13700000000000001</v>
      </c>
      <c r="AA116" s="38">
        <v>0.184</v>
      </c>
      <c r="AB116" s="38">
        <v>0.158</v>
      </c>
      <c r="AC116" s="38">
        <v>0.23400000000000001</v>
      </c>
      <c r="AD116" s="38">
        <v>9.4E-2</v>
      </c>
      <c r="AE116" s="38">
        <v>8.5999999999999993E-2</v>
      </c>
      <c r="AF116" s="38">
        <v>5.2999999999999999E-2</v>
      </c>
      <c r="AG116" s="38">
        <v>3.5999999999999997E-2</v>
      </c>
      <c r="AH116" s="38">
        <v>5.8999999999999997E-2</v>
      </c>
      <c r="AI116" s="6">
        <v>0.13</v>
      </c>
      <c r="AJ116" s="6">
        <v>8.5999999999999993E-2</v>
      </c>
      <c r="AK116" s="6">
        <v>0.14899999999999999</v>
      </c>
      <c r="AL116">
        <v>6.8000000000000005E-2</v>
      </c>
      <c r="AM116">
        <v>5.7000000000000002E-2</v>
      </c>
      <c r="AN116">
        <v>0.115</v>
      </c>
      <c r="AO116" s="6">
        <v>6.4000000000000001E-2</v>
      </c>
      <c r="AP116" s="6">
        <v>0.125</v>
      </c>
      <c r="AQ116" s="6">
        <v>0.23</v>
      </c>
      <c r="AR116">
        <v>5.6000000000000001E-2</v>
      </c>
      <c r="AS116">
        <v>0.06</v>
      </c>
      <c r="AT116">
        <v>3.7999999999999999E-2</v>
      </c>
      <c r="AU116">
        <v>0.182</v>
      </c>
      <c r="AV116">
        <v>0.14499999999999999</v>
      </c>
      <c r="AW116">
        <v>0.188</v>
      </c>
      <c r="AX116">
        <v>0.20100000000000001</v>
      </c>
      <c r="AY116">
        <v>0.255</v>
      </c>
      <c r="AZ116">
        <v>0.24</v>
      </c>
      <c r="BA116">
        <v>0.71399999999999997</v>
      </c>
      <c r="BB116" s="38">
        <v>8.7999999999999995E-2</v>
      </c>
      <c r="BC116">
        <v>0.214</v>
      </c>
      <c r="BD116">
        <v>9.4E-2</v>
      </c>
      <c r="BE116">
        <v>0.10100000000000001</v>
      </c>
      <c r="BF116" s="38">
        <v>7.8E-2</v>
      </c>
      <c r="BG116">
        <v>0.186</v>
      </c>
      <c r="BH116">
        <v>0.21199999999999999</v>
      </c>
      <c r="BI116">
        <v>0.17399999999999999</v>
      </c>
      <c r="BJ116">
        <v>7.9000000000000001E-2</v>
      </c>
      <c r="BK116">
        <v>0.216</v>
      </c>
      <c r="BL116">
        <v>0.26100000000000001</v>
      </c>
      <c r="BM116">
        <v>4.3999999999999997E-2</v>
      </c>
      <c r="BN116">
        <v>0.121</v>
      </c>
      <c r="BO116">
        <v>0.184</v>
      </c>
      <c r="BP116" s="6">
        <v>8.7999999999999995E-2</v>
      </c>
      <c r="BQ116" s="6">
        <v>7.5999999999999998E-2</v>
      </c>
      <c r="BR116" s="6">
        <v>5.6000000000000001E-2</v>
      </c>
      <c r="BS116">
        <v>0.44500000000000001</v>
      </c>
      <c r="BT116" s="38">
        <v>0.59099999999999997</v>
      </c>
      <c r="BU116">
        <v>0.436</v>
      </c>
      <c r="BV116">
        <v>0.38800000000000001</v>
      </c>
      <c r="BW116">
        <v>0.18</v>
      </c>
      <c r="BX116" s="38">
        <v>0.34899999999999998</v>
      </c>
      <c r="BY116" s="38">
        <v>0.307</v>
      </c>
      <c r="BZ116" s="38">
        <v>6.6000000000000003E-2</v>
      </c>
      <c r="CA116">
        <v>0.247</v>
      </c>
      <c r="CB116">
        <v>0.56100000000000005</v>
      </c>
      <c r="CC116">
        <v>0.127</v>
      </c>
      <c r="CD116">
        <v>0.13300000000000001</v>
      </c>
      <c r="CE116">
        <v>0.189</v>
      </c>
      <c r="CF116">
        <v>0.22800000000000001</v>
      </c>
      <c r="CG116">
        <v>0.23300000000000001</v>
      </c>
      <c r="CH116">
        <v>0.23799999999999999</v>
      </c>
      <c r="CI116">
        <v>0.219</v>
      </c>
      <c r="CJ116">
        <v>0.42499999999999999</v>
      </c>
      <c r="CK116">
        <v>0.215</v>
      </c>
      <c r="CL116">
        <v>2.4E-2</v>
      </c>
      <c r="CM116">
        <v>0.159</v>
      </c>
      <c r="CN116">
        <v>8.3000000000000004E-2</v>
      </c>
      <c r="CO116">
        <v>7.2999999999999995E-2</v>
      </c>
      <c r="CP116">
        <v>5.8000000000000003E-2</v>
      </c>
      <c r="CQ116">
        <v>0.77900000000000003</v>
      </c>
      <c r="CR116" s="38">
        <v>0.46899999999999997</v>
      </c>
      <c r="CS116">
        <v>1.121</v>
      </c>
      <c r="CT116">
        <v>0.51</v>
      </c>
      <c r="CU116">
        <v>3.2000000000000001E-2</v>
      </c>
      <c r="CV116">
        <v>0.45700000000000002</v>
      </c>
      <c r="CW116">
        <v>0.443</v>
      </c>
      <c r="CX116">
        <v>7.6999999999999999E-2</v>
      </c>
      <c r="CY116">
        <v>0.14099999999999999</v>
      </c>
      <c r="CZ116">
        <v>0.443</v>
      </c>
      <c r="DA116">
        <v>0.63900000000000001</v>
      </c>
      <c r="DB116">
        <v>0.54300000000000004</v>
      </c>
      <c r="DC116">
        <v>0.10199999999999999</v>
      </c>
      <c r="DD116" s="38">
        <v>8.3000000000000004E-2</v>
      </c>
      <c r="DE116" s="38">
        <v>0.11799999999999999</v>
      </c>
      <c r="DF116">
        <v>5.2999999999999999E-2</v>
      </c>
      <c r="DG116">
        <v>0.215</v>
      </c>
      <c r="DH116">
        <v>0.16300000000000001</v>
      </c>
      <c r="DI116">
        <v>7.4999999999999997E-2</v>
      </c>
      <c r="DJ116">
        <v>6.7000000000000004E-2</v>
      </c>
      <c r="DK116" s="38">
        <v>9.9000000000000005E-2</v>
      </c>
      <c r="DL116">
        <v>7.0999999999999994E-2</v>
      </c>
      <c r="DM116">
        <v>0.109</v>
      </c>
      <c r="DN116">
        <v>6.7000000000000004E-2</v>
      </c>
      <c r="DO116">
        <v>0.23599999999999999</v>
      </c>
      <c r="DP116" s="38">
        <v>0.21</v>
      </c>
      <c r="DQ116">
        <v>0.14199999999999999</v>
      </c>
      <c r="DU116" s="38">
        <v>8.7999999999999995E-2</v>
      </c>
      <c r="DV116">
        <v>0.17899999999999999</v>
      </c>
      <c r="DW116" s="38">
        <v>0.13600000000000001</v>
      </c>
      <c r="DX116" s="6">
        <v>0.17100000000000001</v>
      </c>
      <c r="DY116">
        <v>0.13700000000000001</v>
      </c>
      <c r="DZ116">
        <v>0.17</v>
      </c>
      <c r="EA116">
        <v>0.46400000000000002</v>
      </c>
      <c r="EC116">
        <v>0.217</v>
      </c>
      <c r="ED116">
        <v>8.8999999999999996E-2</v>
      </c>
      <c r="EF116">
        <v>0.13900000000000001</v>
      </c>
      <c r="EG116">
        <v>0.20100000000000001</v>
      </c>
      <c r="EI116">
        <v>0.25700000000000001</v>
      </c>
      <c r="EJ116">
        <v>0.214</v>
      </c>
      <c r="EK116" s="38">
        <v>0.21299999999999999</v>
      </c>
      <c r="EL116">
        <v>0.191</v>
      </c>
      <c r="EM116" s="6">
        <v>0.46300000000000002</v>
      </c>
    </row>
    <row r="117" spans="1:143" ht="14.25" customHeight="1" x14ac:dyDescent="0.2">
      <c r="A117" s="13">
        <v>444</v>
      </c>
      <c r="B117">
        <v>0.44</v>
      </c>
      <c r="C117">
        <v>0.46600000000000003</v>
      </c>
      <c r="D117">
        <v>0.32700000000000001</v>
      </c>
      <c r="E117">
        <v>0.89100000000000001</v>
      </c>
      <c r="F117">
        <v>1.2809999999999999</v>
      </c>
      <c r="G117">
        <v>0.72299999999999998</v>
      </c>
      <c r="H117">
        <v>0.51900000000000002</v>
      </c>
      <c r="I117">
        <v>1.038</v>
      </c>
      <c r="J117">
        <v>0.61699999999999999</v>
      </c>
      <c r="K117">
        <v>0.30199999999999999</v>
      </c>
      <c r="L117">
        <v>0.437</v>
      </c>
      <c r="M117">
        <v>0.52200000000000002</v>
      </c>
      <c r="N117">
        <v>0.93100000000000005</v>
      </c>
      <c r="O117">
        <v>0.69699999999999995</v>
      </c>
      <c r="P117" s="38">
        <v>1.2070000000000001</v>
      </c>
      <c r="Q117" s="6">
        <v>0.93799999999999994</v>
      </c>
      <c r="R117" s="6">
        <v>1.345</v>
      </c>
      <c r="S117" s="6">
        <v>1.5189999999999999</v>
      </c>
      <c r="T117">
        <v>1.3380000000000001</v>
      </c>
      <c r="U117">
        <v>1.5840000000000001</v>
      </c>
      <c r="V117">
        <v>0.308</v>
      </c>
      <c r="W117">
        <v>0.46899999999999997</v>
      </c>
      <c r="X117">
        <v>0.498</v>
      </c>
      <c r="Y117">
        <v>0.77100000000000002</v>
      </c>
      <c r="Z117" s="38">
        <v>0.13600000000000001</v>
      </c>
      <c r="AA117" s="38">
        <v>0.18099999999999999</v>
      </c>
      <c r="AB117" s="38">
        <v>0.156</v>
      </c>
      <c r="AC117" s="38">
        <v>0.22900000000000001</v>
      </c>
      <c r="AD117" s="38">
        <v>9.2999999999999999E-2</v>
      </c>
      <c r="AE117" s="38">
        <v>8.5000000000000006E-2</v>
      </c>
      <c r="AF117" s="38">
        <v>5.1999999999999998E-2</v>
      </c>
      <c r="AG117" s="38">
        <v>3.5000000000000003E-2</v>
      </c>
      <c r="AH117" s="38">
        <v>5.8000000000000003E-2</v>
      </c>
      <c r="AI117" s="6">
        <v>0.127</v>
      </c>
      <c r="AJ117" s="6">
        <v>8.4000000000000005E-2</v>
      </c>
      <c r="AK117" s="6">
        <v>0.14699999999999999</v>
      </c>
      <c r="AL117">
        <v>6.7000000000000004E-2</v>
      </c>
      <c r="AM117">
        <v>5.6000000000000001E-2</v>
      </c>
      <c r="AN117">
        <v>0.114</v>
      </c>
      <c r="AO117" s="6">
        <v>6.3E-2</v>
      </c>
      <c r="AP117" s="6">
        <v>0.124</v>
      </c>
      <c r="AQ117" s="6">
        <v>0.224</v>
      </c>
      <c r="AR117">
        <v>5.5E-2</v>
      </c>
      <c r="AS117">
        <v>0.06</v>
      </c>
      <c r="AT117">
        <v>3.6999999999999998E-2</v>
      </c>
      <c r="AU117">
        <v>0.17899999999999999</v>
      </c>
      <c r="AV117">
        <v>0.14299999999999999</v>
      </c>
      <c r="AW117">
        <v>0.185</v>
      </c>
      <c r="AX117">
        <v>0.19600000000000001</v>
      </c>
      <c r="AY117">
        <v>0.248</v>
      </c>
      <c r="AZ117">
        <v>0.23300000000000001</v>
      </c>
      <c r="BA117">
        <v>0.69299999999999995</v>
      </c>
      <c r="BB117" s="38">
        <v>8.6999999999999994E-2</v>
      </c>
      <c r="BC117">
        <v>0.20799999999999999</v>
      </c>
      <c r="BD117">
        <v>9.2999999999999999E-2</v>
      </c>
      <c r="BE117">
        <v>9.9000000000000005E-2</v>
      </c>
      <c r="BF117" s="38">
        <v>7.6999999999999999E-2</v>
      </c>
      <c r="BG117">
        <v>0.18099999999999999</v>
      </c>
      <c r="BH117">
        <v>0.20599999999999999</v>
      </c>
      <c r="BI117">
        <v>0.16900000000000001</v>
      </c>
      <c r="BJ117">
        <v>7.6999999999999999E-2</v>
      </c>
      <c r="BK117">
        <v>0.21</v>
      </c>
      <c r="BL117">
        <v>0.254</v>
      </c>
      <c r="BM117">
        <v>4.3999999999999997E-2</v>
      </c>
      <c r="BN117">
        <v>0.11799999999999999</v>
      </c>
      <c r="BO117">
        <v>0.17799999999999999</v>
      </c>
      <c r="BP117" s="6">
        <v>8.5000000000000006E-2</v>
      </c>
      <c r="BQ117" s="6">
        <v>7.3999999999999996E-2</v>
      </c>
      <c r="BR117" s="6">
        <v>5.5E-2</v>
      </c>
      <c r="BS117">
        <v>0.433</v>
      </c>
      <c r="BT117" s="38">
        <v>0.57299999999999995</v>
      </c>
      <c r="BU117">
        <v>0.42399999999999999</v>
      </c>
      <c r="BV117">
        <v>0.378</v>
      </c>
      <c r="BW117">
        <v>0.17599999999999999</v>
      </c>
      <c r="BX117" s="38">
        <v>0.34200000000000003</v>
      </c>
      <c r="BY117" s="38">
        <v>0.29899999999999999</v>
      </c>
      <c r="BZ117" s="38">
        <v>6.5000000000000002E-2</v>
      </c>
      <c r="CA117">
        <v>0.24099999999999999</v>
      </c>
      <c r="CB117">
        <v>0.54300000000000004</v>
      </c>
      <c r="CC117">
        <v>0.124</v>
      </c>
      <c r="CD117">
        <v>0.129</v>
      </c>
      <c r="CE117">
        <v>0.185</v>
      </c>
      <c r="CF117">
        <v>0.22</v>
      </c>
      <c r="CG117">
        <v>0.22500000000000001</v>
      </c>
      <c r="CH117">
        <v>0.23100000000000001</v>
      </c>
      <c r="CI117">
        <v>0.21299999999999999</v>
      </c>
      <c r="CJ117">
        <v>0.41199999999999998</v>
      </c>
      <c r="CK117">
        <v>0.20799999999999999</v>
      </c>
      <c r="CL117">
        <v>2.4E-2</v>
      </c>
      <c r="CM117">
        <v>0.151</v>
      </c>
      <c r="CN117">
        <v>8.1000000000000003E-2</v>
      </c>
      <c r="CO117">
        <v>7.0000000000000007E-2</v>
      </c>
      <c r="CP117">
        <v>5.7000000000000002E-2</v>
      </c>
      <c r="CQ117">
        <v>0.753</v>
      </c>
      <c r="CR117" s="38">
        <v>0.45700000000000002</v>
      </c>
      <c r="CS117">
        <v>1.0860000000000001</v>
      </c>
      <c r="CT117">
        <v>0.496</v>
      </c>
      <c r="CU117">
        <v>0.03</v>
      </c>
      <c r="CV117">
        <v>0.443</v>
      </c>
      <c r="CW117">
        <v>0.43099999999999999</v>
      </c>
      <c r="CX117">
        <v>7.4999999999999997E-2</v>
      </c>
      <c r="CY117">
        <v>0.13900000000000001</v>
      </c>
      <c r="CZ117">
        <v>0.43</v>
      </c>
      <c r="DA117">
        <v>0.622</v>
      </c>
      <c r="DB117">
        <v>0.52700000000000002</v>
      </c>
      <c r="DC117">
        <v>9.9000000000000005E-2</v>
      </c>
      <c r="DD117" s="38">
        <v>8.1000000000000003E-2</v>
      </c>
      <c r="DE117" s="38">
        <v>0.114</v>
      </c>
      <c r="DF117">
        <v>5.1999999999999998E-2</v>
      </c>
      <c r="DG117">
        <v>0.21</v>
      </c>
      <c r="DH117">
        <v>0.159</v>
      </c>
      <c r="DI117">
        <v>7.3999999999999996E-2</v>
      </c>
      <c r="DJ117">
        <v>6.7000000000000004E-2</v>
      </c>
      <c r="DK117" s="38">
        <v>9.7000000000000003E-2</v>
      </c>
      <c r="DL117">
        <v>7.0000000000000007E-2</v>
      </c>
      <c r="DM117">
        <v>0.108</v>
      </c>
      <c r="DN117">
        <v>6.6000000000000003E-2</v>
      </c>
      <c r="DO117">
        <v>0.23</v>
      </c>
      <c r="DP117" s="38">
        <v>0.20499999999999999</v>
      </c>
      <c r="DQ117">
        <v>0.13900000000000001</v>
      </c>
      <c r="DU117" s="38">
        <v>8.6999999999999994E-2</v>
      </c>
      <c r="DV117">
        <v>0.17399999999999999</v>
      </c>
      <c r="DW117" s="38">
        <v>0.13300000000000001</v>
      </c>
      <c r="DX117" s="6">
        <v>0.16700000000000001</v>
      </c>
      <c r="DY117">
        <v>0.13400000000000001</v>
      </c>
      <c r="DZ117">
        <v>0.16700000000000001</v>
      </c>
      <c r="EA117">
        <v>0.45100000000000001</v>
      </c>
      <c r="EC117">
        <v>0.21099999999999999</v>
      </c>
      <c r="ED117">
        <v>8.7999999999999995E-2</v>
      </c>
      <c r="EF117">
        <v>0.13600000000000001</v>
      </c>
      <c r="EG117">
        <v>0.19800000000000001</v>
      </c>
      <c r="EI117">
        <v>0.252</v>
      </c>
      <c r="EJ117">
        <v>0.20899999999999999</v>
      </c>
      <c r="EK117" s="38">
        <v>0.20699999999999999</v>
      </c>
      <c r="EL117">
        <v>0.186</v>
      </c>
      <c r="EM117" s="6">
        <v>0.44900000000000001</v>
      </c>
    </row>
    <row r="118" spans="1:143" ht="14.25" customHeight="1" x14ac:dyDescent="0.2">
      <c r="A118" s="13">
        <v>445</v>
      </c>
      <c r="B118">
        <v>0.42699999999999999</v>
      </c>
      <c r="C118">
        <v>0.45</v>
      </c>
      <c r="D118">
        <v>0.318</v>
      </c>
      <c r="E118">
        <v>0.86199999999999999</v>
      </c>
      <c r="F118">
        <v>1.24</v>
      </c>
      <c r="G118">
        <v>0.7</v>
      </c>
      <c r="H118">
        <v>0.504</v>
      </c>
      <c r="I118">
        <v>1.006</v>
      </c>
      <c r="J118">
        <v>0.59899999999999998</v>
      </c>
      <c r="K118">
        <v>0.29299999999999998</v>
      </c>
      <c r="L118">
        <v>0.42299999999999999</v>
      </c>
      <c r="M118">
        <v>0.50600000000000001</v>
      </c>
      <c r="N118">
        <v>0.90300000000000002</v>
      </c>
      <c r="O118">
        <v>0.67600000000000005</v>
      </c>
      <c r="P118" s="38">
        <v>1.171</v>
      </c>
      <c r="Q118" s="6">
        <v>0.90900000000000003</v>
      </c>
      <c r="R118" s="6">
        <v>1.3109999999999999</v>
      </c>
      <c r="S118" s="6">
        <v>1.4730000000000001</v>
      </c>
      <c r="T118">
        <v>1.294</v>
      </c>
      <c r="U118">
        <v>1.5349999999999999</v>
      </c>
      <c r="V118">
        <v>0.29899999999999999</v>
      </c>
      <c r="W118">
        <v>0.46200000000000002</v>
      </c>
      <c r="X118">
        <v>0.48699999999999999</v>
      </c>
      <c r="Y118">
        <v>0.75600000000000001</v>
      </c>
      <c r="Z118" s="38">
        <v>0.13500000000000001</v>
      </c>
      <c r="AA118" s="38">
        <v>0.17899999999999999</v>
      </c>
      <c r="AB118" s="38">
        <v>0.153</v>
      </c>
      <c r="AC118" s="38">
        <v>0.223</v>
      </c>
      <c r="AD118" s="38">
        <v>9.0999999999999998E-2</v>
      </c>
      <c r="AE118" s="38">
        <v>8.4000000000000005E-2</v>
      </c>
      <c r="AF118" s="38">
        <v>5.0999999999999997E-2</v>
      </c>
      <c r="AG118" s="38">
        <v>3.5000000000000003E-2</v>
      </c>
      <c r="AH118" s="38">
        <v>5.7000000000000002E-2</v>
      </c>
      <c r="AI118" s="6">
        <v>0.125</v>
      </c>
      <c r="AJ118" s="6">
        <v>8.2000000000000003E-2</v>
      </c>
      <c r="AK118" s="6">
        <v>0.14399999999999999</v>
      </c>
      <c r="AL118">
        <v>6.6000000000000003E-2</v>
      </c>
      <c r="AM118">
        <v>5.6000000000000001E-2</v>
      </c>
      <c r="AN118">
        <v>0.112</v>
      </c>
      <c r="AO118" s="6">
        <v>6.2E-2</v>
      </c>
      <c r="AP118" s="6">
        <v>0.122</v>
      </c>
      <c r="AQ118" s="6">
        <v>0.219</v>
      </c>
      <c r="AR118">
        <v>5.3999999999999999E-2</v>
      </c>
      <c r="AS118">
        <v>5.8999999999999997E-2</v>
      </c>
      <c r="AT118">
        <v>3.6999999999999998E-2</v>
      </c>
      <c r="AU118">
        <v>0.17499999999999999</v>
      </c>
      <c r="AV118">
        <v>0.14099999999999999</v>
      </c>
      <c r="AW118">
        <v>0.183</v>
      </c>
      <c r="AX118">
        <v>0.191</v>
      </c>
      <c r="AY118">
        <v>0.24199999999999999</v>
      </c>
      <c r="AZ118">
        <v>0.22700000000000001</v>
      </c>
      <c r="BA118">
        <v>0.67500000000000004</v>
      </c>
      <c r="BB118" s="38">
        <v>8.5999999999999993E-2</v>
      </c>
      <c r="BC118">
        <v>0.20300000000000001</v>
      </c>
      <c r="BD118">
        <v>9.0999999999999998E-2</v>
      </c>
      <c r="BE118">
        <v>9.8000000000000004E-2</v>
      </c>
      <c r="BF118" s="38">
        <v>7.5999999999999998E-2</v>
      </c>
      <c r="BG118">
        <v>0.17599999999999999</v>
      </c>
      <c r="BH118">
        <v>0.20100000000000001</v>
      </c>
      <c r="BI118">
        <v>0.16500000000000001</v>
      </c>
      <c r="BJ118">
        <v>7.5999999999999998E-2</v>
      </c>
      <c r="BK118">
        <v>0.20399999999999999</v>
      </c>
      <c r="BL118">
        <v>0.247</v>
      </c>
      <c r="BM118">
        <v>4.2999999999999997E-2</v>
      </c>
      <c r="BN118">
        <v>0.114</v>
      </c>
      <c r="BO118">
        <v>0.17199999999999999</v>
      </c>
      <c r="BP118" s="6">
        <v>8.2000000000000003E-2</v>
      </c>
      <c r="BQ118" s="6">
        <v>7.1999999999999995E-2</v>
      </c>
      <c r="BR118" s="6">
        <v>5.3999999999999999E-2</v>
      </c>
      <c r="BS118">
        <v>0.42199999999999999</v>
      </c>
      <c r="BT118" s="38">
        <v>0.55700000000000005</v>
      </c>
      <c r="BU118">
        <v>0.41399999999999998</v>
      </c>
      <c r="BV118">
        <v>0.36899999999999999</v>
      </c>
      <c r="BW118">
        <v>0.17199999999999999</v>
      </c>
      <c r="BX118" s="38">
        <v>0.33600000000000002</v>
      </c>
      <c r="BY118" s="38">
        <v>0.29099999999999998</v>
      </c>
      <c r="BZ118" s="38">
        <v>6.3E-2</v>
      </c>
      <c r="CA118">
        <v>0.23499999999999999</v>
      </c>
      <c r="CB118">
        <v>0.52700000000000002</v>
      </c>
      <c r="CC118">
        <v>0.121</v>
      </c>
      <c r="CD118">
        <v>0.125</v>
      </c>
      <c r="CE118">
        <v>0.18099999999999999</v>
      </c>
      <c r="CF118">
        <v>0.21299999999999999</v>
      </c>
      <c r="CG118">
        <v>0.218</v>
      </c>
      <c r="CH118">
        <v>0.224</v>
      </c>
      <c r="CI118">
        <v>0.20699999999999999</v>
      </c>
      <c r="CJ118">
        <v>0.39900000000000002</v>
      </c>
      <c r="CK118">
        <v>0.20100000000000001</v>
      </c>
      <c r="CL118">
        <v>2.3E-2</v>
      </c>
      <c r="CM118">
        <v>0.14399999999999999</v>
      </c>
      <c r="CN118">
        <v>7.8E-2</v>
      </c>
      <c r="CO118">
        <v>6.8000000000000005E-2</v>
      </c>
      <c r="CP118">
        <v>5.5E-2</v>
      </c>
      <c r="CQ118">
        <v>0.72899999999999998</v>
      </c>
      <c r="CR118" s="38">
        <v>0.44600000000000001</v>
      </c>
      <c r="CS118">
        <v>1.0529999999999999</v>
      </c>
      <c r="CT118">
        <v>0.48299999999999998</v>
      </c>
      <c r="CU118">
        <v>2.8000000000000001E-2</v>
      </c>
      <c r="CV118">
        <v>0.43099999999999999</v>
      </c>
      <c r="CW118">
        <v>0.42</v>
      </c>
      <c r="CX118">
        <v>7.2999999999999995E-2</v>
      </c>
      <c r="CY118">
        <v>0.13700000000000001</v>
      </c>
      <c r="CZ118">
        <v>0.41899999999999998</v>
      </c>
      <c r="DA118">
        <v>0.60599999999999998</v>
      </c>
      <c r="DB118">
        <v>0.51200000000000001</v>
      </c>
      <c r="DC118">
        <v>9.6000000000000002E-2</v>
      </c>
      <c r="DD118" s="38">
        <v>7.8E-2</v>
      </c>
      <c r="DE118" s="38">
        <v>0.111</v>
      </c>
      <c r="DF118">
        <v>5.0999999999999997E-2</v>
      </c>
      <c r="DG118">
        <v>0.20499999999999999</v>
      </c>
      <c r="DH118">
        <v>0.155</v>
      </c>
      <c r="DI118">
        <v>7.2999999999999995E-2</v>
      </c>
      <c r="DJ118">
        <v>6.6000000000000003E-2</v>
      </c>
      <c r="DK118" s="38">
        <v>9.4E-2</v>
      </c>
      <c r="DL118">
        <v>6.9000000000000006E-2</v>
      </c>
      <c r="DM118">
        <v>0.106</v>
      </c>
      <c r="DN118">
        <v>6.6000000000000003E-2</v>
      </c>
      <c r="DO118">
        <v>0.22500000000000001</v>
      </c>
      <c r="DP118" s="38">
        <v>0.20100000000000001</v>
      </c>
      <c r="DQ118">
        <v>0.13700000000000001</v>
      </c>
      <c r="DU118" s="38">
        <v>8.5000000000000006E-2</v>
      </c>
      <c r="DV118">
        <v>0.17</v>
      </c>
      <c r="DW118" s="38">
        <v>0.13100000000000001</v>
      </c>
      <c r="DX118" s="6">
        <v>0.16400000000000001</v>
      </c>
      <c r="DY118">
        <v>0.13100000000000001</v>
      </c>
      <c r="DZ118">
        <v>0.16400000000000001</v>
      </c>
      <c r="EA118">
        <v>0.44</v>
      </c>
      <c r="EC118">
        <v>0.20499999999999999</v>
      </c>
      <c r="ED118">
        <v>8.6999999999999994E-2</v>
      </c>
      <c r="EF118">
        <v>0.13400000000000001</v>
      </c>
      <c r="EG118">
        <v>0.19500000000000001</v>
      </c>
      <c r="EI118">
        <v>0.247</v>
      </c>
      <c r="EJ118">
        <v>0.20399999999999999</v>
      </c>
      <c r="EK118" s="38">
        <v>0.20100000000000001</v>
      </c>
      <c r="EL118">
        <v>0.182</v>
      </c>
      <c r="EM118" s="6">
        <v>0.435</v>
      </c>
    </row>
    <row r="119" spans="1:143" ht="14.25" customHeight="1" x14ac:dyDescent="0.2">
      <c r="A119" s="13">
        <v>446</v>
      </c>
      <c r="B119">
        <v>0.41399999999999998</v>
      </c>
      <c r="C119">
        <v>0.436</v>
      </c>
      <c r="D119">
        <v>0.31</v>
      </c>
      <c r="E119">
        <v>0.83499999999999996</v>
      </c>
      <c r="F119">
        <v>1.2010000000000001</v>
      </c>
      <c r="G119">
        <v>0.68</v>
      </c>
      <c r="H119">
        <v>0.48899999999999999</v>
      </c>
      <c r="I119">
        <v>0.97599999999999998</v>
      </c>
      <c r="J119">
        <v>0.58099999999999996</v>
      </c>
      <c r="K119">
        <v>0.28399999999999997</v>
      </c>
      <c r="L119">
        <v>0.41</v>
      </c>
      <c r="M119">
        <v>0.49099999999999999</v>
      </c>
      <c r="N119">
        <v>0.877</v>
      </c>
      <c r="O119">
        <v>0.65600000000000003</v>
      </c>
      <c r="P119" s="38">
        <v>1.137</v>
      </c>
      <c r="Q119" s="6">
        <v>0.88100000000000001</v>
      </c>
      <c r="R119" s="6">
        <v>1.2809999999999999</v>
      </c>
      <c r="S119" s="6">
        <v>1.4279999999999999</v>
      </c>
      <c r="T119">
        <v>1.252</v>
      </c>
      <c r="U119">
        <v>1.486</v>
      </c>
      <c r="V119">
        <v>0.28999999999999998</v>
      </c>
      <c r="W119">
        <v>0.45500000000000002</v>
      </c>
      <c r="X119">
        <v>0.47599999999999998</v>
      </c>
      <c r="Y119">
        <v>0.74099999999999999</v>
      </c>
      <c r="Z119" s="38">
        <v>0.13400000000000001</v>
      </c>
      <c r="AA119" s="38">
        <v>0.17599999999999999</v>
      </c>
      <c r="AB119" s="38">
        <v>0.151</v>
      </c>
      <c r="AC119" s="38">
        <v>0.218</v>
      </c>
      <c r="AD119" s="38">
        <v>0.09</v>
      </c>
      <c r="AE119" s="38">
        <v>8.3000000000000004E-2</v>
      </c>
      <c r="AF119" s="38">
        <v>0.05</v>
      </c>
      <c r="AG119" s="38">
        <v>3.5000000000000003E-2</v>
      </c>
      <c r="AH119" s="38">
        <v>5.6000000000000001E-2</v>
      </c>
      <c r="AI119" s="6">
        <v>0.123</v>
      </c>
      <c r="AJ119" s="6">
        <v>0.08</v>
      </c>
      <c r="AK119" s="6">
        <v>0.14099999999999999</v>
      </c>
      <c r="AL119">
        <v>6.5000000000000002E-2</v>
      </c>
      <c r="AM119">
        <v>5.5E-2</v>
      </c>
      <c r="AN119">
        <v>0.111</v>
      </c>
      <c r="AO119" s="6">
        <v>6.0999999999999999E-2</v>
      </c>
      <c r="AP119" s="6">
        <v>0.121</v>
      </c>
      <c r="AQ119" s="6">
        <v>0.21299999999999999</v>
      </c>
      <c r="AR119">
        <v>5.3999999999999999E-2</v>
      </c>
      <c r="AS119">
        <v>5.8000000000000003E-2</v>
      </c>
      <c r="AT119">
        <v>3.5999999999999997E-2</v>
      </c>
      <c r="AU119">
        <v>0.17199999999999999</v>
      </c>
      <c r="AV119">
        <v>0.14000000000000001</v>
      </c>
      <c r="AW119">
        <v>0.18099999999999999</v>
      </c>
      <c r="AX119">
        <v>0.187</v>
      </c>
      <c r="AY119">
        <v>0.23699999999999999</v>
      </c>
      <c r="AZ119">
        <v>0.221</v>
      </c>
      <c r="BA119">
        <v>0.65800000000000003</v>
      </c>
      <c r="BB119" s="38">
        <v>8.5000000000000006E-2</v>
      </c>
      <c r="BC119">
        <v>0.19800000000000001</v>
      </c>
      <c r="BD119">
        <v>0.09</v>
      </c>
      <c r="BE119">
        <v>9.7000000000000003E-2</v>
      </c>
      <c r="BF119" s="38">
        <v>7.4999999999999997E-2</v>
      </c>
      <c r="BG119">
        <v>0.17199999999999999</v>
      </c>
      <c r="BH119">
        <v>0.19500000000000001</v>
      </c>
      <c r="BI119">
        <v>0.161</v>
      </c>
      <c r="BJ119">
        <v>7.3999999999999996E-2</v>
      </c>
      <c r="BK119">
        <v>0.19900000000000001</v>
      </c>
      <c r="BL119">
        <v>0.24099999999999999</v>
      </c>
      <c r="BM119">
        <v>4.2000000000000003E-2</v>
      </c>
      <c r="BN119">
        <v>0.11</v>
      </c>
      <c r="BO119">
        <v>0.16700000000000001</v>
      </c>
      <c r="BP119" s="6">
        <v>0.08</v>
      </c>
      <c r="BQ119" s="6">
        <v>7.0000000000000007E-2</v>
      </c>
      <c r="BR119" s="6">
        <v>5.1999999999999998E-2</v>
      </c>
      <c r="BS119">
        <v>0.41199999999999998</v>
      </c>
      <c r="BT119" s="38">
        <v>0.54100000000000004</v>
      </c>
      <c r="BU119">
        <v>0.40400000000000003</v>
      </c>
      <c r="BV119">
        <v>0.36099999999999999</v>
      </c>
      <c r="BW119">
        <v>0.16900000000000001</v>
      </c>
      <c r="BX119" s="38">
        <v>0.33100000000000002</v>
      </c>
      <c r="BY119" s="38">
        <v>0.28399999999999997</v>
      </c>
      <c r="BZ119" s="38">
        <v>6.0999999999999999E-2</v>
      </c>
      <c r="CA119">
        <v>0.23</v>
      </c>
      <c r="CB119">
        <v>0.51100000000000001</v>
      </c>
      <c r="CC119">
        <v>0.11799999999999999</v>
      </c>
      <c r="CD119">
        <v>0.121</v>
      </c>
      <c r="CE119">
        <v>0.17799999999999999</v>
      </c>
      <c r="CF119">
        <v>0.20599999999999999</v>
      </c>
      <c r="CG119">
        <v>0.21099999999999999</v>
      </c>
      <c r="CH119">
        <v>0.218</v>
      </c>
      <c r="CI119">
        <v>0.20200000000000001</v>
      </c>
      <c r="CJ119">
        <v>0.38800000000000001</v>
      </c>
      <c r="CK119">
        <v>0.19500000000000001</v>
      </c>
      <c r="CL119">
        <v>2.1999999999999999E-2</v>
      </c>
      <c r="CM119">
        <v>0.13600000000000001</v>
      </c>
      <c r="CN119">
        <v>7.5999999999999998E-2</v>
      </c>
      <c r="CO119">
        <v>6.6000000000000003E-2</v>
      </c>
      <c r="CP119">
        <v>5.2999999999999999E-2</v>
      </c>
      <c r="CQ119">
        <v>0.70499999999999996</v>
      </c>
      <c r="CR119" s="38">
        <v>0.436</v>
      </c>
      <c r="CS119">
        <v>1.022</v>
      </c>
      <c r="CT119">
        <v>0.47099999999999997</v>
      </c>
      <c r="CU119">
        <v>2.5000000000000001E-2</v>
      </c>
      <c r="CV119">
        <v>0.42</v>
      </c>
      <c r="CW119">
        <v>0.41</v>
      </c>
      <c r="CX119">
        <v>7.0999999999999994E-2</v>
      </c>
      <c r="CY119">
        <v>0.13500000000000001</v>
      </c>
      <c r="CZ119">
        <v>0.40799999999999997</v>
      </c>
      <c r="DA119">
        <v>0.59099999999999997</v>
      </c>
      <c r="DB119">
        <v>0.498</v>
      </c>
      <c r="DC119">
        <v>9.4E-2</v>
      </c>
      <c r="DD119" s="38">
        <v>7.6999999999999999E-2</v>
      </c>
      <c r="DE119" s="38">
        <v>0.108</v>
      </c>
      <c r="DF119">
        <v>0.05</v>
      </c>
      <c r="DG119">
        <v>0.2</v>
      </c>
      <c r="DH119">
        <v>0.152</v>
      </c>
      <c r="DI119">
        <v>7.1999999999999995E-2</v>
      </c>
      <c r="DJ119">
        <v>6.6000000000000003E-2</v>
      </c>
      <c r="DK119" s="38">
        <v>9.1999999999999998E-2</v>
      </c>
      <c r="DL119">
        <v>6.8000000000000005E-2</v>
      </c>
      <c r="DM119">
        <v>0.105</v>
      </c>
      <c r="DN119">
        <v>6.5000000000000002E-2</v>
      </c>
      <c r="DO119">
        <v>0.221</v>
      </c>
      <c r="DP119" s="38">
        <v>0.19700000000000001</v>
      </c>
      <c r="DQ119">
        <v>0.13400000000000001</v>
      </c>
      <c r="DU119" s="38">
        <v>8.4000000000000005E-2</v>
      </c>
      <c r="DV119">
        <v>0.16500000000000001</v>
      </c>
      <c r="DW119" s="38">
        <v>0.128</v>
      </c>
      <c r="DX119" s="6">
        <v>0.161</v>
      </c>
      <c r="DY119">
        <v>0.128</v>
      </c>
      <c r="DZ119">
        <v>0.16200000000000001</v>
      </c>
      <c r="EA119">
        <v>0.43</v>
      </c>
      <c r="EC119">
        <v>0.2</v>
      </c>
      <c r="ED119">
        <v>8.5000000000000006E-2</v>
      </c>
      <c r="EF119">
        <v>0.13100000000000001</v>
      </c>
      <c r="EG119">
        <v>0.192</v>
      </c>
      <c r="EI119">
        <v>0.24199999999999999</v>
      </c>
      <c r="EJ119">
        <v>0.2</v>
      </c>
      <c r="EK119" s="38">
        <v>0.19600000000000001</v>
      </c>
      <c r="EL119">
        <v>0.17699999999999999</v>
      </c>
      <c r="EM119" s="6">
        <v>0.42099999999999999</v>
      </c>
    </row>
    <row r="120" spans="1:143" ht="14.25" customHeight="1" x14ac:dyDescent="0.2">
      <c r="A120" s="13">
        <v>447</v>
      </c>
      <c r="B120">
        <v>0.40400000000000003</v>
      </c>
      <c r="C120">
        <v>0.42299999999999999</v>
      </c>
      <c r="D120">
        <v>0.30199999999999999</v>
      </c>
      <c r="E120">
        <v>0.81100000000000005</v>
      </c>
      <c r="F120">
        <v>1.1659999999999999</v>
      </c>
      <c r="G120">
        <v>0.66100000000000003</v>
      </c>
      <c r="H120">
        <v>0.47399999999999998</v>
      </c>
      <c r="I120">
        <v>0.94899999999999995</v>
      </c>
      <c r="J120">
        <v>0.56499999999999995</v>
      </c>
      <c r="K120">
        <v>0.27600000000000002</v>
      </c>
      <c r="L120">
        <v>0.39700000000000002</v>
      </c>
      <c r="M120">
        <v>0.47799999999999998</v>
      </c>
      <c r="N120">
        <v>0.85299999999999998</v>
      </c>
      <c r="O120">
        <v>0.63700000000000001</v>
      </c>
      <c r="P120" s="38">
        <v>1.1060000000000001</v>
      </c>
      <c r="Q120" s="6">
        <v>0.85499999999999998</v>
      </c>
      <c r="R120" s="6">
        <v>1.254</v>
      </c>
      <c r="S120" s="6">
        <v>1.385</v>
      </c>
      <c r="T120">
        <v>1.214</v>
      </c>
      <c r="U120">
        <v>1.4390000000000001</v>
      </c>
      <c r="V120">
        <v>0.28100000000000003</v>
      </c>
      <c r="W120">
        <v>0.44900000000000001</v>
      </c>
      <c r="X120">
        <v>0.46600000000000003</v>
      </c>
      <c r="Y120">
        <v>0.72699999999999998</v>
      </c>
      <c r="Z120" s="38">
        <v>0.13300000000000001</v>
      </c>
      <c r="AA120" s="38">
        <v>0.17399999999999999</v>
      </c>
      <c r="AB120" s="38">
        <v>0.14899999999999999</v>
      </c>
      <c r="AC120" s="38">
        <v>0.214</v>
      </c>
      <c r="AD120" s="38">
        <v>8.7999999999999995E-2</v>
      </c>
      <c r="AE120" s="38">
        <v>8.1000000000000003E-2</v>
      </c>
      <c r="AF120" s="38">
        <v>4.9000000000000002E-2</v>
      </c>
      <c r="AG120" s="38">
        <v>3.4000000000000002E-2</v>
      </c>
      <c r="AH120" s="38">
        <v>5.5E-2</v>
      </c>
      <c r="AI120" s="6">
        <v>0.121</v>
      </c>
      <c r="AJ120" s="6">
        <v>7.8E-2</v>
      </c>
      <c r="AK120" s="6">
        <v>0.13900000000000001</v>
      </c>
      <c r="AL120">
        <v>6.4000000000000001E-2</v>
      </c>
      <c r="AM120">
        <v>5.5E-2</v>
      </c>
      <c r="AN120">
        <v>0.109</v>
      </c>
      <c r="AO120" s="6">
        <v>0.06</v>
      </c>
      <c r="AP120" s="6">
        <v>0.11899999999999999</v>
      </c>
      <c r="AQ120" s="6">
        <v>0.20799999999999999</v>
      </c>
      <c r="AR120">
        <v>5.2999999999999999E-2</v>
      </c>
      <c r="AS120">
        <v>5.8000000000000003E-2</v>
      </c>
      <c r="AT120">
        <v>3.5000000000000003E-2</v>
      </c>
      <c r="AU120">
        <v>0.16900000000000001</v>
      </c>
      <c r="AV120">
        <v>0.13900000000000001</v>
      </c>
      <c r="AW120">
        <v>0.17799999999999999</v>
      </c>
      <c r="AX120">
        <v>0.184</v>
      </c>
      <c r="AY120">
        <v>0.23200000000000001</v>
      </c>
      <c r="AZ120">
        <v>0.216</v>
      </c>
      <c r="BA120">
        <v>0.64300000000000002</v>
      </c>
      <c r="BB120" s="38">
        <v>8.4000000000000005E-2</v>
      </c>
      <c r="BC120">
        <v>0.193</v>
      </c>
      <c r="BD120">
        <v>8.8999999999999996E-2</v>
      </c>
      <c r="BE120">
        <v>9.6000000000000002E-2</v>
      </c>
      <c r="BF120" s="38">
        <v>7.3999999999999996E-2</v>
      </c>
      <c r="BG120">
        <v>0.16800000000000001</v>
      </c>
      <c r="BH120">
        <v>0.191</v>
      </c>
      <c r="BI120">
        <v>0.158</v>
      </c>
      <c r="BJ120">
        <v>7.2999999999999995E-2</v>
      </c>
      <c r="BK120">
        <v>0.19400000000000001</v>
      </c>
      <c r="BL120">
        <v>0.23499999999999999</v>
      </c>
      <c r="BM120">
        <v>4.2000000000000003E-2</v>
      </c>
      <c r="BN120">
        <v>0.107</v>
      </c>
      <c r="BO120">
        <v>0.16200000000000001</v>
      </c>
      <c r="BP120" s="6">
        <v>7.8E-2</v>
      </c>
      <c r="BQ120" s="6">
        <v>6.8000000000000005E-2</v>
      </c>
      <c r="BR120" s="6">
        <v>5.0999999999999997E-2</v>
      </c>
      <c r="BS120">
        <v>0.40200000000000002</v>
      </c>
      <c r="BT120" s="38">
        <v>0.52700000000000002</v>
      </c>
      <c r="BU120">
        <v>0.39600000000000002</v>
      </c>
      <c r="BV120">
        <v>0.35299999999999998</v>
      </c>
      <c r="BW120">
        <v>0.16600000000000001</v>
      </c>
      <c r="BX120" s="38">
        <v>0.32600000000000001</v>
      </c>
      <c r="BY120" s="38">
        <v>0.27800000000000002</v>
      </c>
      <c r="BZ120" s="38">
        <v>0.06</v>
      </c>
      <c r="CA120">
        <v>0.22600000000000001</v>
      </c>
      <c r="CB120">
        <v>0.498</v>
      </c>
      <c r="CC120">
        <v>0.11600000000000001</v>
      </c>
      <c r="CD120">
        <v>0.11799999999999999</v>
      </c>
      <c r="CE120">
        <v>0.17499999999999999</v>
      </c>
      <c r="CF120">
        <v>0.20100000000000001</v>
      </c>
      <c r="CG120">
        <v>0.20599999999999999</v>
      </c>
      <c r="CH120">
        <v>0.21299999999999999</v>
      </c>
      <c r="CI120">
        <v>0.19700000000000001</v>
      </c>
      <c r="CJ120">
        <v>0.379</v>
      </c>
      <c r="CK120">
        <v>0.189</v>
      </c>
      <c r="CL120">
        <v>2.1999999999999999E-2</v>
      </c>
      <c r="CM120">
        <v>0.13</v>
      </c>
      <c r="CN120">
        <v>7.3999999999999996E-2</v>
      </c>
      <c r="CO120">
        <v>6.3E-2</v>
      </c>
      <c r="CP120">
        <v>5.1999999999999998E-2</v>
      </c>
      <c r="CQ120">
        <v>0.68300000000000005</v>
      </c>
      <c r="CR120" s="38">
        <v>0.42599999999999999</v>
      </c>
      <c r="CS120">
        <v>0.99299999999999999</v>
      </c>
      <c r="CT120">
        <v>0.46</v>
      </c>
      <c r="CU120">
        <v>2.3E-2</v>
      </c>
      <c r="CV120">
        <v>0.40899999999999997</v>
      </c>
      <c r="CW120">
        <v>0.4</v>
      </c>
      <c r="CX120">
        <v>6.8000000000000005E-2</v>
      </c>
      <c r="CY120">
        <v>0.13400000000000001</v>
      </c>
      <c r="CZ120">
        <v>0.39900000000000002</v>
      </c>
      <c r="DA120">
        <v>0.57599999999999996</v>
      </c>
      <c r="DB120">
        <v>0.48399999999999999</v>
      </c>
      <c r="DC120">
        <v>9.0999999999999998E-2</v>
      </c>
      <c r="DD120" s="38">
        <v>7.4999999999999997E-2</v>
      </c>
      <c r="DE120" s="38">
        <v>0.105</v>
      </c>
      <c r="DF120">
        <v>4.9000000000000002E-2</v>
      </c>
      <c r="DG120">
        <v>0.19500000000000001</v>
      </c>
      <c r="DH120">
        <v>0.14899999999999999</v>
      </c>
      <c r="DI120">
        <v>7.0000000000000007E-2</v>
      </c>
      <c r="DJ120">
        <v>6.5000000000000002E-2</v>
      </c>
      <c r="DK120" s="38">
        <v>0.09</v>
      </c>
      <c r="DL120">
        <v>6.7000000000000004E-2</v>
      </c>
      <c r="DM120">
        <v>0.10299999999999999</v>
      </c>
      <c r="DN120">
        <v>6.5000000000000002E-2</v>
      </c>
      <c r="DO120">
        <v>0.217</v>
      </c>
      <c r="DP120" s="38">
        <v>0.193</v>
      </c>
      <c r="DQ120">
        <v>0.13200000000000001</v>
      </c>
      <c r="DU120" s="38">
        <v>8.3000000000000004E-2</v>
      </c>
      <c r="DV120">
        <v>0.16200000000000001</v>
      </c>
      <c r="DW120" s="38">
        <v>0.126</v>
      </c>
      <c r="DX120" s="6">
        <v>0.159</v>
      </c>
      <c r="DY120">
        <v>0.126</v>
      </c>
      <c r="DZ120">
        <v>0.16</v>
      </c>
      <c r="EA120">
        <v>0.42</v>
      </c>
      <c r="EC120">
        <v>0.19500000000000001</v>
      </c>
      <c r="ED120">
        <v>8.4000000000000005E-2</v>
      </c>
      <c r="EF120">
        <v>0.129</v>
      </c>
      <c r="EG120">
        <v>0.189</v>
      </c>
      <c r="EI120">
        <v>0.23699999999999999</v>
      </c>
      <c r="EJ120">
        <v>0.19600000000000001</v>
      </c>
      <c r="EK120" s="38">
        <v>0.191</v>
      </c>
      <c r="EL120">
        <v>0.17299999999999999</v>
      </c>
      <c r="EM120" s="6">
        <v>0.40799999999999997</v>
      </c>
    </row>
    <row r="121" spans="1:143" ht="14.25" customHeight="1" x14ac:dyDescent="0.2">
      <c r="A121" s="13">
        <v>448</v>
      </c>
      <c r="B121">
        <v>0.39500000000000002</v>
      </c>
      <c r="C121">
        <v>0.41099999999999998</v>
      </c>
      <c r="D121">
        <v>0.29499999999999998</v>
      </c>
      <c r="E121">
        <v>0.78800000000000003</v>
      </c>
      <c r="F121">
        <v>1.1319999999999999</v>
      </c>
      <c r="G121">
        <v>0.64200000000000002</v>
      </c>
      <c r="H121">
        <v>0.46100000000000002</v>
      </c>
      <c r="I121">
        <v>0.92300000000000004</v>
      </c>
      <c r="J121">
        <v>0.54800000000000004</v>
      </c>
      <c r="K121">
        <v>0.26900000000000002</v>
      </c>
      <c r="L121">
        <v>0.38600000000000001</v>
      </c>
      <c r="M121">
        <v>0.46500000000000002</v>
      </c>
      <c r="N121">
        <v>0.82899999999999996</v>
      </c>
      <c r="O121">
        <v>0.61899999999999999</v>
      </c>
      <c r="P121" s="38">
        <v>1.075</v>
      </c>
      <c r="Q121" s="6">
        <v>0.83</v>
      </c>
      <c r="R121" s="6">
        <v>1.2310000000000001</v>
      </c>
      <c r="S121" s="6">
        <v>1.3420000000000001</v>
      </c>
      <c r="T121">
        <v>1.177</v>
      </c>
      <c r="U121">
        <v>1.3919999999999999</v>
      </c>
      <c r="V121">
        <v>0.27400000000000002</v>
      </c>
      <c r="W121">
        <v>0.443</v>
      </c>
      <c r="X121">
        <v>0.45600000000000002</v>
      </c>
      <c r="Y121">
        <v>0.71299999999999997</v>
      </c>
      <c r="Z121" s="38">
        <v>0.13200000000000001</v>
      </c>
      <c r="AA121" s="38">
        <v>0.17100000000000001</v>
      </c>
      <c r="AB121" s="38">
        <v>0.14599999999999999</v>
      </c>
      <c r="AC121" s="38">
        <v>0.20899999999999999</v>
      </c>
      <c r="AD121" s="38">
        <v>8.5999999999999993E-2</v>
      </c>
      <c r="AE121" s="38">
        <v>0.08</v>
      </c>
      <c r="AF121" s="38">
        <v>4.8000000000000001E-2</v>
      </c>
      <c r="AG121" s="38">
        <v>3.4000000000000002E-2</v>
      </c>
      <c r="AH121" s="38">
        <v>5.3999999999999999E-2</v>
      </c>
      <c r="AI121" s="6">
        <v>0.11899999999999999</v>
      </c>
      <c r="AJ121" s="6">
        <v>7.5999999999999998E-2</v>
      </c>
      <c r="AK121" s="6">
        <v>0.13600000000000001</v>
      </c>
      <c r="AL121">
        <v>6.3E-2</v>
      </c>
      <c r="AM121">
        <v>5.3999999999999999E-2</v>
      </c>
      <c r="AN121">
        <v>0.108</v>
      </c>
      <c r="AO121" s="6">
        <v>5.8999999999999997E-2</v>
      </c>
      <c r="AP121" s="6">
        <v>0.11799999999999999</v>
      </c>
      <c r="AQ121" s="6">
        <v>0.20300000000000001</v>
      </c>
      <c r="AR121">
        <v>5.1999999999999998E-2</v>
      </c>
      <c r="AS121">
        <v>5.7000000000000002E-2</v>
      </c>
      <c r="AT121">
        <v>3.5000000000000003E-2</v>
      </c>
      <c r="AU121">
        <v>0.16600000000000001</v>
      </c>
      <c r="AV121">
        <v>0.13700000000000001</v>
      </c>
      <c r="AW121">
        <v>0.17599999999999999</v>
      </c>
      <c r="AX121">
        <v>0.182</v>
      </c>
      <c r="AY121">
        <v>0.22700000000000001</v>
      </c>
      <c r="AZ121">
        <v>0.21199999999999999</v>
      </c>
      <c r="BA121">
        <v>0.629</v>
      </c>
      <c r="BB121" s="38">
        <v>8.3000000000000004E-2</v>
      </c>
      <c r="BC121">
        <v>0.189</v>
      </c>
      <c r="BD121">
        <v>8.8999999999999996E-2</v>
      </c>
      <c r="BE121">
        <v>9.5000000000000001E-2</v>
      </c>
      <c r="BF121" s="38">
        <v>7.3999999999999996E-2</v>
      </c>
      <c r="BG121">
        <v>0.16400000000000001</v>
      </c>
      <c r="BH121">
        <v>0.186</v>
      </c>
      <c r="BI121">
        <v>0.154</v>
      </c>
      <c r="BJ121">
        <v>7.0999999999999994E-2</v>
      </c>
      <c r="BK121">
        <v>0.189</v>
      </c>
      <c r="BL121">
        <v>0.23</v>
      </c>
      <c r="BM121">
        <v>4.2000000000000003E-2</v>
      </c>
      <c r="BN121">
        <v>0.104</v>
      </c>
      <c r="BO121">
        <v>0.156</v>
      </c>
      <c r="BP121" s="6">
        <v>7.4999999999999997E-2</v>
      </c>
      <c r="BQ121" s="6">
        <v>6.6000000000000003E-2</v>
      </c>
      <c r="BR121" s="6">
        <v>0.05</v>
      </c>
      <c r="BS121">
        <v>0.39300000000000002</v>
      </c>
      <c r="BT121" s="38">
        <v>0.51300000000000001</v>
      </c>
      <c r="BU121">
        <v>0.38700000000000001</v>
      </c>
      <c r="BV121">
        <v>0.34599999999999997</v>
      </c>
      <c r="BW121">
        <v>0.16400000000000001</v>
      </c>
      <c r="BX121" s="38">
        <v>0.32100000000000001</v>
      </c>
      <c r="BY121" s="38">
        <v>0.27200000000000002</v>
      </c>
      <c r="BZ121" s="38">
        <v>5.8000000000000003E-2</v>
      </c>
      <c r="CA121">
        <v>0.223</v>
      </c>
      <c r="CB121">
        <v>0.48499999999999999</v>
      </c>
      <c r="CC121">
        <v>0.114</v>
      </c>
      <c r="CD121">
        <v>0.115</v>
      </c>
      <c r="CE121">
        <v>0.17299999999999999</v>
      </c>
      <c r="CF121">
        <v>0.19500000000000001</v>
      </c>
      <c r="CG121">
        <v>0.2</v>
      </c>
      <c r="CH121">
        <v>0.20699999999999999</v>
      </c>
      <c r="CI121">
        <v>0.192</v>
      </c>
      <c r="CJ121">
        <v>0.37</v>
      </c>
      <c r="CK121">
        <v>0.185</v>
      </c>
      <c r="CL121">
        <v>2.1000000000000001E-2</v>
      </c>
      <c r="CM121">
        <v>0.124</v>
      </c>
      <c r="CN121">
        <v>7.1999999999999995E-2</v>
      </c>
      <c r="CO121">
        <v>6.0999999999999999E-2</v>
      </c>
      <c r="CP121">
        <v>0.05</v>
      </c>
      <c r="CQ121">
        <v>0.66100000000000003</v>
      </c>
      <c r="CR121" s="38">
        <v>0.41599999999999998</v>
      </c>
      <c r="CS121">
        <v>0.96599999999999997</v>
      </c>
      <c r="CT121">
        <v>0.44900000000000001</v>
      </c>
      <c r="CU121">
        <v>2.1000000000000001E-2</v>
      </c>
      <c r="CV121">
        <v>0.4</v>
      </c>
      <c r="CW121">
        <v>0.39100000000000001</v>
      </c>
      <c r="CX121">
        <v>6.6000000000000003E-2</v>
      </c>
      <c r="CY121">
        <v>0.13200000000000001</v>
      </c>
      <c r="CZ121">
        <v>0.39</v>
      </c>
      <c r="DA121">
        <v>0.56200000000000006</v>
      </c>
      <c r="DB121">
        <v>0.47199999999999998</v>
      </c>
      <c r="DC121">
        <v>8.8999999999999996E-2</v>
      </c>
      <c r="DD121" s="38">
        <v>7.2999999999999995E-2</v>
      </c>
      <c r="DE121" s="38">
        <v>0.10199999999999999</v>
      </c>
      <c r="DF121">
        <v>4.8000000000000001E-2</v>
      </c>
      <c r="DG121">
        <v>0.191</v>
      </c>
      <c r="DH121">
        <v>0.14599999999999999</v>
      </c>
      <c r="DI121">
        <v>6.9000000000000006E-2</v>
      </c>
      <c r="DJ121">
        <v>6.5000000000000002E-2</v>
      </c>
      <c r="DK121" s="38">
        <v>8.8999999999999996E-2</v>
      </c>
      <c r="DL121">
        <v>6.6000000000000003E-2</v>
      </c>
      <c r="DM121">
        <v>0.10199999999999999</v>
      </c>
      <c r="DN121">
        <v>6.4000000000000001E-2</v>
      </c>
      <c r="DO121">
        <v>0.21299999999999999</v>
      </c>
      <c r="DP121" s="38">
        <v>0.189</v>
      </c>
      <c r="DQ121">
        <v>0.13</v>
      </c>
      <c r="DU121" s="38">
        <v>8.2000000000000003E-2</v>
      </c>
      <c r="DV121">
        <v>0.158</v>
      </c>
      <c r="DW121" s="38">
        <v>0.125</v>
      </c>
      <c r="DX121" s="6">
        <v>0.156</v>
      </c>
      <c r="DY121">
        <v>0.124</v>
      </c>
      <c r="DZ121">
        <v>0.158</v>
      </c>
      <c r="EA121">
        <v>0.41</v>
      </c>
      <c r="EC121">
        <v>0.191</v>
      </c>
      <c r="ED121">
        <v>8.3000000000000004E-2</v>
      </c>
      <c r="EF121">
        <v>0.127</v>
      </c>
      <c r="EG121">
        <v>0.186</v>
      </c>
      <c r="EI121">
        <v>0.23300000000000001</v>
      </c>
      <c r="EJ121">
        <v>0.192</v>
      </c>
      <c r="EK121" s="38">
        <v>0.185</v>
      </c>
      <c r="EL121">
        <v>0.16900000000000001</v>
      </c>
      <c r="EM121" s="6">
        <v>0.39600000000000002</v>
      </c>
    </row>
    <row r="122" spans="1:143" ht="14.25" customHeight="1" x14ac:dyDescent="0.2">
      <c r="A122" s="13">
        <v>449</v>
      </c>
      <c r="B122">
        <v>0.38800000000000001</v>
      </c>
      <c r="C122">
        <v>0.40100000000000002</v>
      </c>
      <c r="D122">
        <v>0.28899999999999998</v>
      </c>
      <c r="E122">
        <v>0.76900000000000002</v>
      </c>
      <c r="F122">
        <v>1.1000000000000001</v>
      </c>
      <c r="G122">
        <v>0.625</v>
      </c>
      <c r="H122">
        <v>0.44800000000000001</v>
      </c>
      <c r="I122">
        <v>0.89800000000000002</v>
      </c>
      <c r="J122">
        <v>0.53300000000000003</v>
      </c>
      <c r="K122">
        <v>0.26200000000000001</v>
      </c>
      <c r="L122">
        <v>0.376</v>
      </c>
      <c r="M122">
        <v>0.45400000000000001</v>
      </c>
      <c r="N122">
        <v>0.80700000000000005</v>
      </c>
      <c r="O122">
        <v>0.60199999999999998</v>
      </c>
      <c r="P122" s="38">
        <v>1.0469999999999999</v>
      </c>
      <c r="Q122" s="6">
        <v>0.80600000000000005</v>
      </c>
      <c r="R122" s="6">
        <v>1.2110000000000001</v>
      </c>
      <c r="S122" s="6">
        <v>1.3</v>
      </c>
      <c r="T122">
        <v>1.141</v>
      </c>
      <c r="U122">
        <v>1.347</v>
      </c>
      <c r="V122">
        <v>0.26600000000000001</v>
      </c>
      <c r="W122">
        <v>0.437</v>
      </c>
      <c r="X122">
        <v>0.44600000000000001</v>
      </c>
      <c r="Y122">
        <v>0.7</v>
      </c>
      <c r="Z122" s="38">
        <v>0.13200000000000001</v>
      </c>
      <c r="AA122" s="38">
        <v>0.16900000000000001</v>
      </c>
      <c r="AB122" s="38">
        <v>0.14399999999999999</v>
      </c>
      <c r="AC122" s="38">
        <v>0.20499999999999999</v>
      </c>
      <c r="AD122" s="38">
        <v>8.5000000000000006E-2</v>
      </c>
      <c r="AE122" s="38">
        <v>7.9000000000000001E-2</v>
      </c>
      <c r="AF122" s="38">
        <v>4.8000000000000001E-2</v>
      </c>
      <c r="AG122" s="38">
        <v>3.4000000000000002E-2</v>
      </c>
      <c r="AH122" s="38">
        <v>5.2999999999999999E-2</v>
      </c>
      <c r="AI122" s="6">
        <v>0.11700000000000001</v>
      </c>
      <c r="AJ122" s="6">
        <v>7.4999999999999997E-2</v>
      </c>
      <c r="AK122" s="6">
        <v>0.13400000000000001</v>
      </c>
      <c r="AL122">
        <v>6.3E-2</v>
      </c>
      <c r="AM122">
        <v>5.3999999999999999E-2</v>
      </c>
      <c r="AN122">
        <v>0.107</v>
      </c>
      <c r="AO122" s="6">
        <v>5.8999999999999997E-2</v>
      </c>
      <c r="AP122" s="6">
        <v>0.11600000000000001</v>
      </c>
      <c r="AQ122" s="6">
        <v>0.19800000000000001</v>
      </c>
      <c r="AR122">
        <v>5.1999999999999998E-2</v>
      </c>
      <c r="AS122">
        <v>5.7000000000000002E-2</v>
      </c>
      <c r="AT122">
        <v>3.4000000000000002E-2</v>
      </c>
      <c r="AU122">
        <v>0.16200000000000001</v>
      </c>
      <c r="AV122">
        <v>0.13600000000000001</v>
      </c>
      <c r="AW122">
        <v>0.17299999999999999</v>
      </c>
      <c r="AX122">
        <v>0.17899999999999999</v>
      </c>
      <c r="AY122">
        <v>0.224</v>
      </c>
      <c r="AZ122">
        <v>0.20799999999999999</v>
      </c>
      <c r="BA122">
        <v>0.61699999999999999</v>
      </c>
      <c r="BB122" s="38">
        <v>8.2000000000000003E-2</v>
      </c>
      <c r="BC122">
        <v>0.184</v>
      </c>
      <c r="BD122">
        <v>8.7999999999999995E-2</v>
      </c>
      <c r="BE122">
        <v>9.4E-2</v>
      </c>
      <c r="BF122" s="38">
        <v>7.2999999999999995E-2</v>
      </c>
      <c r="BG122">
        <v>0.161</v>
      </c>
      <c r="BH122">
        <v>0.182</v>
      </c>
      <c r="BI122">
        <v>0.151</v>
      </c>
      <c r="BJ122">
        <v>7.0000000000000007E-2</v>
      </c>
      <c r="BK122">
        <v>0.184</v>
      </c>
      <c r="BL122">
        <v>0.22500000000000001</v>
      </c>
      <c r="BM122">
        <v>4.1000000000000002E-2</v>
      </c>
      <c r="BN122">
        <v>0.10100000000000001</v>
      </c>
      <c r="BO122">
        <v>0.151</v>
      </c>
      <c r="BP122" s="6">
        <v>7.2999999999999995E-2</v>
      </c>
      <c r="BQ122" s="6">
        <v>6.4000000000000001E-2</v>
      </c>
      <c r="BR122" s="6">
        <v>4.9000000000000002E-2</v>
      </c>
      <c r="BS122">
        <v>0.38400000000000001</v>
      </c>
      <c r="BT122" s="38">
        <v>0.501</v>
      </c>
      <c r="BU122">
        <v>0.379</v>
      </c>
      <c r="BV122">
        <v>0.34</v>
      </c>
      <c r="BW122">
        <v>0.161</v>
      </c>
      <c r="BX122" s="38">
        <v>0.317</v>
      </c>
      <c r="BY122" s="38">
        <v>0.26600000000000001</v>
      </c>
      <c r="BZ122" s="38">
        <v>5.7000000000000002E-2</v>
      </c>
      <c r="CA122">
        <v>0.22</v>
      </c>
      <c r="CB122">
        <v>0.47399999999999998</v>
      </c>
      <c r="CC122">
        <v>0.112</v>
      </c>
      <c r="CD122">
        <v>0.113</v>
      </c>
      <c r="CE122">
        <v>0.17100000000000001</v>
      </c>
      <c r="CF122">
        <v>0.191</v>
      </c>
      <c r="CG122">
        <v>0.19600000000000001</v>
      </c>
      <c r="CH122">
        <v>0.20300000000000001</v>
      </c>
      <c r="CI122">
        <v>0.187</v>
      </c>
      <c r="CJ122">
        <v>0.36299999999999999</v>
      </c>
      <c r="CK122">
        <v>0.18099999999999999</v>
      </c>
      <c r="CL122">
        <v>2.1000000000000001E-2</v>
      </c>
      <c r="CM122">
        <v>0.11799999999999999</v>
      </c>
      <c r="CN122">
        <v>7.0000000000000007E-2</v>
      </c>
      <c r="CO122">
        <v>5.8999999999999997E-2</v>
      </c>
      <c r="CP122">
        <v>4.8000000000000001E-2</v>
      </c>
      <c r="CQ122">
        <v>0.64100000000000001</v>
      </c>
      <c r="CR122" s="38">
        <v>0.40699999999999997</v>
      </c>
      <c r="CS122">
        <v>0.94099999999999995</v>
      </c>
      <c r="CT122">
        <v>0.44</v>
      </c>
      <c r="CU122">
        <v>1.9E-2</v>
      </c>
      <c r="CV122">
        <v>0.39100000000000001</v>
      </c>
      <c r="CW122">
        <v>0.38200000000000001</v>
      </c>
      <c r="CX122">
        <v>6.4000000000000001E-2</v>
      </c>
      <c r="CY122">
        <v>0.13100000000000001</v>
      </c>
      <c r="CZ122">
        <v>0.38100000000000001</v>
      </c>
      <c r="DA122">
        <v>0.54900000000000004</v>
      </c>
      <c r="DB122">
        <v>0.45900000000000002</v>
      </c>
      <c r="DC122">
        <v>8.5999999999999993E-2</v>
      </c>
      <c r="DD122" s="38">
        <v>7.1999999999999995E-2</v>
      </c>
      <c r="DE122" s="38">
        <v>9.9000000000000005E-2</v>
      </c>
      <c r="DF122">
        <v>4.8000000000000001E-2</v>
      </c>
      <c r="DG122">
        <v>0.186</v>
      </c>
      <c r="DH122">
        <v>0.14199999999999999</v>
      </c>
      <c r="DI122">
        <v>6.8000000000000005E-2</v>
      </c>
      <c r="DJ122">
        <v>6.4000000000000001E-2</v>
      </c>
      <c r="DK122" s="38">
        <v>8.6999999999999994E-2</v>
      </c>
      <c r="DL122">
        <v>6.5000000000000002E-2</v>
      </c>
      <c r="DM122">
        <v>0.10100000000000001</v>
      </c>
      <c r="DN122">
        <v>6.4000000000000001E-2</v>
      </c>
      <c r="DO122">
        <v>0.20899999999999999</v>
      </c>
      <c r="DP122" s="38">
        <v>0.185</v>
      </c>
      <c r="DQ122">
        <v>0.127</v>
      </c>
      <c r="DU122" s="38">
        <v>8.1000000000000003E-2</v>
      </c>
      <c r="DV122">
        <v>0.155</v>
      </c>
      <c r="DW122" s="38">
        <v>0.123</v>
      </c>
      <c r="DX122" s="6">
        <v>0.154</v>
      </c>
      <c r="DY122">
        <v>0.123</v>
      </c>
      <c r="DZ122">
        <v>0.156</v>
      </c>
      <c r="EA122">
        <v>0.40100000000000002</v>
      </c>
      <c r="EC122">
        <v>0.186</v>
      </c>
      <c r="ED122">
        <v>8.2000000000000003E-2</v>
      </c>
      <c r="EF122">
        <v>0.125</v>
      </c>
      <c r="EG122">
        <v>0.183</v>
      </c>
      <c r="EI122">
        <v>0.22900000000000001</v>
      </c>
      <c r="EJ122">
        <v>0.188</v>
      </c>
      <c r="EK122" s="38">
        <v>0.18099999999999999</v>
      </c>
      <c r="EL122">
        <v>0.16500000000000001</v>
      </c>
      <c r="EM122" s="6">
        <v>0.38400000000000001</v>
      </c>
    </row>
    <row r="123" spans="1:143" ht="14.25" customHeight="1" x14ac:dyDescent="0.2">
      <c r="A123" s="13">
        <v>450</v>
      </c>
      <c r="B123">
        <v>0.38100000000000001</v>
      </c>
      <c r="C123">
        <v>0.39200000000000002</v>
      </c>
      <c r="D123">
        <v>0.28399999999999997</v>
      </c>
      <c r="E123">
        <v>0.751</v>
      </c>
      <c r="F123">
        <v>1.0720000000000001</v>
      </c>
      <c r="G123">
        <v>0.61</v>
      </c>
      <c r="H123">
        <v>0.436</v>
      </c>
      <c r="I123">
        <v>0.876</v>
      </c>
      <c r="J123">
        <v>0.51800000000000002</v>
      </c>
      <c r="K123">
        <v>0.25600000000000001</v>
      </c>
      <c r="L123">
        <v>0.36699999999999999</v>
      </c>
      <c r="M123">
        <v>0.44400000000000001</v>
      </c>
      <c r="N123">
        <v>0.78700000000000003</v>
      </c>
      <c r="O123">
        <v>0.58699999999999997</v>
      </c>
      <c r="P123" s="38">
        <v>1.022</v>
      </c>
      <c r="Q123" s="6">
        <v>0.78400000000000003</v>
      </c>
      <c r="R123" s="6">
        <v>1.1930000000000001</v>
      </c>
      <c r="S123" s="6">
        <v>1.2609999999999999</v>
      </c>
      <c r="T123">
        <v>1.107</v>
      </c>
      <c r="U123">
        <v>1.3049999999999999</v>
      </c>
      <c r="V123">
        <v>0.25900000000000001</v>
      </c>
      <c r="W123">
        <v>0.432</v>
      </c>
      <c r="X123">
        <v>0.438</v>
      </c>
      <c r="Y123">
        <v>0.68799999999999994</v>
      </c>
      <c r="Z123" s="38">
        <v>0.13100000000000001</v>
      </c>
      <c r="AA123" s="38">
        <v>0.16700000000000001</v>
      </c>
      <c r="AB123" s="38">
        <v>0.14199999999999999</v>
      </c>
      <c r="AC123" s="38">
        <v>0.20100000000000001</v>
      </c>
      <c r="AD123" s="38">
        <v>8.3000000000000004E-2</v>
      </c>
      <c r="AE123" s="38">
        <v>7.8E-2</v>
      </c>
      <c r="AF123" s="38">
        <v>4.7E-2</v>
      </c>
      <c r="AG123" s="38">
        <v>3.3000000000000002E-2</v>
      </c>
      <c r="AH123" s="38">
        <v>5.1999999999999998E-2</v>
      </c>
      <c r="AI123" s="6">
        <v>0.115</v>
      </c>
      <c r="AJ123" s="6">
        <v>7.2999999999999995E-2</v>
      </c>
      <c r="AK123" s="6">
        <v>0.13200000000000001</v>
      </c>
      <c r="AL123">
        <v>6.2E-2</v>
      </c>
      <c r="AM123">
        <v>5.2999999999999999E-2</v>
      </c>
      <c r="AN123">
        <v>0.105</v>
      </c>
      <c r="AO123" s="6">
        <v>5.8000000000000003E-2</v>
      </c>
      <c r="AP123" s="6">
        <v>0.115</v>
      </c>
      <c r="AQ123" s="6">
        <v>0.19400000000000001</v>
      </c>
      <c r="AR123">
        <v>5.0999999999999997E-2</v>
      </c>
      <c r="AS123">
        <v>5.6000000000000001E-2</v>
      </c>
      <c r="AT123">
        <v>3.4000000000000002E-2</v>
      </c>
      <c r="AU123">
        <v>0.16</v>
      </c>
      <c r="AV123">
        <v>0.13500000000000001</v>
      </c>
      <c r="AW123">
        <v>0.17199999999999999</v>
      </c>
      <c r="AX123">
        <v>0.17699999999999999</v>
      </c>
      <c r="AY123">
        <v>0.22</v>
      </c>
      <c r="AZ123">
        <v>0.20399999999999999</v>
      </c>
      <c r="BA123">
        <v>0.60599999999999998</v>
      </c>
      <c r="BB123" s="38">
        <v>8.2000000000000003E-2</v>
      </c>
      <c r="BC123">
        <v>0.18099999999999999</v>
      </c>
      <c r="BD123">
        <v>8.6999999999999994E-2</v>
      </c>
      <c r="BE123">
        <v>9.4E-2</v>
      </c>
      <c r="BF123" s="38">
        <v>7.1999999999999995E-2</v>
      </c>
      <c r="BG123">
        <v>0.157</v>
      </c>
      <c r="BH123">
        <v>0.17799999999999999</v>
      </c>
      <c r="BI123">
        <v>0.14799999999999999</v>
      </c>
      <c r="BJ123">
        <v>6.9000000000000006E-2</v>
      </c>
      <c r="BK123">
        <v>0.17899999999999999</v>
      </c>
      <c r="BL123">
        <v>0.22</v>
      </c>
      <c r="BM123">
        <v>4.1000000000000002E-2</v>
      </c>
      <c r="BN123">
        <v>9.9000000000000005E-2</v>
      </c>
      <c r="BO123">
        <v>0.14699999999999999</v>
      </c>
      <c r="BP123" s="6">
        <v>7.0999999999999994E-2</v>
      </c>
      <c r="BQ123" s="6">
        <v>6.2E-2</v>
      </c>
      <c r="BR123" s="6">
        <v>4.8000000000000001E-2</v>
      </c>
      <c r="BS123">
        <v>0.376</v>
      </c>
      <c r="BT123" s="38">
        <v>0.48899999999999999</v>
      </c>
      <c r="BU123">
        <v>0.372</v>
      </c>
      <c r="BV123">
        <v>0.33400000000000002</v>
      </c>
      <c r="BW123">
        <v>0.159</v>
      </c>
      <c r="BX123" s="38">
        <v>0.313</v>
      </c>
      <c r="BY123" s="38">
        <v>0.26100000000000001</v>
      </c>
      <c r="BZ123" s="38">
        <v>5.6000000000000001E-2</v>
      </c>
      <c r="CA123">
        <v>0.218</v>
      </c>
      <c r="CB123">
        <v>0.46400000000000002</v>
      </c>
      <c r="CC123">
        <v>0.11</v>
      </c>
      <c r="CD123">
        <v>0.111</v>
      </c>
      <c r="CE123">
        <v>0.16900000000000001</v>
      </c>
      <c r="CF123">
        <v>0.187</v>
      </c>
      <c r="CG123">
        <v>0.192</v>
      </c>
      <c r="CH123">
        <v>0.19800000000000001</v>
      </c>
      <c r="CI123">
        <v>0.183</v>
      </c>
      <c r="CJ123">
        <v>0.35599999999999998</v>
      </c>
      <c r="CK123">
        <v>0.17699999999999999</v>
      </c>
      <c r="CL123">
        <v>0.02</v>
      </c>
      <c r="CM123">
        <v>0.113</v>
      </c>
      <c r="CN123">
        <v>6.9000000000000006E-2</v>
      </c>
      <c r="CO123">
        <v>5.7000000000000002E-2</v>
      </c>
      <c r="CP123">
        <v>4.7E-2</v>
      </c>
      <c r="CQ123">
        <v>0.621</v>
      </c>
      <c r="CR123" s="38">
        <v>0.39900000000000002</v>
      </c>
      <c r="CS123">
        <v>0.91800000000000004</v>
      </c>
      <c r="CT123">
        <v>0.43099999999999999</v>
      </c>
      <c r="CU123">
        <v>1.7000000000000001E-2</v>
      </c>
      <c r="CV123">
        <v>0.38300000000000001</v>
      </c>
      <c r="CW123">
        <v>0.374</v>
      </c>
      <c r="CX123">
        <v>6.2E-2</v>
      </c>
      <c r="CY123">
        <v>0.129</v>
      </c>
      <c r="CZ123">
        <v>0.374</v>
      </c>
      <c r="DA123">
        <v>0.53700000000000003</v>
      </c>
      <c r="DB123">
        <v>0.44800000000000001</v>
      </c>
      <c r="DC123">
        <v>8.4000000000000005E-2</v>
      </c>
      <c r="DD123" s="38">
        <v>7.0000000000000007E-2</v>
      </c>
      <c r="DE123" s="38">
        <v>9.6000000000000002E-2</v>
      </c>
      <c r="DF123">
        <v>4.7E-2</v>
      </c>
      <c r="DG123">
        <v>0.182</v>
      </c>
      <c r="DH123">
        <v>0.14000000000000001</v>
      </c>
      <c r="DI123">
        <v>6.7000000000000004E-2</v>
      </c>
      <c r="DJ123">
        <v>6.4000000000000001E-2</v>
      </c>
      <c r="DK123" s="38">
        <v>8.5000000000000006E-2</v>
      </c>
      <c r="DL123">
        <v>6.4000000000000001E-2</v>
      </c>
      <c r="DM123">
        <v>0.1</v>
      </c>
      <c r="DN123">
        <v>6.4000000000000001E-2</v>
      </c>
      <c r="DO123">
        <v>0.20499999999999999</v>
      </c>
      <c r="DP123" s="38">
        <v>0.182</v>
      </c>
      <c r="DQ123">
        <v>0.125</v>
      </c>
      <c r="DU123" s="38">
        <v>8.1000000000000003E-2</v>
      </c>
      <c r="DV123">
        <v>0.152</v>
      </c>
      <c r="DW123" s="38">
        <v>0.121</v>
      </c>
      <c r="DX123" s="6">
        <v>0.153</v>
      </c>
      <c r="DY123">
        <v>0.121</v>
      </c>
      <c r="DZ123">
        <v>0.155</v>
      </c>
      <c r="EA123">
        <v>0.39300000000000002</v>
      </c>
      <c r="EC123">
        <v>0.182</v>
      </c>
      <c r="ED123">
        <v>8.1000000000000003E-2</v>
      </c>
      <c r="EF123">
        <v>0.123</v>
      </c>
      <c r="EG123">
        <v>0.18099999999999999</v>
      </c>
      <c r="EI123">
        <v>0.22500000000000001</v>
      </c>
      <c r="EJ123">
        <v>0.185</v>
      </c>
      <c r="EK123" s="38">
        <v>0.17599999999999999</v>
      </c>
      <c r="EL123">
        <v>0.161</v>
      </c>
      <c r="EM123" s="6">
        <v>0.373</v>
      </c>
    </row>
    <row r="124" spans="1:143" ht="14.25" customHeight="1" x14ac:dyDescent="0.2">
      <c r="A124" s="13">
        <v>451</v>
      </c>
      <c r="B124">
        <v>0.376</v>
      </c>
      <c r="C124">
        <v>0.38500000000000001</v>
      </c>
      <c r="D124">
        <v>0.28000000000000003</v>
      </c>
      <c r="E124">
        <v>0.73499999999999999</v>
      </c>
      <c r="F124">
        <v>1.046</v>
      </c>
      <c r="G124">
        <v>0.59599999999999997</v>
      </c>
      <c r="H124">
        <v>0.42399999999999999</v>
      </c>
      <c r="I124">
        <v>0.85499999999999998</v>
      </c>
      <c r="J124">
        <v>0.505</v>
      </c>
      <c r="K124">
        <v>0.25</v>
      </c>
      <c r="L124">
        <v>0.35799999999999998</v>
      </c>
      <c r="M124">
        <v>0.436</v>
      </c>
      <c r="N124">
        <v>0.76800000000000002</v>
      </c>
      <c r="O124">
        <v>0.57299999999999995</v>
      </c>
      <c r="P124" s="38">
        <v>0.999</v>
      </c>
      <c r="Q124" s="6">
        <v>0.76300000000000001</v>
      </c>
      <c r="R124" s="6">
        <v>1.1779999999999999</v>
      </c>
      <c r="S124" s="6">
        <v>1.2250000000000001</v>
      </c>
      <c r="T124">
        <v>1.0760000000000001</v>
      </c>
      <c r="U124">
        <v>1.266</v>
      </c>
      <c r="V124">
        <v>0.252</v>
      </c>
      <c r="W124">
        <v>0.42699999999999999</v>
      </c>
      <c r="X124">
        <v>0.42899999999999999</v>
      </c>
      <c r="Y124">
        <v>0.67700000000000005</v>
      </c>
      <c r="Z124" s="38">
        <v>0.13</v>
      </c>
      <c r="AA124" s="38">
        <v>0.16400000000000001</v>
      </c>
      <c r="AB124" s="38">
        <v>0.14000000000000001</v>
      </c>
      <c r="AC124" s="38">
        <v>0.19700000000000001</v>
      </c>
      <c r="AD124" s="38">
        <v>8.2000000000000003E-2</v>
      </c>
      <c r="AE124" s="38">
        <v>7.6999999999999999E-2</v>
      </c>
      <c r="AF124" s="38">
        <v>4.5999999999999999E-2</v>
      </c>
      <c r="AG124" s="38">
        <v>3.3000000000000002E-2</v>
      </c>
      <c r="AH124" s="38">
        <v>5.0999999999999997E-2</v>
      </c>
      <c r="AI124" s="6">
        <v>0.113</v>
      </c>
      <c r="AJ124" s="6">
        <v>7.1999999999999995E-2</v>
      </c>
      <c r="AK124" s="6">
        <v>0.13</v>
      </c>
      <c r="AL124">
        <v>6.0999999999999999E-2</v>
      </c>
      <c r="AM124">
        <v>5.1999999999999998E-2</v>
      </c>
      <c r="AN124">
        <v>0.104</v>
      </c>
      <c r="AO124" s="6">
        <v>5.7000000000000002E-2</v>
      </c>
      <c r="AP124" s="6">
        <v>0.114</v>
      </c>
      <c r="AQ124" s="6">
        <v>0.19</v>
      </c>
      <c r="AR124">
        <v>0.05</v>
      </c>
      <c r="AS124">
        <v>5.6000000000000001E-2</v>
      </c>
      <c r="AT124">
        <v>3.3000000000000002E-2</v>
      </c>
      <c r="AU124">
        <v>0.157</v>
      </c>
      <c r="AV124">
        <v>0.13400000000000001</v>
      </c>
      <c r="AW124">
        <v>0.16900000000000001</v>
      </c>
      <c r="AX124">
        <v>0.17599999999999999</v>
      </c>
      <c r="AY124">
        <v>0.217</v>
      </c>
      <c r="AZ124">
        <v>0.20100000000000001</v>
      </c>
      <c r="BA124">
        <v>0.59599999999999997</v>
      </c>
      <c r="BB124" s="38">
        <v>8.1000000000000003E-2</v>
      </c>
      <c r="BC124">
        <v>0.17699999999999999</v>
      </c>
      <c r="BD124">
        <v>8.5999999999999993E-2</v>
      </c>
      <c r="BE124">
        <v>9.2999999999999999E-2</v>
      </c>
      <c r="BF124" s="38">
        <v>7.1999999999999995E-2</v>
      </c>
      <c r="BG124">
        <v>0.155</v>
      </c>
      <c r="BH124">
        <v>0.17399999999999999</v>
      </c>
      <c r="BI124">
        <v>0.14599999999999999</v>
      </c>
      <c r="BJ124">
        <v>6.8000000000000005E-2</v>
      </c>
      <c r="BK124">
        <v>0.17499999999999999</v>
      </c>
      <c r="BL124">
        <v>0.215</v>
      </c>
      <c r="BM124">
        <v>0.04</v>
      </c>
      <c r="BN124">
        <v>9.6000000000000002E-2</v>
      </c>
      <c r="BO124">
        <v>0.14299999999999999</v>
      </c>
      <c r="BP124" s="6">
        <v>6.9000000000000006E-2</v>
      </c>
      <c r="BQ124" s="6">
        <v>6.0999999999999999E-2</v>
      </c>
      <c r="BR124" s="6">
        <v>4.7E-2</v>
      </c>
      <c r="BS124">
        <v>0.36799999999999999</v>
      </c>
      <c r="BT124" s="38">
        <v>0.47899999999999998</v>
      </c>
      <c r="BU124">
        <v>0.36599999999999999</v>
      </c>
      <c r="BV124">
        <v>0.32900000000000001</v>
      </c>
      <c r="BW124">
        <v>0.157</v>
      </c>
      <c r="BX124" s="38">
        <v>0.309</v>
      </c>
      <c r="BY124" s="38">
        <v>0.25700000000000001</v>
      </c>
      <c r="BZ124" s="38">
        <v>5.3999999999999999E-2</v>
      </c>
      <c r="CA124">
        <v>0.216</v>
      </c>
      <c r="CB124">
        <v>0.45500000000000002</v>
      </c>
      <c r="CC124">
        <v>0.109</v>
      </c>
      <c r="CD124">
        <v>0.109</v>
      </c>
      <c r="CE124">
        <v>0.16700000000000001</v>
      </c>
      <c r="CF124">
        <v>0.183</v>
      </c>
      <c r="CG124">
        <v>0.188</v>
      </c>
      <c r="CH124">
        <v>0.19500000000000001</v>
      </c>
      <c r="CI124">
        <v>0.17799999999999999</v>
      </c>
      <c r="CJ124">
        <v>0.35099999999999998</v>
      </c>
      <c r="CK124">
        <v>0.17399999999999999</v>
      </c>
      <c r="CL124">
        <v>0.02</v>
      </c>
      <c r="CM124">
        <v>0.108</v>
      </c>
      <c r="CN124">
        <v>6.7000000000000004E-2</v>
      </c>
      <c r="CO124">
        <v>5.5E-2</v>
      </c>
      <c r="CP124">
        <v>4.5999999999999999E-2</v>
      </c>
      <c r="CQ124">
        <v>0.60299999999999998</v>
      </c>
      <c r="CR124" s="38">
        <v>0.39100000000000001</v>
      </c>
      <c r="CS124">
        <v>0.89800000000000002</v>
      </c>
      <c r="CT124">
        <v>0.42299999999999999</v>
      </c>
      <c r="CU124">
        <v>1.6E-2</v>
      </c>
      <c r="CV124">
        <v>0.376</v>
      </c>
      <c r="CW124">
        <v>0.36599999999999999</v>
      </c>
      <c r="CX124">
        <v>0.06</v>
      </c>
      <c r="CY124">
        <v>0.128</v>
      </c>
      <c r="CZ124">
        <v>0.36699999999999999</v>
      </c>
      <c r="DA124">
        <v>0.52500000000000002</v>
      </c>
      <c r="DB124">
        <v>0.438</v>
      </c>
      <c r="DC124">
        <v>8.2000000000000003E-2</v>
      </c>
      <c r="DD124" s="38">
        <v>6.9000000000000006E-2</v>
      </c>
      <c r="DE124" s="38">
        <v>9.4E-2</v>
      </c>
      <c r="DF124">
        <v>4.5999999999999999E-2</v>
      </c>
      <c r="DG124">
        <v>0.17799999999999999</v>
      </c>
      <c r="DH124">
        <v>0.13700000000000001</v>
      </c>
      <c r="DI124">
        <v>6.6000000000000003E-2</v>
      </c>
      <c r="DJ124">
        <v>6.3E-2</v>
      </c>
      <c r="DK124" s="38">
        <v>8.4000000000000005E-2</v>
      </c>
      <c r="DL124">
        <v>6.3E-2</v>
      </c>
      <c r="DM124">
        <v>9.9000000000000005E-2</v>
      </c>
      <c r="DN124">
        <v>6.3E-2</v>
      </c>
      <c r="DO124">
        <v>0.20100000000000001</v>
      </c>
      <c r="DP124" s="38">
        <v>0.17899999999999999</v>
      </c>
      <c r="DQ124">
        <v>0.124</v>
      </c>
      <c r="DU124" s="38">
        <v>0.08</v>
      </c>
      <c r="DV124">
        <v>0.15</v>
      </c>
      <c r="DW124" s="38">
        <v>0.12</v>
      </c>
      <c r="DX124" s="6">
        <v>0.151</v>
      </c>
      <c r="DY124">
        <v>0.12</v>
      </c>
      <c r="DZ124">
        <v>0.153</v>
      </c>
      <c r="EA124">
        <v>0.38500000000000001</v>
      </c>
      <c r="EC124">
        <v>0.17799999999999999</v>
      </c>
      <c r="ED124">
        <v>0.08</v>
      </c>
      <c r="EF124">
        <v>0.121</v>
      </c>
      <c r="EG124">
        <v>0.17799999999999999</v>
      </c>
      <c r="EI124">
        <v>0.221</v>
      </c>
      <c r="EJ124">
        <v>0.182</v>
      </c>
      <c r="EK124" s="38">
        <v>0.17199999999999999</v>
      </c>
      <c r="EL124">
        <v>0.158</v>
      </c>
      <c r="EM124" s="6">
        <v>0.36399999999999999</v>
      </c>
    </row>
    <row r="125" spans="1:143" ht="14.25" customHeight="1" x14ac:dyDescent="0.2">
      <c r="A125" s="13">
        <v>452</v>
      </c>
      <c r="B125">
        <v>0.372</v>
      </c>
      <c r="C125">
        <v>0.378</v>
      </c>
      <c r="D125">
        <v>0.27600000000000002</v>
      </c>
      <c r="E125">
        <v>0.72199999999999998</v>
      </c>
      <c r="F125">
        <v>1.0229999999999999</v>
      </c>
      <c r="G125">
        <v>0.58299999999999996</v>
      </c>
      <c r="H125">
        <v>0.41399999999999998</v>
      </c>
      <c r="I125">
        <v>0.83599999999999997</v>
      </c>
      <c r="J125">
        <v>0.49199999999999999</v>
      </c>
      <c r="K125">
        <v>0.245</v>
      </c>
      <c r="L125">
        <v>0.35099999999999998</v>
      </c>
      <c r="M125">
        <v>0.42799999999999999</v>
      </c>
      <c r="N125">
        <v>0.751</v>
      </c>
      <c r="O125">
        <v>0.55900000000000005</v>
      </c>
      <c r="P125" s="38">
        <v>0.97799999999999998</v>
      </c>
      <c r="Q125" s="6">
        <v>0.74399999999999999</v>
      </c>
      <c r="R125" s="6">
        <v>1.1639999999999999</v>
      </c>
      <c r="S125" s="6">
        <v>1.1919999999999999</v>
      </c>
      <c r="T125">
        <v>1.0469999999999999</v>
      </c>
      <c r="U125">
        <v>1.23</v>
      </c>
      <c r="V125">
        <v>0.246</v>
      </c>
      <c r="W125">
        <v>0.42199999999999999</v>
      </c>
      <c r="X125">
        <v>0.42</v>
      </c>
      <c r="Y125">
        <v>0.66500000000000004</v>
      </c>
      <c r="Z125" s="38">
        <v>0.13</v>
      </c>
      <c r="AA125" s="38">
        <v>0.16200000000000001</v>
      </c>
      <c r="AB125" s="38">
        <v>0.13900000000000001</v>
      </c>
      <c r="AC125" s="38">
        <v>0.19400000000000001</v>
      </c>
      <c r="AD125" s="38">
        <v>8.1000000000000003E-2</v>
      </c>
      <c r="AE125" s="38">
        <v>7.5999999999999998E-2</v>
      </c>
      <c r="AF125" s="38">
        <v>4.5999999999999999E-2</v>
      </c>
      <c r="AG125" s="38">
        <v>3.2000000000000001E-2</v>
      </c>
      <c r="AH125" s="38">
        <v>0.05</v>
      </c>
      <c r="AI125" s="6">
        <v>0.111</v>
      </c>
      <c r="AJ125" s="6">
        <v>7.0000000000000007E-2</v>
      </c>
      <c r="AK125" s="6">
        <v>0.127</v>
      </c>
      <c r="AL125">
        <v>0.06</v>
      </c>
      <c r="AM125">
        <v>5.1999999999999998E-2</v>
      </c>
      <c r="AN125">
        <v>0.10299999999999999</v>
      </c>
      <c r="AO125" s="6">
        <v>5.7000000000000002E-2</v>
      </c>
      <c r="AP125" s="6">
        <v>0.113</v>
      </c>
      <c r="AQ125" s="6">
        <v>0.186</v>
      </c>
      <c r="AR125">
        <v>0.05</v>
      </c>
      <c r="AS125">
        <v>5.6000000000000001E-2</v>
      </c>
      <c r="AT125">
        <v>3.3000000000000002E-2</v>
      </c>
      <c r="AU125">
        <v>0.154</v>
      </c>
      <c r="AV125">
        <v>0.13200000000000001</v>
      </c>
      <c r="AW125">
        <v>0.16700000000000001</v>
      </c>
      <c r="AX125">
        <v>0.17499999999999999</v>
      </c>
      <c r="AY125">
        <v>0.215</v>
      </c>
      <c r="AZ125">
        <v>0.19800000000000001</v>
      </c>
      <c r="BA125">
        <v>0.58699999999999997</v>
      </c>
      <c r="BB125" s="38">
        <v>0.08</v>
      </c>
      <c r="BC125">
        <v>0.17399999999999999</v>
      </c>
      <c r="BD125">
        <v>8.5000000000000006E-2</v>
      </c>
      <c r="BE125">
        <v>9.1999999999999998E-2</v>
      </c>
      <c r="BF125" s="38">
        <v>7.0999999999999994E-2</v>
      </c>
      <c r="BG125">
        <v>0.152</v>
      </c>
      <c r="BH125">
        <v>0.17100000000000001</v>
      </c>
      <c r="BI125">
        <v>0.14299999999999999</v>
      </c>
      <c r="BJ125">
        <v>6.7000000000000004E-2</v>
      </c>
      <c r="BK125">
        <v>0.17199999999999999</v>
      </c>
      <c r="BL125">
        <v>0.21099999999999999</v>
      </c>
      <c r="BM125">
        <v>0.04</v>
      </c>
      <c r="BN125">
        <v>9.4E-2</v>
      </c>
      <c r="BO125">
        <v>0.13900000000000001</v>
      </c>
      <c r="BP125" s="6">
        <v>6.8000000000000005E-2</v>
      </c>
      <c r="BQ125" s="6">
        <v>5.8999999999999997E-2</v>
      </c>
      <c r="BR125" s="6">
        <v>4.5999999999999999E-2</v>
      </c>
      <c r="BS125">
        <v>0.36099999999999999</v>
      </c>
      <c r="BT125" s="38">
        <v>0.46899999999999997</v>
      </c>
      <c r="BU125">
        <v>0.36</v>
      </c>
      <c r="BV125">
        <v>0.32500000000000001</v>
      </c>
      <c r="BW125">
        <v>0.155</v>
      </c>
      <c r="BX125" s="38">
        <v>0.30499999999999999</v>
      </c>
      <c r="BY125" s="38">
        <v>0.253</v>
      </c>
      <c r="BZ125" s="38">
        <v>5.2999999999999999E-2</v>
      </c>
      <c r="CA125">
        <v>0.214</v>
      </c>
      <c r="CB125">
        <v>0.44700000000000001</v>
      </c>
      <c r="CC125">
        <v>0.108</v>
      </c>
      <c r="CD125">
        <v>0.107</v>
      </c>
      <c r="CE125">
        <v>0.16600000000000001</v>
      </c>
      <c r="CF125">
        <v>0.18099999999999999</v>
      </c>
      <c r="CG125">
        <v>0.185</v>
      </c>
      <c r="CH125">
        <v>0.192</v>
      </c>
      <c r="CI125">
        <v>0.17399999999999999</v>
      </c>
      <c r="CJ125">
        <v>0.34599999999999997</v>
      </c>
      <c r="CK125">
        <v>0.17100000000000001</v>
      </c>
      <c r="CL125">
        <v>1.9E-2</v>
      </c>
      <c r="CM125">
        <v>0.104</v>
      </c>
      <c r="CN125">
        <v>6.6000000000000003E-2</v>
      </c>
      <c r="CO125">
        <v>5.3999999999999999E-2</v>
      </c>
      <c r="CP125">
        <v>4.3999999999999997E-2</v>
      </c>
      <c r="CQ125">
        <v>0.58699999999999997</v>
      </c>
      <c r="CR125" s="38">
        <v>0.38400000000000001</v>
      </c>
      <c r="CS125">
        <v>0.88</v>
      </c>
      <c r="CT125">
        <v>0.41599999999999998</v>
      </c>
      <c r="CU125">
        <v>1.4E-2</v>
      </c>
      <c r="CV125">
        <v>0.36899999999999999</v>
      </c>
      <c r="CW125">
        <v>0.35899999999999999</v>
      </c>
      <c r="CX125">
        <v>5.8999999999999997E-2</v>
      </c>
      <c r="CY125">
        <v>0.127</v>
      </c>
      <c r="CZ125">
        <v>0.36099999999999999</v>
      </c>
      <c r="DA125">
        <v>0.51500000000000001</v>
      </c>
      <c r="DB125">
        <v>0.42799999999999999</v>
      </c>
      <c r="DC125">
        <v>0.08</v>
      </c>
      <c r="DD125" s="38">
        <v>6.7000000000000004E-2</v>
      </c>
      <c r="DE125" s="38">
        <v>9.1999999999999998E-2</v>
      </c>
      <c r="DF125">
        <v>4.5999999999999999E-2</v>
      </c>
      <c r="DG125">
        <v>0.17499999999999999</v>
      </c>
      <c r="DH125">
        <v>0.13400000000000001</v>
      </c>
      <c r="DI125">
        <v>6.6000000000000003E-2</v>
      </c>
      <c r="DJ125">
        <v>6.3E-2</v>
      </c>
      <c r="DK125" s="38">
        <v>8.2000000000000003E-2</v>
      </c>
      <c r="DL125">
        <v>6.3E-2</v>
      </c>
      <c r="DM125">
        <v>9.8000000000000004E-2</v>
      </c>
      <c r="DN125">
        <v>6.3E-2</v>
      </c>
      <c r="DO125">
        <v>0.19800000000000001</v>
      </c>
      <c r="DP125" s="38">
        <v>0.17699999999999999</v>
      </c>
      <c r="DQ125">
        <v>0.122</v>
      </c>
      <c r="DU125" s="38">
        <v>7.9000000000000001E-2</v>
      </c>
      <c r="DV125">
        <v>0.14699999999999999</v>
      </c>
      <c r="DW125" s="38">
        <v>0.11899999999999999</v>
      </c>
      <c r="DX125" s="6">
        <v>0.15</v>
      </c>
      <c r="DY125">
        <v>0.11899999999999999</v>
      </c>
      <c r="DZ125">
        <v>0.152</v>
      </c>
      <c r="EA125">
        <v>0.378</v>
      </c>
      <c r="EC125">
        <v>0.17499999999999999</v>
      </c>
      <c r="ED125">
        <v>7.9000000000000001E-2</v>
      </c>
      <c r="EF125">
        <v>0.11899999999999999</v>
      </c>
      <c r="EG125">
        <v>0.17599999999999999</v>
      </c>
      <c r="EI125">
        <v>0.218</v>
      </c>
      <c r="EJ125">
        <v>0.17899999999999999</v>
      </c>
      <c r="EK125" s="38">
        <v>0.16800000000000001</v>
      </c>
      <c r="EL125">
        <v>0.155</v>
      </c>
      <c r="EM125" s="6">
        <v>0.35399999999999998</v>
      </c>
    </row>
    <row r="126" spans="1:143" ht="14.25" customHeight="1" x14ac:dyDescent="0.2">
      <c r="A126" s="13">
        <v>453</v>
      </c>
      <c r="B126">
        <v>0.36799999999999999</v>
      </c>
      <c r="C126">
        <v>0.372</v>
      </c>
      <c r="D126">
        <v>0.27300000000000002</v>
      </c>
      <c r="E126">
        <v>0.70899999999999996</v>
      </c>
      <c r="F126">
        <v>1.0009999999999999</v>
      </c>
      <c r="G126">
        <v>0.56999999999999995</v>
      </c>
      <c r="H126">
        <v>0.40400000000000003</v>
      </c>
      <c r="I126">
        <v>0.81799999999999995</v>
      </c>
      <c r="J126">
        <v>0.48</v>
      </c>
      <c r="K126">
        <v>0.24</v>
      </c>
      <c r="L126">
        <v>0.34399999999999997</v>
      </c>
      <c r="M126">
        <v>0.42</v>
      </c>
      <c r="N126">
        <v>0.73499999999999999</v>
      </c>
      <c r="O126">
        <v>0.54700000000000004</v>
      </c>
      <c r="P126" s="38">
        <v>0.95899999999999996</v>
      </c>
      <c r="Q126" s="6">
        <v>0.72599999999999998</v>
      </c>
      <c r="R126" s="6">
        <v>1.151</v>
      </c>
      <c r="S126" s="6">
        <v>1.159</v>
      </c>
      <c r="T126">
        <v>1.02</v>
      </c>
      <c r="U126">
        <v>1.1950000000000001</v>
      </c>
      <c r="V126">
        <v>0.24099999999999999</v>
      </c>
      <c r="W126">
        <v>0.41799999999999998</v>
      </c>
      <c r="X126">
        <v>0.41199999999999998</v>
      </c>
      <c r="Y126">
        <v>0.65500000000000003</v>
      </c>
      <c r="Z126" s="38">
        <v>0.129</v>
      </c>
      <c r="AA126" s="38">
        <v>0.16</v>
      </c>
      <c r="AB126" s="38">
        <v>0.13700000000000001</v>
      </c>
      <c r="AC126" s="38">
        <v>0.191</v>
      </c>
      <c r="AD126" s="38">
        <v>0.08</v>
      </c>
      <c r="AE126" s="38">
        <v>7.4999999999999997E-2</v>
      </c>
      <c r="AF126" s="38">
        <v>4.4999999999999998E-2</v>
      </c>
      <c r="AG126" s="38">
        <v>3.2000000000000001E-2</v>
      </c>
      <c r="AH126" s="38">
        <v>4.9000000000000002E-2</v>
      </c>
      <c r="AI126" s="6">
        <v>0.109</v>
      </c>
      <c r="AJ126" s="6">
        <v>6.9000000000000006E-2</v>
      </c>
      <c r="AK126" s="6">
        <v>0.125</v>
      </c>
      <c r="AL126">
        <v>0.06</v>
      </c>
      <c r="AM126">
        <v>5.1999999999999998E-2</v>
      </c>
      <c r="AN126">
        <v>0.10199999999999999</v>
      </c>
      <c r="AO126" s="6">
        <v>5.6000000000000001E-2</v>
      </c>
      <c r="AP126" s="6">
        <v>0.112</v>
      </c>
      <c r="AQ126" s="6">
        <v>0.182</v>
      </c>
      <c r="AR126">
        <v>4.9000000000000002E-2</v>
      </c>
      <c r="AS126">
        <v>5.5E-2</v>
      </c>
      <c r="AT126">
        <v>3.3000000000000002E-2</v>
      </c>
      <c r="AU126">
        <v>0.151</v>
      </c>
      <c r="AV126">
        <v>0.13100000000000001</v>
      </c>
      <c r="AW126">
        <v>0.16500000000000001</v>
      </c>
      <c r="AX126">
        <v>0.17399999999999999</v>
      </c>
      <c r="AY126">
        <v>0.21199999999999999</v>
      </c>
      <c r="AZ126">
        <v>0.19600000000000001</v>
      </c>
      <c r="BA126">
        <v>0.57899999999999996</v>
      </c>
      <c r="BB126" s="38">
        <v>0.08</v>
      </c>
      <c r="BC126">
        <v>0.17100000000000001</v>
      </c>
      <c r="BD126">
        <v>8.4000000000000005E-2</v>
      </c>
      <c r="BE126">
        <v>9.1999999999999998E-2</v>
      </c>
      <c r="BF126" s="38">
        <v>7.0999999999999994E-2</v>
      </c>
      <c r="BG126">
        <v>0.15</v>
      </c>
      <c r="BH126">
        <v>0.16800000000000001</v>
      </c>
      <c r="BI126">
        <v>0.14099999999999999</v>
      </c>
      <c r="BJ126">
        <v>6.6000000000000003E-2</v>
      </c>
      <c r="BK126">
        <v>0.16800000000000001</v>
      </c>
      <c r="BL126">
        <v>0.20699999999999999</v>
      </c>
      <c r="BM126">
        <v>3.9E-2</v>
      </c>
      <c r="BN126">
        <v>9.0999999999999998E-2</v>
      </c>
      <c r="BO126">
        <v>0.13500000000000001</v>
      </c>
      <c r="BP126" s="6">
        <v>6.6000000000000003E-2</v>
      </c>
      <c r="BQ126" s="6">
        <v>5.7000000000000002E-2</v>
      </c>
      <c r="BR126" s="6">
        <v>4.4999999999999998E-2</v>
      </c>
      <c r="BS126">
        <v>0.35399999999999998</v>
      </c>
      <c r="BT126" s="38">
        <v>0.46</v>
      </c>
      <c r="BU126">
        <v>0.35399999999999998</v>
      </c>
      <c r="BV126">
        <v>0.32</v>
      </c>
      <c r="BW126">
        <v>0.154</v>
      </c>
      <c r="BX126" s="38">
        <v>0.30199999999999999</v>
      </c>
      <c r="BY126" s="38">
        <v>0.249</v>
      </c>
      <c r="BZ126" s="38">
        <v>5.1999999999999998E-2</v>
      </c>
      <c r="CA126">
        <v>0.21299999999999999</v>
      </c>
      <c r="CB126">
        <v>0.44</v>
      </c>
      <c r="CC126">
        <v>0.107</v>
      </c>
      <c r="CD126">
        <v>0.105</v>
      </c>
      <c r="CE126">
        <v>0.16400000000000001</v>
      </c>
      <c r="CF126">
        <v>0.17799999999999999</v>
      </c>
      <c r="CG126">
        <v>0.183</v>
      </c>
      <c r="CH126">
        <v>0.188</v>
      </c>
      <c r="CI126">
        <v>0.17</v>
      </c>
      <c r="CJ126">
        <v>0.34200000000000003</v>
      </c>
      <c r="CK126">
        <v>0.16900000000000001</v>
      </c>
      <c r="CL126">
        <v>1.9E-2</v>
      </c>
      <c r="CM126">
        <v>0.10100000000000001</v>
      </c>
      <c r="CN126">
        <v>6.4000000000000001E-2</v>
      </c>
      <c r="CO126">
        <v>5.1999999999999998E-2</v>
      </c>
      <c r="CP126">
        <v>4.2999999999999997E-2</v>
      </c>
      <c r="CQ126">
        <v>0.57099999999999995</v>
      </c>
      <c r="CR126" s="38">
        <v>0.377</v>
      </c>
      <c r="CS126">
        <v>0.86199999999999999</v>
      </c>
      <c r="CT126">
        <v>0.40899999999999997</v>
      </c>
      <c r="CU126">
        <v>1.2E-2</v>
      </c>
      <c r="CV126">
        <v>0.36299999999999999</v>
      </c>
      <c r="CW126">
        <v>0.35199999999999998</v>
      </c>
      <c r="CX126">
        <v>5.7000000000000002E-2</v>
      </c>
      <c r="CY126">
        <v>0.125</v>
      </c>
      <c r="CZ126">
        <v>0.35499999999999998</v>
      </c>
      <c r="DA126">
        <v>0.505</v>
      </c>
      <c r="DB126">
        <v>0.41899999999999998</v>
      </c>
      <c r="DC126">
        <v>7.8E-2</v>
      </c>
      <c r="DD126" s="38">
        <v>6.6000000000000003E-2</v>
      </c>
      <c r="DE126" s="38">
        <v>0.09</v>
      </c>
      <c r="DF126">
        <v>4.4999999999999998E-2</v>
      </c>
      <c r="DG126">
        <v>0.17100000000000001</v>
      </c>
      <c r="DH126">
        <v>0.13200000000000001</v>
      </c>
      <c r="DI126">
        <v>6.5000000000000002E-2</v>
      </c>
      <c r="DJ126">
        <v>6.3E-2</v>
      </c>
      <c r="DK126" s="38">
        <v>8.1000000000000003E-2</v>
      </c>
      <c r="DL126">
        <v>6.2E-2</v>
      </c>
      <c r="DM126">
        <v>9.7000000000000003E-2</v>
      </c>
      <c r="DN126">
        <v>6.2E-2</v>
      </c>
      <c r="DO126">
        <v>0.19500000000000001</v>
      </c>
      <c r="DP126" s="38">
        <v>0.17399999999999999</v>
      </c>
      <c r="DQ126">
        <v>0.12</v>
      </c>
      <c r="DU126" s="38">
        <v>7.8E-2</v>
      </c>
      <c r="DV126">
        <v>0.14499999999999999</v>
      </c>
      <c r="DW126" s="38">
        <v>0.11799999999999999</v>
      </c>
      <c r="DX126" s="6">
        <v>0.14899999999999999</v>
      </c>
      <c r="DY126">
        <v>0.11799999999999999</v>
      </c>
      <c r="DZ126">
        <v>0.151</v>
      </c>
      <c r="EA126">
        <v>0.371</v>
      </c>
      <c r="EC126">
        <v>0.17100000000000001</v>
      </c>
      <c r="ED126">
        <v>7.8E-2</v>
      </c>
      <c r="EF126">
        <v>0.11799999999999999</v>
      </c>
      <c r="EG126">
        <v>0.17399999999999999</v>
      </c>
      <c r="EI126">
        <v>0.214</v>
      </c>
      <c r="EJ126">
        <v>0.17599999999999999</v>
      </c>
      <c r="EK126" s="38">
        <v>0.16400000000000001</v>
      </c>
      <c r="EL126">
        <v>0.152</v>
      </c>
      <c r="EM126" s="6">
        <v>0.34599999999999997</v>
      </c>
    </row>
    <row r="127" spans="1:143" ht="14.25" customHeight="1" x14ac:dyDescent="0.2">
      <c r="A127" s="13">
        <v>454</v>
      </c>
      <c r="B127">
        <v>0.36399999999999999</v>
      </c>
      <c r="C127">
        <v>0.36599999999999999</v>
      </c>
      <c r="D127">
        <v>0.27</v>
      </c>
      <c r="E127">
        <v>0.69699999999999995</v>
      </c>
      <c r="F127">
        <v>0.98099999999999998</v>
      </c>
      <c r="G127">
        <v>0.55900000000000005</v>
      </c>
      <c r="H127">
        <v>0.39400000000000002</v>
      </c>
      <c r="I127">
        <v>0.80100000000000005</v>
      </c>
      <c r="J127">
        <v>0.46899999999999997</v>
      </c>
      <c r="K127">
        <v>0.23599999999999999</v>
      </c>
      <c r="L127">
        <v>0.33700000000000002</v>
      </c>
      <c r="M127">
        <v>0.41299999999999998</v>
      </c>
      <c r="N127">
        <v>0.71899999999999997</v>
      </c>
      <c r="O127">
        <v>0.53500000000000003</v>
      </c>
      <c r="P127" s="38">
        <v>0.94</v>
      </c>
      <c r="Q127" s="6">
        <v>0.70799999999999996</v>
      </c>
      <c r="R127" s="6">
        <v>1.137</v>
      </c>
      <c r="S127" s="6">
        <v>1.1279999999999999</v>
      </c>
      <c r="T127">
        <v>0.99299999999999999</v>
      </c>
      <c r="U127">
        <v>1.161</v>
      </c>
      <c r="V127">
        <v>0.23499999999999999</v>
      </c>
      <c r="W127">
        <v>0.41399999999999998</v>
      </c>
      <c r="X127">
        <v>0.40400000000000003</v>
      </c>
      <c r="Y127">
        <v>0.64500000000000002</v>
      </c>
      <c r="Z127" s="38">
        <v>0.128</v>
      </c>
      <c r="AA127" s="38">
        <v>0.158</v>
      </c>
      <c r="AB127" s="38">
        <v>0.13500000000000001</v>
      </c>
      <c r="AC127" s="38">
        <v>0.188</v>
      </c>
      <c r="AD127" s="38">
        <v>7.8E-2</v>
      </c>
      <c r="AE127" s="38">
        <v>7.3999999999999996E-2</v>
      </c>
      <c r="AF127" s="38">
        <v>4.3999999999999997E-2</v>
      </c>
      <c r="AG127" s="38">
        <v>3.2000000000000001E-2</v>
      </c>
      <c r="AH127" s="38">
        <v>4.8000000000000001E-2</v>
      </c>
      <c r="AI127" s="6">
        <v>0.108</v>
      </c>
      <c r="AJ127" s="6">
        <v>6.7000000000000004E-2</v>
      </c>
      <c r="AK127" s="6">
        <v>0.123</v>
      </c>
      <c r="AL127">
        <v>5.8999999999999997E-2</v>
      </c>
      <c r="AM127">
        <v>5.0999999999999997E-2</v>
      </c>
      <c r="AN127">
        <v>0.1</v>
      </c>
      <c r="AO127" s="6">
        <v>5.5E-2</v>
      </c>
      <c r="AP127" s="6">
        <v>0.111</v>
      </c>
      <c r="AQ127" s="6">
        <v>0.17799999999999999</v>
      </c>
      <c r="AR127">
        <v>4.9000000000000002E-2</v>
      </c>
      <c r="AS127">
        <v>5.5E-2</v>
      </c>
      <c r="AT127">
        <v>3.2000000000000001E-2</v>
      </c>
      <c r="AU127">
        <v>0.14799999999999999</v>
      </c>
      <c r="AV127">
        <v>0.13</v>
      </c>
      <c r="AW127">
        <v>0.16300000000000001</v>
      </c>
      <c r="AX127">
        <v>0.17299999999999999</v>
      </c>
      <c r="AY127">
        <v>0.21</v>
      </c>
      <c r="AZ127">
        <v>0.193</v>
      </c>
      <c r="BA127">
        <v>0.57199999999999995</v>
      </c>
      <c r="BB127" s="38">
        <v>7.9000000000000001E-2</v>
      </c>
      <c r="BC127">
        <v>0.16900000000000001</v>
      </c>
      <c r="BD127">
        <v>8.4000000000000005E-2</v>
      </c>
      <c r="BE127">
        <v>9.0999999999999998E-2</v>
      </c>
      <c r="BF127" s="38">
        <v>7.0000000000000007E-2</v>
      </c>
      <c r="BG127">
        <v>0.14799999999999999</v>
      </c>
      <c r="BH127">
        <v>0.16500000000000001</v>
      </c>
      <c r="BI127">
        <v>0.13800000000000001</v>
      </c>
      <c r="BJ127">
        <v>6.5000000000000002E-2</v>
      </c>
      <c r="BK127">
        <v>0.16400000000000001</v>
      </c>
      <c r="BL127">
        <v>0.20399999999999999</v>
      </c>
      <c r="BM127">
        <v>3.9E-2</v>
      </c>
      <c r="BN127">
        <v>8.8999999999999996E-2</v>
      </c>
      <c r="BO127">
        <v>0.13100000000000001</v>
      </c>
      <c r="BP127" s="6">
        <v>6.4000000000000001E-2</v>
      </c>
      <c r="BQ127" s="6">
        <v>5.6000000000000001E-2</v>
      </c>
      <c r="BR127" s="6">
        <v>4.3999999999999997E-2</v>
      </c>
      <c r="BS127">
        <v>0.34699999999999998</v>
      </c>
      <c r="BT127" s="38">
        <v>0.45100000000000001</v>
      </c>
      <c r="BU127">
        <v>0.34899999999999998</v>
      </c>
      <c r="BV127">
        <v>0.316</v>
      </c>
      <c r="BW127">
        <v>0.152</v>
      </c>
      <c r="BX127" s="38">
        <v>0.29799999999999999</v>
      </c>
      <c r="BY127" s="38">
        <v>0.245</v>
      </c>
      <c r="BZ127" s="38">
        <v>5.0999999999999997E-2</v>
      </c>
      <c r="CA127">
        <v>0.21099999999999999</v>
      </c>
      <c r="CB127">
        <v>0.433</v>
      </c>
      <c r="CC127">
        <v>0.105</v>
      </c>
      <c r="CD127">
        <v>0.104</v>
      </c>
      <c r="CE127">
        <v>0.16300000000000001</v>
      </c>
      <c r="CF127">
        <v>0.17599999999999999</v>
      </c>
      <c r="CG127">
        <v>0.18</v>
      </c>
      <c r="CH127">
        <v>0.185</v>
      </c>
      <c r="CI127">
        <v>0.16700000000000001</v>
      </c>
      <c r="CJ127">
        <v>0.33800000000000002</v>
      </c>
      <c r="CK127">
        <v>0.16700000000000001</v>
      </c>
      <c r="CL127">
        <v>1.9E-2</v>
      </c>
      <c r="CM127">
        <v>9.8000000000000004E-2</v>
      </c>
      <c r="CN127">
        <v>6.3E-2</v>
      </c>
      <c r="CO127">
        <v>5.0999999999999997E-2</v>
      </c>
      <c r="CP127">
        <v>4.2000000000000003E-2</v>
      </c>
      <c r="CQ127">
        <v>0.55600000000000005</v>
      </c>
      <c r="CR127" s="38">
        <v>0.37</v>
      </c>
      <c r="CS127">
        <v>0.84599999999999997</v>
      </c>
      <c r="CT127">
        <v>0.40300000000000002</v>
      </c>
      <c r="CU127">
        <v>1.0999999999999999E-2</v>
      </c>
      <c r="CV127">
        <v>0.35699999999999998</v>
      </c>
      <c r="CW127">
        <v>0.34499999999999997</v>
      </c>
      <c r="CX127">
        <v>5.6000000000000001E-2</v>
      </c>
      <c r="CY127">
        <v>0.124</v>
      </c>
      <c r="CZ127">
        <v>0.34899999999999998</v>
      </c>
      <c r="DA127">
        <v>0.496</v>
      </c>
      <c r="DB127">
        <v>0.41099999999999998</v>
      </c>
      <c r="DC127">
        <v>7.6999999999999999E-2</v>
      </c>
      <c r="DD127" s="38">
        <v>6.5000000000000002E-2</v>
      </c>
      <c r="DE127" s="38">
        <v>8.7999999999999995E-2</v>
      </c>
      <c r="DF127">
        <v>4.3999999999999997E-2</v>
      </c>
      <c r="DG127">
        <v>0.16800000000000001</v>
      </c>
      <c r="DH127">
        <v>0.13</v>
      </c>
      <c r="DI127">
        <v>6.4000000000000001E-2</v>
      </c>
      <c r="DJ127">
        <v>6.2E-2</v>
      </c>
      <c r="DK127" s="38">
        <v>0.08</v>
      </c>
      <c r="DL127">
        <v>6.0999999999999999E-2</v>
      </c>
      <c r="DM127">
        <v>9.6000000000000002E-2</v>
      </c>
      <c r="DN127">
        <v>6.2E-2</v>
      </c>
      <c r="DO127">
        <v>0.193</v>
      </c>
      <c r="DP127" s="38">
        <v>0.17100000000000001</v>
      </c>
      <c r="DQ127">
        <v>0.11799999999999999</v>
      </c>
      <c r="DU127" s="38">
        <v>7.8E-2</v>
      </c>
      <c r="DV127">
        <v>0.14299999999999999</v>
      </c>
      <c r="DW127" s="38">
        <v>0.11600000000000001</v>
      </c>
      <c r="DX127" s="6">
        <v>0.14799999999999999</v>
      </c>
      <c r="DY127">
        <v>0.11700000000000001</v>
      </c>
      <c r="DZ127">
        <v>0.14899999999999999</v>
      </c>
      <c r="EA127">
        <v>0.36499999999999999</v>
      </c>
      <c r="EC127">
        <v>0.16800000000000001</v>
      </c>
      <c r="ED127">
        <v>7.6999999999999999E-2</v>
      </c>
      <c r="EF127">
        <v>0.11600000000000001</v>
      </c>
      <c r="EG127">
        <v>0.17100000000000001</v>
      </c>
      <c r="EI127">
        <v>0.21099999999999999</v>
      </c>
      <c r="EJ127">
        <v>0.17299999999999999</v>
      </c>
      <c r="EK127" s="38">
        <v>0.161</v>
      </c>
      <c r="EL127">
        <v>0.14899999999999999</v>
      </c>
      <c r="EM127" s="6">
        <v>0.33800000000000002</v>
      </c>
    </row>
    <row r="128" spans="1:143" ht="14.25" customHeight="1" x14ac:dyDescent="0.2">
      <c r="A128" s="13">
        <v>455</v>
      </c>
      <c r="B128">
        <v>0.36099999999999999</v>
      </c>
      <c r="C128">
        <v>0.36099999999999999</v>
      </c>
      <c r="D128">
        <v>0.26700000000000002</v>
      </c>
      <c r="E128">
        <v>0.68700000000000006</v>
      </c>
      <c r="F128">
        <v>0.96299999999999997</v>
      </c>
      <c r="G128">
        <v>0.54800000000000004</v>
      </c>
      <c r="H128">
        <v>0.38500000000000001</v>
      </c>
      <c r="I128">
        <v>0.78500000000000003</v>
      </c>
      <c r="J128">
        <v>0.45800000000000002</v>
      </c>
      <c r="K128">
        <v>0.23200000000000001</v>
      </c>
      <c r="L128">
        <v>0.33100000000000002</v>
      </c>
      <c r="M128">
        <v>0.40699999999999997</v>
      </c>
      <c r="N128">
        <v>0.70599999999999996</v>
      </c>
      <c r="O128">
        <v>0.52400000000000002</v>
      </c>
      <c r="P128" s="38">
        <v>0.92400000000000004</v>
      </c>
      <c r="Q128" s="6">
        <v>0.69199999999999995</v>
      </c>
      <c r="R128" s="6">
        <v>1.123</v>
      </c>
      <c r="S128" s="6">
        <v>1.0980000000000001</v>
      </c>
      <c r="T128">
        <v>0.96899999999999997</v>
      </c>
      <c r="U128">
        <v>1.1299999999999999</v>
      </c>
      <c r="V128">
        <v>0.23</v>
      </c>
      <c r="W128">
        <v>0.41</v>
      </c>
      <c r="X128">
        <v>0.39700000000000002</v>
      </c>
      <c r="Y128">
        <v>0.63600000000000001</v>
      </c>
      <c r="Z128" s="38">
        <v>0.128</v>
      </c>
      <c r="AA128" s="38">
        <v>0.157</v>
      </c>
      <c r="AB128" s="38">
        <v>0.13400000000000001</v>
      </c>
      <c r="AC128" s="38">
        <v>0.185</v>
      </c>
      <c r="AD128" s="38">
        <v>7.6999999999999999E-2</v>
      </c>
      <c r="AE128" s="38">
        <v>7.2999999999999995E-2</v>
      </c>
      <c r="AF128" s="38">
        <v>4.3999999999999997E-2</v>
      </c>
      <c r="AG128" s="38">
        <v>3.2000000000000001E-2</v>
      </c>
      <c r="AH128" s="38">
        <v>4.7E-2</v>
      </c>
      <c r="AI128" s="6">
        <v>0.106</v>
      </c>
      <c r="AJ128" s="6">
        <v>6.6000000000000003E-2</v>
      </c>
      <c r="AK128" s="6">
        <v>0.122</v>
      </c>
      <c r="AL128">
        <v>5.8000000000000003E-2</v>
      </c>
      <c r="AM128">
        <v>5.0999999999999997E-2</v>
      </c>
      <c r="AN128">
        <v>9.9000000000000005E-2</v>
      </c>
      <c r="AO128" s="6">
        <v>5.5E-2</v>
      </c>
      <c r="AP128" s="6">
        <v>0.11</v>
      </c>
      <c r="AQ128" s="6">
        <v>0.17499999999999999</v>
      </c>
      <c r="AR128">
        <v>4.8000000000000001E-2</v>
      </c>
      <c r="AS128">
        <v>5.3999999999999999E-2</v>
      </c>
      <c r="AT128">
        <v>3.2000000000000001E-2</v>
      </c>
      <c r="AU128">
        <v>0.14599999999999999</v>
      </c>
      <c r="AV128">
        <v>0.129</v>
      </c>
      <c r="AW128">
        <v>0.161</v>
      </c>
      <c r="AX128">
        <v>0.17199999999999999</v>
      </c>
      <c r="AY128">
        <v>0.20799999999999999</v>
      </c>
      <c r="AZ128">
        <v>0.191</v>
      </c>
      <c r="BA128">
        <v>0.56499999999999995</v>
      </c>
      <c r="BB128" s="38">
        <v>7.8E-2</v>
      </c>
      <c r="BC128">
        <v>0.16600000000000001</v>
      </c>
      <c r="BD128">
        <v>8.3000000000000004E-2</v>
      </c>
      <c r="BE128">
        <v>9.0999999999999998E-2</v>
      </c>
      <c r="BF128" s="38">
        <v>6.9000000000000006E-2</v>
      </c>
      <c r="BG128">
        <v>0.14599999999999999</v>
      </c>
      <c r="BH128">
        <v>0.16200000000000001</v>
      </c>
      <c r="BI128">
        <v>0.13600000000000001</v>
      </c>
      <c r="BJ128">
        <v>6.4000000000000001E-2</v>
      </c>
      <c r="BK128">
        <v>0.161</v>
      </c>
      <c r="BL128">
        <v>0.2</v>
      </c>
      <c r="BM128">
        <v>3.9E-2</v>
      </c>
      <c r="BN128">
        <v>8.6999999999999994E-2</v>
      </c>
      <c r="BO128">
        <v>0.127</v>
      </c>
      <c r="BP128" s="6">
        <v>6.3E-2</v>
      </c>
      <c r="BQ128" s="6">
        <v>5.3999999999999999E-2</v>
      </c>
      <c r="BR128" s="6">
        <v>4.2999999999999997E-2</v>
      </c>
      <c r="BS128">
        <v>0.34</v>
      </c>
      <c r="BT128" s="38">
        <v>0.44400000000000001</v>
      </c>
      <c r="BU128">
        <v>0.34399999999999997</v>
      </c>
      <c r="BV128">
        <v>0.313</v>
      </c>
      <c r="BW128">
        <v>0.151</v>
      </c>
      <c r="BX128" s="38">
        <v>0.29599999999999999</v>
      </c>
      <c r="BY128" s="38">
        <v>0.24199999999999999</v>
      </c>
      <c r="BZ128" s="38">
        <v>0.05</v>
      </c>
      <c r="CA128">
        <v>0.21</v>
      </c>
      <c r="CB128">
        <v>0.42599999999999999</v>
      </c>
      <c r="CC128">
        <v>0.104</v>
      </c>
      <c r="CD128">
        <v>0.10299999999999999</v>
      </c>
      <c r="CE128">
        <v>0.16200000000000001</v>
      </c>
      <c r="CF128">
        <v>0.17299999999999999</v>
      </c>
      <c r="CG128">
        <v>0.17799999999999999</v>
      </c>
      <c r="CH128">
        <v>0.183</v>
      </c>
      <c r="CI128">
        <v>0.16300000000000001</v>
      </c>
      <c r="CJ128">
        <v>0.33400000000000002</v>
      </c>
      <c r="CK128">
        <v>0.16500000000000001</v>
      </c>
      <c r="CL128">
        <v>1.7999999999999999E-2</v>
      </c>
      <c r="CM128">
        <v>9.5000000000000001E-2</v>
      </c>
      <c r="CN128">
        <v>6.2E-2</v>
      </c>
      <c r="CO128">
        <v>0.05</v>
      </c>
      <c r="CP128">
        <v>4.1000000000000002E-2</v>
      </c>
      <c r="CQ128">
        <v>0.54200000000000004</v>
      </c>
      <c r="CR128" s="38">
        <v>0.36399999999999999</v>
      </c>
      <c r="CS128">
        <v>0.83</v>
      </c>
      <c r="CT128">
        <v>0.39600000000000002</v>
      </c>
      <c r="CU128">
        <v>0.01</v>
      </c>
      <c r="CV128">
        <v>0.35199999999999998</v>
      </c>
      <c r="CW128">
        <v>0.33900000000000002</v>
      </c>
      <c r="CX128">
        <v>5.3999999999999999E-2</v>
      </c>
      <c r="CY128">
        <v>0.123</v>
      </c>
      <c r="CZ128">
        <v>0.34499999999999997</v>
      </c>
      <c r="DA128">
        <v>0.48699999999999999</v>
      </c>
      <c r="DB128">
        <v>0.40300000000000002</v>
      </c>
      <c r="DC128">
        <v>7.4999999999999997E-2</v>
      </c>
      <c r="DD128" s="38">
        <v>6.4000000000000001E-2</v>
      </c>
      <c r="DE128" s="38">
        <v>8.5999999999999993E-2</v>
      </c>
      <c r="DF128">
        <v>4.3999999999999997E-2</v>
      </c>
      <c r="DG128">
        <v>0.16400000000000001</v>
      </c>
      <c r="DH128">
        <v>0.127</v>
      </c>
      <c r="DI128">
        <v>6.3E-2</v>
      </c>
      <c r="DJ128">
        <v>6.2E-2</v>
      </c>
      <c r="DK128" s="38">
        <v>7.8E-2</v>
      </c>
      <c r="DL128">
        <v>0.06</v>
      </c>
      <c r="DM128">
        <v>9.5000000000000001E-2</v>
      </c>
      <c r="DN128">
        <v>6.2E-2</v>
      </c>
      <c r="DO128">
        <v>0.19</v>
      </c>
      <c r="DP128" s="38">
        <v>0.16900000000000001</v>
      </c>
      <c r="DQ128">
        <v>0.11700000000000001</v>
      </c>
      <c r="DU128" s="38">
        <v>7.6999999999999999E-2</v>
      </c>
      <c r="DV128">
        <v>0.14099999999999999</v>
      </c>
      <c r="DW128" s="38">
        <v>0.115</v>
      </c>
      <c r="DX128" s="6">
        <v>0.14599999999999999</v>
      </c>
      <c r="DY128">
        <v>0.11700000000000001</v>
      </c>
      <c r="DZ128">
        <v>0.14799999999999999</v>
      </c>
      <c r="EA128">
        <v>0.35799999999999998</v>
      </c>
      <c r="EC128">
        <v>0.16500000000000001</v>
      </c>
      <c r="ED128">
        <v>7.5999999999999998E-2</v>
      </c>
      <c r="EF128">
        <v>0.114</v>
      </c>
      <c r="EG128">
        <v>0.16900000000000001</v>
      </c>
      <c r="EI128">
        <v>0.20799999999999999</v>
      </c>
      <c r="EJ128">
        <v>0.17</v>
      </c>
      <c r="EK128" s="38">
        <v>0.157</v>
      </c>
      <c r="EL128">
        <v>0.14699999999999999</v>
      </c>
      <c r="EM128" s="6">
        <v>0.33100000000000002</v>
      </c>
    </row>
    <row r="129" spans="1:143" ht="14.25" customHeight="1" x14ac:dyDescent="0.2">
      <c r="A129" s="13">
        <v>456</v>
      </c>
      <c r="B129">
        <v>0.35799999999999998</v>
      </c>
      <c r="C129">
        <v>0.35599999999999998</v>
      </c>
      <c r="D129">
        <v>0.26400000000000001</v>
      </c>
      <c r="E129">
        <v>0.67700000000000005</v>
      </c>
      <c r="F129">
        <v>0.94499999999999995</v>
      </c>
      <c r="G129">
        <v>0.53800000000000003</v>
      </c>
      <c r="H129">
        <v>0.377</v>
      </c>
      <c r="I129">
        <v>0.76900000000000002</v>
      </c>
      <c r="J129">
        <v>0.44800000000000001</v>
      </c>
      <c r="K129">
        <v>0.22800000000000001</v>
      </c>
      <c r="L129">
        <v>0.32500000000000001</v>
      </c>
      <c r="M129">
        <v>0.40100000000000002</v>
      </c>
      <c r="N129">
        <v>0.69199999999999995</v>
      </c>
      <c r="O129">
        <v>0.51300000000000001</v>
      </c>
      <c r="P129" s="38">
        <v>0.90800000000000003</v>
      </c>
      <c r="Q129" s="6">
        <v>0.67600000000000005</v>
      </c>
      <c r="R129" s="6">
        <v>1.109</v>
      </c>
      <c r="S129" s="6">
        <v>1.07</v>
      </c>
      <c r="T129">
        <v>0.94499999999999995</v>
      </c>
      <c r="U129">
        <v>1.0980000000000001</v>
      </c>
      <c r="V129">
        <v>0.22500000000000001</v>
      </c>
      <c r="W129">
        <v>0.40699999999999997</v>
      </c>
      <c r="X129">
        <v>0.39</v>
      </c>
      <c r="Y129">
        <v>0.627</v>
      </c>
      <c r="Z129" s="38">
        <v>0.127</v>
      </c>
      <c r="AA129" s="38">
        <v>0.155</v>
      </c>
      <c r="AB129" s="38">
        <v>0.13200000000000001</v>
      </c>
      <c r="AC129" s="38">
        <v>0.182</v>
      </c>
      <c r="AD129" s="38">
        <v>7.5999999999999998E-2</v>
      </c>
      <c r="AE129" s="38">
        <v>7.1999999999999995E-2</v>
      </c>
      <c r="AF129" s="38">
        <v>4.2999999999999997E-2</v>
      </c>
      <c r="AG129" s="38">
        <v>3.1E-2</v>
      </c>
      <c r="AH129" s="38">
        <v>4.5999999999999999E-2</v>
      </c>
      <c r="AI129" s="6">
        <v>0.105</v>
      </c>
      <c r="AJ129" s="6">
        <v>6.5000000000000002E-2</v>
      </c>
      <c r="AK129" s="6">
        <v>0.12</v>
      </c>
      <c r="AL129">
        <v>5.8000000000000003E-2</v>
      </c>
      <c r="AM129">
        <v>0.05</v>
      </c>
      <c r="AN129">
        <v>9.8000000000000004E-2</v>
      </c>
      <c r="AO129" s="6">
        <v>5.3999999999999999E-2</v>
      </c>
      <c r="AP129" s="6">
        <v>0.109</v>
      </c>
      <c r="AQ129" s="6">
        <v>0.17199999999999999</v>
      </c>
      <c r="AR129">
        <v>4.8000000000000001E-2</v>
      </c>
      <c r="AS129">
        <v>5.3999999999999999E-2</v>
      </c>
      <c r="AT129">
        <v>3.1E-2</v>
      </c>
      <c r="AU129">
        <v>0.14299999999999999</v>
      </c>
      <c r="AV129">
        <v>0.127</v>
      </c>
      <c r="AW129">
        <v>0.159</v>
      </c>
      <c r="AX129">
        <v>0.17100000000000001</v>
      </c>
      <c r="AY129">
        <v>0.20599999999999999</v>
      </c>
      <c r="AZ129">
        <v>0.189</v>
      </c>
      <c r="BA129">
        <v>0.55900000000000005</v>
      </c>
      <c r="BB129" s="38">
        <v>7.8E-2</v>
      </c>
      <c r="BC129">
        <v>0.16400000000000001</v>
      </c>
      <c r="BD129">
        <v>8.3000000000000004E-2</v>
      </c>
      <c r="BE129">
        <v>0.09</v>
      </c>
      <c r="BF129" s="38">
        <v>6.9000000000000006E-2</v>
      </c>
      <c r="BG129">
        <v>0.14399999999999999</v>
      </c>
      <c r="BH129">
        <v>0.16</v>
      </c>
      <c r="BI129">
        <v>0.13400000000000001</v>
      </c>
      <c r="BJ129">
        <v>6.3E-2</v>
      </c>
      <c r="BK129">
        <v>0.158</v>
      </c>
      <c r="BL129">
        <v>0.19700000000000001</v>
      </c>
      <c r="BM129">
        <v>3.7999999999999999E-2</v>
      </c>
      <c r="BN129">
        <v>8.5000000000000006E-2</v>
      </c>
      <c r="BO129">
        <v>0.124</v>
      </c>
      <c r="BP129" s="6">
        <v>6.0999999999999999E-2</v>
      </c>
      <c r="BQ129" s="6">
        <v>5.2999999999999999E-2</v>
      </c>
      <c r="BR129" s="6">
        <v>4.2999999999999997E-2</v>
      </c>
      <c r="BS129">
        <v>0.33400000000000002</v>
      </c>
      <c r="BT129" s="38">
        <v>0.436</v>
      </c>
      <c r="BU129">
        <v>0.33900000000000002</v>
      </c>
      <c r="BV129">
        <v>0.309</v>
      </c>
      <c r="BW129">
        <v>0.15</v>
      </c>
      <c r="BX129" s="38">
        <v>0.29199999999999998</v>
      </c>
      <c r="BY129" s="38">
        <v>0.23899999999999999</v>
      </c>
      <c r="BZ129" s="38">
        <v>4.9000000000000002E-2</v>
      </c>
      <c r="CA129">
        <v>0.20899999999999999</v>
      </c>
      <c r="CB129">
        <v>0.42</v>
      </c>
      <c r="CC129">
        <v>0.104</v>
      </c>
      <c r="CD129">
        <v>0.10100000000000001</v>
      </c>
      <c r="CE129">
        <v>0.161</v>
      </c>
      <c r="CF129">
        <v>0.17100000000000001</v>
      </c>
      <c r="CG129">
        <v>0.17499999999999999</v>
      </c>
      <c r="CH129">
        <v>0.18</v>
      </c>
      <c r="CI129">
        <v>0.16</v>
      </c>
      <c r="CJ129">
        <v>0.33100000000000002</v>
      </c>
      <c r="CK129">
        <v>0.16300000000000001</v>
      </c>
      <c r="CL129">
        <v>1.7999999999999999E-2</v>
      </c>
      <c r="CM129">
        <v>9.2999999999999999E-2</v>
      </c>
      <c r="CN129">
        <v>6.0999999999999999E-2</v>
      </c>
      <c r="CO129">
        <v>4.9000000000000002E-2</v>
      </c>
      <c r="CP129">
        <v>0.04</v>
      </c>
      <c r="CQ129">
        <v>0.52800000000000002</v>
      </c>
      <c r="CR129" s="38">
        <v>0.35699999999999998</v>
      </c>
      <c r="CS129">
        <v>0.81599999999999995</v>
      </c>
      <c r="CT129">
        <v>0.39100000000000001</v>
      </c>
      <c r="CU129">
        <v>8.0000000000000002E-3</v>
      </c>
      <c r="CV129">
        <v>0.34599999999999997</v>
      </c>
      <c r="CW129">
        <v>0.33300000000000002</v>
      </c>
      <c r="CX129">
        <v>5.2999999999999999E-2</v>
      </c>
      <c r="CY129">
        <v>0.122</v>
      </c>
      <c r="CZ129">
        <v>0.34</v>
      </c>
      <c r="DA129">
        <v>0.47899999999999998</v>
      </c>
      <c r="DB129">
        <v>0.39600000000000002</v>
      </c>
      <c r="DC129">
        <v>7.2999999999999995E-2</v>
      </c>
      <c r="DD129" s="38">
        <v>6.2E-2</v>
      </c>
      <c r="DE129" s="38">
        <v>8.4000000000000005E-2</v>
      </c>
      <c r="DF129">
        <v>4.2999999999999997E-2</v>
      </c>
      <c r="DG129">
        <v>0.161</v>
      </c>
      <c r="DH129">
        <v>0.125</v>
      </c>
      <c r="DI129">
        <v>6.3E-2</v>
      </c>
      <c r="DJ129">
        <v>6.0999999999999999E-2</v>
      </c>
      <c r="DK129" s="38">
        <v>7.6999999999999999E-2</v>
      </c>
      <c r="DL129">
        <v>5.8999999999999997E-2</v>
      </c>
      <c r="DM129">
        <v>9.4E-2</v>
      </c>
      <c r="DN129">
        <v>6.0999999999999999E-2</v>
      </c>
      <c r="DO129">
        <v>0.187</v>
      </c>
      <c r="DP129" s="38">
        <v>0.16600000000000001</v>
      </c>
      <c r="DQ129">
        <v>0.115</v>
      </c>
      <c r="DU129" s="38">
        <v>7.5999999999999998E-2</v>
      </c>
      <c r="DV129">
        <v>0.13900000000000001</v>
      </c>
      <c r="DW129" s="38">
        <v>0.114</v>
      </c>
      <c r="DX129" s="6">
        <v>0.14599999999999999</v>
      </c>
      <c r="DY129">
        <v>0.11600000000000001</v>
      </c>
      <c r="DZ129">
        <v>0.14699999999999999</v>
      </c>
      <c r="EA129">
        <v>0.35199999999999998</v>
      </c>
      <c r="EC129">
        <v>0.161</v>
      </c>
      <c r="ED129">
        <v>7.4999999999999997E-2</v>
      </c>
      <c r="EF129">
        <v>0.113</v>
      </c>
      <c r="EG129">
        <v>0.16700000000000001</v>
      </c>
      <c r="EI129">
        <v>0.20499999999999999</v>
      </c>
      <c r="EJ129">
        <v>0.16700000000000001</v>
      </c>
      <c r="EK129" s="38">
        <v>0.154</v>
      </c>
      <c r="EL129">
        <v>0.14399999999999999</v>
      </c>
      <c r="EM129" s="6">
        <v>0.32500000000000001</v>
      </c>
    </row>
    <row r="130" spans="1:143" ht="14.25" customHeight="1" x14ac:dyDescent="0.2">
      <c r="A130" s="13">
        <v>457</v>
      </c>
      <c r="B130">
        <v>0.35599999999999998</v>
      </c>
      <c r="C130">
        <v>0.35199999999999998</v>
      </c>
      <c r="D130">
        <v>0.26100000000000001</v>
      </c>
      <c r="E130">
        <v>0.66800000000000004</v>
      </c>
      <c r="F130">
        <v>0.92900000000000005</v>
      </c>
      <c r="G130">
        <v>0.52800000000000002</v>
      </c>
      <c r="H130">
        <v>0.36899999999999999</v>
      </c>
      <c r="I130">
        <v>0.754</v>
      </c>
      <c r="J130">
        <v>0.438</v>
      </c>
      <c r="K130">
        <v>0.224</v>
      </c>
      <c r="L130">
        <v>0.31900000000000001</v>
      </c>
      <c r="M130">
        <v>0.39600000000000002</v>
      </c>
      <c r="N130">
        <v>0.67900000000000005</v>
      </c>
      <c r="O130">
        <v>0.503</v>
      </c>
      <c r="P130" s="38">
        <v>0.89300000000000002</v>
      </c>
      <c r="Q130" s="6">
        <v>0.66100000000000003</v>
      </c>
      <c r="R130" s="6">
        <v>1.0940000000000001</v>
      </c>
      <c r="S130" s="6">
        <v>1.0429999999999999</v>
      </c>
      <c r="T130">
        <v>0.92300000000000004</v>
      </c>
      <c r="U130">
        <v>1.069</v>
      </c>
      <c r="V130">
        <v>0.221</v>
      </c>
      <c r="W130">
        <v>0.40400000000000003</v>
      </c>
      <c r="X130">
        <v>0.38300000000000001</v>
      </c>
      <c r="Y130">
        <v>0.61799999999999999</v>
      </c>
      <c r="Z130" s="38">
        <v>0.126</v>
      </c>
      <c r="AA130" s="38">
        <v>0.153</v>
      </c>
      <c r="AB130" s="38">
        <v>0.13100000000000001</v>
      </c>
      <c r="AC130" s="38">
        <v>0.17899999999999999</v>
      </c>
      <c r="AD130" s="38">
        <v>7.4999999999999997E-2</v>
      </c>
      <c r="AE130" s="38">
        <v>7.0999999999999994E-2</v>
      </c>
      <c r="AF130" s="38">
        <v>4.2000000000000003E-2</v>
      </c>
      <c r="AG130" s="38">
        <v>3.1E-2</v>
      </c>
      <c r="AH130" s="38">
        <v>4.4999999999999998E-2</v>
      </c>
      <c r="AI130" s="6">
        <v>0.10299999999999999</v>
      </c>
      <c r="AJ130" s="6">
        <v>6.3E-2</v>
      </c>
      <c r="AK130" s="6">
        <v>0.11799999999999999</v>
      </c>
      <c r="AL130">
        <v>5.7000000000000002E-2</v>
      </c>
      <c r="AM130">
        <v>0.05</v>
      </c>
      <c r="AN130">
        <v>9.7000000000000003E-2</v>
      </c>
      <c r="AO130" s="6">
        <v>5.3999999999999999E-2</v>
      </c>
      <c r="AP130" s="6">
        <v>0.108</v>
      </c>
      <c r="AQ130" s="6">
        <v>0.16800000000000001</v>
      </c>
      <c r="AR130">
        <v>4.7E-2</v>
      </c>
      <c r="AS130">
        <v>5.3999999999999999E-2</v>
      </c>
      <c r="AT130">
        <v>3.1E-2</v>
      </c>
      <c r="AU130">
        <v>0.14099999999999999</v>
      </c>
      <c r="AV130">
        <v>0.126</v>
      </c>
      <c r="AW130">
        <v>0.157</v>
      </c>
      <c r="AX130">
        <v>0.17100000000000001</v>
      </c>
      <c r="AY130">
        <v>0.20399999999999999</v>
      </c>
      <c r="AZ130">
        <v>0.188</v>
      </c>
      <c r="BA130">
        <v>0.55300000000000005</v>
      </c>
      <c r="BB130" s="38">
        <v>7.6999999999999999E-2</v>
      </c>
      <c r="BC130">
        <v>0.161</v>
      </c>
      <c r="BD130">
        <v>8.2000000000000003E-2</v>
      </c>
      <c r="BE130">
        <v>0.09</v>
      </c>
      <c r="BF130" s="38">
        <v>6.8000000000000005E-2</v>
      </c>
      <c r="BG130">
        <v>0.14199999999999999</v>
      </c>
      <c r="BH130">
        <v>0.157</v>
      </c>
      <c r="BI130">
        <v>0.13200000000000001</v>
      </c>
      <c r="BJ130">
        <v>6.2E-2</v>
      </c>
      <c r="BK130">
        <v>0.155</v>
      </c>
      <c r="BL130">
        <v>0.19400000000000001</v>
      </c>
      <c r="BM130">
        <v>3.7999999999999999E-2</v>
      </c>
      <c r="BN130">
        <v>8.3000000000000004E-2</v>
      </c>
      <c r="BO130">
        <v>0.121</v>
      </c>
      <c r="BP130" s="6">
        <v>0.06</v>
      </c>
      <c r="BQ130" s="6">
        <v>5.1999999999999998E-2</v>
      </c>
      <c r="BR130" s="6">
        <v>4.2000000000000003E-2</v>
      </c>
      <c r="BS130">
        <v>0.32800000000000001</v>
      </c>
      <c r="BT130" s="38">
        <v>0.42899999999999999</v>
      </c>
      <c r="BU130">
        <v>0.33400000000000002</v>
      </c>
      <c r="BV130">
        <v>0.30599999999999999</v>
      </c>
      <c r="BW130">
        <v>0.14799999999999999</v>
      </c>
      <c r="BX130" s="38">
        <v>0.28999999999999998</v>
      </c>
      <c r="BY130" s="38">
        <v>0.23499999999999999</v>
      </c>
      <c r="BZ130" s="38">
        <v>4.8000000000000001E-2</v>
      </c>
      <c r="CA130">
        <v>0.20799999999999999</v>
      </c>
      <c r="CB130">
        <v>0.41399999999999998</v>
      </c>
      <c r="CC130">
        <v>0.10299999999999999</v>
      </c>
      <c r="CD130">
        <v>0.1</v>
      </c>
      <c r="CE130">
        <v>0.16</v>
      </c>
      <c r="CF130">
        <v>0.16900000000000001</v>
      </c>
      <c r="CG130">
        <v>0.17299999999999999</v>
      </c>
      <c r="CH130">
        <v>0.17799999999999999</v>
      </c>
      <c r="CI130">
        <v>0.157</v>
      </c>
      <c r="CJ130">
        <v>0.32800000000000001</v>
      </c>
      <c r="CK130">
        <v>0.161</v>
      </c>
      <c r="CL130">
        <v>1.7999999999999999E-2</v>
      </c>
      <c r="CM130">
        <v>9.0999999999999998E-2</v>
      </c>
      <c r="CN130">
        <v>0.06</v>
      </c>
      <c r="CO130">
        <v>4.7E-2</v>
      </c>
      <c r="CP130">
        <v>0.04</v>
      </c>
      <c r="CQ130">
        <v>0.51500000000000001</v>
      </c>
      <c r="CR130" s="38">
        <v>0.35099999999999998</v>
      </c>
      <c r="CS130">
        <v>0.80100000000000005</v>
      </c>
      <c r="CT130">
        <v>0.38500000000000001</v>
      </c>
      <c r="CU130">
        <v>7.0000000000000001E-3</v>
      </c>
      <c r="CV130">
        <v>0.34100000000000003</v>
      </c>
      <c r="CW130">
        <v>0.32700000000000001</v>
      </c>
      <c r="CX130">
        <v>5.0999999999999997E-2</v>
      </c>
      <c r="CY130">
        <v>0.121</v>
      </c>
      <c r="CZ130">
        <v>0.33600000000000002</v>
      </c>
      <c r="DA130">
        <v>0.47199999999999998</v>
      </c>
      <c r="DB130">
        <v>0.38800000000000001</v>
      </c>
      <c r="DC130">
        <v>7.1999999999999995E-2</v>
      </c>
      <c r="DD130" s="38">
        <v>6.0999999999999999E-2</v>
      </c>
      <c r="DE130" s="38">
        <v>8.2000000000000003E-2</v>
      </c>
      <c r="DF130">
        <v>4.2999999999999997E-2</v>
      </c>
      <c r="DG130">
        <v>0.158</v>
      </c>
      <c r="DH130">
        <v>0.123</v>
      </c>
      <c r="DI130">
        <v>6.2E-2</v>
      </c>
      <c r="DJ130">
        <v>6.0999999999999999E-2</v>
      </c>
      <c r="DK130" s="38">
        <v>7.5999999999999998E-2</v>
      </c>
      <c r="DL130">
        <v>5.8999999999999997E-2</v>
      </c>
      <c r="DM130">
        <v>9.2999999999999999E-2</v>
      </c>
      <c r="DN130">
        <v>6.0999999999999999E-2</v>
      </c>
      <c r="DO130">
        <v>0.184</v>
      </c>
      <c r="DP130" s="38">
        <v>0.16400000000000001</v>
      </c>
      <c r="DQ130">
        <v>0.114</v>
      </c>
      <c r="DU130" s="38">
        <v>7.5999999999999998E-2</v>
      </c>
      <c r="DV130">
        <v>0.13700000000000001</v>
      </c>
      <c r="DW130" s="38">
        <v>0.113</v>
      </c>
      <c r="DX130" s="6">
        <v>0.14499999999999999</v>
      </c>
      <c r="DY130">
        <v>0.115</v>
      </c>
      <c r="DZ130">
        <v>0.14599999999999999</v>
      </c>
      <c r="EA130">
        <v>0.34599999999999997</v>
      </c>
      <c r="EC130">
        <v>0.159</v>
      </c>
      <c r="ED130">
        <v>7.3999999999999996E-2</v>
      </c>
      <c r="EF130">
        <v>0.111</v>
      </c>
      <c r="EG130">
        <v>0.16500000000000001</v>
      </c>
      <c r="EI130">
        <v>0.20200000000000001</v>
      </c>
      <c r="EJ130">
        <v>0.16500000000000001</v>
      </c>
      <c r="EK130" s="38">
        <v>0.151</v>
      </c>
      <c r="EL130">
        <v>0.14099999999999999</v>
      </c>
      <c r="EM130" s="6">
        <v>0.31900000000000001</v>
      </c>
    </row>
    <row r="131" spans="1:143" ht="14.25" customHeight="1" x14ac:dyDescent="0.2">
      <c r="A131" s="13">
        <v>458</v>
      </c>
      <c r="B131">
        <v>0.35299999999999998</v>
      </c>
      <c r="C131">
        <v>0.34799999999999998</v>
      </c>
      <c r="D131">
        <v>0.25900000000000001</v>
      </c>
      <c r="E131">
        <v>0.66</v>
      </c>
      <c r="F131">
        <v>0.91400000000000003</v>
      </c>
      <c r="G131">
        <v>0.51900000000000002</v>
      </c>
      <c r="H131">
        <v>0.36099999999999999</v>
      </c>
      <c r="I131">
        <v>0.74</v>
      </c>
      <c r="J131">
        <v>0.42899999999999999</v>
      </c>
      <c r="K131">
        <v>0.221</v>
      </c>
      <c r="L131">
        <v>0.314</v>
      </c>
      <c r="M131">
        <v>0.39</v>
      </c>
      <c r="N131">
        <v>0.66700000000000004</v>
      </c>
      <c r="O131">
        <v>0.49299999999999999</v>
      </c>
      <c r="P131" s="38">
        <v>0.879</v>
      </c>
      <c r="Q131" s="6">
        <v>0.64600000000000002</v>
      </c>
      <c r="R131" s="6">
        <v>1.0780000000000001</v>
      </c>
      <c r="S131" s="6">
        <v>1.0169999999999999</v>
      </c>
      <c r="T131">
        <v>0.90200000000000002</v>
      </c>
      <c r="U131">
        <v>1.04</v>
      </c>
      <c r="V131">
        <v>0.216</v>
      </c>
      <c r="W131">
        <v>0.40200000000000002</v>
      </c>
      <c r="X131">
        <v>0.377</v>
      </c>
      <c r="Y131">
        <v>0.60899999999999999</v>
      </c>
      <c r="Z131" s="38">
        <v>0.126</v>
      </c>
      <c r="AA131" s="38">
        <v>0.152</v>
      </c>
      <c r="AB131" s="38">
        <v>0.13</v>
      </c>
      <c r="AC131" s="38">
        <v>0.17699999999999999</v>
      </c>
      <c r="AD131" s="38">
        <v>7.4999999999999997E-2</v>
      </c>
      <c r="AE131" s="38">
        <v>7.0999999999999994E-2</v>
      </c>
      <c r="AF131" s="38">
        <v>4.2000000000000003E-2</v>
      </c>
      <c r="AG131" s="38">
        <v>3.1E-2</v>
      </c>
      <c r="AH131" s="38">
        <v>4.4999999999999998E-2</v>
      </c>
      <c r="AI131" s="6">
        <v>0.10199999999999999</v>
      </c>
      <c r="AJ131" s="6">
        <v>6.2E-2</v>
      </c>
      <c r="AK131" s="6">
        <v>0.11600000000000001</v>
      </c>
      <c r="AL131">
        <v>5.7000000000000002E-2</v>
      </c>
      <c r="AM131">
        <v>0.05</v>
      </c>
      <c r="AN131">
        <v>9.7000000000000003E-2</v>
      </c>
      <c r="AO131" s="6">
        <v>5.3999999999999999E-2</v>
      </c>
      <c r="AP131" s="6">
        <v>0.107</v>
      </c>
      <c r="AQ131" s="6">
        <v>0.16600000000000001</v>
      </c>
      <c r="AR131">
        <v>4.7E-2</v>
      </c>
      <c r="AS131">
        <v>5.2999999999999999E-2</v>
      </c>
      <c r="AT131">
        <v>3.1E-2</v>
      </c>
      <c r="AU131">
        <v>0.13800000000000001</v>
      </c>
      <c r="AV131">
        <v>0.125</v>
      </c>
      <c r="AW131">
        <v>0.155</v>
      </c>
      <c r="AX131">
        <v>0.17</v>
      </c>
      <c r="AY131">
        <v>0.20300000000000001</v>
      </c>
      <c r="AZ131">
        <v>0.186</v>
      </c>
      <c r="BA131">
        <v>0.54700000000000004</v>
      </c>
      <c r="BB131" s="38">
        <v>7.6999999999999999E-2</v>
      </c>
      <c r="BC131">
        <v>0.159</v>
      </c>
      <c r="BD131">
        <v>8.2000000000000003E-2</v>
      </c>
      <c r="BE131">
        <v>0.09</v>
      </c>
      <c r="BF131" s="38">
        <v>6.8000000000000005E-2</v>
      </c>
      <c r="BG131">
        <v>0.14099999999999999</v>
      </c>
      <c r="BH131">
        <v>0.155</v>
      </c>
      <c r="BI131">
        <v>0.13100000000000001</v>
      </c>
      <c r="BJ131">
        <v>6.2E-2</v>
      </c>
      <c r="BK131">
        <v>0.153</v>
      </c>
      <c r="BL131">
        <v>0.191</v>
      </c>
      <c r="BM131">
        <v>3.7999999999999999E-2</v>
      </c>
      <c r="BN131">
        <v>8.2000000000000003E-2</v>
      </c>
      <c r="BO131">
        <v>0.11799999999999999</v>
      </c>
      <c r="BP131" s="6">
        <v>5.8999999999999997E-2</v>
      </c>
      <c r="BQ131" s="6">
        <v>5.0999999999999997E-2</v>
      </c>
      <c r="BR131" s="6">
        <v>4.1000000000000002E-2</v>
      </c>
      <c r="BS131">
        <v>0.32200000000000001</v>
      </c>
      <c r="BT131" s="38">
        <v>0.42199999999999999</v>
      </c>
      <c r="BU131">
        <v>0.33</v>
      </c>
      <c r="BV131">
        <v>0.30299999999999999</v>
      </c>
      <c r="BW131">
        <v>0.14699999999999999</v>
      </c>
      <c r="BX131" s="38">
        <v>0.28699999999999998</v>
      </c>
      <c r="BY131" s="38">
        <v>0.23300000000000001</v>
      </c>
      <c r="BZ131" s="38">
        <v>4.7E-2</v>
      </c>
      <c r="CA131">
        <v>0.20799999999999999</v>
      </c>
      <c r="CB131">
        <v>0.40899999999999997</v>
      </c>
      <c r="CC131">
        <v>0.10199999999999999</v>
      </c>
      <c r="CD131">
        <v>9.9000000000000005E-2</v>
      </c>
      <c r="CE131">
        <v>0.159</v>
      </c>
      <c r="CF131">
        <v>0.16700000000000001</v>
      </c>
      <c r="CG131">
        <v>0.17100000000000001</v>
      </c>
      <c r="CH131">
        <v>0.17599999999999999</v>
      </c>
      <c r="CI131">
        <v>0.154</v>
      </c>
      <c r="CJ131">
        <v>0.32500000000000001</v>
      </c>
      <c r="CK131">
        <v>0.16</v>
      </c>
      <c r="CL131">
        <v>1.7999999999999999E-2</v>
      </c>
      <c r="CM131">
        <v>8.8999999999999996E-2</v>
      </c>
      <c r="CN131">
        <v>0.06</v>
      </c>
      <c r="CO131">
        <v>4.7E-2</v>
      </c>
      <c r="CP131">
        <v>3.9E-2</v>
      </c>
      <c r="CQ131">
        <v>0.503</v>
      </c>
      <c r="CR131" s="38">
        <v>0.34599999999999997</v>
      </c>
      <c r="CS131">
        <v>0.78800000000000003</v>
      </c>
      <c r="CT131">
        <v>0.38100000000000001</v>
      </c>
      <c r="CU131">
        <v>6.0000000000000001E-3</v>
      </c>
      <c r="CV131">
        <v>0.33700000000000002</v>
      </c>
      <c r="CW131">
        <v>0.32100000000000001</v>
      </c>
      <c r="CX131">
        <v>0.05</v>
      </c>
      <c r="CY131">
        <v>0.12</v>
      </c>
      <c r="CZ131">
        <v>0.33200000000000002</v>
      </c>
      <c r="DA131">
        <v>0.46400000000000002</v>
      </c>
      <c r="DB131">
        <v>0.38200000000000001</v>
      </c>
      <c r="DC131">
        <v>7.0000000000000007E-2</v>
      </c>
      <c r="DD131" s="38">
        <v>0.06</v>
      </c>
      <c r="DE131" s="38">
        <v>0.08</v>
      </c>
      <c r="DF131">
        <v>4.2000000000000003E-2</v>
      </c>
      <c r="DG131">
        <v>0.155</v>
      </c>
      <c r="DH131">
        <v>0.121</v>
      </c>
      <c r="DI131">
        <v>6.0999999999999999E-2</v>
      </c>
      <c r="DJ131">
        <v>6.0999999999999999E-2</v>
      </c>
      <c r="DK131" s="38">
        <v>7.4999999999999997E-2</v>
      </c>
      <c r="DL131">
        <v>5.8000000000000003E-2</v>
      </c>
      <c r="DM131">
        <v>9.1999999999999998E-2</v>
      </c>
      <c r="DN131">
        <v>6.0999999999999999E-2</v>
      </c>
      <c r="DO131">
        <v>0.182</v>
      </c>
      <c r="DP131" s="38">
        <v>0.16200000000000001</v>
      </c>
      <c r="DQ131">
        <v>0.113</v>
      </c>
      <c r="DU131" s="38">
        <v>7.4999999999999997E-2</v>
      </c>
      <c r="DV131">
        <v>0.13600000000000001</v>
      </c>
      <c r="DW131" s="38">
        <v>0.112</v>
      </c>
      <c r="DX131" s="6">
        <v>0.14399999999999999</v>
      </c>
      <c r="DY131">
        <v>0.115</v>
      </c>
      <c r="DZ131">
        <v>0.14499999999999999</v>
      </c>
      <c r="EA131">
        <v>0.34100000000000003</v>
      </c>
      <c r="EC131">
        <v>0.156</v>
      </c>
      <c r="ED131">
        <v>7.3999999999999996E-2</v>
      </c>
      <c r="EF131">
        <v>0.11</v>
      </c>
      <c r="EG131">
        <v>0.16300000000000001</v>
      </c>
      <c r="EI131">
        <v>0.2</v>
      </c>
      <c r="EJ131">
        <v>0.16300000000000001</v>
      </c>
      <c r="EK131" s="38">
        <v>0.14799999999999999</v>
      </c>
      <c r="EL131">
        <v>0.13900000000000001</v>
      </c>
      <c r="EM131" s="6">
        <v>0.313</v>
      </c>
    </row>
    <row r="132" spans="1:143" ht="14.25" customHeight="1" x14ac:dyDescent="0.2">
      <c r="A132" s="13">
        <v>459</v>
      </c>
      <c r="B132">
        <v>0.35099999999999998</v>
      </c>
      <c r="C132">
        <v>0.34399999999999997</v>
      </c>
      <c r="D132">
        <v>0.25700000000000001</v>
      </c>
      <c r="E132">
        <v>0.65100000000000002</v>
      </c>
      <c r="F132">
        <v>0.89900000000000002</v>
      </c>
      <c r="G132">
        <v>0.51</v>
      </c>
      <c r="H132">
        <v>0.35399999999999998</v>
      </c>
      <c r="I132">
        <v>0.72599999999999998</v>
      </c>
      <c r="J132">
        <v>0.42099999999999999</v>
      </c>
      <c r="K132">
        <v>0.218</v>
      </c>
      <c r="L132">
        <v>0.309</v>
      </c>
      <c r="M132">
        <v>0.38500000000000001</v>
      </c>
      <c r="N132">
        <v>0.65500000000000003</v>
      </c>
      <c r="O132">
        <v>0.48399999999999999</v>
      </c>
      <c r="P132" s="38">
        <v>0.86499999999999999</v>
      </c>
      <c r="Q132" s="6">
        <v>0.63200000000000001</v>
      </c>
      <c r="R132" s="6">
        <v>1.0609999999999999</v>
      </c>
      <c r="S132" s="6">
        <v>0.99199999999999999</v>
      </c>
      <c r="T132">
        <v>0.88200000000000001</v>
      </c>
      <c r="U132">
        <v>1.012</v>
      </c>
      <c r="V132">
        <v>0.21199999999999999</v>
      </c>
      <c r="W132">
        <v>0.4</v>
      </c>
      <c r="X132">
        <v>0.371</v>
      </c>
      <c r="Y132">
        <v>0.60099999999999998</v>
      </c>
      <c r="Z132" s="38">
        <v>0.126</v>
      </c>
      <c r="AA132" s="38">
        <v>0.151</v>
      </c>
      <c r="AB132" s="38">
        <v>0.128</v>
      </c>
      <c r="AC132" s="38">
        <v>0.17499999999999999</v>
      </c>
      <c r="AD132" s="38">
        <v>7.3999999999999996E-2</v>
      </c>
      <c r="AE132" s="38">
        <v>7.0000000000000007E-2</v>
      </c>
      <c r="AF132" s="38">
        <v>4.2000000000000003E-2</v>
      </c>
      <c r="AG132" s="38">
        <v>3.1E-2</v>
      </c>
      <c r="AH132" s="38">
        <v>4.3999999999999997E-2</v>
      </c>
      <c r="AI132" s="6">
        <v>0.1</v>
      </c>
      <c r="AJ132" s="6">
        <v>6.0999999999999999E-2</v>
      </c>
      <c r="AK132" s="6">
        <v>0.115</v>
      </c>
      <c r="AL132">
        <v>5.6000000000000001E-2</v>
      </c>
      <c r="AM132">
        <v>4.9000000000000002E-2</v>
      </c>
      <c r="AN132">
        <v>9.6000000000000002E-2</v>
      </c>
      <c r="AO132" s="6">
        <v>5.2999999999999999E-2</v>
      </c>
      <c r="AP132" s="6">
        <v>0.106</v>
      </c>
      <c r="AQ132" s="6">
        <v>0.16300000000000001</v>
      </c>
      <c r="AR132">
        <v>4.5999999999999999E-2</v>
      </c>
      <c r="AS132">
        <v>5.2999999999999999E-2</v>
      </c>
      <c r="AT132">
        <v>0.03</v>
      </c>
      <c r="AU132">
        <v>0.13600000000000001</v>
      </c>
      <c r="AV132">
        <v>0.124</v>
      </c>
      <c r="AW132">
        <v>0.153</v>
      </c>
      <c r="AX132">
        <v>0.17</v>
      </c>
      <c r="AY132">
        <v>0.20100000000000001</v>
      </c>
      <c r="AZ132">
        <v>0.184</v>
      </c>
      <c r="BA132">
        <v>0.54200000000000004</v>
      </c>
      <c r="BB132" s="38">
        <v>7.5999999999999998E-2</v>
      </c>
      <c r="BC132">
        <v>0.157</v>
      </c>
      <c r="BD132">
        <v>8.1000000000000003E-2</v>
      </c>
      <c r="BE132">
        <v>8.8999999999999996E-2</v>
      </c>
      <c r="BF132" s="38">
        <v>6.8000000000000005E-2</v>
      </c>
      <c r="BG132">
        <v>0.13900000000000001</v>
      </c>
      <c r="BH132">
        <v>0.153</v>
      </c>
      <c r="BI132">
        <v>0.129</v>
      </c>
      <c r="BJ132">
        <v>6.0999999999999999E-2</v>
      </c>
      <c r="BK132">
        <v>0.15</v>
      </c>
      <c r="BL132">
        <v>0.188</v>
      </c>
      <c r="BM132">
        <v>3.7999999999999999E-2</v>
      </c>
      <c r="BN132">
        <v>0.08</v>
      </c>
      <c r="BO132">
        <v>0.115</v>
      </c>
      <c r="BP132" s="6">
        <v>5.7000000000000002E-2</v>
      </c>
      <c r="BQ132" s="6">
        <v>4.9000000000000002E-2</v>
      </c>
      <c r="BR132" s="6">
        <v>4.1000000000000002E-2</v>
      </c>
      <c r="BS132">
        <v>0.316</v>
      </c>
      <c r="BT132" s="38">
        <v>0.41599999999999998</v>
      </c>
      <c r="BU132">
        <v>0.32600000000000001</v>
      </c>
      <c r="BV132">
        <v>0.3</v>
      </c>
      <c r="BW132">
        <v>0.14599999999999999</v>
      </c>
      <c r="BX132" s="38">
        <v>0.28399999999999997</v>
      </c>
      <c r="BY132" s="38">
        <v>0.22900000000000001</v>
      </c>
      <c r="BZ132" s="38">
        <v>4.5999999999999999E-2</v>
      </c>
      <c r="CA132">
        <v>0.20699999999999999</v>
      </c>
      <c r="CB132">
        <v>0.40300000000000002</v>
      </c>
      <c r="CC132">
        <v>0.10100000000000001</v>
      </c>
      <c r="CD132">
        <v>9.8000000000000004E-2</v>
      </c>
      <c r="CE132">
        <v>0.158</v>
      </c>
      <c r="CF132">
        <v>0.16600000000000001</v>
      </c>
      <c r="CG132">
        <v>0.16900000000000001</v>
      </c>
      <c r="CH132">
        <v>0.17299999999999999</v>
      </c>
      <c r="CI132">
        <v>0.151</v>
      </c>
      <c r="CJ132">
        <v>0.32300000000000001</v>
      </c>
      <c r="CK132">
        <v>0.158</v>
      </c>
      <c r="CL132">
        <v>1.7999999999999999E-2</v>
      </c>
      <c r="CM132">
        <v>8.7999999999999995E-2</v>
      </c>
      <c r="CN132">
        <v>5.8999999999999997E-2</v>
      </c>
      <c r="CO132">
        <v>4.5999999999999999E-2</v>
      </c>
      <c r="CP132">
        <v>3.9E-2</v>
      </c>
      <c r="CQ132">
        <v>0.49099999999999999</v>
      </c>
      <c r="CR132" s="38">
        <v>0.34</v>
      </c>
      <c r="CS132">
        <v>0.77500000000000002</v>
      </c>
      <c r="CT132">
        <v>0.376</v>
      </c>
      <c r="CU132">
        <v>5.0000000000000001E-3</v>
      </c>
      <c r="CV132">
        <v>0.33200000000000002</v>
      </c>
      <c r="CW132">
        <v>0.315</v>
      </c>
      <c r="CX132">
        <v>4.9000000000000002E-2</v>
      </c>
      <c r="CY132">
        <v>0.12</v>
      </c>
      <c r="CZ132">
        <v>0.32800000000000001</v>
      </c>
      <c r="DA132">
        <v>0.45700000000000002</v>
      </c>
      <c r="DB132">
        <v>0.375</v>
      </c>
      <c r="DC132">
        <v>6.9000000000000006E-2</v>
      </c>
      <c r="DD132" s="38">
        <v>5.8999999999999997E-2</v>
      </c>
      <c r="DE132" s="38">
        <v>7.8E-2</v>
      </c>
      <c r="DF132">
        <v>4.2000000000000003E-2</v>
      </c>
      <c r="DG132">
        <v>0.153</v>
      </c>
      <c r="DH132">
        <v>0.12</v>
      </c>
      <c r="DI132">
        <v>6.0999999999999999E-2</v>
      </c>
      <c r="DJ132">
        <v>0.06</v>
      </c>
      <c r="DK132" s="38">
        <v>7.3999999999999996E-2</v>
      </c>
      <c r="DL132">
        <v>5.7000000000000002E-2</v>
      </c>
      <c r="DM132">
        <v>9.1999999999999998E-2</v>
      </c>
      <c r="DN132">
        <v>0.06</v>
      </c>
      <c r="DO132">
        <v>0.17899999999999999</v>
      </c>
      <c r="DP132" s="38">
        <v>0.16</v>
      </c>
      <c r="DQ132">
        <v>0.111</v>
      </c>
      <c r="DU132" s="38">
        <v>7.3999999999999996E-2</v>
      </c>
      <c r="DV132">
        <v>0.13400000000000001</v>
      </c>
      <c r="DW132" s="38">
        <v>0.112</v>
      </c>
      <c r="DX132" s="6">
        <v>0.14299999999999999</v>
      </c>
      <c r="DY132">
        <v>0.114</v>
      </c>
      <c r="DZ132">
        <v>0.14399999999999999</v>
      </c>
      <c r="EA132">
        <v>0.33500000000000002</v>
      </c>
      <c r="EC132">
        <v>0.153</v>
      </c>
      <c r="ED132">
        <v>7.2999999999999995E-2</v>
      </c>
      <c r="EF132">
        <v>0.108</v>
      </c>
      <c r="EG132">
        <v>0.161</v>
      </c>
      <c r="EI132">
        <v>0.19700000000000001</v>
      </c>
      <c r="EJ132">
        <v>0.16</v>
      </c>
      <c r="EK132" s="38">
        <v>0.14499999999999999</v>
      </c>
      <c r="EL132">
        <v>0.13700000000000001</v>
      </c>
      <c r="EM132" s="6">
        <v>0.307</v>
      </c>
    </row>
    <row r="133" spans="1:143" ht="14.25" customHeight="1" x14ac:dyDescent="0.2">
      <c r="A133" s="13">
        <v>460</v>
      </c>
      <c r="B133">
        <v>0.34799999999999998</v>
      </c>
      <c r="C133">
        <v>0.34</v>
      </c>
      <c r="D133">
        <v>0.254</v>
      </c>
      <c r="E133">
        <v>0.64300000000000002</v>
      </c>
      <c r="F133">
        <v>0.88500000000000001</v>
      </c>
      <c r="G133">
        <v>0.501</v>
      </c>
      <c r="H133">
        <v>0.34699999999999998</v>
      </c>
      <c r="I133">
        <v>0.71299999999999997</v>
      </c>
      <c r="J133">
        <v>0.41199999999999998</v>
      </c>
      <c r="K133">
        <v>0.215</v>
      </c>
      <c r="L133">
        <v>0.30399999999999999</v>
      </c>
      <c r="M133">
        <v>0.38</v>
      </c>
      <c r="N133">
        <v>0.64400000000000002</v>
      </c>
      <c r="O133">
        <v>0.47499999999999998</v>
      </c>
      <c r="P133" s="38">
        <v>0.85099999999999998</v>
      </c>
      <c r="Q133" s="6">
        <v>0.61799999999999999</v>
      </c>
      <c r="R133" s="6">
        <v>1.0429999999999999</v>
      </c>
      <c r="S133" s="6">
        <v>0.96799999999999997</v>
      </c>
      <c r="T133">
        <v>0.86299999999999999</v>
      </c>
      <c r="U133">
        <v>0.98599999999999999</v>
      </c>
      <c r="V133">
        <v>0.20799999999999999</v>
      </c>
      <c r="W133">
        <v>0.39800000000000002</v>
      </c>
      <c r="X133">
        <v>0.36499999999999999</v>
      </c>
      <c r="Y133">
        <v>0.59299999999999997</v>
      </c>
      <c r="Z133" s="38">
        <v>0.125</v>
      </c>
      <c r="AA133" s="38">
        <v>0.14899999999999999</v>
      </c>
      <c r="AB133" s="38">
        <v>0.127</v>
      </c>
      <c r="AC133" s="38">
        <v>0.17199999999999999</v>
      </c>
      <c r="AD133" s="38">
        <v>7.1999999999999995E-2</v>
      </c>
      <c r="AE133" s="38">
        <v>6.9000000000000006E-2</v>
      </c>
      <c r="AF133" s="38">
        <v>4.1000000000000002E-2</v>
      </c>
      <c r="AG133" s="38">
        <v>0.03</v>
      </c>
      <c r="AH133" s="38">
        <v>4.2999999999999997E-2</v>
      </c>
      <c r="AI133" s="6">
        <v>9.9000000000000005E-2</v>
      </c>
      <c r="AJ133" s="6">
        <v>0.06</v>
      </c>
      <c r="AK133" s="6">
        <v>0.113</v>
      </c>
      <c r="AL133">
        <v>5.5E-2</v>
      </c>
      <c r="AM133">
        <v>4.8000000000000001E-2</v>
      </c>
      <c r="AN133">
        <v>9.4E-2</v>
      </c>
      <c r="AO133" s="6">
        <v>5.1999999999999998E-2</v>
      </c>
      <c r="AP133" s="6">
        <v>0.105</v>
      </c>
      <c r="AQ133" s="6">
        <v>0.16</v>
      </c>
      <c r="AR133">
        <v>4.5999999999999999E-2</v>
      </c>
      <c r="AS133">
        <v>5.2999999999999999E-2</v>
      </c>
      <c r="AT133">
        <v>0.03</v>
      </c>
      <c r="AU133">
        <v>0.13300000000000001</v>
      </c>
      <c r="AV133">
        <v>0.123</v>
      </c>
      <c r="AW133">
        <v>0.151</v>
      </c>
      <c r="AX133">
        <v>0.16900000000000001</v>
      </c>
      <c r="AY133">
        <v>0.19900000000000001</v>
      </c>
      <c r="AZ133">
        <v>0.182</v>
      </c>
      <c r="BA133">
        <v>0.53600000000000003</v>
      </c>
      <c r="BB133" s="38">
        <v>7.4999999999999997E-2</v>
      </c>
      <c r="BC133">
        <v>0.155</v>
      </c>
      <c r="BD133">
        <v>0.08</v>
      </c>
      <c r="BE133">
        <v>8.7999999999999995E-2</v>
      </c>
      <c r="BF133" s="38">
        <v>6.7000000000000004E-2</v>
      </c>
      <c r="BG133">
        <v>0.13700000000000001</v>
      </c>
      <c r="BH133">
        <v>0.15</v>
      </c>
      <c r="BI133">
        <v>0.127</v>
      </c>
      <c r="BJ133">
        <v>0.06</v>
      </c>
      <c r="BK133">
        <v>0.14699999999999999</v>
      </c>
      <c r="BL133">
        <v>0.185</v>
      </c>
      <c r="BM133">
        <v>3.6999999999999998E-2</v>
      </c>
      <c r="BN133">
        <v>7.8E-2</v>
      </c>
      <c r="BO133">
        <v>0.112</v>
      </c>
      <c r="BP133" s="6">
        <v>5.6000000000000001E-2</v>
      </c>
      <c r="BQ133" s="6">
        <v>4.8000000000000001E-2</v>
      </c>
      <c r="BR133" s="6">
        <v>0.04</v>
      </c>
      <c r="BS133">
        <v>0.311</v>
      </c>
      <c r="BT133" s="38">
        <v>0.40899999999999997</v>
      </c>
      <c r="BU133">
        <v>0.32100000000000001</v>
      </c>
      <c r="BV133">
        <v>0.29599999999999999</v>
      </c>
      <c r="BW133">
        <v>0.14499999999999999</v>
      </c>
      <c r="BX133" s="38">
        <v>0.28100000000000003</v>
      </c>
      <c r="BY133" s="38">
        <v>0.22600000000000001</v>
      </c>
      <c r="BZ133" s="38">
        <v>4.4999999999999998E-2</v>
      </c>
      <c r="CA133">
        <v>0.20599999999999999</v>
      </c>
      <c r="CB133">
        <v>0.39700000000000002</v>
      </c>
      <c r="CC133">
        <v>0.1</v>
      </c>
      <c r="CD133">
        <v>9.7000000000000003E-2</v>
      </c>
      <c r="CE133">
        <v>0.157</v>
      </c>
      <c r="CF133">
        <v>0.16400000000000001</v>
      </c>
      <c r="CG133">
        <v>0.16700000000000001</v>
      </c>
      <c r="CH133">
        <v>0.17100000000000001</v>
      </c>
      <c r="CI133">
        <v>0.14799999999999999</v>
      </c>
      <c r="CJ133">
        <v>0.32</v>
      </c>
      <c r="CK133">
        <v>0.157</v>
      </c>
      <c r="CL133">
        <v>1.7000000000000001E-2</v>
      </c>
      <c r="CM133">
        <v>8.5999999999999993E-2</v>
      </c>
      <c r="CN133">
        <v>5.8000000000000003E-2</v>
      </c>
      <c r="CO133">
        <v>4.4999999999999998E-2</v>
      </c>
      <c r="CP133">
        <v>3.7999999999999999E-2</v>
      </c>
      <c r="CQ133">
        <v>0.47899999999999998</v>
      </c>
      <c r="CR133" s="38">
        <v>0.33400000000000002</v>
      </c>
      <c r="CS133">
        <v>0.76300000000000001</v>
      </c>
      <c r="CT133">
        <v>0.37</v>
      </c>
      <c r="CU133">
        <v>3.0000000000000001E-3</v>
      </c>
      <c r="CV133">
        <v>0.32700000000000001</v>
      </c>
      <c r="CW133">
        <v>0.309</v>
      </c>
      <c r="CX133">
        <v>4.7E-2</v>
      </c>
      <c r="CY133">
        <v>0.11799999999999999</v>
      </c>
      <c r="CZ133">
        <v>0.32400000000000001</v>
      </c>
      <c r="DA133">
        <v>0.45100000000000001</v>
      </c>
      <c r="DB133">
        <v>0.36899999999999999</v>
      </c>
      <c r="DC133">
        <v>6.7000000000000004E-2</v>
      </c>
      <c r="DD133" s="38">
        <v>5.8000000000000003E-2</v>
      </c>
      <c r="DE133" s="38">
        <v>7.6999999999999999E-2</v>
      </c>
      <c r="DF133">
        <v>4.1000000000000002E-2</v>
      </c>
      <c r="DG133">
        <v>0.15</v>
      </c>
      <c r="DH133">
        <v>0.11799999999999999</v>
      </c>
      <c r="DI133">
        <v>0.06</v>
      </c>
      <c r="DJ133">
        <v>0.06</v>
      </c>
      <c r="DK133" s="38">
        <v>7.2999999999999995E-2</v>
      </c>
      <c r="DL133">
        <v>5.7000000000000002E-2</v>
      </c>
      <c r="DM133">
        <v>9.0999999999999998E-2</v>
      </c>
      <c r="DN133">
        <v>0.06</v>
      </c>
      <c r="DO133">
        <v>0.17699999999999999</v>
      </c>
      <c r="DP133" s="38">
        <v>0.158</v>
      </c>
      <c r="DQ133">
        <v>0.11</v>
      </c>
      <c r="DU133" s="38">
        <v>7.3999999999999996E-2</v>
      </c>
      <c r="DV133">
        <v>0.13300000000000001</v>
      </c>
      <c r="DW133" s="38">
        <v>0.111</v>
      </c>
      <c r="DX133" s="6">
        <v>0.14199999999999999</v>
      </c>
      <c r="DY133">
        <v>0.113</v>
      </c>
      <c r="DZ133">
        <v>0.14299999999999999</v>
      </c>
      <c r="EA133">
        <v>0.32900000000000001</v>
      </c>
      <c r="EC133">
        <v>0.15</v>
      </c>
      <c r="ED133">
        <v>7.2999999999999995E-2</v>
      </c>
      <c r="EF133">
        <v>0.107</v>
      </c>
      <c r="EG133">
        <v>0.159</v>
      </c>
      <c r="EI133">
        <v>0.19400000000000001</v>
      </c>
      <c r="EJ133">
        <v>0.158</v>
      </c>
      <c r="EK133" s="38">
        <v>0.14199999999999999</v>
      </c>
      <c r="EL133">
        <v>0.13500000000000001</v>
      </c>
      <c r="EM133" s="6">
        <v>0.30199999999999999</v>
      </c>
    </row>
    <row r="134" spans="1:143" ht="14.25" customHeight="1" x14ac:dyDescent="0.2">
      <c r="A134" s="13">
        <v>461</v>
      </c>
      <c r="B134">
        <v>0.34599999999999997</v>
      </c>
      <c r="C134">
        <v>0.33700000000000002</v>
      </c>
      <c r="D134">
        <v>0.252</v>
      </c>
      <c r="E134">
        <v>0.63600000000000001</v>
      </c>
      <c r="F134">
        <v>0.872</v>
      </c>
      <c r="G134">
        <v>0.49299999999999999</v>
      </c>
      <c r="H134">
        <v>0.34</v>
      </c>
      <c r="I134">
        <v>0.70099999999999996</v>
      </c>
      <c r="J134">
        <v>0.40400000000000003</v>
      </c>
      <c r="K134">
        <v>0.21199999999999999</v>
      </c>
      <c r="L134">
        <v>0.29899999999999999</v>
      </c>
      <c r="M134">
        <v>0.376</v>
      </c>
      <c r="N134">
        <v>0.63400000000000001</v>
      </c>
      <c r="O134">
        <v>0.46700000000000003</v>
      </c>
      <c r="P134" s="38">
        <v>0.83799999999999997</v>
      </c>
      <c r="Q134" s="6">
        <v>0.60499999999999998</v>
      </c>
      <c r="R134" s="6">
        <v>1.0249999999999999</v>
      </c>
      <c r="S134" s="6">
        <v>0.94499999999999995</v>
      </c>
      <c r="T134">
        <v>0.84399999999999997</v>
      </c>
      <c r="U134">
        <v>0.96099999999999997</v>
      </c>
      <c r="V134">
        <v>0.20399999999999999</v>
      </c>
      <c r="W134">
        <v>0.39600000000000002</v>
      </c>
      <c r="X134">
        <v>0.35899999999999999</v>
      </c>
      <c r="Y134">
        <v>0.58599999999999997</v>
      </c>
      <c r="Z134" s="38">
        <v>0.124</v>
      </c>
      <c r="AA134" s="38">
        <v>0.14799999999999999</v>
      </c>
      <c r="AB134" s="38">
        <v>0.125</v>
      </c>
      <c r="AC134" s="38">
        <v>0.17</v>
      </c>
      <c r="AD134" s="38">
        <v>7.0999999999999994E-2</v>
      </c>
      <c r="AE134" s="38">
        <v>6.8000000000000005E-2</v>
      </c>
      <c r="AF134" s="38">
        <v>0.04</v>
      </c>
      <c r="AG134" s="38">
        <v>0.03</v>
      </c>
      <c r="AH134" s="38">
        <v>4.2999999999999997E-2</v>
      </c>
      <c r="AI134" s="6">
        <v>9.8000000000000004E-2</v>
      </c>
      <c r="AJ134" s="6">
        <v>5.8999999999999997E-2</v>
      </c>
      <c r="AK134" s="6">
        <v>0.112</v>
      </c>
      <c r="AL134">
        <v>5.5E-2</v>
      </c>
      <c r="AM134">
        <v>4.8000000000000001E-2</v>
      </c>
      <c r="AN134">
        <v>9.4E-2</v>
      </c>
      <c r="AO134" s="6">
        <v>5.1999999999999998E-2</v>
      </c>
      <c r="AP134" s="6">
        <v>0.104</v>
      </c>
      <c r="AQ134" s="6">
        <v>0.157</v>
      </c>
      <c r="AR134">
        <v>4.5999999999999999E-2</v>
      </c>
      <c r="AS134">
        <v>5.1999999999999998E-2</v>
      </c>
      <c r="AT134">
        <v>0.03</v>
      </c>
      <c r="AU134">
        <v>0.13100000000000001</v>
      </c>
      <c r="AV134">
        <v>0.122</v>
      </c>
      <c r="AW134">
        <v>0.15</v>
      </c>
      <c r="AX134">
        <v>0.16900000000000001</v>
      </c>
      <c r="AY134">
        <v>0.19800000000000001</v>
      </c>
      <c r="AZ134">
        <v>0.18099999999999999</v>
      </c>
      <c r="BA134">
        <v>0.53200000000000003</v>
      </c>
      <c r="BB134" s="38">
        <v>7.4999999999999997E-2</v>
      </c>
      <c r="BC134">
        <v>0.153</v>
      </c>
      <c r="BD134">
        <v>0.08</v>
      </c>
      <c r="BE134">
        <v>8.7999999999999995E-2</v>
      </c>
      <c r="BF134" s="38">
        <v>6.7000000000000004E-2</v>
      </c>
      <c r="BG134">
        <v>0.13600000000000001</v>
      </c>
      <c r="BH134">
        <v>0.14799999999999999</v>
      </c>
      <c r="BI134">
        <v>0.125</v>
      </c>
      <c r="BJ134">
        <v>5.8999999999999997E-2</v>
      </c>
      <c r="BK134">
        <v>0.14499999999999999</v>
      </c>
      <c r="BL134">
        <v>0.182</v>
      </c>
      <c r="BM134">
        <v>3.5999999999999997E-2</v>
      </c>
      <c r="BN134">
        <v>7.5999999999999998E-2</v>
      </c>
      <c r="BO134">
        <v>0.109</v>
      </c>
      <c r="BP134" s="6">
        <v>5.5E-2</v>
      </c>
      <c r="BQ134" s="6">
        <v>4.8000000000000001E-2</v>
      </c>
      <c r="BR134" s="6">
        <v>0.04</v>
      </c>
      <c r="BS134">
        <v>0.30499999999999999</v>
      </c>
      <c r="BT134" s="38">
        <v>0.40300000000000002</v>
      </c>
      <c r="BU134">
        <v>0.317</v>
      </c>
      <c r="BV134">
        <v>0.29299999999999998</v>
      </c>
      <c r="BW134">
        <v>0.14299999999999999</v>
      </c>
      <c r="BX134" s="38">
        <v>0.27900000000000003</v>
      </c>
      <c r="BY134" s="38">
        <v>0.223</v>
      </c>
      <c r="BZ134" s="38">
        <v>4.4999999999999998E-2</v>
      </c>
      <c r="CA134">
        <v>0.20499999999999999</v>
      </c>
      <c r="CB134">
        <v>0.39200000000000002</v>
      </c>
      <c r="CC134">
        <v>9.9000000000000005E-2</v>
      </c>
      <c r="CD134">
        <v>9.6000000000000002E-2</v>
      </c>
      <c r="CE134">
        <v>0.156</v>
      </c>
      <c r="CF134">
        <v>0.16300000000000001</v>
      </c>
      <c r="CG134">
        <v>0.16600000000000001</v>
      </c>
      <c r="CH134">
        <v>0.16900000000000001</v>
      </c>
      <c r="CI134">
        <v>0.14599999999999999</v>
      </c>
      <c r="CJ134">
        <v>0.318</v>
      </c>
      <c r="CK134">
        <v>0.155</v>
      </c>
      <c r="CL134">
        <v>1.7000000000000001E-2</v>
      </c>
      <c r="CM134">
        <v>8.5000000000000006E-2</v>
      </c>
      <c r="CN134">
        <v>5.8000000000000003E-2</v>
      </c>
      <c r="CO134">
        <v>4.3999999999999997E-2</v>
      </c>
      <c r="CP134">
        <v>3.6999999999999998E-2</v>
      </c>
      <c r="CQ134">
        <v>0.46700000000000003</v>
      </c>
      <c r="CR134" s="38">
        <v>0.32900000000000001</v>
      </c>
      <c r="CS134">
        <v>0.752</v>
      </c>
      <c r="CT134">
        <v>0.36599999999999999</v>
      </c>
      <c r="CU134">
        <v>2E-3</v>
      </c>
      <c r="CV134">
        <v>0.32300000000000001</v>
      </c>
      <c r="CW134">
        <v>0.30299999999999999</v>
      </c>
      <c r="CX134">
        <v>4.5999999999999999E-2</v>
      </c>
      <c r="CY134">
        <v>0.11700000000000001</v>
      </c>
      <c r="CZ134">
        <v>0.32</v>
      </c>
      <c r="DA134">
        <v>0.44500000000000001</v>
      </c>
      <c r="DB134">
        <v>0.36299999999999999</v>
      </c>
      <c r="DC134">
        <v>6.6000000000000003E-2</v>
      </c>
      <c r="DD134" s="38">
        <v>5.7000000000000002E-2</v>
      </c>
      <c r="DE134" s="38">
        <v>7.4999999999999997E-2</v>
      </c>
      <c r="DF134">
        <v>4.1000000000000002E-2</v>
      </c>
      <c r="DG134">
        <v>0.14799999999999999</v>
      </c>
      <c r="DH134">
        <v>0.11600000000000001</v>
      </c>
      <c r="DI134">
        <v>5.8999999999999997E-2</v>
      </c>
      <c r="DJ134">
        <v>0.06</v>
      </c>
      <c r="DK134" s="38">
        <v>7.1999999999999995E-2</v>
      </c>
      <c r="DL134">
        <v>5.6000000000000001E-2</v>
      </c>
      <c r="DM134">
        <v>0.09</v>
      </c>
      <c r="DN134">
        <v>0.06</v>
      </c>
      <c r="DO134">
        <v>0.17499999999999999</v>
      </c>
      <c r="DP134" s="38">
        <v>0.156</v>
      </c>
      <c r="DQ134">
        <v>0.109</v>
      </c>
      <c r="DU134" s="38">
        <v>7.2999999999999995E-2</v>
      </c>
      <c r="DV134">
        <v>0.13100000000000001</v>
      </c>
      <c r="DW134" s="38">
        <v>0.11</v>
      </c>
      <c r="DX134" s="6">
        <v>0.14099999999999999</v>
      </c>
      <c r="DY134">
        <v>0.113</v>
      </c>
      <c r="DZ134">
        <v>0.14199999999999999</v>
      </c>
      <c r="EA134">
        <v>0.32400000000000001</v>
      </c>
      <c r="EC134">
        <v>0.14699999999999999</v>
      </c>
      <c r="ED134">
        <v>7.1999999999999995E-2</v>
      </c>
      <c r="EF134">
        <v>0.106</v>
      </c>
      <c r="EG134">
        <v>0.157</v>
      </c>
      <c r="EI134">
        <v>0.192</v>
      </c>
      <c r="EJ134">
        <v>0.156</v>
      </c>
      <c r="EK134" s="38">
        <v>0.13900000000000001</v>
      </c>
      <c r="EL134">
        <v>0.13300000000000001</v>
      </c>
      <c r="EM134" s="6">
        <v>0.29699999999999999</v>
      </c>
    </row>
    <row r="135" spans="1:143" ht="14.25" customHeight="1" x14ac:dyDescent="0.2">
      <c r="A135" s="13">
        <v>462</v>
      </c>
      <c r="B135">
        <v>0.34399999999999997</v>
      </c>
      <c r="C135">
        <v>0.33400000000000002</v>
      </c>
      <c r="D135">
        <v>0.25</v>
      </c>
      <c r="E135">
        <v>0.63</v>
      </c>
      <c r="F135">
        <v>0.85899999999999999</v>
      </c>
      <c r="G135">
        <v>0.48499999999999999</v>
      </c>
      <c r="H135">
        <v>0.33400000000000002</v>
      </c>
      <c r="I135">
        <v>0.68899999999999995</v>
      </c>
      <c r="J135">
        <v>0.39600000000000002</v>
      </c>
      <c r="K135">
        <v>0.20899999999999999</v>
      </c>
      <c r="L135">
        <v>0.29399999999999998</v>
      </c>
      <c r="M135">
        <v>0.371</v>
      </c>
      <c r="N135">
        <v>0.625</v>
      </c>
      <c r="O135">
        <v>0.45800000000000002</v>
      </c>
      <c r="P135" s="38">
        <v>0.82599999999999996</v>
      </c>
      <c r="Q135" s="6">
        <v>0.59199999999999997</v>
      </c>
      <c r="R135" s="6">
        <v>1.0069999999999999</v>
      </c>
      <c r="S135" s="6">
        <v>0.92300000000000004</v>
      </c>
      <c r="T135">
        <v>0.82599999999999996</v>
      </c>
      <c r="U135">
        <v>0.93700000000000006</v>
      </c>
      <c r="V135">
        <v>0.2</v>
      </c>
      <c r="W135">
        <v>0.39500000000000002</v>
      </c>
      <c r="X135">
        <v>0.35399999999999998</v>
      </c>
      <c r="Y135">
        <v>0.57799999999999996</v>
      </c>
      <c r="Z135" s="38">
        <v>0.124</v>
      </c>
      <c r="AA135" s="38">
        <v>0.14599999999999999</v>
      </c>
      <c r="AB135" s="38">
        <v>0.124</v>
      </c>
      <c r="AC135" s="38">
        <v>0.16800000000000001</v>
      </c>
      <c r="AD135" s="38">
        <v>7.0999999999999994E-2</v>
      </c>
      <c r="AE135" s="38">
        <v>6.8000000000000005E-2</v>
      </c>
      <c r="AF135" s="38">
        <v>0.04</v>
      </c>
      <c r="AG135" s="38">
        <v>0.03</v>
      </c>
      <c r="AH135" s="38">
        <v>4.2000000000000003E-2</v>
      </c>
      <c r="AI135" s="6">
        <v>9.7000000000000003E-2</v>
      </c>
      <c r="AJ135" s="6">
        <v>5.8000000000000003E-2</v>
      </c>
      <c r="AK135" s="6">
        <v>0.11</v>
      </c>
      <c r="AL135">
        <v>5.3999999999999999E-2</v>
      </c>
      <c r="AM135">
        <v>4.8000000000000001E-2</v>
      </c>
      <c r="AN135">
        <v>9.2999999999999999E-2</v>
      </c>
      <c r="AO135" s="6">
        <v>5.0999999999999997E-2</v>
      </c>
      <c r="AP135" s="6">
        <v>0.10299999999999999</v>
      </c>
      <c r="AQ135" s="6">
        <v>0.155</v>
      </c>
      <c r="AR135">
        <v>4.4999999999999998E-2</v>
      </c>
      <c r="AS135">
        <v>5.1999999999999998E-2</v>
      </c>
      <c r="AT135">
        <v>2.9000000000000001E-2</v>
      </c>
      <c r="AU135">
        <v>0.129</v>
      </c>
      <c r="AV135">
        <v>0.122</v>
      </c>
      <c r="AW135">
        <v>0.14799999999999999</v>
      </c>
      <c r="AX135">
        <v>0.16800000000000001</v>
      </c>
      <c r="AY135">
        <v>0.19600000000000001</v>
      </c>
      <c r="AZ135">
        <v>0.18</v>
      </c>
      <c r="BA135">
        <v>0.52700000000000002</v>
      </c>
      <c r="BB135" s="38">
        <v>7.3999999999999996E-2</v>
      </c>
      <c r="BC135">
        <v>0.151</v>
      </c>
      <c r="BD135">
        <v>7.9000000000000001E-2</v>
      </c>
      <c r="BE135">
        <v>8.6999999999999994E-2</v>
      </c>
      <c r="BF135" s="38">
        <v>6.6000000000000003E-2</v>
      </c>
      <c r="BG135">
        <v>0.13400000000000001</v>
      </c>
      <c r="BH135">
        <v>0.14599999999999999</v>
      </c>
      <c r="BI135">
        <v>0.123</v>
      </c>
      <c r="BJ135">
        <v>5.8999999999999997E-2</v>
      </c>
      <c r="BK135">
        <v>0.14199999999999999</v>
      </c>
      <c r="BL135">
        <v>0.18</v>
      </c>
      <c r="BM135">
        <v>3.5999999999999997E-2</v>
      </c>
      <c r="BN135">
        <v>7.3999999999999996E-2</v>
      </c>
      <c r="BO135">
        <v>0.107</v>
      </c>
      <c r="BP135" s="6">
        <v>5.3999999999999999E-2</v>
      </c>
      <c r="BQ135" s="6">
        <v>4.7E-2</v>
      </c>
      <c r="BR135" s="6">
        <v>3.9E-2</v>
      </c>
      <c r="BS135">
        <v>0.29899999999999999</v>
      </c>
      <c r="BT135" s="38">
        <v>0.39700000000000002</v>
      </c>
      <c r="BU135">
        <v>0.313</v>
      </c>
      <c r="BV135">
        <v>0.28999999999999998</v>
      </c>
      <c r="BW135">
        <v>0.14199999999999999</v>
      </c>
      <c r="BX135" s="38">
        <v>0.27600000000000002</v>
      </c>
      <c r="BY135" s="38">
        <v>0.22</v>
      </c>
      <c r="BZ135" s="38">
        <v>4.3999999999999997E-2</v>
      </c>
      <c r="CA135">
        <v>0.20399999999999999</v>
      </c>
      <c r="CB135">
        <v>0.38700000000000001</v>
      </c>
      <c r="CC135">
        <v>9.9000000000000005E-2</v>
      </c>
      <c r="CD135">
        <v>9.5000000000000001E-2</v>
      </c>
      <c r="CE135">
        <v>0.156</v>
      </c>
      <c r="CF135">
        <v>0.161</v>
      </c>
      <c r="CG135">
        <v>0.16400000000000001</v>
      </c>
      <c r="CH135">
        <v>0.16800000000000001</v>
      </c>
      <c r="CI135">
        <v>0.14299999999999999</v>
      </c>
      <c r="CJ135">
        <v>0.316</v>
      </c>
      <c r="CK135">
        <v>0.154</v>
      </c>
      <c r="CL135">
        <v>1.7000000000000001E-2</v>
      </c>
      <c r="CM135">
        <v>8.4000000000000005E-2</v>
      </c>
      <c r="CN135">
        <v>5.7000000000000002E-2</v>
      </c>
      <c r="CO135">
        <v>4.3999999999999997E-2</v>
      </c>
      <c r="CP135">
        <v>3.6999999999999998E-2</v>
      </c>
      <c r="CQ135">
        <v>0.45700000000000002</v>
      </c>
      <c r="CR135" s="38">
        <v>0.32300000000000001</v>
      </c>
      <c r="CS135">
        <v>0.74</v>
      </c>
      <c r="CT135">
        <v>0.36099999999999999</v>
      </c>
      <c r="CU135">
        <v>1E-3</v>
      </c>
      <c r="CV135">
        <v>0.31900000000000001</v>
      </c>
      <c r="CW135">
        <v>0.29799999999999999</v>
      </c>
      <c r="CX135">
        <v>4.4999999999999998E-2</v>
      </c>
      <c r="CY135">
        <v>0.11600000000000001</v>
      </c>
      <c r="CZ135">
        <v>0.317</v>
      </c>
      <c r="DA135">
        <v>0.439</v>
      </c>
      <c r="DB135">
        <v>0.35699999999999998</v>
      </c>
      <c r="DC135">
        <v>6.5000000000000002E-2</v>
      </c>
      <c r="DD135" s="38">
        <v>5.7000000000000002E-2</v>
      </c>
      <c r="DE135" s="38">
        <v>7.3999999999999996E-2</v>
      </c>
      <c r="DF135">
        <v>0.04</v>
      </c>
      <c r="DG135">
        <v>0.14499999999999999</v>
      </c>
      <c r="DH135">
        <v>0.114</v>
      </c>
      <c r="DI135">
        <v>5.8999999999999997E-2</v>
      </c>
      <c r="DJ135">
        <v>5.8999999999999997E-2</v>
      </c>
      <c r="DK135" s="38">
        <v>7.0999999999999994E-2</v>
      </c>
      <c r="DL135">
        <v>5.5E-2</v>
      </c>
      <c r="DM135">
        <v>8.8999999999999996E-2</v>
      </c>
      <c r="DN135">
        <v>5.8999999999999997E-2</v>
      </c>
      <c r="DO135">
        <v>0.17299999999999999</v>
      </c>
      <c r="DP135" s="38">
        <v>0.154</v>
      </c>
      <c r="DQ135">
        <v>0.107</v>
      </c>
      <c r="DU135" s="38">
        <v>7.2999999999999995E-2</v>
      </c>
      <c r="DV135">
        <v>0.13</v>
      </c>
      <c r="DW135" s="38">
        <v>0.109</v>
      </c>
      <c r="DX135" s="6">
        <v>0.14099999999999999</v>
      </c>
      <c r="DY135">
        <v>0.112</v>
      </c>
      <c r="DZ135">
        <v>0.14099999999999999</v>
      </c>
      <c r="EA135">
        <v>0.32</v>
      </c>
      <c r="EC135">
        <v>0.14499999999999999</v>
      </c>
      <c r="ED135">
        <v>7.0999999999999994E-2</v>
      </c>
      <c r="EF135">
        <v>0.105</v>
      </c>
      <c r="EG135">
        <v>0.155</v>
      </c>
      <c r="EI135">
        <v>0.189</v>
      </c>
      <c r="EJ135">
        <v>0.154</v>
      </c>
      <c r="EK135" s="38">
        <v>0.13600000000000001</v>
      </c>
      <c r="EL135">
        <v>0.13</v>
      </c>
      <c r="EM135" s="6">
        <v>0.29199999999999998</v>
      </c>
    </row>
    <row r="136" spans="1:143" ht="14.25" customHeight="1" x14ac:dyDescent="0.2">
      <c r="A136" s="13">
        <v>463</v>
      </c>
      <c r="B136">
        <v>0.34200000000000003</v>
      </c>
      <c r="C136">
        <v>0.33100000000000002</v>
      </c>
      <c r="D136">
        <v>0.248</v>
      </c>
      <c r="E136">
        <v>0.623</v>
      </c>
      <c r="F136">
        <v>0.84699999999999998</v>
      </c>
      <c r="G136">
        <v>0.47699999999999998</v>
      </c>
      <c r="H136">
        <v>0.32800000000000001</v>
      </c>
      <c r="I136">
        <v>0.67800000000000005</v>
      </c>
      <c r="J136">
        <v>0.38900000000000001</v>
      </c>
      <c r="K136">
        <v>0.20599999999999999</v>
      </c>
      <c r="L136">
        <v>0.28999999999999998</v>
      </c>
      <c r="M136">
        <v>0.36699999999999999</v>
      </c>
      <c r="N136">
        <v>0.61499999999999999</v>
      </c>
      <c r="O136">
        <v>0.45100000000000001</v>
      </c>
      <c r="P136" s="38">
        <v>0.81399999999999995</v>
      </c>
      <c r="Q136" s="6">
        <v>0.57999999999999996</v>
      </c>
      <c r="R136" s="6">
        <v>0.98899999999999999</v>
      </c>
      <c r="S136" s="6">
        <v>0.90200000000000002</v>
      </c>
      <c r="T136">
        <v>0.80700000000000005</v>
      </c>
      <c r="U136">
        <v>0.91300000000000003</v>
      </c>
      <c r="V136">
        <v>0.19700000000000001</v>
      </c>
      <c r="W136">
        <v>0.39400000000000002</v>
      </c>
      <c r="X136">
        <v>0.34799999999999998</v>
      </c>
      <c r="Y136">
        <v>0.56999999999999995</v>
      </c>
      <c r="Z136" s="38">
        <v>0.123</v>
      </c>
      <c r="AA136" s="38">
        <v>0.14499999999999999</v>
      </c>
      <c r="AB136" s="38">
        <v>0.123</v>
      </c>
      <c r="AC136" s="38">
        <v>0.16600000000000001</v>
      </c>
      <c r="AD136" s="38">
        <v>7.0000000000000007E-2</v>
      </c>
      <c r="AE136" s="38">
        <v>6.7000000000000004E-2</v>
      </c>
      <c r="AF136" s="38">
        <v>3.9E-2</v>
      </c>
      <c r="AG136" s="38">
        <v>2.9000000000000001E-2</v>
      </c>
      <c r="AH136" s="38">
        <v>4.2000000000000003E-2</v>
      </c>
      <c r="AI136" s="6">
        <v>9.6000000000000002E-2</v>
      </c>
      <c r="AJ136" s="6">
        <v>5.7000000000000002E-2</v>
      </c>
      <c r="AK136" s="6">
        <v>0.109</v>
      </c>
      <c r="AL136">
        <v>5.3999999999999999E-2</v>
      </c>
      <c r="AM136">
        <v>4.7E-2</v>
      </c>
      <c r="AN136">
        <v>9.1999999999999998E-2</v>
      </c>
      <c r="AO136" s="6">
        <v>5.0999999999999997E-2</v>
      </c>
      <c r="AP136" s="6">
        <v>0.10299999999999999</v>
      </c>
      <c r="AQ136" s="6">
        <v>0.152</v>
      </c>
      <c r="AR136">
        <v>4.4999999999999998E-2</v>
      </c>
      <c r="AS136">
        <v>5.1999999999999998E-2</v>
      </c>
      <c r="AT136">
        <v>2.9000000000000001E-2</v>
      </c>
      <c r="AU136">
        <v>0.126</v>
      </c>
      <c r="AV136">
        <v>0.121</v>
      </c>
      <c r="AW136">
        <v>0.14599999999999999</v>
      </c>
      <c r="AX136">
        <v>0.16800000000000001</v>
      </c>
      <c r="AY136">
        <v>0.19500000000000001</v>
      </c>
      <c r="AZ136">
        <v>0.17799999999999999</v>
      </c>
      <c r="BA136">
        <v>0.52300000000000002</v>
      </c>
      <c r="BB136" s="38">
        <v>7.2999999999999995E-2</v>
      </c>
      <c r="BC136">
        <v>0.15</v>
      </c>
      <c r="BD136">
        <v>7.9000000000000001E-2</v>
      </c>
      <c r="BE136">
        <v>8.5999999999999993E-2</v>
      </c>
      <c r="BF136" s="38">
        <v>6.6000000000000003E-2</v>
      </c>
      <c r="BG136">
        <v>0.13300000000000001</v>
      </c>
      <c r="BH136">
        <v>0.14499999999999999</v>
      </c>
      <c r="BI136">
        <v>0.122</v>
      </c>
      <c r="BJ136">
        <v>5.8000000000000003E-2</v>
      </c>
      <c r="BK136">
        <v>0.14000000000000001</v>
      </c>
      <c r="BL136">
        <v>0.17699999999999999</v>
      </c>
      <c r="BM136">
        <v>3.5999999999999997E-2</v>
      </c>
      <c r="BN136">
        <v>7.2999999999999995E-2</v>
      </c>
      <c r="BO136">
        <v>0.104</v>
      </c>
      <c r="BP136" s="6">
        <v>5.2999999999999999E-2</v>
      </c>
      <c r="BQ136" s="6">
        <v>4.4999999999999998E-2</v>
      </c>
      <c r="BR136" s="6">
        <v>3.7999999999999999E-2</v>
      </c>
      <c r="BS136">
        <v>0.29399999999999998</v>
      </c>
      <c r="BT136" s="38">
        <v>0.39200000000000002</v>
      </c>
      <c r="BU136">
        <v>0.31</v>
      </c>
      <c r="BV136">
        <v>0.28699999999999998</v>
      </c>
      <c r="BW136">
        <v>0.14099999999999999</v>
      </c>
      <c r="BX136" s="38">
        <v>0.27400000000000002</v>
      </c>
      <c r="BY136" s="38">
        <v>0.217</v>
      </c>
      <c r="BZ136" s="38">
        <v>4.2999999999999997E-2</v>
      </c>
      <c r="CA136">
        <v>0.20399999999999999</v>
      </c>
      <c r="CB136">
        <v>0.38300000000000001</v>
      </c>
      <c r="CC136">
        <v>9.8000000000000004E-2</v>
      </c>
      <c r="CD136">
        <v>9.4E-2</v>
      </c>
      <c r="CE136">
        <v>0.155</v>
      </c>
      <c r="CF136">
        <v>0.159</v>
      </c>
      <c r="CG136">
        <v>0.16200000000000001</v>
      </c>
      <c r="CH136">
        <v>0.16500000000000001</v>
      </c>
      <c r="CI136">
        <v>0.14000000000000001</v>
      </c>
      <c r="CJ136">
        <v>0.314</v>
      </c>
      <c r="CK136">
        <v>0.153</v>
      </c>
      <c r="CL136">
        <v>1.7000000000000001E-2</v>
      </c>
      <c r="CM136">
        <v>8.4000000000000005E-2</v>
      </c>
      <c r="CN136">
        <v>5.7000000000000002E-2</v>
      </c>
      <c r="CO136">
        <v>4.3999999999999997E-2</v>
      </c>
      <c r="CP136">
        <v>3.6999999999999998E-2</v>
      </c>
      <c r="CQ136">
        <v>0.44600000000000001</v>
      </c>
      <c r="CR136" s="38">
        <v>0.318</v>
      </c>
      <c r="CS136">
        <v>0.73</v>
      </c>
      <c r="CT136">
        <v>0.35699999999999998</v>
      </c>
      <c r="CU136">
        <v>0</v>
      </c>
      <c r="CV136">
        <v>0.315</v>
      </c>
      <c r="CW136">
        <v>0.29199999999999998</v>
      </c>
      <c r="CX136">
        <v>4.3999999999999997E-2</v>
      </c>
      <c r="CY136">
        <v>0.115</v>
      </c>
      <c r="CZ136">
        <v>0.314</v>
      </c>
      <c r="DA136">
        <v>0.433</v>
      </c>
      <c r="DB136">
        <v>0.35199999999999998</v>
      </c>
      <c r="DC136">
        <v>6.4000000000000001E-2</v>
      </c>
      <c r="DD136" s="38">
        <v>5.6000000000000001E-2</v>
      </c>
      <c r="DE136" s="38">
        <v>7.1999999999999995E-2</v>
      </c>
      <c r="DF136">
        <v>0.04</v>
      </c>
      <c r="DG136">
        <v>0.14299999999999999</v>
      </c>
      <c r="DH136">
        <v>0.112</v>
      </c>
      <c r="DI136">
        <v>5.8000000000000003E-2</v>
      </c>
      <c r="DJ136">
        <v>5.8999999999999997E-2</v>
      </c>
      <c r="DK136" s="38">
        <v>7.0000000000000007E-2</v>
      </c>
      <c r="DL136">
        <v>5.5E-2</v>
      </c>
      <c r="DM136">
        <v>8.8999999999999996E-2</v>
      </c>
      <c r="DN136">
        <v>5.8999999999999997E-2</v>
      </c>
      <c r="DO136">
        <v>0.17100000000000001</v>
      </c>
      <c r="DP136" s="38">
        <v>0.152</v>
      </c>
      <c r="DQ136">
        <v>0.106</v>
      </c>
      <c r="DU136" s="38">
        <v>7.1999999999999995E-2</v>
      </c>
      <c r="DV136">
        <v>0.129</v>
      </c>
      <c r="DW136" s="38">
        <v>0.109</v>
      </c>
      <c r="DX136" s="6">
        <v>0.14000000000000001</v>
      </c>
      <c r="DY136">
        <v>0.112</v>
      </c>
      <c r="DZ136">
        <v>0.14099999999999999</v>
      </c>
      <c r="EA136">
        <v>0.315</v>
      </c>
      <c r="EC136">
        <v>0.14199999999999999</v>
      </c>
      <c r="ED136">
        <v>7.0999999999999994E-2</v>
      </c>
      <c r="EF136">
        <v>0.10299999999999999</v>
      </c>
      <c r="EG136">
        <v>0.153</v>
      </c>
      <c r="EI136">
        <v>0.187</v>
      </c>
      <c r="EJ136">
        <v>0.152</v>
      </c>
      <c r="EK136" s="38">
        <v>0.13400000000000001</v>
      </c>
      <c r="EL136">
        <v>0.128</v>
      </c>
      <c r="EM136" s="6">
        <v>0.28799999999999998</v>
      </c>
    </row>
    <row r="137" spans="1:143" ht="14.25" customHeight="1" x14ac:dyDescent="0.2">
      <c r="A137" s="13">
        <v>464</v>
      </c>
      <c r="B137">
        <v>0.34100000000000003</v>
      </c>
      <c r="C137">
        <v>0.32800000000000001</v>
      </c>
      <c r="D137">
        <v>0.246</v>
      </c>
      <c r="E137">
        <v>0.61799999999999999</v>
      </c>
      <c r="F137">
        <v>0.83499999999999996</v>
      </c>
      <c r="G137">
        <v>0.47099999999999997</v>
      </c>
      <c r="H137">
        <v>0.32200000000000001</v>
      </c>
      <c r="I137">
        <v>0.66800000000000004</v>
      </c>
      <c r="J137">
        <v>0.38200000000000001</v>
      </c>
      <c r="K137">
        <v>0.20399999999999999</v>
      </c>
      <c r="L137">
        <v>0.28599999999999998</v>
      </c>
      <c r="M137">
        <v>0.36299999999999999</v>
      </c>
      <c r="N137">
        <v>0.60599999999999998</v>
      </c>
      <c r="O137">
        <v>0.443</v>
      </c>
      <c r="P137" s="38">
        <v>0.80300000000000005</v>
      </c>
      <c r="Q137" s="6">
        <v>0.56799999999999995</v>
      </c>
      <c r="R137" s="6">
        <v>0.97199999999999998</v>
      </c>
      <c r="S137" s="6">
        <v>0.88100000000000001</v>
      </c>
      <c r="T137">
        <v>0.79100000000000004</v>
      </c>
      <c r="U137">
        <v>0.89100000000000001</v>
      </c>
      <c r="V137">
        <v>0.193</v>
      </c>
      <c r="W137">
        <v>0.39300000000000002</v>
      </c>
      <c r="X137">
        <v>0.34300000000000003</v>
      </c>
      <c r="Y137">
        <v>0.56299999999999994</v>
      </c>
      <c r="Z137" s="38">
        <v>0.123</v>
      </c>
      <c r="AA137" s="38">
        <v>0.14399999999999999</v>
      </c>
      <c r="AB137" s="38">
        <v>0.122</v>
      </c>
      <c r="AC137" s="38">
        <v>0.16400000000000001</v>
      </c>
      <c r="AD137" s="38">
        <v>6.9000000000000006E-2</v>
      </c>
      <c r="AE137" s="38">
        <v>6.6000000000000003E-2</v>
      </c>
      <c r="AF137" s="38">
        <v>3.9E-2</v>
      </c>
      <c r="AG137" s="38">
        <v>2.9000000000000001E-2</v>
      </c>
      <c r="AH137" s="38">
        <v>4.1000000000000002E-2</v>
      </c>
      <c r="AI137" s="6">
        <v>9.5000000000000001E-2</v>
      </c>
      <c r="AJ137" s="6">
        <v>5.6000000000000001E-2</v>
      </c>
      <c r="AK137" s="6">
        <v>0.108</v>
      </c>
      <c r="AL137">
        <v>5.2999999999999999E-2</v>
      </c>
      <c r="AM137">
        <v>4.7E-2</v>
      </c>
      <c r="AN137">
        <v>9.0999999999999998E-2</v>
      </c>
      <c r="AO137" s="6">
        <v>0.05</v>
      </c>
      <c r="AP137" s="6">
        <v>0.10199999999999999</v>
      </c>
      <c r="AQ137" s="6">
        <v>0.15</v>
      </c>
      <c r="AR137">
        <v>4.4999999999999998E-2</v>
      </c>
      <c r="AS137">
        <v>5.0999999999999997E-2</v>
      </c>
      <c r="AT137">
        <v>2.9000000000000001E-2</v>
      </c>
      <c r="AU137">
        <v>0.124</v>
      </c>
      <c r="AV137">
        <v>0.12</v>
      </c>
      <c r="AW137">
        <v>0.14399999999999999</v>
      </c>
      <c r="AX137">
        <v>0.16700000000000001</v>
      </c>
      <c r="AY137">
        <v>0.19400000000000001</v>
      </c>
      <c r="AZ137">
        <v>0.17699999999999999</v>
      </c>
      <c r="BA137">
        <v>0.51900000000000002</v>
      </c>
      <c r="BB137" s="38">
        <v>7.2999999999999995E-2</v>
      </c>
      <c r="BC137">
        <v>0.14799999999999999</v>
      </c>
      <c r="BD137">
        <v>7.8E-2</v>
      </c>
      <c r="BE137">
        <v>8.5999999999999993E-2</v>
      </c>
      <c r="BF137" s="38">
        <v>6.5000000000000002E-2</v>
      </c>
      <c r="BG137">
        <v>0.13100000000000001</v>
      </c>
      <c r="BH137">
        <v>0.14299999999999999</v>
      </c>
      <c r="BI137">
        <v>0.12</v>
      </c>
      <c r="BJ137">
        <v>5.7000000000000002E-2</v>
      </c>
      <c r="BK137">
        <v>0.13700000000000001</v>
      </c>
      <c r="BL137">
        <v>0.17499999999999999</v>
      </c>
      <c r="BM137">
        <v>3.5999999999999997E-2</v>
      </c>
      <c r="BN137">
        <v>7.0999999999999994E-2</v>
      </c>
      <c r="BO137">
        <v>0.10199999999999999</v>
      </c>
      <c r="BP137" s="6">
        <v>5.1999999999999998E-2</v>
      </c>
      <c r="BQ137" s="6">
        <v>4.3999999999999997E-2</v>
      </c>
      <c r="BR137" s="6">
        <v>3.7999999999999999E-2</v>
      </c>
      <c r="BS137">
        <v>0.28899999999999998</v>
      </c>
      <c r="BT137" s="38">
        <v>0.38700000000000001</v>
      </c>
      <c r="BU137">
        <v>0.30599999999999999</v>
      </c>
      <c r="BV137">
        <v>0.28399999999999997</v>
      </c>
      <c r="BW137">
        <v>0.14000000000000001</v>
      </c>
      <c r="BX137" s="38">
        <v>0.27100000000000002</v>
      </c>
      <c r="BY137" s="38">
        <v>0.215</v>
      </c>
      <c r="BZ137" s="38">
        <v>4.2000000000000003E-2</v>
      </c>
      <c r="CA137">
        <v>0.20300000000000001</v>
      </c>
      <c r="CB137">
        <v>0.379</v>
      </c>
      <c r="CC137">
        <v>9.7000000000000003E-2</v>
      </c>
      <c r="CD137">
        <v>9.2999999999999999E-2</v>
      </c>
      <c r="CE137">
        <v>0.154</v>
      </c>
      <c r="CF137">
        <v>0.158</v>
      </c>
      <c r="CG137">
        <v>0.161</v>
      </c>
      <c r="CH137">
        <v>0.16400000000000001</v>
      </c>
      <c r="CI137">
        <v>0.13800000000000001</v>
      </c>
      <c r="CJ137">
        <v>0.313</v>
      </c>
      <c r="CK137">
        <v>0.152</v>
      </c>
      <c r="CL137">
        <v>1.6E-2</v>
      </c>
      <c r="CM137">
        <v>8.3000000000000004E-2</v>
      </c>
      <c r="CN137">
        <v>5.7000000000000002E-2</v>
      </c>
      <c r="CO137">
        <v>4.2999999999999997E-2</v>
      </c>
      <c r="CP137">
        <v>3.5999999999999997E-2</v>
      </c>
      <c r="CQ137">
        <v>0.436</v>
      </c>
      <c r="CR137" s="38">
        <v>0.313</v>
      </c>
      <c r="CS137">
        <v>0.72</v>
      </c>
      <c r="CT137">
        <v>0.35299999999999998</v>
      </c>
      <c r="CU137">
        <v>-1E-3</v>
      </c>
      <c r="CV137">
        <v>0.311</v>
      </c>
      <c r="CW137">
        <v>0.28699999999999998</v>
      </c>
      <c r="CX137">
        <v>4.2999999999999997E-2</v>
      </c>
      <c r="CY137">
        <v>0.115</v>
      </c>
      <c r="CZ137">
        <v>0.311</v>
      </c>
      <c r="DA137">
        <v>0.42699999999999999</v>
      </c>
      <c r="DB137">
        <v>0.34699999999999998</v>
      </c>
      <c r="DC137">
        <v>6.3E-2</v>
      </c>
      <c r="DD137" s="38">
        <v>5.5E-2</v>
      </c>
      <c r="DE137" s="38">
        <v>7.0999999999999994E-2</v>
      </c>
      <c r="DF137">
        <v>0.04</v>
      </c>
      <c r="DG137">
        <v>0.14099999999999999</v>
      </c>
      <c r="DH137">
        <v>0.111</v>
      </c>
      <c r="DI137">
        <v>5.8000000000000003E-2</v>
      </c>
      <c r="DJ137">
        <v>5.8999999999999997E-2</v>
      </c>
      <c r="DK137" s="38">
        <v>6.9000000000000006E-2</v>
      </c>
      <c r="DL137">
        <v>5.3999999999999999E-2</v>
      </c>
      <c r="DM137">
        <v>8.7999999999999995E-2</v>
      </c>
      <c r="DN137">
        <v>5.8999999999999997E-2</v>
      </c>
      <c r="DO137">
        <v>0.16900000000000001</v>
      </c>
      <c r="DP137" s="38">
        <v>0.151</v>
      </c>
      <c r="DQ137">
        <v>0.105</v>
      </c>
      <c r="DU137" s="38">
        <v>7.1999999999999995E-2</v>
      </c>
      <c r="DV137">
        <v>0.128</v>
      </c>
      <c r="DW137" s="38">
        <v>0.108</v>
      </c>
      <c r="DX137" s="6">
        <v>0.14000000000000001</v>
      </c>
      <c r="DY137">
        <v>0.112</v>
      </c>
      <c r="DZ137">
        <v>0.14000000000000001</v>
      </c>
      <c r="EA137">
        <v>0.31</v>
      </c>
      <c r="EC137">
        <v>0.14000000000000001</v>
      </c>
      <c r="ED137">
        <v>7.0000000000000007E-2</v>
      </c>
      <c r="EF137">
        <v>0.10199999999999999</v>
      </c>
      <c r="EG137">
        <v>0.151</v>
      </c>
      <c r="EI137">
        <v>0.184</v>
      </c>
      <c r="EJ137">
        <v>0.15</v>
      </c>
      <c r="EK137" s="38">
        <v>0.13100000000000001</v>
      </c>
      <c r="EL137">
        <v>0.126</v>
      </c>
      <c r="EM137" s="6">
        <v>0.28299999999999997</v>
      </c>
    </row>
    <row r="138" spans="1:143" ht="14.25" customHeight="1" x14ac:dyDescent="0.2">
      <c r="A138" s="13">
        <v>465</v>
      </c>
      <c r="B138">
        <v>0.34</v>
      </c>
      <c r="C138">
        <v>0.32500000000000001</v>
      </c>
      <c r="D138">
        <v>0.245</v>
      </c>
      <c r="E138">
        <v>0.61199999999999999</v>
      </c>
      <c r="F138">
        <v>0.82399999999999995</v>
      </c>
      <c r="G138">
        <v>0.46400000000000002</v>
      </c>
      <c r="H138">
        <v>0.317</v>
      </c>
      <c r="I138">
        <v>0.65800000000000003</v>
      </c>
      <c r="J138">
        <v>0.375</v>
      </c>
      <c r="K138">
        <v>0.20200000000000001</v>
      </c>
      <c r="L138">
        <v>0.28199999999999997</v>
      </c>
      <c r="M138">
        <v>0.35899999999999999</v>
      </c>
      <c r="N138">
        <v>0.59699999999999998</v>
      </c>
      <c r="O138">
        <v>0.436</v>
      </c>
      <c r="P138" s="38">
        <v>0.79300000000000004</v>
      </c>
      <c r="Q138" s="6">
        <v>0.55600000000000005</v>
      </c>
      <c r="R138" s="6">
        <v>0.95499999999999996</v>
      </c>
      <c r="S138" s="6">
        <v>0.86099999999999999</v>
      </c>
      <c r="T138">
        <v>0.77400000000000002</v>
      </c>
      <c r="U138">
        <v>0.87</v>
      </c>
      <c r="V138">
        <v>0.19</v>
      </c>
      <c r="W138">
        <v>0.39200000000000002</v>
      </c>
      <c r="X138">
        <v>0.33700000000000002</v>
      </c>
      <c r="Y138">
        <v>0.55700000000000005</v>
      </c>
      <c r="Z138" s="38">
        <v>0.122</v>
      </c>
      <c r="AA138" s="38">
        <v>0.14299999999999999</v>
      </c>
      <c r="AB138" s="38">
        <v>0.121</v>
      </c>
      <c r="AC138" s="38">
        <v>0.16200000000000001</v>
      </c>
      <c r="AD138" s="38">
        <v>6.8000000000000005E-2</v>
      </c>
      <c r="AE138" s="38">
        <v>6.6000000000000003E-2</v>
      </c>
      <c r="AF138" s="38">
        <v>3.7999999999999999E-2</v>
      </c>
      <c r="AG138" s="38">
        <v>2.9000000000000001E-2</v>
      </c>
      <c r="AH138" s="38">
        <v>0.04</v>
      </c>
      <c r="AI138" s="6">
        <v>9.4E-2</v>
      </c>
      <c r="AJ138" s="6">
        <v>5.5E-2</v>
      </c>
      <c r="AK138" s="6">
        <v>0.106</v>
      </c>
      <c r="AL138">
        <v>5.2999999999999999E-2</v>
      </c>
      <c r="AM138">
        <v>4.7E-2</v>
      </c>
      <c r="AN138">
        <v>0.09</v>
      </c>
      <c r="AO138" s="6">
        <v>0.05</v>
      </c>
      <c r="AP138" s="6">
        <v>0.10100000000000001</v>
      </c>
      <c r="AQ138" s="6">
        <v>0.14799999999999999</v>
      </c>
      <c r="AR138">
        <v>4.3999999999999997E-2</v>
      </c>
      <c r="AS138">
        <v>5.0999999999999997E-2</v>
      </c>
      <c r="AT138">
        <v>2.8000000000000001E-2</v>
      </c>
      <c r="AU138">
        <v>0.122</v>
      </c>
      <c r="AV138">
        <v>0.11899999999999999</v>
      </c>
      <c r="AW138">
        <v>0.14199999999999999</v>
      </c>
      <c r="AX138">
        <v>0.16700000000000001</v>
      </c>
      <c r="AY138">
        <v>0.193</v>
      </c>
      <c r="AZ138">
        <v>0.17599999999999999</v>
      </c>
      <c r="BA138">
        <v>0.51500000000000001</v>
      </c>
      <c r="BB138" s="38">
        <v>7.1999999999999995E-2</v>
      </c>
      <c r="BC138">
        <v>0.14699999999999999</v>
      </c>
      <c r="BD138">
        <v>7.8E-2</v>
      </c>
      <c r="BE138">
        <v>8.5000000000000006E-2</v>
      </c>
      <c r="BF138" s="38">
        <v>6.5000000000000002E-2</v>
      </c>
      <c r="BG138">
        <v>0.13</v>
      </c>
      <c r="BH138">
        <v>0.14099999999999999</v>
      </c>
      <c r="BI138">
        <v>0.11899999999999999</v>
      </c>
      <c r="BJ138">
        <v>5.7000000000000002E-2</v>
      </c>
      <c r="BK138">
        <v>0.13500000000000001</v>
      </c>
      <c r="BL138">
        <v>0.17299999999999999</v>
      </c>
      <c r="BM138">
        <v>3.5000000000000003E-2</v>
      </c>
      <c r="BN138">
        <v>6.9000000000000006E-2</v>
      </c>
      <c r="BO138">
        <v>9.9000000000000005E-2</v>
      </c>
      <c r="BP138" s="6">
        <v>5.0999999999999997E-2</v>
      </c>
      <c r="BQ138" s="6">
        <v>4.2999999999999997E-2</v>
      </c>
      <c r="BR138" s="6">
        <v>3.6999999999999998E-2</v>
      </c>
      <c r="BS138">
        <v>0.28399999999999997</v>
      </c>
      <c r="BT138" s="38">
        <v>0.38200000000000001</v>
      </c>
      <c r="BU138">
        <v>0.30199999999999999</v>
      </c>
      <c r="BV138">
        <v>0.28199999999999997</v>
      </c>
      <c r="BW138">
        <v>0.13900000000000001</v>
      </c>
      <c r="BX138" s="38">
        <v>0.26900000000000002</v>
      </c>
      <c r="BY138" s="38">
        <v>0.21199999999999999</v>
      </c>
      <c r="BZ138" s="38">
        <v>4.2000000000000003E-2</v>
      </c>
      <c r="CA138">
        <v>0.20200000000000001</v>
      </c>
      <c r="CB138">
        <v>0.374</v>
      </c>
      <c r="CC138">
        <v>9.6000000000000002E-2</v>
      </c>
      <c r="CD138">
        <v>9.2999999999999999E-2</v>
      </c>
      <c r="CE138">
        <v>0.153</v>
      </c>
      <c r="CF138">
        <v>0.157</v>
      </c>
      <c r="CG138">
        <v>0.159</v>
      </c>
      <c r="CH138">
        <v>0.16200000000000001</v>
      </c>
      <c r="CI138">
        <v>0.13600000000000001</v>
      </c>
      <c r="CJ138">
        <v>0.311</v>
      </c>
      <c r="CK138">
        <v>0.151</v>
      </c>
      <c r="CL138">
        <v>1.6E-2</v>
      </c>
      <c r="CM138">
        <v>8.2000000000000003E-2</v>
      </c>
      <c r="CN138">
        <v>5.6000000000000001E-2</v>
      </c>
      <c r="CO138">
        <v>4.2999999999999997E-2</v>
      </c>
      <c r="CP138">
        <v>3.5999999999999997E-2</v>
      </c>
      <c r="CQ138">
        <v>0.42699999999999999</v>
      </c>
      <c r="CR138" s="38">
        <v>0.308</v>
      </c>
      <c r="CS138">
        <v>0.71</v>
      </c>
      <c r="CT138">
        <v>0.34899999999999998</v>
      </c>
      <c r="CU138">
        <v>-3.0000000000000001E-3</v>
      </c>
      <c r="CV138">
        <v>0.308</v>
      </c>
      <c r="CW138">
        <v>0.28199999999999997</v>
      </c>
      <c r="CX138">
        <v>4.2000000000000003E-2</v>
      </c>
      <c r="CY138">
        <v>0.114</v>
      </c>
      <c r="CZ138">
        <v>0.308</v>
      </c>
      <c r="DA138">
        <v>0.42199999999999999</v>
      </c>
      <c r="DB138">
        <v>0.34200000000000003</v>
      </c>
      <c r="DC138">
        <v>6.0999999999999999E-2</v>
      </c>
      <c r="DD138" s="38">
        <v>5.3999999999999999E-2</v>
      </c>
      <c r="DE138" s="38">
        <v>7.0000000000000007E-2</v>
      </c>
      <c r="DF138">
        <v>3.9E-2</v>
      </c>
      <c r="DG138">
        <v>0.13800000000000001</v>
      </c>
      <c r="DH138">
        <v>0.109</v>
      </c>
      <c r="DI138">
        <v>5.8000000000000003E-2</v>
      </c>
      <c r="DJ138">
        <v>5.8000000000000003E-2</v>
      </c>
      <c r="DK138" s="38">
        <v>6.9000000000000006E-2</v>
      </c>
      <c r="DL138">
        <v>5.3999999999999999E-2</v>
      </c>
      <c r="DM138">
        <v>8.7999999999999995E-2</v>
      </c>
      <c r="DN138">
        <v>5.8999999999999997E-2</v>
      </c>
      <c r="DO138">
        <v>0.16700000000000001</v>
      </c>
      <c r="DP138" s="38">
        <v>0.14899999999999999</v>
      </c>
      <c r="DQ138">
        <v>0.104</v>
      </c>
      <c r="DU138" s="38">
        <v>7.1999999999999995E-2</v>
      </c>
      <c r="DV138">
        <v>0.127</v>
      </c>
      <c r="DW138" s="38">
        <v>0.107</v>
      </c>
      <c r="DX138" s="6">
        <v>0.13900000000000001</v>
      </c>
      <c r="DY138">
        <v>0.111</v>
      </c>
      <c r="DZ138">
        <v>0.13900000000000001</v>
      </c>
      <c r="EA138">
        <v>0.30499999999999999</v>
      </c>
      <c r="EC138">
        <v>0.13700000000000001</v>
      </c>
      <c r="ED138">
        <v>7.0000000000000007E-2</v>
      </c>
      <c r="EF138">
        <v>0.10100000000000001</v>
      </c>
      <c r="EG138">
        <v>0.15</v>
      </c>
      <c r="EI138">
        <v>0.182</v>
      </c>
      <c r="EJ138">
        <v>0.14799999999999999</v>
      </c>
      <c r="EK138" s="38">
        <v>0.129</v>
      </c>
      <c r="EL138">
        <v>0.125</v>
      </c>
      <c r="EM138" s="6">
        <v>0.27900000000000003</v>
      </c>
    </row>
    <row r="139" spans="1:143" ht="14.25" customHeight="1" x14ac:dyDescent="0.2">
      <c r="A139" s="13">
        <v>466</v>
      </c>
      <c r="B139">
        <v>0.33900000000000002</v>
      </c>
      <c r="C139">
        <v>0.32300000000000001</v>
      </c>
      <c r="D139">
        <v>0.24299999999999999</v>
      </c>
      <c r="E139">
        <v>0.60699999999999998</v>
      </c>
      <c r="F139">
        <v>0.81299999999999994</v>
      </c>
      <c r="G139">
        <v>0.45700000000000002</v>
      </c>
      <c r="H139">
        <v>0.312</v>
      </c>
      <c r="I139">
        <v>0.64800000000000002</v>
      </c>
      <c r="J139">
        <v>0.36899999999999999</v>
      </c>
      <c r="K139">
        <v>0.19900000000000001</v>
      </c>
      <c r="L139">
        <v>0.27800000000000002</v>
      </c>
      <c r="M139">
        <v>0.35599999999999998</v>
      </c>
      <c r="N139">
        <v>0.58899999999999997</v>
      </c>
      <c r="O139">
        <v>0.42899999999999999</v>
      </c>
      <c r="P139" s="38">
        <v>0.78200000000000003</v>
      </c>
      <c r="Q139" s="6">
        <v>0.54500000000000004</v>
      </c>
      <c r="R139" s="6">
        <v>0.93899999999999995</v>
      </c>
      <c r="S139" s="6">
        <v>0.84199999999999997</v>
      </c>
      <c r="T139">
        <v>0.75800000000000001</v>
      </c>
      <c r="U139">
        <v>0.85</v>
      </c>
      <c r="V139">
        <v>0.187</v>
      </c>
      <c r="W139">
        <v>0.39100000000000001</v>
      </c>
      <c r="X139">
        <v>0.33200000000000002</v>
      </c>
      <c r="Y139">
        <v>0.55000000000000004</v>
      </c>
      <c r="Z139" s="38">
        <v>0.122</v>
      </c>
      <c r="AA139" s="38">
        <v>0.14199999999999999</v>
      </c>
      <c r="AB139" s="38">
        <v>0.12</v>
      </c>
      <c r="AC139" s="38">
        <v>0.16</v>
      </c>
      <c r="AD139" s="38">
        <v>6.7000000000000004E-2</v>
      </c>
      <c r="AE139" s="38">
        <v>6.5000000000000002E-2</v>
      </c>
      <c r="AF139" s="38">
        <v>3.7999999999999999E-2</v>
      </c>
      <c r="AG139" s="38">
        <v>2.9000000000000001E-2</v>
      </c>
      <c r="AH139" s="38">
        <v>0.04</v>
      </c>
      <c r="AI139" s="6">
        <v>9.1999999999999998E-2</v>
      </c>
      <c r="AJ139" s="6">
        <v>5.3999999999999999E-2</v>
      </c>
      <c r="AK139" s="6">
        <v>0.105</v>
      </c>
      <c r="AL139">
        <v>5.1999999999999998E-2</v>
      </c>
      <c r="AM139">
        <v>4.5999999999999999E-2</v>
      </c>
      <c r="AN139">
        <v>8.8999999999999996E-2</v>
      </c>
      <c r="AO139" s="6">
        <v>0.05</v>
      </c>
      <c r="AP139" s="6">
        <v>0.10100000000000001</v>
      </c>
      <c r="AQ139" s="6">
        <v>0.14599999999999999</v>
      </c>
      <c r="AR139">
        <v>4.3999999999999997E-2</v>
      </c>
      <c r="AS139">
        <v>5.0999999999999997E-2</v>
      </c>
      <c r="AT139">
        <v>2.8000000000000001E-2</v>
      </c>
      <c r="AU139">
        <v>0.12</v>
      </c>
      <c r="AV139">
        <v>0.11799999999999999</v>
      </c>
      <c r="AW139">
        <v>0.14099999999999999</v>
      </c>
      <c r="AX139">
        <v>0.16700000000000001</v>
      </c>
      <c r="AY139">
        <v>0.192</v>
      </c>
      <c r="AZ139">
        <v>0.17499999999999999</v>
      </c>
      <c r="BA139">
        <v>0.51200000000000001</v>
      </c>
      <c r="BB139" s="38">
        <v>7.1999999999999995E-2</v>
      </c>
      <c r="BC139">
        <v>0.14499999999999999</v>
      </c>
      <c r="BD139">
        <v>7.6999999999999999E-2</v>
      </c>
      <c r="BE139">
        <v>8.5000000000000006E-2</v>
      </c>
      <c r="BF139" s="38">
        <v>6.4000000000000001E-2</v>
      </c>
      <c r="BG139">
        <v>0.129</v>
      </c>
      <c r="BH139">
        <v>0.13900000000000001</v>
      </c>
      <c r="BI139">
        <v>0.11700000000000001</v>
      </c>
      <c r="BJ139">
        <v>5.6000000000000001E-2</v>
      </c>
      <c r="BK139">
        <v>0.13300000000000001</v>
      </c>
      <c r="BL139">
        <v>0.17100000000000001</v>
      </c>
      <c r="BM139">
        <v>3.5000000000000003E-2</v>
      </c>
      <c r="BN139">
        <v>6.8000000000000005E-2</v>
      </c>
      <c r="BO139">
        <v>9.7000000000000003E-2</v>
      </c>
      <c r="BP139" s="6">
        <v>0.05</v>
      </c>
      <c r="BQ139" s="6">
        <v>4.2000000000000003E-2</v>
      </c>
      <c r="BR139" s="6">
        <v>3.6999999999999998E-2</v>
      </c>
      <c r="BS139">
        <v>0.27900000000000003</v>
      </c>
      <c r="BT139" s="38">
        <v>0.377</v>
      </c>
      <c r="BU139">
        <v>0.29799999999999999</v>
      </c>
      <c r="BV139">
        <v>0.27900000000000003</v>
      </c>
      <c r="BW139">
        <v>0.13900000000000001</v>
      </c>
      <c r="BX139" s="38">
        <v>0.26700000000000002</v>
      </c>
      <c r="BY139" s="38">
        <v>0.21</v>
      </c>
      <c r="BZ139" s="38">
        <v>4.1000000000000002E-2</v>
      </c>
      <c r="CA139">
        <v>0.20200000000000001</v>
      </c>
      <c r="CB139">
        <v>0.37</v>
      </c>
      <c r="CC139">
        <v>9.5000000000000001E-2</v>
      </c>
      <c r="CD139">
        <v>9.1999999999999998E-2</v>
      </c>
      <c r="CE139">
        <v>0.153</v>
      </c>
      <c r="CF139">
        <v>0.156</v>
      </c>
      <c r="CG139">
        <v>0.158</v>
      </c>
      <c r="CH139">
        <v>0.16</v>
      </c>
      <c r="CI139">
        <v>0.13300000000000001</v>
      </c>
      <c r="CJ139">
        <v>0.31</v>
      </c>
      <c r="CK139">
        <v>0.151</v>
      </c>
      <c r="CL139">
        <v>1.6E-2</v>
      </c>
      <c r="CM139">
        <v>8.2000000000000003E-2</v>
      </c>
      <c r="CN139">
        <v>5.6000000000000001E-2</v>
      </c>
      <c r="CO139">
        <v>4.2000000000000003E-2</v>
      </c>
      <c r="CP139">
        <v>3.5999999999999997E-2</v>
      </c>
      <c r="CQ139">
        <v>0.41699999999999998</v>
      </c>
      <c r="CR139" s="38">
        <v>0.30299999999999999</v>
      </c>
      <c r="CS139">
        <v>0.7</v>
      </c>
      <c r="CT139">
        <v>0.34599999999999997</v>
      </c>
      <c r="CU139">
        <v>-3.0000000000000001E-3</v>
      </c>
      <c r="CV139">
        <v>0.30399999999999999</v>
      </c>
      <c r="CW139">
        <v>0.27700000000000002</v>
      </c>
      <c r="CX139">
        <v>4.1000000000000002E-2</v>
      </c>
      <c r="CY139">
        <v>0.113</v>
      </c>
      <c r="CZ139">
        <v>0.30499999999999999</v>
      </c>
      <c r="DA139">
        <v>0.41599999999999998</v>
      </c>
      <c r="DB139">
        <v>0.33700000000000002</v>
      </c>
      <c r="DC139">
        <v>0.06</v>
      </c>
      <c r="DD139" s="38">
        <v>5.2999999999999999E-2</v>
      </c>
      <c r="DE139" s="38">
        <v>6.8000000000000005E-2</v>
      </c>
      <c r="DF139">
        <v>3.9E-2</v>
      </c>
      <c r="DG139">
        <v>0.13600000000000001</v>
      </c>
      <c r="DH139">
        <v>0.108</v>
      </c>
      <c r="DI139">
        <v>5.7000000000000002E-2</v>
      </c>
      <c r="DJ139">
        <v>5.8000000000000003E-2</v>
      </c>
      <c r="DK139" s="38">
        <v>6.8000000000000005E-2</v>
      </c>
      <c r="DL139">
        <v>5.2999999999999999E-2</v>
      </c>
      <c r="DM139">
        <v>8.6999999999999994E-2</v>
      </c>
      <c r="DN139">
        <v>5.8000000000000003E-2</v>
      </c>
      <c r="DO139">
        <v>0.16500000000000001</v>
      </c>
      <c r="DP139" s="38">
        <v>0.14799999999999999</v>
      </c>
      <c r="DQ139">
        <v>0.10299999999999999</v>
      </c>
      <c r="DU139" s="38">
        <v>7.0999999999999994E-2</v>
      </c>
      <c r="DV139">
        <v>0.126</v>
      </c>
      <c r="DW139" s="38">
        <v>0.107</v>
      </c>
      <c r="DX139" s="6">
        <v>0.13900000000000001</v>
      </c>
      <c r="DY139">
        <v>0.111</v>
      </c>
      <c r="DZ139">
        <v>0.13800000000000001</v>
      </c>
      <c r="EA139">
        <v>0.30099999999999999</v>
      </c>
      <c r="EC139">
        <v>0.13500000000000001</v>
      </c>
      <c r="ED139">
        <v>6.9000000000000006E-2</v>
      </c>
      <c r="EF139">
        <v>0.1</v>
      </c>
      <c r="EG139">
        <v>0.14799999999999999</v>
      </c>
      <c r="EI139">
        <v>0.17899999999999999</v>
      </c>
      <c r="EJ139">
        <v>0.14599999999999999</v>
      </c>
      <c r="EK139" s="38">
        <v>0.127</v>
      </c>
      <c r="EL139">
        <v>0.123</v>
      </c>
      <c r="EM139" s="6">
        <v>0.27500000000000002</v>
      </c>
    </row>
    <row r="140" spans="1:143" ht="14.25" customHeight="1" x14ac:dyDescent="0.2">
      <c r="A140" s="13">
        <v>467</v>
      </c>
      <c r="B140">
        <v>0.33800000000000002</v>
      </c>
      <c r="C140">
        <v>0.32100000000000001</v>
      </c>
      <c r="D140">
        <v>0.24199999999999999</v>
      </c>
      <c r="E140">
        <v>0.60199999999999998</v>
      </c>
      <c r="F140">
        <v>0.80300000000000005</v>
      </c>
      <c r="G140">
        <v>0.45100000000000001</v>
      </c>
      <c r="H140">
        <v>0.307</v>
      </c>
      <c r="I140">
        <v>0.63900000000000001</v>
      </c>
      <c r="J140">
        <v>0.36299999999999999</v>
      </c>
      <c r="K140">
        <v>0.19700000000000001</v>
      </c>
      <c r="L140">
        <v>0.27500000000000002</v>
      </c>
      <c r="M140">
        <v>0.35299999999999998</v>
      </c>
      <c r="N140">
        <v>0.58099999999999996</v>
      </c>
      <c r="O140">
        <v>0.42199999999999999</v>
      </c>
      <c r="P140" s="38">
        <v>0.77300000000000002</v>
      </c>
      <c r="Q140" s="6">
        <v>0.53500000000000003</v>
      </c>
      <c r="R140" s="6">
        <v>0.92200000000000004</v>
      </c>
      <c r="S140" s="6">
        <v>0.82399999999999995</v>
      </c>
      <c r="T140">
        <v>0.74299999999999999</v>
      </c>
      <c r="U140">
        <v>0.83099999999999996</v>
      </c>
      <c r="V140">
        <v>0.184</v>
      </c>
      <c r="W140">
        <v>0.39</v>
      </c>
      <c r="X140">
        <v>0.32700000000000001</v>
      </c>
      <c r="Y140">
        <v>0.54200000000000004</v>
      </c>
      <c r="Z140" s="38">
        <v>0.121</v>
      </c>
      <c r="AA140" s="38">
        <v>0.14099999999999999</v>
      </c>
      <c r="AB140" s="38">
        <v>0.11899999999999999</v>
      </c>
      <c r="AC140" s="38">
        <v>0.158</v>
      </c>
      <c r="AD140" s="38">
        <v>6.6000000000000003E-2</v>
      </c>
      <c r="AE140" s="38">
        <v>6.5000000000000002E-2</v>
      </c>
      <c r="AF140" s="38">
        <v>3.7999999999999999E-2</v>
      </c>
      <c r="AG140" s="38">
        <v>2.9000000000000001E-2</v>
      </c>
      <c r="AH140" s="38">
        <v>0.04</v>
      </c>
      <c r="AI140" s="6">
        <v>9.0999999999999998E-2</v>
      </c>
      <c r="AJ140" s="6">
        <v>5.2999999999999999E-2</v>
      </c>
      <c r="AK140" s="6">
        <v>0.104</v>
      </c>
      <c r="AL140">
        <v>5.1999999999999998E-2</v>
      </c>
      <c r="AM140">
        <v>4.5999999999999999E-2</v>
      </c>
      <c r="AN140">
        <v>8.8999999999999996E-2</v>
      </c>
      <c r="AO140" s="6">
        <v>4.9000000000000002E-2</v>
      </c>
      <c r="AP140" s="6">
        <v>0.1</v>
      </c>
      <c r="AQ140" s="6">
        <v>0.14399999999999999</v>
      </c>
      <c r="AR140">
        <v>4.2999999999999997E-2</v>
      </c>
      <c r="AS140">
        <v>5.0999999999999997E-2</v>
      </c>
      <c r="AT140">
        <v>2.8000000000000001E-2</v>
      </c>
      <c r="AU140">
        <v>0.11799999999999999</v>
      </c>
      <c r="AV140">
        <v>0.11700000000000001</v>
      </c>
      <c r="AW140">
        <v>0.13900000000000001</v>
      </c>
      <c r="AX140">
        <v>0.16700000000000001</v>
      </c>
      <c r="AY140">
        <v>0.19</v>
      </c>
      <c r="AZ140">
        <v>0.17399999999999999</v>
      </c>
      <c r="BA140">
        <v>0.50900000000000001</v>
      </c>
      <c r="BB140" s="38">
        <v>7.0999999999999994E-2</v>
      </c>
      <c r="BC140">
        <v>0.14399999999999999</v>
      </c>
      <c r="BD140">
        <v>7.6999999999999999E-2</v>
      </c>
      <c r="BE140">
        <v>8.4000000000000005E-2</v>
      </c>
      <c r="BF140" s="38">
        <v>6.4000000000000001E-2</v>
      </c>
      <c r="BG140">
        <v>0.128</v>
      </c>
      <c r="BH140">
        <v>0.13800000000000001</v>
      </c>
      <c r="BI140">
        <v>0.11600000000000001</v>
      </c>
      <c r="BJ140">
        <v>5.6000000000000001E-2</v>
      </c>
      <c r="BK140">
        <v>0.13100000000000001</v>
      </c>
      <c r="BL140">
        <v>0.16900000000000001</v>
      </c>
      <c r="BM140">
        <v>3.5000000000000003E-2</v>
      </c>
      <c r="BN140">
        <v>6.7000000000000004E-2</v>
      </c>
      <c r="BO140">
        <v>9.5000000000000001E-2</v>
      </c>
      <c r="BP140" s="6">
        <v>4.9000000000000002E-2</v>
      </c>
      <c r="BQ140" s="6">
        <v>4.2000000000000003E-2</v>
      </c>
      <c r="BR140" s="6">
        <v>3.6999999999999998E-2</v>
      </c>
      <c r="BS140">
        <v>0.27400000000000002</v>
      </c>
      <c r="BT140" s="38">
        <v>0.373</v>
      </c>
      <c r="BU140">
        <v>0.29499999999999998</v>
      </c>
      <c r="BV140">
        <v>0.27700000000000002</v>
      </c>
      <c r="BW140">
        <v>0.13800000000000001</v>
      </c>
      <c r="BX140" s="38">
        <v>0.26500000000000001</v>
      </c>
      <c r="BY140" s="38">
        <v>0.20799999999999999</v>
      </c>
      <c r="BZ140" s="38">
        <v>0.04</v>
      </c>
      <c r="CA140">
        <v>0.20100000000000001</v>
      </c>
      <c r="CB140">
        <v>0.36599999999999999</v>
      </c>
      <c r="CC140">
        <v>9.5000000000000001E-2</v>
      </c>
      <c r="CD140">
        <v>9.0999999999999998E-2</v>
      </c>
      <c r="CE140">
        <v>0.152</v>
      </c>
      <c r="CF140">
        <v>0.155</v>
      </c>
      <c r="CG140">
        <v>0.157</v>
      </c>
      <c r="CH140">
        <v>0.159</v>
      </c>
      <c r="CI140">
        <v>0.13100000000000001</v>
      </c>
      <c r="CJ140">
        <v>0.309</v>
      </c>
      <c r="CK140">
        <v>0.15</v>
      </c>
      <c r="CL140">
        <v>1.6E-2</v>
      </c>
      <c r="CM140">
        <v>8.2000000000000003E-2</v>
      </c>
      <c r="CN140">
        <v>5.6000000000000001E-2</v>
      </c>
      <c r="CO140">
        <v>4.2000000000000003E-2</v>
      </c>
      <c r="CP140">
        <v>3.5999999999999997E-2</v>
      </c>
      <c r="CQ140">
        <v>0.40899999999999997</v>
      </c>
      <c r="CR140" s="38">
        <v>0.29799999999999999</v>
      </c>
      <c r="CS140">
        <v>0.69099999999999995</v>
      </c>
      <c r="CT140">
        <v>0.34300000000000003</v>
      </c>
      <c r="CU140">
        <v>-4.0000000000000001E-3</v>
      </c>
      <c r="CV140">
        <v>0.30099999999999999</v>
      </c>
      <c r="CW140">
        <v>0.27300000000000002</v>
      </c>
      <c r="CX140">
        <v>0.04</v>
      </c>
      <c r="CY140">
        <v>0.112</v>
      </c>
      <c r="CZ140">
        <v>0.30299999999999999</v>
      </c>
      <c r="DA140">
        <v>0.41099999999999998</v>
      </c>
      <c r="DB140">
        <v>0.33300000000000002</v>
      </c>
      <c r="DC140">
        <v>5.8999999999999997E-2</v>
      </c>
      <c r="DD140" s="38">
        <v>5.2999999999999999E-2</v>
      </c>
      <c r="DE140" s="38">
        <v>6.7000000000000004E-2</v>
      </c>
      <c r="DF140">
        <v>3.7999999999999999E-2</v>
      </c>
      <c r="DG140">
        <v>0.13400000000000001</v>
      </c>
      <c r="DH140">
        <v>0.106</v>
      </c>
      <c r="DI140">
        <v>5.7000000000000002E-2</v>
      </c>
      <c r="DJ140">
        <v>5.8000000000000003E-2</v>
      </c>
      <c r="DK140" s="38">
        <v>6.7000000000000004E-2</v>
      </c>
      <c r="DL140">
        <v>5.2999999999999999E-2</v>
      </c>
      <c r="DM140">
        <v>8.5999999999999993E-2</v>
      </c>
      <c r="DN140">
        <v>5.8000000000000003E-2</v>
      </c>
      <c r="DO140">
        <v>0.16400000000000001</v>
      </c>
      <c r="DP140" s="38">
        <v>0.14599999999999999</v>
      </c>
      <c r="DQ140">
        <v>0.10199999999999999</v>
      </c>
      <c r="DU140" s="38">
        <v>7.0999999999999994E-2</v>
      </c>
      <c r="DV140">
        <v>0.125</v>
      </c>
      <c r="DW140" s="38">
        <v>0.106</v>
      </c>
      <c r="DX140" s="6">
        <v>0.13800000000000001</v>
      </c>
      <c r="DY140">
        <v>0.111</v>
      </c>
      <c r="DZ140">
        <v>0.13800000000000001</v>
      </c>
      <c r="EA140">
        <v>0.29699999999999999</v>
      </c>
      <c r="EC140">
        <v>0.13200000000000001</v>
      </c>
      <c r="ED140">
        <v>6.9000000000000006E-2</v>
      </c>
      <c r="EF140">
        <v>9.9000000000000005E-2</v>
      </c>
      <c r="EG140">
        <v>0.14699999999999999</v>
      </c>
      <c r="EI140">
        <v>0.17699999999999999</v>
      </c>
      <c r="EJ140">
        <v>0.14399999999999999</v>
      </c>
      <c r="EK140" s="38">
        <v>0.124</v>
      </c>
      <c r="EL140">
        <v>0.121</v>
      </c>
      <c r="EM140" s="6">
        <v>0.27</v>
      </c>
    </row>
    <row r="141" spans="1:143" ht="14.25" customHeight="1" x14ac:dyDescent="0.2">
      <c r="A141" s="13">
        <v>468</v>
      </c>
      <c r="B141">
        <v>0.33700000000000002</v>
      </c>
      <c r="C141">
        <v>0.31900000000000001</v>
      </c>
      <c r="D141">
        <v>0.24099999999999999</v>
      </c>
      <c r="E141">
        <v>0.59699999999999998</v>
      </c>
      <c r="F141">
        <v>0.79300000000000004</v>
      </c>
      <c r="G141">
        <v>0.44500000000000001</v>
      </c>
      <c r="H141">
        <v>0.30199999999999999</v>
      </c>
      <c r="I141">
        <v>0.63</v>
      </c>
      <c r="J141">
        <v>0.35699999999999998</v>
      </c>
      <c r="K141">
        <v>0.19500000000000001</v>
      </c>
      <c r="L141">
        <v>0.27100000000000002</v>
      </c>
      <c r="M141">
        <v>0.35</v>
      </c>
      <c r="N141">
        <v>0.57399999999999995</v>
      </c>
      <c r="O141">
        <v>0.41599999999999998</v>
      </c>
      <c r="P141" s="38">
        <v>0.76400000000000001</v>
      </c>
      <c r="Q141" s="6">
        <v>0.52500000000000002</v>
      </c>
      <c r="R141" s="6">
        <v>0.90600000000000003</v>
      </c>
      <c r="S141" s="6">
        <v>0.80600000000000005</v>
      </c>
      <c r="T141">
        <v>0.72899999999999998</v>
      </c>
      <c r="U141">
        <v>0.81200000000000006</v>
      </c>
      <c r="V141">
        <v>0.18099999999999999</v>
      </c>
      <c r="W141">
        <v>0.38900000000000001</v>
      </c>
      <c r="X141">
        <v>0.32200000000000001</v>
      </c>
      <c r="Y141">
        <v>0.53500000000000003</v>
      </c>
      <c r="Z141" s="38">
        <v>0.121</v>
      </c>
      <c r="AA141" s="38">
        <v>0.13900000000000001</v>
      </c>
      <c r="AB141" s="38">
        <v>0.11799999999999999</v>
      </c>
      <c r="AC141" s="38">
        <v>0.157</v>
      </c>
      <c r="AD141" s="38">
        <v>6.6000000000000003E-2</v>
      </c>
      <c r="AE141" s="38">
        <v>6.4000000000000001E-2</v>
      </c>
      <c r="AF141" s="38">
        <v>3.6999999999999998E-2</v>
      </c>
      <c r="AG141" s="38">
        <v>2.9000000000000001E-2</v>
      </c>
      <c r="AH141" s="38">
        <v>3.9E-2</v>
      </c>
      <c r="AI141" s="6">
        <v>0.09</v>
      </c>
      <c r="AJ141" s="6">
        <v>5.1999999999999998E-2</v>
      </c>
      <c r="AK141" s="6">
        <v>0.10299999999999999</v>
      </c>
      <c r="AL141">
        <v>5.0999999999999997E-2</v>
      </c>
      <c r="AM141">
        <v>4.4999999999999998E-2</v>
      </c>
      <c r="AN141">
        <v>8.7999999999999995E-2</v>
      </c>
      <c r="AO141" s="6">
        <v>4.9000000000000002E-2</v>
      </c>
      <c r="AP141" s="6">
        <v>9.9000000000000005E-2</v>
      </c>
      <c r="AQ141" s="6">
        <v>0.14199999999999999</v>
      </c>
      <c r="AR141">
        <v>4.2999999999999997E-2</v>
      </c>
      <c r="AS141">
        <v>0.05</v>
      </c>
      <c r="AT141">
        <v>2.7E-2</v>
      </c>
      <c r="AU141">
        <v>0.11600000000000001</v>
      </c>
      <c r="AV141">
        <v>0.11600000000000001</v>
      </c>
      <c r="AW141">
        <v>0.13800000000000001</v>
      </c>
      <c r="AX141">
        <v>0.16700000000000001</v>
      </c>
      <c r="AY141">
        <v>0.189</v>
      </c>
      <c r="AZ141">
        <v>0.17299999999999999</v>
      </c>
      <c r="BA141">
        <v>0.50600000000000001</v>
      </c>
      <c r="BB141" s="38">
        <v>7.0999999999999994E-2</v>
      </c>
      <c r="BC141">
        <v>0.14199999999999999</v>
      </c>
      <c r="BD141">
        <v>7.5999999999999998E-2</v>
      </c>
      <c r="BE141">
        <v>8.4000000000000005E-2</v>
      </c>
      <c r="BF141" s="38">
        <v>6.4000000000000001E-2</v>
      </c>
      <c r="BG141">
        <v>0.127</v>
      </c>
      <c r="BH141">
        <v>0.13600000000000001</v>
      </c>
      <c r="BI141">
        <v>0.115</v>
      </c>
      <c r="BJ141">
        <v>5.5E-2</v>
      </c>
      <c r="BK141">
        <v>0.129</v>
      </c>
      <c r="BL141">
        <v>0.16700000000000001</v>
      </c>
      <c r="BM141">
        <v>3.5000000000000003E-2</v>
      </c>
      <c r="BN141">
        <v>6.5000000000000002E-2</v>
      </c>
      <c r="BO141">
        <v>9.2999999999999999E-2</v>
      </c>
      <c r="BP141" s="6">
        <v>4.8000000000000001E-2</v>
      </c>
      <c r="BQ141" s="6">
        <v>4.1000000000000002E-2</v>
      </c>
      <c r="BR141" s="6">
        <v>3.5999999999999997E-2</v>
      </c>
      <c r="BS141">
        <v>0.26900000000000002</v>
      </c>
      <c r="BT141" s="38">
        <v>0.36799999999999999</v>
      </c>
      <c r="BU141">
        <v>0.29199999999999998</v>
      </c>
      <c r="BV141">
        <v>0.27500000000000002</v>
      </c>
      <c r="BW141">
        <v>0.13700000000000001</v>
      </c>
      <c r="BX141" s="38">
        <v>0.26300000000000001</v>
      </c>
      <c r="BY141" s="38">
        <v>0.20499999999999999</v>
      </c>
      <c r="BZ141" s="38">
        <v>0.04</v>
      </c>
      <c r="CA141">
        <v>0.20100000000000001</v>
      </c>
      <c r="CB141">
        <v>0.36299999999999999</v>
      </c>
      <c r="CC141">
        <v>9.4E-2</v>
      </c>
      <c r="CD141">
        <v>9.0999999999999998E-2</v>
      </c>
      <c r="CE141">
        <v>0.152</v>
      </c>
      <c r="CF141">
        <v>0.154</v>
      </c>
      <c r="CG141">
        <v>0.156</v>
      </c>
      <c r="CH141">
        <v>0.157</v>
      </c>
      <c r="CI141">
        <v>0.129</v>
      </c>
      <c r="CJ141">
        <v>0.308</v>
      </c>
      <c r="CK141">
        <v>0.14899999999999999</v>
      </c>
      <c r="CL141">
        <v>1.6E-2</v>
      </c>
      <c r="CM141">
        <v>8.1000000000000003E-2</v>
      </c>
      <c r="CN141">
        <v>5.5E-2</v>
      </c>
      <c r="CO141">
        <v>4.2000000000000003E-2</v>
      </c>
      <c r="CP141">
        <v>3.5000000000000003E-2</v>
      </c>
      <c r="CQ141">
        <v>0.4</v>
      </c>
      <c r="CR141" s="38">
        <v>0.29399999999999998</v>
      </c>
      <c r="CS141">
        <v>0.68200000000000005</v>
      </c>
      <c r="CT141">
        <v>0.33900000000000002</v>
      </c>
      <c r="CU141">
        <v>-5.0000000000000001E-3</v>
      </c>
      <c r="CV141">
        <v>0.29799999999999999</v>
      </c>
      <c r="CW141">
        <v>0.26800000000000002</v>
      </c>
      <c r="CX141">
        <v>3.9E-2</v>
      </c>
      <c r="CY141">
        <v>0.112</v>
      </c>
      <c r="CZ141">
        <v>0.3</v>
      </c>
      <c r="DA141">
        <v>0.40600000000000003</v>
      </c>
      <c r="DB141">
        <v>0.32800000000000001</v>
      </c>
      <c r="DC141">
        <v>5.8000000000000003E-2</v>
      </c>
      <c r="DD141" s="38">
        <v>5.1999999999999998E-2</v>
      </c>
      <c r="DE141" s="38">
        <v>6.6000000000000003E-2</v>
      </c>
      <c r="DF141">
        <v>3.7999999999999999E-2</v>
      </c>
      <c r="DG141">
        <v>0.13200000000000001</v>
      </c>
      <c r="DH141">
        <v>0.105</v>
      </c>
      <c r="DI141">
        <v>5.6000000000000001E-2</v>
      </c>
      <c r="DJ141">
        <v>5.7000000000000002E-2</v>
      </c>
      <c r="DK141" s="38">
        <v>6.7000000000000004E-2</v>
      </c>
      <c r="DL141">
        <v>5.1999999999999998E-2</v>
      </c>
      <c r="DM141">
        <v>8.5999999999999993E-2</v>
      </c>
      <c r="DN141">
        <v>5.8000000000000003E-2</v>
      </c>
      <c r="DO141">
        <v>0.16200000000000001</v>
      </c>
      <c r="DP141" s="38">
        <v>0.14499999999999999</v>
      </c>
      <c r="DQ141">
        <v>0.10100000000000001</v>
      </c>
      <c r="DU141" s="38">
        <v>7.0000000000000007E-2</v>
      </c>
      <c r="DV141">
        <v>0.124</v>
      </c>
      <c r="DW141" s="38">
        <v>0.106</v>
      </c>
      <c r="DX141" s="6">
        <v>0.13800000000000001</v>
      </c>
      <c r="DY141">
        <v>0.111</v>
      </c>
      <c r="DZ141">
        <v>0.13700000000000001</v>
      </c>
      <c r="EA141">
        <v>0.29199999999999998</v>
      </c>
      <c r="EC141">
        <v>0.13</v>
      </c>
      <c r="ED141">
        <v>6.8000000000000005E-2</v>
      </c>
      <c r="EF141">
        <v>9.8000000000000004E-2</v>
      </c>
      <c r="EG141">
        <v>0.14499999999999999</v>
      </c>
      <c r="EI141">
        <v>0.17499999999999999</v>
      </c>
      <c r="EJ141">
        <v>0.14199999999999999</v>
      </c>
      <c r="EK141" s="38">
        <v>0.122</v>
      </c>
      <c r="EL141">
        <v>0.11899999999999999</v>
      </c>
      <c r="EM141" s="6">
        <v>0.26500000000000001</v>
      </c>
    </row>
    <row r="142" spans="1:143" ht="14.25" customHeight="1" x14ac:dyDescent="0.2">
      <c r="A142" s="13">
        <v>469</v>
      </c>
      <c r="B142">
        <v>0.33600000000000002</v>
      </c>
      <c r="C142">
        <v>0.318</v>
      </c>
      <c r="D142">
        <v>0.24</v>
      </c>
      <c r="E142">
        <v>0.59199999999999997</v>
      </c>
      <c r="F142">
        <v>0.78400000000000003</v>
      </c>
      <c r="G142">
        <v>0.439</v>
      </c>
      <c r="H142">
        <v>0.29799999999999999</v>
      </c>
      <c r="I142">
        <v>0.622</v>
      </c>
      <c r="J142">
        <v>0.35199999999999998</v>
      </c>
      <c r="K142">
        <v>0.193</v>
      </c>
      <c r="L142">
        <v>0.26800000000000002</v>
      </c>
      <c r="M142">
        <v>0.34799999999999998</v>
      </c>
      <c r="N142">
        <v>0.56599999999999995</v>
      </c>
      <c r="O142">
        <v>0.40899999999999997</v>
      </c>
      <c r="P142" s="38">
        <v>0.755</v>
      </c>
      <c r="Q142" s="6">
        <v>0.51500000000000001</v>
      </c>
      <c r="R142" s="6">
        <v>0.89</v>
      </c>
      <c r="S142" s="6">
        <v>0.78900000000000003</v>
      </c>
      <c r="T142">
        <v>0.71499999999999997</v>
      </c>
      <c r="U142">
        <v>0.79300000000000004</v>
      </c>
      <c r="V142">
        <v>0.17799999999999999</v>
      </c>
      <c r="W142">
        <v>0.38700000000000001</v>
      </c>
      <c r="X142">
        <v>0.317</v>
      </c>
      <c r="Y142">
        <v>0.52800000000000002</v>
      </c>
      <c r="Z142" s="38">
        <v>0.12</v>
      </c>
      <c r="AA142" s="38">
        <v>0.13800000000000001</v>
      </c>
      <c r="AB142" s="38">
        <v>0.11700000000000001</v>
      </c>
      <c r="AC142" s="38">
        <v>0.155</v>
      </c>
      <c r="AD142" s="38">
        <v>6.5000000000000002E-2</v>
      </c>
      <c r="AE142" s="38">
        <v>6.3E-2</v>
      </c>
      <c r="AF142" s="38">
        <v>3.6999999999999998E-2</v>
      </c>
      <c r="AG142" s="38">
        <v>2.8000000000000001E-2</v>
      </c>
      <c r="AH142" s="38">
        <v>3.9E-2</v>
      </c>
      <c r="AI142" s="6">
        <v>8.8999999999999996E-2</v>
      </c>
      <c r="AJ142" s="6">
        <v>5.0999999999999997E-2</v>
      </c>
      <c r="AK142" s="6">
        <v>0.10100000000000001</v>
      </c>
      <c r="AL142">
        <v>5.0999999999999997E-2</v>
      </c>
      <c r="AM142">
        <v>4.4999999999999998E-2</v>
      </c>
      <c r="AN142">
        <v>8.6999999999999994E-2</v>
      </c>
      <c r="AO142" s="6">
        <v>4.8000000000000001E-2</v>
      </c>
      <c r="AP142" s="6">
        <v>9.9000000000000005E-2</v>
      </c>
      <c r="AQ142" s="6">
        <v>0.14000000000000001</v>
      </c>
      <c r="AR142">
        <v>4.2999999999999997E-2</v>
      </c>
      <c r="AS142">
        <v>0.05</v>
      </c>
      <c r="AT142">
        <v>2.7E-2</v>
      </c>
      <c r="AU142">
        <v>0.114</v>
      </c>
      <c r="AV142">
        <v>0.115</v>
      </c>
      <c r="AW142">
        <v>0.13600000000000001</v>
      </c>
      <c r="AX142">
        <v>0.16700000000000001</v>
      </c>
      <c r="AY142">
        <v>0.188</v>
      </c>
      <c r="AZ142">
        <v>0.17199999999999999</v>
      </c>
      <c r="BA142">
        <v>0.502</v>
      </c>
      <c r="BB142" s="38">
        <v>7.0000000000000007E-2</v>
      </c>
      <c r="BC142">
        <v>0.14099999999999999</v>
      </c>
      <c r="BD142">
        <v>7.5999999999999998E-2</v>
      </c>
      <c r="BE142">
        <v>8.3000000000000004E-2</v>
      </c>
      <c r="BF142" s="38">
        <v>6.3E-2</v>
      </c>
      <c r="BG142">
        <v>0.126</v>
      </c>
      <c r="BH142">
        <v>0.13500000000000001</v>
      </c>
      <c r="BI142">
        <v>0.114</v>
      </c>
      <c r="BJ142">
        <v>5.5E-2</v>
      </c>
      <c r="BK142">
        <v>0.127</v>
      </c>
      <c r="BL142">
        <v>0.16500000000000001</v>
      </c>
      <c r="BM142">
        <v>3.4000000000000002E-2</v>
      </c>
      <c r="BN142">
        <v>6.4000000000000001E-2</v>
      </c>
      <c r="BO142">
        <v>9.0999999999999998E-2</v>
      </c>
      <c r="BP142" s="6">
        <v>4.7E-2</v>
      </c>
      <c r="BQ142" s="6">
        <v>0.04</v>
      </c>
      <c r="BR142" s="6">
        <v>3.5999999999999997E-2</v>
      </c>
      <c r="BS142">
        <v>0.26500000000000001</v>
      </c>
      <c r="BT142" s="38">
        <v>0.36499999999999999</v>
      </c>
      <c r="BU142">
        <v>0.28899999999999998</v>
      </c>
      <c r="BV142">
        <v>0.27200000000000002</v>
      </c>
      <c r="BW142">
        <v>0.13600000000000001</v>
      </c>
      <c r="BX142" s="38">
        <v>0.26100000000000001</v>
      </c>
      <c r="BY142" s="38">
        <v>0.20300000000000001</v>
      </c>
      <c r="BZ142" s="38">
        <v>3.9E-2</v>
      </c>
      <c r="CA142">
        <v>0.20100000000000001</v>
      </c>
      <c r="CB142">
        <v>0.35899999999999999</v>
      </c>
      <c r="CC142">
        <v>9.4E-2</v>
      </c>
      <c r="CD142">
        <v>0.09</v>
      </c>
      <c r="CE142">
        <v>0.151</v>
      </c>
      <c r="CF142">
        <v>0.153</v>
      </c>
      <c r="CG142">
        <v>0.155</v>
      </c>
      <c r="CH142">
        <v>0.156</v>
      </c>
      <c r="CI142">
        <v>0.127</v>
      </c>
      <c r="CJ142">
        <v>0.307</v>
      </c>
      <c r="CK142">
        <v>0.14899999999999999</v>
      </c>
      <c r="CL142">
        <v>1.6E-2</v>
      </c>
      <c r="CM142">
        <v>8.1000000000000003E-2</v>
      </c>
      <c r="CN142">
        <v>5.5E-2</v>
      </c>
      <c r="CO142">
        <v>4.2000000000000003E-2</v>
      </c>
      <c r="CP142">
        <v>3.5000000000000003E-2</v>
      </c>
      <c r="CQ142">
        <v>0.39200000000000002</v>
      </c>
      <c r="CR142" s="38">
        <v>0.28999999999999998</v>
      </c>
      <c r="CS142">
        <v>0.67300000000000004</v>
      </c>
      <c r="CT142">
        <v>0.33600000000000002</v>
      </c>
      <c r="CU142">
        <v>-6.0000000000000001E-3</v>
      </c>
      <c r="CV142">
        <v>0.29499999999999998</v>
      </c>
      <c r="CW142">
        <v>0.26300000000000001</v>
      </c>
      <c r="CX142">
        <v>3.7999999999999999E-2</v>
      </c>
      <c r="CY142">
        <v>0.111</v>
      </c>
      <c r="CZ142">
        <v>0.29799999999999999</v>
      </c>
      <c r="DA142">
        <v>0.40100000000000002</v>
      </c>
      <c r="DB142">
        <v>0.32400000000000001</v>
      </c>
      <c r="DC142">
        <v>5.7000000000000002E-2</v>
      </c>
      <c r="DD142" s="38">
        <v>5.0999999999999997E-2</v>
      </c>
      <c r="DE142" s="38">
        <v>6.5000000000000002E-2</v>
      </c>
      <c r="DF142">
        <v>3.7999999999999999E-2</v>
      </c>
      <c r="DG142">
        <v>0.13</v>
      </c>
      <c r="DH142">
        <v>0.104</v>
      </c>
      <c r="DI142">
        <v>5.6000000000000001E-2</v>
      </c>
      <c r="DJ142">
        <v>5.7000000000000002E-2</v>
      </c>
      <c r="DK142" s="38">
        <v>6.6000000000000003E-2</v>
      </c>
      <c r="DL142">
        <v>5.1999999999999998E-2</v>
      </c>
      <c r="DM142">
        <v>8.5000000000000006E-2</v>
      </c>
      <c r="DN142">
        <v>5.8000000000000003E-2</v>
      </c>
      <c r="DO142">
        <v>0.16</v>
      </c>
      <c r="DP142" s="38">
        <v>0.14299999999999999</v>
      </c>
      <c r="DQ142">
        <v>0.1</v>
      </c>
      <c r="DU142" s="38">
        <v>7.0000000000000007E-2</v>
      </c>
      <c r="DV142">
        <v>0.123</v>
      </c>
      <c r="DW142" s="38">
        <v>0.105</v>
      </c>
      <c r="DX142" s="6">
        <v>0.13700000000000001</v>
      </c>
      <c r="DY142">
        <v>0.11</v>
      </c>
      <c r="DZ142">
        <v>0.13600000000000001</v>
      </c>
      <c r="EA142">
        <v>0.28799999999999998</v>
      </c>
      <c r="EC142">
        <v>0.128</v>
      </c>
      <c r="ED142">
        <v>6.8000000000000005E-2</v>
      </c>
      <c r="EF142">
        <v>9.7000000000000003E-2</v>
      </c>
      <c r="EG142">
        <v>0.14299999999999999</v>
      </c>
      <c r="EI142">
        <v>0.17299999999999999</v>
      </c>
      <c r="EJ142">
        <v>0.14099999999999999</v>
      </c>
      <c r="EK142" s="38">
        <v>0.12</v>
      </c>
      <c r="EL142">
        <v>0.11700000000000001</v>
      </c>
      <c r="EM142" s="6">
        <v>0.26100000000000001</v>
      </c>
    </row>
    <row r="143" spans="1:143" ht="14.25" customHeight="1" x14ac:dyDescent="0.2">
      <c r="A143" s="13">
        <v>470</v>
      </c>
      <c r="B143">
        <v>0.33600000000000002</v>
      </c>
      <c r="C143">
        <v>0.316</v>
      </c>
      <c r="D143">
        <v>0.23899999999999999</v>
      </c>
      <c r="E143">
        <v>0.58799999999999997</v>
      </c>
      <c r="F143">
        <v>0.77400000000000002</v>
      </c>
      <c r="G143">
        <v>0.433</v>
      </c>
      <c r="H143">
        <v>0.29299999999999998</v>
      </c>
      <c r="I143">
        <v>0.61399999999999999</v>
      </c>
      <c r="J143">
        <v>0.34599999999999997</v>
      </c>
      <c r="K143">
        <v>0.191</v>
      </c>
      <c r="L143">
        <v>0.26500000000000001</v>
      </c>
      <c r="M143">
        <v>0.34499999999999997</v>
      </c>
      <c r="N143">
        <v>0.55900000000000005</v>
      </c>
      <c r="O143">
        <v>0.40300000000000002</v>
      </c>
      <c r="P143" s="38">
        <v>0.747</v>
      </c>
      <c r="Q143" s="6">
        <v>0.505</v>
      </c>
      <c r="R143" s="6">
        <v>0.874</v>
      </c>
      <c r="S143" s="6">
        <v>0.77200000000000002</v>
      </c>
      <c r="T143">
        <v>0.70199999999999996</v>
      </c>
      <c r="U143">
        <v>0.77500000000000002</v>
      </c>
      <c r="V143">
        <v>0.17499999999999999</v>
      </c>
      <c r="W143">
        <v>0.38500000000000001</v>
      </c>
      <c r="X143">
        <v>0.312</v>
      </c>
      <c r="Y143">
        <v>0.52100000000000002</v>
      </c>
      <c r="Z143" s="38">
        <v>0.12</v>
      </c>
      <c r="AA143" s="38">
        <v>0.13700000000000001</v>
      </c>
      <c r="AB143" s="38">
        <v>0.11600000000000001</v>
      </c>
      <c r="AC143" s="38">
        <v>0.153</v>
      </c>
      <c r="AD143" s="38">
        <v>6.4000000000000001E-2</v>
      </c>
      <c r="AE143" s="38">
        <v>6.3E-2</v>
      </c>
      <c r="AF143" s="38">
        <v>3.6999999999999998E-2</v>
      </c>
      <c r="AG143" s="38">
        <v>2.8000000000000001E-2</v>
      </c>
      <c r="AH143" s="38">
        <v>3.9E-2</v>
      </c>
      <c r="AI143" s="6">
        <v>8.8999999999999996E-2</v>
      </c>
      <c r="AJ143" s="6">
        <v>0.05</v>
      </c>
      <c r="AK143" s="6">
        <v>0.1</v>
      </c>
      <c r="AL143">
        <v>5.0999999999999997E-2</v>
      </c>
      <c r="AM143">
        <v>4.4999999999999998E-2</v>
      </c>
      <c r="AN143">
        <v>8.6999999999999994E-2</v>
      </c>
      <c r="AO143" s="6">
        <v>4.8000000000000001E-2</v>
      </c>
      <c r="AP143" s="6">
        <v>9.8000000000000004E-2</v>
      </c>
      <c r="AQ143" s="6">
        <v>0.13700000000000001</v>
      </c>
      <c r="AR143">
        <v>4.2000000000000003E-2</v>
      </c>
      <c r="AS143">
        <v>0.05</v>
      </c>
      <c r="AT143">
        <v>2.7E-2</v>
      </c>
      <c r="AU143">
        <v>0.112</v>
      </c>
      <c r="AV143">
        <v>0.115</v>
      </c>
      <c r="AW143">
        <v>0.13500000000000001</v>
      </c>
      <c r="AX143">
        <v>0.16700000000000001</v>
      </c>
      <c r="AY143">
        <v>0.188</v>
      </c>
      <c r="AZ143">
        <v>0.17199999999999999</v>
      </c>
      <c r="BA143">
        <v>0.5</v>
      </c>
      <c r="BB143" s="38">
        <v>7.0000000000000007E-2</v>
      </c>
      <c r="BC143">
        <v>0.14000000000000001</v>
      </c>
      <c r="BD143">
        <v>7.5999999999999998E-2</v>
      </c>
      <c r="BE143">
        <v>8.3000000000000004E-2</v>
      </c>
      <c r="BF143" s="38">
        <v>6.3E-2</v>
      </c>
      <c r="BG143">
        <v>0.125</v>
      </c>
      <c r="BH143">
        <v>0.13300000000000001</v>
      </c>
      <c r="BI143">
        <v>0.112</v>
      </c>
      <c r="BJ143">
        <v>5.3999999999999999E-2</v>
      </c>
      <c r="BK143">
        <v>0.125</v>
      </c>
      <c r="BL143">
        <v>0.16300000000000001</v>
      </c>
      <c r="BM143">
        <v>3.4000000000000002E-2</v>
      </c>
      <c r="BN143">
        <v>6.3E-2</v>
      </c>
      <c r="BO143">
        <v>8.8999999999999996E-2</v>
      </c>
      <c r="BP143" s="6">
        <v>4.5999999999999999E-2</v>
      </c>
      <c r="BQ143" s="6">
        <v>3.9E-2</v>
      </c>
      <c r="BR143" s="6">
        <v>3.5000000000000003E-2</v>
      </c>
      <c r="BS143">
        <v>0.26</v>
      </c>
      <c r="BT143" s="38">
        <v>0.36</v>
      </c>
      <c r="BU143">
        <v>0.28599999999999998</v>
      </c>
      <c r="BV143">
        <v>0.27</v>
      </c>
      <c r="BW143">
        <v>0.13500000000000001</v>
      </c>
      <c r="BX143" s="38">
        <v>0.25900000000000001</v>
      </c>
      <c r="BY143" s="38">
        <v>0.20100000000000001</v>
      </c>
      <c r="BZ143" s="38">
        <v>3.9E-2</v>
      </c>
      <c r="CA143">
        <v>0.2</v>
      </c>
      <c r="CB143">
        <v>0.35499999999999998</v>
      </c>
      <c r="CC143">
        <v>9.2999999999999999E-2</v>
      </c>
      <c r="CD143">
        <v>8.8999999999999996E-2</v>
      </c>
      <c r="CE143">
        <v>0.151</v>
      </c>
      <c r="CF143">
        <v>0.153</v>
      </c>
      <c r="CG143">
        <v>0.154</v>
      </c>
      <c r="CH143">
        <v>0.155</v>
      </c>
      <c r="CI143">
        <v>0.125</v>
      </c>
      <c r="CJ143">
        <v>0.30599999999999999</v>
      </c>
      <c r="CK143">
        <v>0.14799999999999999</v>
      </c>
      <c r="CL143">
        <v>1.6E-2</v>
      </c>
      <c r="CM143">
        <v>0.08</v>
      </c>
      <c r="CN143">
        <v>5.5E-2</v>
      </c>
      <c r="CO143">
        <v>4.1000000000000002E-2</v>
      </c>
      <c r="CP143">
        <v>3.5000000000000003E-2</v>
      </c>
      <c r="CQ143">
        <v>0.38400000000000001</v>
      </c>
      <c r="CR143" s="38">
        <v>0.28499999999999998</v>
      </c>
      <c r="CS143">
        <v>0.66500000000000004</v>
      </c>
      <c r="CT143">
        <v>0.33300000000000002</v>
      </c>
      <c r="CU143">
        <v>-7.0000000000000001E-3</v>
      </c>
      <c r="CV143">
        <v>0.29199999999999998</v>
      </c>
      <c r="CW143">
        <v>0.25900000000000001</v>
      </c>
      <c r="CX143">
        <v>3.6999999999999998E-2</v>
      </c>
      <c r="CY143">
        <v>0.11</v>
      </c>
      <c r="CZ143">
        <v>0.29499999999999998</v>
      </c>
      <c r="DA143">
        <v>0.39600000000000002</v>
      </c>
      <c r="DB143">
        <v>0.31900000000000001</v>
      </c>
      <c r="DC143">
        <v>5.6000000000000001E-2</v>
      </c>
      <c r="DD143" s="38">
        <v>5.0999999999999997E-2</v>
      </c>
      <c r="DE143" s="38">
        <v>6.4000000000000001E-2</v>
      </c>
      <c r="DF143">
        <v>3.6999999999999998E-2</v>
      </c>
      <c r="DG143">
        <v>0.128</v>
      </c>
      <c r="DH143">
        <v>0.10199999999999999</v>
      </c>
      <c r="DI143">
        <v>5.5E-2</v>
      </c>
      <c r="DJ143">
        <v>5.7000000000000002E-2</v>
      </c>
      <c r="DK143" s="38">
        <v>6.5000000000000002E-2</v>
      </c>
      <c r="DL143">
        <v>5.1999999999999998E-2</v>
      </c>
      <c r="DM143">
        <v>8.5000000000000006E-2</v>
      </c>
      <c r="DN143">
        <v>5.7000000000000002E-2</v>
      </c>
      <c r="DO143">
        <v>0.158</v>
      </c>
      <c r="DP143" s="38">
        <v>0.14199999999999999</v>
      </c>
      <c r="DQ143">
        <v>9.9000000000000005E-2</v>
      </c>
      <c r="DU143" s="38">
        <v>7.0000000000000007E-2</v>
      </c>
      <c r="DV143">
        <v>0.121</v>
      </c>
      <c r="DW143" s="38">
        <v>0.104</v>
      </c>
      <c r="DX143" s="6">
        <v>0.13700000000000001</v>
      </c>
      <c r="DY143">
        <v>0.11</v>
      </c>
      <c r="DZ143">
        <v>0.13600000000000001</v>
      </c>
      <c r="EA143">
        <v>0.28399999999999997</v>
      </c>
      <c r="EC143">
        <v>0.126</v>
      </c>
      <c r="ED143">
        <v>6.7000000000000004E-2</v>
      </c>
      <c r="EF143">
        <v>9.6000000000000002E-2</v>
      </c>
      <c r="EG143">
        <v>0.14199999999999999</v>
      </c>
      <c r="EI143">
        <v>0.17100000000000001</v>
      </c>
      <c r="EJ143">
        <v>0.13900000000000001</v>
      </c>
      <c r="EK143" s="38">
        <v>0.11799999999999999</v>
      </c>
      <c r="EL143">
        <v>0.115</v>
      </c>
      <c r="EM143" s="6">
        <v>0.255</v>
      </c>
    </row>
    <row r="144" spans="1:143" ht="14.25" customHeight="1" x14ac:dyDescent="0.2">
      <c r="A144" s="13">
        <v>471</v>
      </c>
      <c r="B144">
        <v>0.33600000000000002</v>
      </c>
      <c r="C144">
        <v>0.315</v>
      </c>
      <c r="D144">
        <v>0.23799999999999999</v>
      </c>
      <c r="E144">
        <v>0.58299999999999996</v>
      </c>
      <c r="F144">
        <v>0.76500000000000001</v>
      </c>
      <c r="G144">
        <v>0.42699999999999999</v>
      </c>
      <c r="H144">
        <v>0.28899999999999998</v>
      </c>
      <c r="I144">
        <v>0.60399999999999998</v>
      </c>
      <c r="J144">
        <v>0.34</v>
      </c>
      <c r="K144">
        <v>0.189</v>
      </c>
      <c r="L144">
        <v>0.26200000000000001</v>
      </c>
      <c r="M144">
        <v>0.34300000000000003</v>
      </c>
      <c r="N144">
        <v>0.55100000000000005</v>
      </c>
      <c r="O144">
        <v>0.39700000000000002</v>
      </c>
      <c r="P144" s="38">
        <v>0.73799999999999999</v>
      </c>
      <c r="Q144" s="6">
        <v>0.495</v>
      </c>
      <c r="R144" s="6">
        <v>0.85599999999999998</v>
      </c>
      <c r="S144" s="6">
        <v>0.754</v>
      </c>
      <c r="T144">
        <v>0.68799999999999994</v>
      </c>
      <c r="U144">
        <v>0.75600000000000001</v>
      </c>
      <c r="V144">
        <v>0.17299999999999999</v>
      </c>
      <c r="W144">
        <v>0.38300000000000001</v>
      </c>
      <c r="X144">
        <v>0.30599999999999999</v>
      </c>
      <c r="Y144">
        <v>0.51300000000000001</v>
      </c>
      <c r="Z144" s="38">
        <v>0.12</v>
      </c>
      <c r="AA144" s="38">
        <v>0.13600000000000001</v>
      </c>
      <c r="AB144" s="38">
        <v>0.115</v>
      </c>
      <c r="AC144" s="38">
        <v>0.152</v>
      </c>
      <c r="AD144" s="38">
        <v>6.3E-2</v>
      </c>
      <c r="AE144" s="38">
        <v>6.2E-2</v>
      </c>
      <c r="AF144" s="38">
        <v>3.5999999999999997E-2</v>
      </c>
      <c r="AG144" s="38">
        <v>2.8000000000000001E-2</v>
      </c>
      <c r="AH144" s="38">
        <v>3.9E-2</v>
      </c>
      <c r="AI144" s="6">
        <v>8.7999999999999995E-2</v>
      </c>
      <c r="AJ144" s="6">
        <v>0.05</v>
      </c>
      <c r="AK144" s="6">
        <v>9.9000000000000005E-2</v>
      </c>
      <c r="AL144">
        <v>0.05</v>
      </c>
      <c r="AM144">
        <v>4.4999999999999998E-2</v>
      </c>
      <c r="AN144">
        <v>8.5999999999999993E-2</v>
      </c>
      <c r="AO144" s="6">
        <v>4.8000000000000001E-2</v>
      </c>
      <c r="AP144" s="6">
        <v>9.7000000000000003E-2</v>
      </c>
      <c r="AQ144" s="6">
        <v>0.13500000000000001</v>
      </c>
      <c r="AR144">
        <v>4.2000000000000003E-2</v>
      </c>
      <c r="AS144">
        <v>0.05</v>
      </c>
      <c r="AT144">
        <v>2.7E-2</v>
      </c>
      <c r="AU144">
        <v>0.11</v>
      </c>
      <c r="AV144">
        <v>0.114</v>
      </c>
      <c r="AW144">
        <v>0.13300000000000001</v>
      </c>
      <c r="AX144">
        <v>0.16700000000000001</v>
      </c>
      <c r="AY144">
        <v>0.187</v>
      </c>
      <c r="AZ144">
        <v>0.17100000000000001</v>
      </c>
      <c r="BA144">
        <v>0.497</v>
      </c>
      <c r="BB144" s="38">
        <v>6.9000000000000006E-2</v>
      </c>
      <c r="BC144">
        <v>0.13900000000000001</v>
      </c>
      <c r="BD144">
        <v>7.4999999999999997E-2</v>
      </c>
      <c r="BE144">
        <v>8.3000000000000004E-2</v>
      </c>
      <c r="BF144" s="38">
        <v>6.3E-2</v>
      </c>
      <c r="BG144">
        <v>0.124</v>
      </c>
      <c r="BH144">
        <v>0.13200000000000001</v>
      </c>
      <c r="BI144">
        <v>0.111</v>
      </c>
      <c r="BJ144">
        <v>5.3999999999999999E-2</v>
      </c>
      <c r="BK144">
        <v>0.124</v>
      </c>
      <c r="BL144">
        <v>0.161</v>
      </c>
      <c r="BM144">
        <v>3.4000000000000002E-2</v>
      </c>
      <c r="BN144">
        <v>6.0999999999999999E-2</v>
      </c>
      <c r="BO144">
        <v>8.6999999999999994E-2</v>
      </c>
      <c r="BP144" s="6">
        <v>4.5999999999999999E-2</v>
      </c>
      <c r="BQ144" s="6">
        <v>3.9E-2</v>
      </c>
      <c r="BR144" s="6">
        <v>3.5000000000000003E-2</v>
      </c>
      <c r="BS144">
        <v>0.25600000000000001</v>
      </c>
      <c r="BT144" s="38">
        <v>0.35599999999999998</v>
      </c>
      <c r="BU144">
        <v>0.28299999999999997</v>
      </c>
      <c r="BV144">
        <v>0.26800000000000002</v>
      </c>
      <c r="BW144">
        <v>0.13500000000000001</v>
      </c>
      <c r="BX144" s="38">
        <v>0.25600000000000001</v>
      </c>
      <c r="BY144" s="38">
        <v>0.19900000000000001</v>
      </c>
      <c r="BZ144" s="38">
        <v>3.7999999999999999E-2</v>
      </c>
      <c r="CA144">
        <v>0.2</v>
      </c>
      <c r="CB144">
        <v>0.35199999999999998</v>
      </c>
      <c r="CC144">
        <v>9.2999999999999999E-2</v>
      </c>
      <c r="CD144">
        <v>8.8999999999999996E-2</v>
      </c>
      <c r="CE144">
        <v>0.15</v>
      </c>
      <c r="CF144">
        <v>0.152</v>
      </c>
      <c r="CG144">
        <v>0.153</v>
      </c>
      <c r="CH144">
        <v>0.154</v>
      </c>
      <c r="CI144">
        <v>0.123</v>
      </c>
      <c r="CJ144">
        <v>0.30499999999999999</v>
      </c>
      <c r="CK144">
        <v>0.14799999999999999</v>
      </c>
      <c r="CL144">
        <v>1.4999999999999999E-2</v>
      </c>
      <c r="CM144">
        <v>7.9000000000000001E-2</v>
      </c>
      <c r="CN144">
        <v>5.3999999999999999E-2</v>
      </c>
      <c r="CO144">
        <v>4.1000000000000002E-2</v>
      </c>
      <c r="CP144">
        <v>3.4000000000000002E-2</v>
      </c>
      <c r="CQ144">
        <v>0.375</v>
      </c>
      <c r="CR144" s="38">
        <v>0.28100000000000003</v>
      </c>
      <c r="CS144">
        <v>0.65600000000000003</v>
      </c>
      <c r="CT144">
        <v>0.32900000000000001</v>
      </c>
      <c r="CU144">
        <v>-8.0000000000000002E-3</v>
      </c>
      <c r="CV144">
        <v>0.28899999999999998</v>
      </c>
      <c r="CW144">
        <v>0.254</v>
      </c>
      <c r="CX144">
        <v>3.5999999999999997E-2</v>
      </c>
      <c r="CY144">
        <v>0.109</v>
      </c>
      <c r="CZ144">
        <v>0.29299999999999998</v>
      </c>
      <c r="DA144">
        <v>0.39</v>
      </c>
      <c r="DB144">
        <v>0.315</v>
      </c>
      <c r="DC144">
        <v>5.5E-2</v>
      </c>
      <c r="DD144" s="38">
        <v>0.05</v>
      </c>
      <c r="DE144" s="38">
        <v>6.3E-2</v>
      </c>
      <c r="DF144">
        <v>3.6999999999999998E-2</v>
      </c>
      <c r="DG144">
        <v>0.126</v>
      </c>
      <c r="DH144">
        <v>0.10100000000000001</v>
      </c>
      <c r="DI144">
        <v>5.5E-2</v>
      </c>
      <c r="DJ144">
        <v>5.7000000000000002E-2</v>
      </c>
      <c r="DK144" s="38">
        <v>6.5000000000000002E-2</v>
      </c>
      <c r="DL144">
        <v>5.0999999999999997E-2</v>
      </c>
      <c r="DM144">
        <v>8.4000000000000005E-2</v>
      </c>
      <c r="DN144">
        <v>5.7000000000000002E-2</v>
      </c>
      <c r="DO144">
        <v>0.156</v>
      </c>
      <c r="DP144" s="38">
        <v>0.14000000000000001</v>
      </c>
      <c r="DQ144">
        <v>9.8000000000000004E-2</v>
      </c>
      <c r="DU144" s="38">
        <v>6.9000000000000006E-2</v>
      </c>
      <c r="DV144">
        <v>0.12</v>
      </c>
      <c r="DW144" s="38">
        <v>0.104</v>
      </c>
      <c r="DX144" s="6">
        <v>0.13600000000000001</v>
      </c>
      <c r="DY144">
        <v>0.11</v>
      </c>
      <c r="DZ144">
        <v>0.13500000000000001</v>
      </c>
      <c r="EA144">
        <v>0.28000000000000003</v>
      </c>
      <c r="EC144">
        <v>0.124</v>
      </c>
      <c r="ED144">
        <v>6.7000000000000004E-2</v>
      </c>
      <c r="EF144">
        <v>9.5000000000000001E-2</v>
      </c>
      <c r="EG144">
        <v>0.14000000000000001</v>
      </c>
      <c r="EI144">
        <v>0.16900000000000001</v>
      </c>
      <c r="EJ144">
        <v>0.13700000000000001</v>
      </c>
      <c r="EK144" s="38">
        <v>0.11600000000000001</v>
      </c>
      <c r="EL144">
        <v>0.114</v>
      </c>
      <c r="EM144" s="6">
        <v>0.25</v>
      </c>
    </row>
    <row r="145" spans="1:143" ht="14.25" customHeight="1" x14ac:dyDescent="0.2">
      <c r="A145" s="13">
        <v>472</v>
      </c>
      <c r="B145">
        <v>0.33600000000000002</v>
      </c>
      <c r="C145">
        <v>0.313</v>
      </c>
      <c r="D145">
        <v>0.23699999999999999</v>
      </c>
      <c r="E145">
        <v>0.57799999999999996</v>
      </c>
      <c r="F145">
        <v>0.75600000000000001</v>
      </c>
      <c r="G145">
        <v>0.42</v>
      </c>
      <c r="H145">
        <v>0.28399999999999997</v>
      </c>
      <c r="I145">
        <v>0.59599999999999997</v>
      </c>
      <c r="J145">
        <v>0.33500000000000002</v>
      </c>
      <c r="K145">
        <v>0.188</v>
      </c>
      <c r="L145">
        <v>0.25800000000000001</v>
      </c>
      <c r="M145">
        <v>0.34100000000000003</v>
      </c>
      <c r="N145">
        <v>0.54400000000000004</v>
      </c>
      <c r="O145">
        <v>0.39100000000000001</v>
      </c>
      <c r="P145" s="38">
        <v>0.72899999999999998</v>
      </c>
      <c r="Q145" s="6">
        <v>0.48499999999999999</v>
      </c>
      <c r="R145" s="6">
        <v>0.83799999999999997</v>
      </c>
      <c r="S145" s="6">
        <v>0.73699999999999999</v>
      </c>
      <c r="T145">
        <v>0.67500000000000004</v>
      </c>
      <c r="U145">
        <v>0.73799999999999999</v>
      </c>
      <c r="V145">
        <v>0.17</v>
      </c>
      <c r="W145">
        <v>0.38</v>
      </c>
      <c r="X145">
        <v>0.30099999999999999</v>
      </c>
      <c r="Y145">
        <v>0.505</v>
      </c>
      <c r="Z145" s="38">
        <v>0.11899999999999999</v>
      </c>
      <c r="AA145" s="38">
        <v>0.13500000000000001</v>
      </c>
      <c r="AB145" s="38">
        <v>0.114</v>
      </c>
      <c r="AC145" s="38">
        <v>0.15</v>
      </c>
      <c r="AD145" s="38">
        <v>6.3E-2</v>
      </c>
      <c r="AE145" s="38">
        <v>6.2E-2</v>
      </c>
      <c r="AF145" s="38">
        <v>3.5999999999999997E-2</v>
      </c>
      <c r="AG145" s="38">
        <v>2.8000000000000001E-2</v>
      </c>
      <c r="AH145" s="38">
        <v>3.7999999999999999E-2</v>
      </c>
      <c r="AI145" s="6">
        <v>8.6999999999999994E-2</v>
      </c>
      <c r="AJ145" s="6">
        <v>4.9000000000000002E-2</v>
      </c>
      <c r="AK145" s="6">
        <v>9.8000000000000004E-2</v>
      </c>
      <c r="AL145">
        <v>0.05</v>
      </c>
      <c r="AM145">
        <v>4.3999999999999997E-2</v>
      </c>
      <c r="AN145">
        <v>8.5000000000000006E-2</v>
      </c>
      <c r="AO145" s="6">
        <v>4.7E-2</v>
      </c>
      <c r="AP145" s="6">
        <v>9.7000000000000003E-2</v>
      </c>
      <c r="AQ145" s="6">
        <v>0.13300000000000001</v>
      </c>
      <c r="AR145">
        <v>4.2000000000000003E-2</v>
      </c>
      <c r="AS145">
        <v>4.9000000000000002E-2</v>
      </c>
      <c r="AT145">
        <v>2.5999999999999999E-2</v>
      </c>
      <c r="AU145">
        <v>0.108</v>
      </c>
      <c r="AV145">
        <v>0.113</v>
      </c>
      <c r="AW145">
        <v>0.13100000000000001</v>
      </c>
      <c r="AX145">
        <v>0.16700000000000001</v>
      </c>
      <c r="AY145">
        <v>0.185</v>
      </c>
      <c r="AZ145">
        <v>0.17</v>
      </c>
      <c r="BA145">
        <v>0.49399999999999999</v>
      </c>
      <c r="BB145" s="38">
        <v>6.8000000000000005E-2</v>
      </c>
      <c r="BC145">
        <v>0.13700000000000001</v>
      </c>
      <c r="BD145">
        <v>7.4999999999999997E-2</v>
      </c>
      <c r="BE145">
        <v>8.2000000000000003E-2</v>
      </c>
      <c r="BF145" s="38">
        <v>6.2E-2</v>
      </c>
      <c r="BG145">
        <v>0.123</v>
      </c>
      <c r="BH145">
        <v>0.13</v>
      </c>
      <c r="BI145">
        <v>0.11</v>
      </c>
      <c r="BJ145">
        <v>5.2999999999999999E-2</v>
      </c>
      <c r="BK145">
        <v>0.122</v>
      </c>
      <c r="BL145">
        <v>0.159</v>
      </c>
      <c r="BM145">
        <v>3.4000000000000002E-2</v>
      </c>
      <c r="BN145">
        <v>0.06</v>
      </c>
      <c r="BO145">
        <v>8.5000000000000006E-2</v>
      </c>
      <c r="BP145" s="6">
        <v>4.4999999999999998E-2</v>
      </c>
      <c r="BQ145" s="6">
        <v>3.7999999999999999E-2</v>
      </c>
      <c r="BR145" s="6">
        <v>3.5000000000000003E-2</v>
      </c>
      <c r="BS145">
        <v>0.251</v>
      </c>
      <c r="BT145" s="38">
        <v>0.35299999999999998</v>
      </c>
      <c r="BU145">
        <v>0.28000000000000003</v>
      </c>
      <c r="BV145">
        <v>0.26500000000000001</v>
      </c>
      <c r="BW145">
        <v>0.13400000000000001</v>
      </c>
      <c r="BX145" s="38">
        <v>0.254</v>
      </c>
      <c r="BY145" s="38">
        <v>0.19700000000000001</v>
      </c>
      <c r="BZ145" s="38">
        <v>3.6999999999999998E-2</v>
      </c>
      <c r="CA145">
        <v>0.2</v>
      </c>
      <c r="CB145">
        <v>0.34899999999999998</v>
      </c>
      <c r="CC145">
        <v>9.1999999999999998E-2</v>
      </c>
      <c r="CD145">
        <v>8.8999999999999996E-2</v>
      </c>
      <c r="CE145">
        <v>0.15</v>
      </c>
      <c r="CF145">
        <v>0.151</v>
      </c>
      <c r="CG145">
        <v>0.153</v>
      </c>
      <c r="CH145">
        <v>0.152</v>
      </c>
      <c r="CI145">
        <v>0.121</v>
      </c>
      <c r="CJ145">
        <v>0.30399999999999999</v>
      </c>
      <c r="CK145">
        <v>0.14699999999999999</v>
      </c>
      <c r="CL145">
        <v>1.4999999999999999E-2</v>
      </c>
      <c r="CM145">
        <v>7.9000000000000001E-2</v>
      </c>
      <c r="CN145">
        <v>5.3999999999999999E-2</v>
      </c>
      <c r="CO145">
        <v>0.04</v>
      </c>
      <c r="CP145">
        <v>3.4000000000000002E-2</v>
      </c>
      <c r="CQ145">
        <v>0.36699999999999999</v>
      </c>
      <c r="CR145" s="38">
        <v>0.27700000000000002</v>
      </c>
      <c r="CS145">
        <v>0.64700000000000002</v>
      </c>
      <c r="CT145">
        <v>0.32600000000000001</v>
      </c>
      <c r="CU145">
        <v>-8.9999999999999993E-3</v>
      </c>
      <c r="CV145">
        <v>0.28599999999999998</v>
      </c>
      <c r="CW145">
        <v>0.25</v>
      </c>
      <c r="CX145">
        <v>3.5999999999999997E-2</v>
      </c>
      <c r="CY145">
        <v>0.109</v>
      </c>
      <c r="CZ145">
        <v>0.29099999999999998</v>
      </c>
      <c r="DA145">
        <v>0.38500000000000001</v>
      </c>
      <c r="DB145">
        <v>0.31</v>
      </c>
      <c r="DC145">
        <v>5.3999999999999999E-2</v>
      </c>
      <c r="DD145" s="38">
        <v>4.9000000000000002E-2</v>
      </c>
      <c r="DE145" s="38">
        <v>6.2E-2</v>
      </c>
      <c r="DF145">
        <v>3.5999999999999997E-2</v>
      </c>
      <c r="DG145">
        <v>0.124</v>
      </c>
      <c r="DH145">
        <v>0.1</v>
      </c>
      <c r="DI145">
        <v>5.5E-2</v>
      </c>
      <c r="DJ145">
        <v>5.7000000000000002E-2</v>
      </c>
      <c r="DK145" s="38">
        <v>6.4000000000000001E-2</v>
      </c>
      <c r="DL145">
        <v>5.0999999999999997E-2</v>
      </c>
      <c r="DM145">
        <v>8.4000000000000005E-2</v>
      </c>
      <c r="DN145">
        <v>5.7000000000000002E-2</v>
      </c>
      <c r="DO145">
        <v>0.155</v>
      </c>
      <c r="DP145" s="38">
        <v>0.13900000000000001</v>
      </c>
      <c r="DQ145">
        <v>9.7000000000000003E-2</v>
      </c>
      <c r="DU145" s="38">
        <v>6.9000000000000006E-2</v>
      </c>
      <c r="DV145">
        <v>0.11899999999999999</v>
      </c>
      <c r="DW145" s="38">
        <v>0.10299999999999999</v>
      </c>
      <c r="DX145" s="6">
        <v>0.13600000000000001</v>
      </c>
      <c r="DY145">
        <v>0.11</v>
      </c>
      <c r="DZ145">
        <v>0.13400000000000001</v>
      </c>
      <c r="EA145">
        <v>0.27600000000000002</v>
      </c>
      <c r="EC145">
        <v>0.122</v>
      </c>
      <c r="ED145">
        <v>6.6000000000000003E-2</v>
      </c>
      <c r="EF145">
        <v>9.4E-2</v>
      </c>
      <c r="EG145">
        <v>0.13900000000000001</v>
      </c>
      <c r="EI145">
        <v>0.16700000000000001</v>
      </c>
      <c r="EJ145">
        <v>0.13500000000000001</v>
      </c>
      <c r="EK145" s="38">
        <v>0.114</v>
      </c>
      <c r="EL145">
        <v>0.112</v>
      </c>
      <c r="EM145" s="6">
        <v>0.24399999999999999</v>
      </c>
    </row>
    <row r="146" spans="1:143" ht="14.25" customHeight="1" x14ac:dyDescent="0.2">
      <c r="A146" s="13">
        <v>473</v>
      </c>
      <c r="B146">
        <v>0.33600000000000002</v>
      </c>
      <c r="C146">
        <v>0.312</v>
      </c>
      <c r="D146">
        <v>0.23699999999999999</v>
      </c>
      <c r="E146">
        <v>0.57299999999999995</v>
      </c>
      <c r="F146">
        <v>0.747</v>
      </c>
      <c r="G146">
        <v>0.41399999999999998</v>
      </c>
      <c r="H146">
        <v>0.28000000000000003</v>
      </c>
      <c r="I146">
        <v>0.58799999999999997</v>
      </c>
      <c r="J146">
        <v>0.32900000000000001</v>
      </c>
      <c r="K146">
        <v>0.186</v>
      </c>
      <c r="L146">
        <v>0.255</v>
      </c>
      <c r="M146">
        <v>0.33900000000000002</v>
      </c>
      <c r="N146">
        <v>0.53700000000000003</v>
      </c>
      <c r="O146">
        <v>0.38500000000000001</v>
      </c>
      <c r="P146" s="38">
        <v>0.72099999999999997</v>
      </c>
      <c r="Q146" s="6">
        <v>0.47599999999999998</v>
      </c>
      <c r="R146" s="6">
        <v>0.81899999999999995</v>
      </c>
      <c r="S146" s="6">
        <v>0.72099999999999997</v>
      </c>
      <c r="T146">
        <v>0.66200000000000003</v>
      </c>
      <c r="U146">
        <v>0.72</v>
      </c>
      <c r="V146">
        <v>0.16700000000000001</v>
      </c>
      <c r="W146">
        <v>0.376</v>
      </c>
      <c r="X146">
        <v>0.29599999999999999</v>
      </c>
      <c r="Y146">
        <v>0.498</v>
      </c>
      <c r="Z146" s="38">
        <v>0.11899999999999999</v>
      </c>
      <c r="AA146" s="38">
        <v>0.13400000000000001</v>
      </c>
      <c r="AB146" s="38">
        <v>0.113</v>
      </c>
      <c r="AC146" s="38">
        <v>0.14899999999999999</v>
      </c>
      <c r="AD146" s="38">
        <v>6.2E-2</v>
      </c>
      <c r="AE146" s="38">
        <v>6.0999999999999999E-2</v>
      </c>
      <c r="AF146" s="38">
        <v>3.5999999999999997E-2</v>
      </c>
      <c r="AG146" s="38">
        <v>2.8000000000000001E-2</v>
      </c>
      <c r="AH146" s="38">
        <v>3.7999999999999999E-2</v>
      </c>
      <c r="AI146" s="6">
        <v>8.5999999999999993E-2</v>
      </c>
      <c r="AJ146" s="6">
        <v>4.8000000000000001E-2</v>
      </c>
      <c r="AK146" s="6">
        <v>9.7000000000000003E-2</v>
      </c>
      <c r="AL146">
        <v>0.05</v>
      </c>
      <c r="AM146">
        <v>4.3999999999999997E-2</v>
      </c>
      <c r="AN146">
        <v>8.4000000000000005E-2</v>
      </c>
      <c r="AO146" s="6">
        <v>4.7E-2</v>
      </c>
      <c r="AP146" s="6">
        <v>9.6000000000000002E-2</v>
      </c>
      <c r="AQ146" s="6">
        <v>0.13200000000000001</v>
      </c>
      <c r="AR146">
        <v>4.1000000000000002E-2</v>
      </c>
      <c r="AS146">
        <v>4.9000000000000002E-2</v>
      </c>
      <c r="AT146">
        <v>2.5999999999999999E-2</v>
      </c>
      <c r="AU146">
        <v>0.106</v>
      </c>
      <c r="AV146">
        <v>0.112</v>
      </c>
      <c r="AW146">
        <v>0.13</v>
      </c>
      <c r="AX146">
        <v>0.16700000000000001</v>
      </c>
      <c r="AY146">
        <v>0.184</v>
      </c>
      <c r="AZ146">
        <v>0.16900000000000001</v>
      </c>
      <c r="BA146">
        <v>0.49099999999999999</v>
      </c>
      <c r="BB146" s="38">
        <v>6.8000000000000005E-2</v>
      </c>
      <c r="BC146">
        <v>0.13600000000000001</v>
      </c>
      <c r="BD146">
        <v>7.3999999999999996E-2</v>
      </c>
      <c r="BE146">
        <v>8.2000000000000003E-2</v>
      </c>
      <c r="BF146" s="38">
        <v>6.2E-2</v>
      </c>
      <c r="BG146">
        <v>0.122</v>
      </c>
      <c r="BH146">
        <v>0.129</v>
      </c>
      <c r="BI146">
        <v>0.109</v>
      </c>
      <c r="BJ146">
        <v>5.1999999999999998E-2</v>
      </c>
      <c r="BK146">
        <v>0.12</v>
      </c>
      <c r="BL146">
        <v>0.157</v>
      </c>
      <c r="BM146">
        <v>3.3000000000000002E-2</v>
      </c>
      <c r="BN146">
        <v>5.8000000000000003E-2</v>
      </c>
      <c r="BO146">
        <v>8.3000000000000004E-2</v>
      </c>
      <c r="BP146" s="6">
        <v>4.3999999999999997E-2</v>
      </c>
      <c r="BQ146" s="6">
        <v>3.6999999999999998E-2</v>
      </c>
      <c r="BR146" s="6">
        <v>3.4000000000000002E-2</v>
      </c>
      <c r="BS146">
        <v>0.247</v>
      </c>
      <c r="BT146" s="38">
        <v>0.34899999999999998</v>
      </c>
      <c r="BU146">
        <v>0.27700000000000002</v>
      </c>
      <c r="BV146">
        <v>0.26300000000000001</v>
      </c>
      <c r="BW146">
        <v>0.13300000000000001</v>
      </c>
      <c r="BX146" s="38">
        <v>0.252</v>
      </c>
      <c r="BY146" s="38">
        <v>0.19500000000000001</v>
      </c>
      <c r="BZ146" s="38">
        <v>3.6999999999999998E-2</v>
      </c>
      <c r="CA146">
        <v>0.19900000000000001</v>
      </c>
      <c r="CB146">
        <v>0.34499999999999997</v>
      </c>
      <c r="CC146">
        <v>9.1999999999999998E-2</v>
      </c>
      <c r="CD146">
        <v>8.7999999999999995E-2</v>
      </c>
      <c r="CE146">
        <v>0.15</v>
      </c>
      <c r="CF146">
        <v>0.151</v>
      </c>
      <c r="CG146">
        <v>0.152</v>
      </c>
      <c r="CH146">
        <v>0.151</v>
      </c>
      <c r="CI146">
        <v>0.11899999999999999</v>
      </c>
      <c r="CJ146">
        <v>0.30299999999999999</v>
      </c>
      <c r="CK146">
        <v>0.14599999999999999</v>
      </c>
      <c r="CL146">
        <v>1.4999999999999999E-2</v>
      </c>
      <c r="CM146">
        <v>7.8E-2</v>
      </c>
      <c r="CN146">
        <v>5.2999999999999999E-2</v>
      </c>
      <c r="CO146">
        <v>3.9E-2</v>
      </c>
      <c r="CP146">
        <v>3.4000000000000002E-2</v>
      </c>
      <c r="CQ146">
        <v>0.35899999999999999</v>
      </c>
      <c r="CR146" s="38">
        <v>0.27200000000000002</v>
      </c>
      <c r="CS146">
        <v>0.63800000000000001</v>
      </c>
      <c r="CT146">
        <v>0.32300000000000001</v>
      </c>
      <c r="CU146">
        <v>-0.01</v>
      </c>
      <c r="CV146">
        <v>0.28299999999999997</v>
      </c>
      <c r="CW146">
        <v>0.245</v>
      </c>
      <c r="CX146">
        <v>3.5000000000000003E-2</v>
      </c>
      <c r="CY146">
        <v>0.108</v>
      </c>
      <c r="CZ146">
        <v>0.28899999999999998</v>
      </c>
      <c r="DA146">
        <v>0.38</v>
      </c>
      <c r="DB146">
        <v>0.30599999999999999</v>
      </c>
      <c r="DC146">
        <v>5.2999999999999999E-2</v>
      </c>
      <c r="DD146" s="38">
        <v>4.9000000000000002E-2</v>
      </c>
      <c r="DE146" s="38">
        <v>6.0999999999999999E-2</v>
      </c>
      <c r="DF146">
        <v>3.5999999999999997E-2</v>
      </c>
      <c r="DG146">
        <v>0.123</v>
      </c>
      <c r="DH146">
        <v>9.8000000000000004E-2</v>
      </c>
      <c r="DI146">
        <v>5.3999999999999999E-2</v>
      </c>
      <c r="DJ146">
        <v>5.6000000000000001E-2</v>
      </c>
      <c r="DK146" s="38">
        <v>6.3E-2</v>
      </c>
      <c r="DL146">
        <v>5.0999999999999997E-2</v>
      </c>
      <c r="DM146">
        <v>8.3000000000000004E-2</v>
      </c>
      <c r="DN146">
        <v>5.7000000000000002E-2</v>
      </c>
      <c r="DO146">
        <v>0.153</v>
      </c>
      <c r="DP146" s="38">
        <v>0.13700000000000001</v>
      </c>
      <c r="DQ146">
        <v>9.6000000000000002E-2</v>
      </c>
      <c r="DU146" s="38">
        <v>6.9000000000000006E-2</v>
      </c>
      <c r="DV146">
        <v>0.11799999999999999</v>
      </c>
      <c r="DW146" s="38">
        <v>0.10299999999999999</v>
      </c>
      <c r="DX146" s="6">
        <v>0.13600000000000001</v>
      </c>
      <c r="DY146">
        <v>0.109</v>
      </c>
      <c r="DZ146">
        <v>0.13400000000000001</v>
      </c>
      <c r="EA146">
        <v>0.27200000000000002</v>
      </c>
      <c r="EC146">
        <v>0.12</v>
      </c>
      <c r="ED146">
        <v>6.6000000000000003E-2</v>
      </c>
      <c r="EF146">
        <v>9.2999999999999999E-2</v>
      </c>
      <c r="EG146">
        <v>0.13700000000000001</v>
      </c>
      <c r="EI146">
        <v>0.16500000000000001</v>
      </c>
      <c r="EJ146">
        <v>0.13400000000000001</v>
      </c>
      <c r="EK146" s="38">
        <v>0.112</v>
      </c>
      <c r="EL146">
        <v>0.11</v>
      </c>
      <c r="EM146" s="6">
        <v>0.23899999999999999</v>
      </c>
    </row>
    <row r="147" spans="1:143" ht="14.25" customHeight="1" x14ac:dyDescent="0.2">
      <c r="A147" s="13">
        <v>474</v>
      </c>
      <c r="B147">
        <v>0.33600000000000002</v>
      </c>
      <c r="C147">
        <v>0.31</v>
      </c>
      <c r="D147">
        <v>0.23599999999999999</v>
      </c>
      <c r="E147">
        <v>0.56799999999999995</v>
      </c>
      <c r="F147">
        <v>0.73699999999999999</v>
      </c>
      <c r="G147">
        <v>0.40799999999999997</v>
      </c>
      <c r="H147">
        <v>0.27500000000000002</v>
      </c>
      <c r="I147">
        <v>0.57899999999999996</v>
      </c>
      <c r="J147">
        <v>0.32400000000000001</v>
      </c>
      <c r="K147">
        <v>0.184</v>
      </c>
      <c r="L147">
        <v>0.252</v>
      </c>
      <c r="M147">
        <v>0.33700000000000002</v>
      </c>
      <c r="N147">
        <v>0.53</v>
      </c>
      <c r="O147">
        <v>0.379</v>
      </c>
      <c r="P147" s="38">
        <v>0.71299999999999997</v>
      </c>
      <c r="Q147" s="6">
        <v>0.46600000000000003</v>
      </c>
      <c r="R147" s="6">
        <v>0.79900000000000004</v>
      </c>
      <c r="S147" s="6">
        <v>0.70399999999999996</v>
      </c>
      <c r="T147">
        <v>0.64900000000000002</v>
      </c>
      <c r="U147">
        <v>0.70299999999999996</v>
      </c>
      <c r="V147">
        <v>0.16500000000000001</v>
      </c>
      <c r="W147">
        <v>0.373</v>
      </c>
      <c r="X147">
        <v>0.29099999999999998</v>
      </c>
      <c r="Y147">
        <v>0.49</v>
      </c>
      <c r="Z147" s="38">
        <v>0.11799999999999999</v>
      </c>
      <c r="AA147" s="38">
        <v>0.13300000000000001</v>
      </c>
      <c r="AB147" s="38">
        <v>0.112</v>
      </c>
      <c r="AC147" s="38">
        <v>0.14699999999999999</v>
      </c>
      <c r="AD147" s="38">
        <v>6.0999999999999999E-2</v>
      </c>
      <c r="AE147" s="38">
        <v>0.06</v>
      </c>
      <c r="AF147" s="38">
        <v>3.5999999999999997E-2</v>
      </c>
      <c r="AG147" s="38">
        <v>2.8000000000000001E-2</v>
      </c>
      <c r="AH147" s="38">
        <v>3.7999999999999999E-2</v>
      </c>
      <c r="AI147" s="6">
        <v>8.5000000000000006E-2</v>
      </c>
      <c r="AJ147" s="6">
        <v>4.7E-2</v>
      </c>
      <c r="AK147" s="6">
        <v>9.6000000000000002E-2</v>
      </c>
      <c r="AL147">
        <v>4.9000000000000002E-2</v>
      </c>
      <c r="AM147">
        <v>4.3999999999999997E-2</v>
      </c>
      <c r="AN147">
        <v>8.4000000000000005E-2</v>
      </c>
      <c r="AO147" s="6">
        <v>4.7E-2</v>
      </c>
      <c r="AP147" s="6">
        <v>9.5000000000000001E-2</v>
      </c>
      <c r="AQ147" s="6">
        <v>0.13</v>
      </c>
      <c r="AR147">
        <v>4.1000000000000002E-2</v>
      </c>
      <c r="AS147">
        <v>4.9000000000000002E-2</v>
      </c>
      <c r="AT147">
        <v>2.5999999999999999E-2</v>
      </c>
      <c r="AU147">
        <v>0.104</v>
      </c>
      <c r="AV147">
        <v>0.112</v>
      </c>
      <c r="AW147">
        <v>0.129</v>
      </c>
      <c r="AX147">
        <v>0.16700000000000001</v>
      </c>
      <c r="AY147">
        <v>0.183</v>
      </c>
      <c r="AZ147">
        <v>0.16800000000000001</v>
      </c>
      <c r="BA147">
        <v>0.48799999999999999</v>
      </c>
      <c r="BB147" s="38">
        <v>6.7000000000000004E-2</v>
      </c>
      <c r="BC147">
        <v>0.13400000000000001</v>
      </c>
      <c r="BD147">
        <v>7.3999999999999996E-2</v>
      </c>
      <c r="BE147">
        <v>8.1000000000000003E-2</v>
      </c>
      <c r="BF147" s="38">
        <v>6.2E-2</v>
      </c>
      <c r="BG147">
        <v>0.121</v>
      </c>
      <c r="BH147">
        <v>0.127</v>
      </c>
      <c r="BI147">
        <v>0.108</v>
      </c>
      <c r="BJ147">
        <v>5.1999999999999998E-2</v>
      </c>
      <c r="BK147">
        <v>0.11799999999999999</v>
      </c>
      <c r="BL147">
        <v>0.155</v>
      </c>
      <c r="BM147">
        <v>3.3000000000000002E-2</v>
      </c>
      <c r="BN147">
        <v>5.7000000000000002E-2</v>
      </c>
      <c r="BO147">
        <v>8.1000000000000003E-2</v>
      </c>
      <c r="BP147" s="6">
        <v>4.2999999999999997E-2</v>
      </c>
      <c r="BQ147" s="6">
        <v>3.6999999999999998E-2</v>
      </c>
      <c r="BR147" s="6">
        <v>3.4000000000000002E-2</v>
      </c>
      <c r="BS147">
        <v>0.24299999999999999</v>
      </c>
      <c r="BT147" s="38">
        <v>0.34399999999999997</v>
      </c>
      <c r="BU147">
        <v>0.27400000000000002</v>
      </c>
      <c r="BV147">
        <v>0.26</v>
      </c>
      <c r="BW147">
        <v>0.13200000000000001</v>
      </c>
      <c r="BX147" s="38">
        <v>0.25</v>
      </c>
      <c r="BY147" s="38">
        <v>0.193</v>
      </c>
      <c r="BZ147" s="38">
        <v>3.5999999999999997E-2</v>
      </c>
      <c r="CA147">
        <v>0.19900000000000001</v>
      </c>
      <c r="CB147">
        <v>0.34200000000000003</v>
      </c>
      <c r="CC147">
        <v>9.1999999999999998E-2</v>
      </c>
      <c r="CD147">
        <v>8.6999999999999994E-2</v>
      </c>
      <c r="CE147">
        <v>0.14899999999999999</v>
      </c>
      <c r="CF147">
        <v>0.15</v>
      </c>
      <c r="CG147">
        <v>0.151</v>
      </c>
      <c r="CH147">
        <v>0.15</v>
      </c>
      <c r="CI147">
        <v>0.11700000000000001</v>
      </c>
      <c r="CJ147">
        <v>0.30199999999999999</v>
      </c>
      <c r="CK147">
        <v>0.14599999999999999</v>
      </c>
      <c r="CL147">
        <v>1.4999999999999999E-2</v>
      </c>
      <c r="CM147">
        <v>7.8E-2</v>
      </c>
      <c r="CN147">
        <v>5.2999999999999999E-2</v>
      </c>
      <c r="CO147">
        <v>3.9E-2</v>
      </c>
      <c r="CP147">
        <v>3.3000000000000002E-2</v>
      </c>
      <c r="CQ147">
        <v>0.35199999999999998</v>
      </c>
      <c r="CR147" s="38">
        <v>0.26800000000000002</v>
      </c>
      <c r="CS147">
        <v>0.63</v>
      </c>
      <c r="CT147">
        <v>0.32</v>
      </c>
      <c r="CU147">
        <v>-1.0999999999999999E-2</v>
      </c>
      <c r="CV147">
        <v>0.28100000000000003</v>
      </c>
      <c r="CW147">
        <v>0.24099999999999999</v>
      </c>
      <c r="CX147">
        <v>3.4000000000000002E-2</v>
      </c>
      <c r="CY147">
        <v>0.107</v>
      </c>
      <c r="CZ147">
        <v>0.28599999999999998</v>
      </c>
      <c r="DA147">
        <v>0.374</v>
      </c>
      <c r="DB147">
        <v>0.30199999999999999</v>
      </c>
      <c r="DC147">
        <v>5.1999999999999998E-2</v>
      </c>
      <c r="DD147" s="38">
        <v>4.8000000000000001E-2</v>
      </c>
      <c r="DE147" s="38">
        <v>0.06</v>
      </c>
      <c r="DF147">
        <v>3.5999999999999997E-2</v>
      </c>
      <c r="DG147">
        <v>0.121</v>
      </c>
      <c r="DH147">
        <v>9.7000000000000003E-2</v>
      </c>
      <c r="DI147">
        <v>5.3999999999999999E-2</v>
      </c>
      <c r="DJ147">
        <v>5.6000000000000001E-2</v>
      </c>
      <c r="DK147" s="38">
        <v>6.3E-2</v>
      </c>
      <c r="DL147">
        <v>0.05</v>
      </c>
      <c r="DM147">
        <v>8.3000000000000004E-2</v>
      </c>
      <c r="DN147">
        <v>5.7000000000000002E-2</v>
      </c>
      <c r="DO147">
        <v>0.152</v>
      </c>
      <c r="DP147" s="38">
        <v>0.13600000000000001</v>
      </c>
      <c r="DQ147">
        <v>9.5000000000000001E-2</v>
      </c>
      <c r="DU147" s="38">
        <v>6.8000000000000005E-2</v>
      </c>
      <c r="DV147">
        <v>0.11700000000000001</v>
      </c>
      <c r="DW147" s="38">
        <v>0.10199999999999999</v>
      </c>
      <c r="DX147" s="6">
        <v>0.13500000000000001</v>
      </c>
      <c r="DY147">
        <v>0.109</v>
      </c>
      <c r="DZ147">
        <v>0.13300000000000001</v>
      </c>
      <c r="EA147">
        <v>0.26800000000000002</v>
      </c>
      <c r="EC147">
        <v>0.11799999999999999</v>
      </c>
      <c r="ED147">
        <v>6.5000000000000002E-2</v>
      </c>
      <c r="EF147">
        <v>9.1999999999999998E-2</v>
      </c>
      <c r="EG147">
        <v>0.13500000000000001</v>
      </c>
      <c r="EI147">
        <v>0.16300000000000001</v>
      </c>
      <c r="EJ147">
        <v>0.13200000000000001</v>
      </c>
      <c r="EK147" s="38">
        <v>0.109</v>
      </c>
      <c r="EL147">
        <v>0.109</v>
      </c>
      <c r="EM147" s="6">
        <v>0.23300000000000001</v>
      </c>
    </row>
    <row r="148" spans="1:143" ht="14.25" customHeight="1" x14ac:dyDescent="0.2">
      <c r="A148" s="13">
        <v>475</v>
      </c>
      <c r="B148">
        <v>0.33600000000000002</v>
      </c>
      <c r="C148">
        <v>0.309</v>
      </c>
      <c r="D148">
        <v>0.23499999999999999</v>
      </c>
      <c r="E148">
        <v>0.56299999999999994</v>
      </c>
      <c r="F148">
        <v>0.72799999999999998</v>
      </c>
      <c r="G148">
        <v>0.40200000000000002</v>
      </c>
      <c r="H148">
        <v>0.27100000000000002</v>
      </c>
      <c r="I148">
        <v>0.56999999999999995</v>
      </c>
      <c r="J148">
        <v>0.318</v>
      </c>
      <c r="K148">
        <v>0.182</v>
      </c>
      <c r="L148">
        <v>0.249</v>
      </c>
      <c r="M148">
        <v>0.33400000000000002</v>
      </c>
      <c r="N148">
        <v>0.52300000000000002</v>
      </c>
      <c r="O148">
        <v>0.373</v>
      </c>
      <c r="P148" s="38">
        <v>0.70399999999999996</v>
      </c>
      <c r="Q148" s="6">
        <v>0.45600000000000002</v>
      </c>
      <c r="R148" s="6">
        <v>0.77800000000000002</v>
      </c>
      <c r="S148" s="6">
        <v>0.68799999999999994</v>
      </c>
      <c r="T148">
        <v>0.63700000000000001</v>
      </c>
      <c r="U148">
        <v>0.68600000000000005</v>
      </c>
      <c r="V148">
        <v>0.16200000000000001</v>
      </c>
      <c r="W148">
        <v>0.36799999999999999</v>
      </c>
      <c r="X148">
        <v>0.28599999999999998</v>
      </c>
      <c r="Y148">
        <v>0.48199999999999998</v>
      </c>
      <c r="Z148" s="38">
        <v>0.11799999999999999</v>
      </c>
      <c r="AA148" s="38">
        <v>0.13200000000000001</v>
      </c>
      <c r="AB148" s="38">
        <v>0.111</v>
      </c>
      <c r="AC148" s="38">
        <v>0.14599999999999999</v>
      </c>
      <c r="AD148" s="38">
        <v>6.0999999999999999E-2</v>
      </c>
      <c r="AE148" s="38">
        <v>0.06</v>
      </c>
      <c r="AF148" s="38">
        <v>3.5000000000000003E-2</v>
      </c>
      <c r="AG148" s="38">
        <v>2.8000000000000001E-2</v>
      </c>
      <c r="AH148" s="38">
        <v>3.6999999999999998E-2</v>
      </c>
      <c r="AI148" s="6">
        <v>8.4000000000000005E-2</v>
      </c>
      <c r="AJ148" s="6">
        <v>4.5999999999999999E-2</v>
      </c>
      <c r="AK148" s="6">
        <v>9.4E-2</v>
      </c>
      <c r="AL148">
        <v>4.9000000000000002E-2</v>
      </c>
      <c r="AM148">
        <v>4.2999999999999997E-2</v>
      </c>
      <c r="AN148">
        <v>8.3000000000000004E-2</v>
      </c>
      <c r="AO148" s="6">
        <v>4.5999999999999999E-2</v>
      </c>
      <c r="AP148" s="6">
        <v>9.5000000000000001E-2</v>
      </c>
      <c r="AQ148" s="6">
        <v>0.128</v>
      </c>
      <c r="AR148">
        <v>4.1000000000000002E-2</v>
      </c>
      <c r="AS148">
        <v>4.8000000000000001E-2</v>
      </c>
      <c r="AT148">
        <v>2.5999999999999999E-2</v>
      </c>
      <c r="AU148">
        <v>0.10299999999999999</v>
      </c>
      <c r="AV148">
        <v>0.111</v>
      </c>
      <c r="AW148">
        <v>0.127</v>
      </c>
      <c r="AX148">
        <v>0.16700000000000001</v>
      </c>
      <c r="AY148">
        <v>0.182</v>
      </c>
      <c r="AZ148">
        <v>0.16700000000000001</v>
      </c>
      <c r="BA148">
        <v>0.48399999999999999</v>
      </c>
      <c r="BB148" s="38">
        <v>6.7000000000000004E-2</v>
      </c>
      <c r="BC148">
        <v>0.13300000000000001</v>
      </c>
      <c r="BD148">
        <v>7.2999999999999995E-2</v>
      </c>
      <c r="BE148">
        <v>8.1000000000000003E-2</v>
      </c>
      <c r="BF148" s="38">
        <v>6.2E-2</v>
      </c>
      <c r="BG148">
        <v>0.12</v>
      </c>
      <c r="BH148">
        <v>0.126</v>
      </c>
      <c r="BI148">
        <v>0.107</v>
      </c>
      <c r="BJ148">
        <v>5.1999999999999998E-2</v>
      </c>
      <c r="BK148">
        <v>0.11600000000000001</v>
      </c>
      <c r="BL148">
        <v>0.153</v>
      </c>
      <c r="BM148">
        <v>3.3000000000000002E-2</v>
      </c>
      <c r="BN148">
        <v>5.6000000000000001E-2</v>
      </c>
      <c r="BO148">
        <v>7.9000000000000001E-2</v>
      </c>
      <c r="BP148" s="6">
        <v>4.2000000000000003E-2</v>
      </c>
      <c r="BQ148" s="6">
        <v>3.5999999999999997E-2</v>
      </c>
      <c r="BR148" s="6">
        <v>3.3000000000000002E-2</v>
      </c>
      <c r="BS148">
        <v>0.23899999999999999</v>
      </c>
      <c r="BT148" s="38">
        <v>0.34100000000000003</v>
      </c>
      <c r="BU148">
        <v>0.27100000000000002</v>
      </c>
      <c r="BV148">
        <v>0.25800000000000001</v>
      </c>
      <c r="BW148">
        <v>0.13100000000000001</v>
      </c>
      <c r="BX148" s="38">
        <v>0.249</v>
      </c>
      <c r="BY148" s="38">
        <v>0.191</v>
      </c>
      <c r="BZ148" s="38">
        <v>3.5999999999999997E-2</v>
      </c>
      <c r="CA148">
        <v>0.19900000000000001</v>
      </c>
      <c r="CB148">
        <v>0.33900000000000002</v>
      </c>
      <c r="CC148">
        <v>9.0999999999999998E-2</v>
      </c>
      <c r="CD148">
        <v>8.6999999999999994E-2</v>
      </c>
      <c r="CE148">
        <v>0.14899999999999999</v>
      </c>
      <c r="CF148">
        <v>0.14899999999999999</v>
      </c>
      <c r="CG148">
        <v>0.15</v>
      </c>
      <c r="CH148">
        <v>0.14899999999999999</v>
      </c>
      <c r="CI148">
        <v>0.115</v>
      </c>
      <c r="CJ148">
        <v>0.30099999999999999</v>
      </c>
      <c r="CK148">
        <v>0.14499999999999999</v>
      </c>
      <c r="CL148">
        <v>1.4999999999999999E-2</v>
      </c>
      <c r="CM148">
        <v>7.6999999999999999E-2</v>
      </c>
      <c r="CN148">
        <v>5.1999999999999998E-2</v>
      </c>
      <c r="CO148">
        <v>3.7999999999999999E-2</v>
      </c>
      <c r="CP148">
        <v>3.3000000000000002E-2</v>
      </c>
      <c r="CQ148">
        <v>0.34399999999999997</v>
      </c>
      <c r="CR148" s="38">
        <v>0.26400000000000001</v>
      </c>
      <c r="CS148">
        <v>0.621</v>
      </c>
      <c r="CT148">
        <v>0.316</v>
      </c>
      <c r="CU148">
        <v>-1.0999999999999999E-2</v>
      </c>
      <c r="CV148">
        <v>0.27800000000000002</v>
      </c>
      <c r="CW148">
        <v>0.23699999999999999</v>
      </c>
      <c r="CX148">
        <v>3.3000000000000002E-2</v>
      </c>
      <c r="CY148">
        <v>0.107</v>
      </c>
      <c r="CZ148">
        <v>0.28399999999999997</v>
      </c>
      <c r="DA148">
        <v>0.36899999999999999</v>
      </c>
      <c r="DB148">
        <v>0.29699999999999999</v>
      </c>
      <c r="DC148">
        <v>5.1999999999999998E-2</v>
      </c>
      <c r="DD148" s="38">
        <v>4.8000000000000001E-2</v>
      </c>
      <c r="DE148" s="38">
        <v>5.8999999999999997E-2</v>
      </c>
      <c r="DF148">
        <v>3.5999999999999997E-2</v>
      </c>
      <c r="DG148">
        <v>0.11899999999999999</v>
      </c>
      <c r="DH148">
        <v>9.6000000000000002E-2</v>
      </c>
      <c r="DI148">
        <v>5.2999999999999999E-2</v>
      </c>
      <c r="DJ148">
        <v>5.6000000000000001E-2</v>
      </c>
      <c r="DK148" s="38">
        <v>6.2E-2</v>
      </c>
      <c r="DL148">
        <v>0.05</v>
      </c>
      <c r="DM148">
        <v>8.2000000000000003E-2</v>
      </c>
      <c r="DN148">
        <v>5.7000000000000002E-2</v>
      </c>
      <c r="DO148">
        <v>0.15</v>
      </c>
      <c r="DP148" s="38">
        <v>0.13500000000000001</v>
      </c>
      <c r="DQ148">
        <v>9.4E-2</v>
      </c>
      <c r="DU148" s="38">
        <v>6.8000000000000005E-2</v>
      </c>
      <c r="DV148">
        <v>0.115</v>
      </c>
      <c r="DW148" s="38">
        <v>0.10199999999999999</v>
      </c>
      <c r="DX148" s="6">
        <v>0.13500000000000001</v>
      </c>
      <c r="DY148">
        <v>0.109</v>
      </c>
      <c r="DZ148">
        <v>0.13200000000000001</v>
      </c>
      <c r="EA148">
        <v>0.26500000000000001</v>
      </c>
      <c r="EC148">
        <v>0.11600000000000001</v>
      </c>
      <c r="ED148">
        <v>6.5000000000000002E-2</v>
      </c>
      <c r="EF148">
        <v>9.0999999999999998E-2</v>
      </c>
      <c r="EG148">
        <v>0.13400000000000001</v>
      </c>
      <c r="EI148">
        <v>0.161</v>
      </c>
      <c r="EJ148">
        <v>0.13</v>
      </c>
      <c r="EK148" s="38">
        <v>0.107</v>
      </c>
      <c r="EL148">
        <v>0.107</v>
      </c>
      <c r="EM148" s="6">
        <v>0.22700000000000001</v>
      </c>
    </row>
    <row r="149" spans="1:143" ht="14.25" customHeight="1" x14ac:dyDescent="0.2">
      <c r="A149" s="13">
        <v>476</v>
      </c>
      <c r="B149">
        <v>0.33600000000000002</v>
      </c>
      <c r="C149">
        <v>0.307</v>
      </c>
      <c r="D149">
        <v>0.23400000000000001</v>
      </c>
      <c r="E149">
        <v>0.55800000000000005</v>
      </c>
      <c r="F149">
        <v>0.71899999999999997</v>
      </c>
      <c r="G149">
        <v>0.39600000000000002</v>
      </c>
      <c r="H149">
        <v>0.26600000000000001</v>
      </c>
      <c r="I149">
        <v>0.56200000000000006</v>
      </c>
      <c r="J149">
        <v>0.312</v>
      </c>
      <c r="K149">
        <v>0.18</v>
      </c>
      <c r="L149">
        <v>0.246</v>
      </c>
      <c r="M149">
        <v>0.33200000000000002</v>
      </c>
      <c r="N149">
        <v>0.51600000000000001</v>
      </c>
      <c r="O149">
        <v>0.36699999999999999</v>
      </c>
      <c r="P149" s="38">
        <v>0.69599999999999995</v>
      </c>
      <c r="Q149" s="6">
        <v>0.44700000000000001</v>
      </c>
      <c r="R149" s="6">
        <v>0.75700000000000001</v>
      </c>
      <c r="S149" s="6">
        <v>0.67200000000000004</v>
      </c>
      <c r="T149">
        <v>0.625</v>
      </c>
      <c r="U149">
        <v>0.67</v>
      </c>
      <c r="V149">
        <v>0.16</v>
      </c>
      <c r="W149">
        <v>0.36399999999999999</v>
      </c>
      <c r="X149">
        <v>0.28100000000000003</v>
      </c>
      <c r="Y149">
        <v>0.47399999999999998</v>
      </c>
      <c r="Z149" s="38">
        <v>0.11700000000000001</v>
      </c>
      <c r="AA149" s="38">
        <v>0.13100000000000001</v>
      </c>
      <c r="AB149" s="38">
        <v>0.11</v>
      </c>
      <c r="AC149" s="38">
        <v>0.14399999999999999</v>
      </c>
      <c r="AD149" s="38">
        <v>0.06</v>
      </c>
      <c r="AE149" s="38">
        <v>5.8999999999999997E-2</v>
      </c>
      <c r="AF149" s="38">
        <v>3.5000000000000003E-2</v>
      </c>
      <c r="AG149" s="38">
        <v>2.8000000000000001E-2</v>
      </c>
      <c r="AH149" s="38">
        <v>3.6999999999999998E-2</v>
      </c>
      <c r="AI149" s="6">
        <v>8.3000000000000004E-2</v>
      </c>
      <c r="AJ149" s="6">
        <v>4.5999999999999999E-2</v>
      </c>
      <c r="AK149" s="6">
        <v>9.4E-2</v>
      </c>
      <c r="AL149">
        <v>4.8000000000000001E-2</v>
      </c>
      <c r="AM149">
        <v>4.2999999999999997E-2</v>
      </c>
      <c r="AN149">
        <v>8.3000000000000004E-2</v>
      </c>
      <c r="AO149" s="6">
        <v>4.5999999999999999E-2</v>
      </c>
      <c r="AP149" s="6">
        <v>9.4E-2</v>
      </c>
      <c r="AQ149" s="6">
        <v>0.126</v>
      </c>
      <c r="AR149">
        <v>0.04</v>
      </c>
      <c r="AS149">
        <v>4.8000000000000001E-2</v>
      </c>
      <c r="AT149">
        <v>2.5999999999999999E-2</v>
      </c>
      <c r="AU149">
        <v>0.10100000000000001</v>
      </c>
      <c r="AV149">
        <v>0.11</v>
      </c>
      <c r="AW149">
        <v>0.126</v>
      </c>
      <c r="AX149">
        <v>0.16700000000000001</v>
      </c>
      <c r="AY149">
        <v>0.18099999999999999</v>
      </c>
      <c r="AZ149">
        <v>0.16600000000000001</v>
      </c>
      <c r="BA149">
        <v>0.48099999999999998</v>
      </c>
      <c r="BB149" s="38">
        <v>6.6000000000000003E-2</v>
      </c>
      <c r="BC149">
        <v>0.13200000000000001</v>
      </c>
      <c r="BD149">
        <v>7.2999999999999995E-2</v>
      </c>
      <c r="BE149">
        <v>0.08</v>
      </c>
      <c r="BF149" s="38">
        <v>6.0999999999999999E-2</v>
      </c>
      <c r="BG149">
        <v>0.11899999999999999</v>
      </c>
      <c r="BH149">
        <v>0.124</v>
      </c>
      <c r="BI149">
        <v>0.105</v>
      </c>
      <c r="BJ149">
        <v>5.0999999999999997E-2</v>
      </c>
      <c r="BK149">
        <v>0.114</v>
      </c>
      <c r="BL149">
        <v>0.151</v>
      </c>
      <c r="BM149">
        <v>3.3000000000000002E-2</v>
      </c>
      <c r="BN149">
        <v>5.5E-2</v>
      </c>
      <c r="BO149">
        <v>7.8E-2</v>
      </c>
      <c r="BP149" s="6">
        <v>4.2000000000000003E-2</v>
      </c>
      <c r="BQ149" s="6">
        <v>3.5000000000000003E-2</v>
      </c>
      <c r="BR149" s="6">
        <v>3.3000000000000002E-2</v>
      </c>
      <c r="BS149">
        <v>0.23499999999999999</v>
      </c>
      <c r="BT149" s="38">
        <v>0.33700000000000002</v>
      </c>
      <c r="BU149">
        <v>0.26800000000000002</v>
      </c>
      <c r="BV149">
        <v>0.25600000000000001</v>
      </c>
      <c r="BW149">
        <v>0.13</v>
      </c>
      <c r="BX149" s="38">
        <v>0.246</v>
      </c>
      <c r="BY149" s="38">
        <v>0.189</v>
      </c>
      <c r="BZ149" s="38">
        <v>3.5000000000000003E-2</v>
      </c>
      <c r="CA149">
        <v>0.19800000000000001</v>
      </c>
      <c r="CB149">
        <v>0.33600000000000002</v>
      </c>
      <c r="CC149">
        <v>9.0999999999999998E-2</v>
      </c>
      <c r="CD149">
        <v>8.5999999999999993E-2</v>
      </c>
      <c r="CE149">
        <v>0.14899999999999999</v>
      </c>
      <c r="CF149">
        <v>0.14899999999999999</v>
      </c>
      <c r="CG149">
        <v>0.15</v>
      </c>
      <c r="CH149">
        <v>0.14799999999999999</v>
      </c>
      <c r="CI149">
        <v>0.113</v>
      </c>
      <c r="CJ149">
        <v>0.3</v>
      </c>
      <c r="CK149">
        <v>0.14499999999999999</v>
      </c>
      <c r="CL149">
        <v>1.4E-2</v>
      </c>
      <c r="CM149">
        <v>7.5999999999999998E-2</v>
      </c>
      <c r="CN149">
        <v>5.1999999999999998E-2</v>
      </c>
      <c r="CO149">
        <v>3.6999999999999998E-2</v>
      </c>
      <c r="CP149">
        <v>3.2000000000000001E-2</v>
      </c>
      <c r="CQ149">
        <v>0.33600000000000002</v>
      </c>
      <c r="CR149" s="38">
        <v>0.26</v>
      </c>
      <c r="CS149">
        <v>0.61299999999999999</v>
      </c>
      <c r="CT149">
        <v>0.313</v>
      </c>
      <c r="CU149">
        <v>-1.2E-2</v>
      </c>
      <c r="CV149">
        <v>0.27500000000000002</v>
      </c>
      <c r="CW149">
        <v>0.23300000000000001</v>
      </c>
      <c r="CX149">
        <v>3.2000000000000001E-2</v>
      </c>
      <c r="CY149">
        <v>0.106</v>
      </c>
      <c r="CZ149">
        <v>0.28100000000000003</v>
      </c>
      <c r="DA149">
        <v>0.36399999999999999</v>
      </c>
      <c r="DB149">
        <v>0.29299999999999998</v>
      </c>
      <c r="DC149">
        <v>5.0999999999999997E-2</v>
      </c>
      <c r="DD149" s="38">
        <v>4.7E-2</v>
      </c>
      <c r="DE149" s="38">
        <v>5.8000000000000003E-2</v>
      </c>
      <c r="DF149">
        <v>3.5000000000000003E-2</v>
      </c>
      <c r="DG149">
        <v>0.11700000000000001</v>
      </c>
      <c r="DH149">
        <v>9.5000000000000001E-2</v>
      </c>
      <c r="DI149">
        <v>5.2999999999999999E-2</v>
      </c>
      <c r="DJ149">
        <v>5.6000000000000001E-2</v>
      </c>
      <c r="DK149" s="38">
        <v>6.0999999999999999E-2</v>
      </c>
      <c r="DL149">
        <v>0.05</v>
      </c>
      <c r="DM149">
        <v>8.2000000000000003E-2</v>
      </c>
      <c r="DN149">
        <v>5.7000000000000002E-2</v>
      </c>
      <c r="DO149">
        <v>0.14799999999999999</v>
      </c>
      <c r="DP149" s="38">
        <v>0.13300000000000001</v>
      </c>
      <c r="DQ149">
        <v>9.2999999999999999E-2</v>
      </c>
      <c r="DU149" s="38">
        <v>6.8000000000000005E-2</v>
      </c>
      <c r="DV149">
        <v>0.114</v>
      </c>
      <c r="DW149" s="38">
        <v>0.10100000000000001</v>
      </c>
      <c r="DX149" s="6">
        <v>0.13400000000000001</v>
      </c>
      <c r="DY149">
        <v>0.109</v>
      </c>
      <c r="DZ149">
        <v>0.13200000000000001</v>
      </c>
      <c r="EA149">
        <v>0.26100000000000001</v>
      </c>
      <c r="EC149">
        <v>0.114</v>
      </c>
      <c r="ED149">
        <v>6.5000000000000002E-2</v>
      </c>
      <c r="EF149">
        <v>0.09</v>
      </c>
      <c r="EG149">
        <v>0.13300000000000001</v>
      </c>
      <c r="EI149">
        <v>0.159</v>
      </c>
      <c r="EJ149">
        <v>0.129</v>
      </c>
      <c r="EK149" s="38">
        <v>0.105</v>
      </c>
      <c r="EL149">
        <v>0.106</v>
      </c>
      <c r="EM149" s="6">
        <v>0.221</v>
      </c>
    </row>
    <row r="150" spans="1:143" ht="14.25" customHeight="1" x14ac:dyDescent="0.2">
      <c r="A150" s="13">
        <v>477</v>
      </c>
      <c r="B150">
        <v>0.33500000000000002</v>
      </c>
      <c r="C150">
        <v>0.30499999999999999</v>
      </c>
      <c r="D150">
        <v>0.23200000000000001</v>
      </c>
      <c r="E150">
        <v>0.55300000000000005</v>
      </c>
      <c r="F150">
        <v>0.71</v>
      </c>
      <c r="G150">
        <v>0.39</v>
      </c>
      <c r="H150">
        <v>0.26100000000000001</v>
      </c>
      <c r="I150">
        <v>0.55300000000000005</v>
      </c>
      <c r="J150">
        <v>0.307</v>
      </c>
      <c r="K150">
        <v>0.17799999999999999</v>
      </c>
      <c r="L150">
        <v>0.24299999999999999</v>
      </c>
      <c r="M150">
        <v>0.33</v>
      </c>
      <c r="N150">
        <v>0.50900000000000001</v>
      </c>
      <c r="O150">
        <v>0.36199999999999999</v>
      </c>
      <c r="P150" s="38">
        <v>0.68799999999999994</v>
      </c>
      <c r="Q150" s="6">
        <v>0.437</v>
      </c>
      <c r="R150" s="6">
        <v>0.73399999999999999</v>
      </c>
      <c r="S150" s="6">
        <v>0.65600000000000003</v>
      </c>
      <c r="T150">
        <v>0.61299999999999999</v>
      </c>
      <c r="U150">
        <v>0.65300000000000002</v>
      </c>
      <c r="V150">
        <v>0.157</v>
      </c>
      <c r="W150">
        <v>0.35899999999999999</v>
      </c>
      <c r="X150">
        <v>0.27500000000000002</v>
      </c>
      <c r="Y150">
        <v>0.46700000000000003</v>
      </c>
      <c r="Z150" s="38">
        <v>0.11700000000000001</v>
      </c>
      <c r="AA150" s="38">
        <v>0.13</v>
      </c>
      <c r="AB150" s="38">
        <v>0.109</v>
      </c>
      <c r="AC150" s="38">
        <v>0.14299999999999999</v>
      </c>
      <c r="AD150" s="38">
        <v>0.06</v>
      </c>
      <c r="AE150" s="38">
        <v>5.8999999999999997E-2</v>
      </c>
      <c r="AF150" s="38">
        <v>3.5000000000000003E-2</v>
      </c>
      <c r="AG150" s="38">
        <v>2.8000000000000001E-2</v>
      </c>
      <c r="AH150" s="38">
        <v>3.6999999999999998E-2</v>
      </c>
      <c r="AI150" s="6">
        <v>8.2000000000000003E-2</v>
      </c>
      <c r="AJ150" s="6">
        <v>4.4999999999999998E-2</v>
      </c>
      <c r="AK150" s="6">
        <v>9.2999999999999999E-2</v>
      </c>
      <c r="AL150">
        <v>4.8000000000000001E-2</v>
      </c>
      <c r="AM150">
        <v>4.2999999999999997E-2</v>
      </c>
      <c r="AN150">
        <v>8.2000000000000003E-2</v>
      </c>
      <c r="AO150" s="6">
        <v>4.5999999999999999E-2</v>
      </c>
      <c r="AP150" s="6">
        <v>9.4E-2</v>
      </c>
      <c r="AQ150" s="6">
        <v>0.124</v>
      </c>
      <c r="AR150">
        <v>0.04</v>
      </c>
      <c r="AS150">
        <v>4.8000000000000001E-2</v>
      </c>
      <c r="AT150">
        <v>2.5000000000000001E-2</v>
      </c>
      <c r="AU150">
        <v>9.9000000000000005E-2</v>
      </c>
      <c r="AV150">
        <v>0.109</v>
      </c>
      <c r="AW150">
        <v>0.124</v>
      </c>
      <c r="AX150">
        <v>0.16700000000000001</v>
      </c>
      <c r="AY150">
        <v>0.18</v>
      </c>
      <c r="AZ150">
        <v>0.16500000000000001</v>
      </c>
      <c r="BA150">
        <v>0.47699999999999998</v>
      </c>
      <c r="BB150" s="38">
        <v>6.6000000000000003E-2</v>
      </c>
      <c r="BC150">
        <v>0.13</v>
      </c>
      <c r="BD150">
        <v>7.2999999999999995E-2</v>
      </c>
      <c r="BE150">
        <v>0.08</v>
      </c>
      <c r="BF150" s="38">
        <v>6.0999999999999999E-2</v>
      </c>
      <c r="BG150">
        <v>0.11799999999999999</v>
      </c>
      <c r="BH150">
        <v>0.123</v>
      </c>
      <c r="BI150">
        <v>0.104</v>
      </c>
      <c r="BJ150">
        <v>0.05</v>
      </c>
      <c r="BK150">
        <v>0.112</v>
      </c>
      <c r="BL150">
        <v>0.15</v>
      </c>
      <c r="BM150">
        <v>3.2000000000000001E-2</v>
      </c>
      <c r="BN150">
        <v>5.2999999999999999E-2</v>
      </c>
      <c r="BO150">
        <v>7.5999999999999998E-2</v>
      </c>
      <c r="BP150" s="6">
        <v>4.1000000000000002E-2</v>
      </c>
      <c r="BQ150" s="6">
        <v>3.5000000000000003E-2</v>
      </c>
      <c r="BR150" s="6">
        <v>3.3000000000000002E-2</v>
      </c>
      <c r="BS150">
        <v>0.23100000000000001</v>
      </c>
      <c r="BT150" s="38">
        <v>0.33300000000000002</v>
      </c>
      <c r="BU150">
        <v>0.26500000000000001</v>
      </c>
      <c r="BV150">
        <v>0.253</v>
      </c>
      <c r="BW150">
        <v>0.129</v>
      </c>
      <c r="BX150" s="38">
        <v>0.24399999999999999</v>
      </c>
      <c r="BY150" s="38">
        <v>0.187</v>
      </c>
      <c r="BZ150" s="38">
        <v>3.5000000000000003E-2</v>
      </c>
      <c r="CA150">
        <v>0.19800000000000001</v>
      </c>
      <c r="CB150">
        <v>0.33300000000000002</v>
      </c>
      <c r="CC150">
        <v>0.09</v>
      </c>
      <c r="CD150">
        <v>8.5999999999999993E-2</v>
      </c>
      <c r="CE150">
        <v>0.14799999999999999</v>
      </c>
      <c r="CF150">
        <v>0.14799999999999999</v>
      </c>
      <c r="CG150">
        <v>0.14899999999999999</v>
      </c>
      <c r="CH150">
        <v>0.14699999999999999</v>
      </c>
      <c r="CI150">
        <v>0.112</v>
      </c>
      <c r="CJ150">
        <v>0.29799999999999999</v>
      </c>
      <c r="CK150">
        <v>0.14399999999999999</v>
      </c>
      <c r="CL150">
        <v>1.4E-2</v>
      </c>
      <c r="CM150">
        <v>7.4999999999999997E-2</v>
      </c>
      <c r="CN150">
        <v>5.0999999999999997E-2</v>
      </c>
      <c r="CO150">
        <v>3.5999999999999997E-2</v>
      </c>
      <c r="CP150">
        <v>3.2000000000000001E-2</v>
      </c>
      <c r="CQ150">
        <v>0.32800000000000001</v>
      </c>
      <c r="CR150" s="38">
        <v>0.255</v>
      </c>
      <c r="CS150">
        <v>0.60399999999999998</v>
      </c>
      <c r="CT150">
        <v>0.31</v>
      </c>
      <c r="CU150">
        <v>-1.2999999999999999E-2</v>
      </c>
      <c r="CV150">
        <v>0.27200000000000002</v>
      </c>
      <c r="CW150">
        <v>0.22900000000000001</v>
      </c>
      <c r="CX150">
        <v>3.1E-2</v>
      </c>
      <c r="CY150">
        <v>0.106</v>
      </c>
      <c r="CZ150">
        <v>0.27900000000000003</v>
      </c>
      <c r="DA150">
        <v>0.35799999999999998</v>
      </c>
      <c r="DB150">
        <v>0.28899999999999998</v>
      </c>
      <c r="DC150">
        <v>0.05</v>
      </c>
      <c r="DD150" s="38">
        <v>4.5999999999999999E-2</v>
      </c>
      <c r="DE150" s="38">
        <v>5.7000000000000002E-2</v>
      </c>
      <c r="DF150">
        <v>3.5000000000000003E-2</v>
      </c>
      <c r="DG150">
        <v>0.115</v>
      </c>
      <c r="DH150">
        <v>9.2999999999999999E-2</v>
      </c>
      <c r="DI150">
        <v>5.2999999999999999E-2</v>
      </c>
      <c r="DJ150">
        <v>5.6000000000000001E-2</v>
      </c>
      <c r="DK150" s="38">
        <v>0.06</v>
      </c>
      <c r="DL150">
        <v>4.9000000000000002E-2</v>
      </c>
      <c r="DM150">
        <v>8.1000000000000003E-2</v>
      </c>
      <c r="DN150">
        <v>5.7000000000000002E-2</v>
      </c>
      <c r="DO150">
        <v>0.14699999999999999</v>
      </c>
      <c r="DP150" s="38">
        <v>0.13200000000000001</v>
      </c>
      <c r="DQ150">
        <v>9.1999999999999998E-2</v>
      </c>
      <c r="DU150" s="38">
        <v>6.7000000000000004E-2</v>
      </c>
      <c r="DV150">
        <v>0.113</v>
      </c>
      <c r="DW150" s="38">
        <v>0.1</v>
      </c>
      <c r="DX150" s="6">
        <v>0.13400000000000001</v>
      </c>
      <c r="DY150">
        <v>0.108</v>
      </c>
      <c r="DZ150">
        <v>0.13100000000000001</v>
      </c>
      <c r="EA150">
        <v>0.25700000000000001</v>
      </c>
      <c r="EC150">
        <v>0.112</v>
      </c>
      <c r="ED150">
        <v>6.4000000000000001E-2</v>
      </c>
      <c r="EF150">
        <v>8.8999999999999996E-2</v>
      </c>
      <c r="EG150">
        <v>0.13100000000000001</v>
      </c>
      <c r="EI150">
        <v>0.157</v>
      </c>
      <c r="EJ150">
        <v>0.127</v>
      </c>
      <c r="EK150" s="38">
        <v>0.104</v>
      </c>
      <c r="EL150">
        <v>0.104</v>
      </c>
      <c r="EM150" s="6">
        <v>0.216</v>
      </c>
    </row>
    <row r="151" spans="1:143" ht="14.25" customHeight="1" x14ac:dyDescent="0.2">
      <c r="A151" s="13">
        <v>478</v>
      </c>
      <c r="B151">
        <v>0.33500000000000002</v>
      </c>
      <c r="C151">
        <v>0.30299999999999999</v>
      </c>
      <c r="D151">
        <v>0.23100000000000001</v>
      </c>
      <c r="E151">
        <v>0.54700000000000004</v>
      </c>
      <c r="F151">
        <v>0.7</v>
      </c>
      <c r="G151">
        <v>0.38300000000000001</v>
      </c>
      <c r="H151">
        <v>0.25600000000000001</v>
      </c>
      <c r="I151">
        <v>0.54400000000000004</v>
      </c>
      <c r="J151">
        <v>0.30099999999999999</v>
      </c>
      <c r="K151">
        <v>0.17599999999999999</v>
      </c>
      <c r="L151">
        <v>0.24</v>
      </c>
      <c r="M151">
        <v>0.32700000000000001</v>
      </c>
      <c r="N151">
        <v>0.502</v>
      </c>
      <c r="O151">
        <v>0.35499999999999998</v>
      </c>
      <c r="P151" s="38">
        <v>0.67900000000000005</v>
      </c>
      <c r="Q151" s="6">
        <v>0.42699999999999999</v>
      </c>
      <c r="R151" s="6">
        <v>0.71</v>
      </c>
      <c r="S151" s="6">
        <v>0.64100000000000001</v>
      </c>
      <c r="T151">
        <v>0.6</v>
      </c>
      <c r="U151">
        <v>0.63700000000000001</v>
      </c>
      <c r="V151">
        <v>0.155</v>
      </c>
      <c r="W151">
        <v>0.35299999999999998</v>
      </c>
      <c r="X151">
        <v>0.27</v>
      </c>
      <c r="Y151">
        <v>0.45900000000000002</v>
      </c>
      <c r="Z151" s="38">
        <v>0.11700000000000001</v>
      </c>
      <c r="AA151" s="38">
        <v>0.129</v>
      </c>
      <c r="AB151" s="38">
        <v>0.108</v>
      </c>
      <c r="AC151" s="38">
        <v>0.14099999999999999</v>
      </c>
      <c r="AD151" s="38">
        <v>5.8999999999999997E-2</v>
      </c>
      <c r="AE151" s="38">
        <v>5.8000000000000003E-2</v>
      </c>
      <c r="AF151" s="38">
        <v>3.5000000000000003E-2</v>
      </c>
      <c r="AG151" s="38">
        <v>2.8000000000000001E-2</v>
      </c>
      <c r="AH151" s="38">
        <v>3.5999999999999997E-2</v>
      </c>
      <c r="AI151" s="6">
        <v>8.2000000000000003E-2</v>
      </c>
      <c r="AJ151" s="6">
        <v>4.3999999999999997E-2</v>
      </c>
      <c r="AK151" s="6">
        <v>9.0999999999999998E-2</v>
      </c>
      <c r="AL151">
        <v>4.8000000000000001E-2</v>
      </c>
      <c r="AM151">
        <v>4.2000000000000003E-2</v>
      </c>
      <c r="AN151">
        <v>8.1000000000000003E-2</v>
      </c>
      <c r="AO151" s="6">
        <v>4.4999999999999998E-2</v>
      </c>
      <c r="AP151" s="6">
        <v>9.2999999999999999E-2</v>
      </c>
      <c r="AQ151" s="6">
        <v>0.122</v>
      </c>
      <c r="AR151">
        <v>0.04</v>
      </c>
      <c r="AS151">
        <v>4.8000000000000001E-2</v>
      </c>
      <c r="AT151">
        <v>2.5000000000000001E-2</v>
      </c>
      <c r="AU151">
        <v>9.8000000000000004E-2</v>
      </c>
      <c r="AV151">
        <v>0.109</v>
      </c>
      <c r="AW151">
        <v>0.123</v>
      </c>
      <c r="AX151">
        <v>0.16600000000000001</v>
      </c>
      <c r="AY151">
        <v>0.17899999999999999</v>
      </c>
      <c r="AZ151">
        <v>0.16400000000000001</v>
      </c>
      <c r="BA151">
        <v>0.47399999999999998</v>
      </c>
      <c r="BB151" s="38">
        <v>6.5000000000000002E-2</v>
      </c>
      <c r="BC151">
        <v>0.129</v>
      </c>
      <c r="BD151">
        <v>7.2999999999999995E-2</v>
      </c>
      <c r="BE151">
        <v>7.9000000000000001E-2</v>
      </c>
      <c r="BF151" s="38">
        <v>6.0999999999999999E-2</v>
      </c>
      <c r="BG151">
        <v>0.11700000000000001</v>
      </c>
      <c r="BH151">
        <v>0.121</v>
      </c>
      <c r="BI151">
        <v>0.10299999999999999</v>
      </c>
      <c r="BJ151">
        <v>0.05</v>
      </c>
      <c r="BK151">
        <v>0.11</v>
      </c>
      <c r="BL151">
        <v>0.14799999999999999</v>
      </c>
      <c r="BM151">
        <v>3.2000000000000001E-2</v>
      </c>
      <c r="BN151">
        <v>5.1999999999999998E-2</v>
      </c>
      <c r="BO151">
        <v>7.3999999999999996E-2</v>
      </c>
      <c r="BP151" s="6">
        <v>0.04</v>
      </c>
      <c r="BQ151" s="6">
        <v>3.4000000000000002E-2</v>
      </c>
      <c r="BR151" s="6">
        <v>3.2000000000000001E-2</v>
      </c>
      <c r="BS151">
        <v>0.22700000000000001</v>
      </c>
      <c r="BT151" s="38">
        <v>0.32800000000000001</v>
      </c>
      <c r="BU151">
        <v>0.26100000000000001</v>
      </c>
      <c r="BV151">
        <v>0.25</v>
      </c>
      <c r="BW151">
        <v>0.128</v>
      </c>
      <c r="BX151" s="38">
        <v>0.24199999999999999</v>
      </c>
      <c r="BY151" s="38">
        <v>0.184</v>
      </c>
      <c r="BZ151" s="38">
        <v>3.4000000000000002E-2</v>
      </c>
      <c r="CA151">
        <v>0.19700000000000001</v>
      </c>
      <c r="CB151">
        <v>0.32900000000000001</v>
      </c>
      <c r="CC151">
        <v>0.09</v>
      </c>
      <c r="CD151">
        <v>8.5000000000000006E-2</v>
      </c>
      <c r="CE151">
        <v>0.14799999999999999</v>
      </c>
      <c r="CF151">
        <v>0.14699999999999999</v>
      </c>
      <c r="CG151">
        <v>0.14799999999999999</v>
      </c>
      <c r="CH151">
        <v>0.14499999999999999</v>
      </c>
      <c r="CI151">
        <v>0.11</v>
      </c>
      <c r="CJ151">
        <v>0.29699999999999999</v>
      </c>
      <c r="CK151">
        <v>0.14299999999999999</v>
      </c>
      <c r="CL151">
        <v>1.4E-2</v>
      </c>
      <c r="CM151">
        <v>7.4999999999999997E-2</v>
      </c>
      <c r="CN151">
        <v>0.05</v>
      </c>
      <c r="CO151">
        <v>3.5000000000000003E-2</v>
      </c>
      <c r="CP151">
        <v>3.1E-2</v>
      </c>
      <c r="CQ151">
        <v>0.32100000000000001</v>
      </c>
      <c r="CR151" s="38">
        <v>0.251</v>
      </c>
      <c r="CS151">
        <v>0.59499999999999997</v>
      </c>
      <c r="CT151">
        <v>0.30599999999999999</v>
      </c>
      <c r="CU151">
        <v>-1.4E-2</v>
      </c>
      <c r="CV151">
        <v>0.26800000000000002</v>
      </c>
      <c r="CW151">
        <v>0.22500000000000001</v>
      </c>
      <c r="CX151">
        <v>3.1E-2</v>
      </c>
      <c r="CY151">
        <v>0.105</v>
      </c>
      <c r="CZ151">
        <v>0.27600000000000002</v>
      </c>
      <c r="DA151">
        <v>0.35299999999999998</v>
      </c>
      <c r="DB151">
        <v>0.28499999999999998</v>
      </c>
      <c r="DC151">
        <v>4.9000000000000002E-2</v>
      </c>
      <c r="DD151" s="38">
        <v>4.5999999999999999E-2</v>
      </c>
      <c r="DE151" s="38">
        <v>5.5E-2</v>
      </c>
      <c r="DF151">
        <v>3.5000000000000003E-2</v>
      </c>
      <c r="DG151">
        <v>0.114</v>
      </c>
      <c r="DH151">
        <v>9.1999999999999998E-2</v>
      </c>
      <c r="DI151">
        <v>5.1999999999999998E-2</v>
      </c>
      <c r="DJ151">
        <v>5.5E-2</v>
      </c>
      <c r="DK151" s="38">
        <v>0.06</v>
      </c>
      <c r="DL151">
        <v>4.9000000000000002E-2</v>
      </c>
      <c r="DM151">
        <v>8.1000000000000003E-2</v>
      </c>
      <c r="DN151">
        <v>5.6000000000000001E-2</v>
      </c>
      <c r="DO151">
        <v>0.14499999999999999</v>
      </c>
      <c r="DP151" s="38">
        <v>0.13</v>
      </c>
      <c r="DQ151">
        <v>9.0999999999999998E-2</v>
      </c>
      <c r="DU151" s="38">
        <v>6.7000000000000004E-2</v>
      </c>
      <c r="DV151">
        <v>0.111</v>
      </c>
      <c r="DW151" s="38">
        <v>0.1</v>
      </c>
      <c r="DX151" s="6">
        <v>0.13300000000000001</v>
      </c>
      <c r="DY151">
        <v>0.108</v>
      </c>
      <c r="DZ151">
        <v>0.13</v>
      </c>
      <c r="EA151">
        <v>0.253</v>
      </c>
      <c r="EC151">
        <v>0.11</v>
      </c>
      <c r="ED151">
        <v>6.4000000000000001E-2</v>
      </c>
      <c r="EF151">
        <v>8.8999999999999996E-2</v>
      </c>
      <c r="EG151">
        <v>0.13</v>
      </c>
      <c r="EI151">
        <v>0.155</v>
      </c>
      <c r="EJ151">
        <v>0.126</v>
      </c>
      <c r="EK151" s="38">
        <v>0.10199999999999999</v>
      </c>
      <c r="EL151">
        <v>0.10199999999999999</v>
      </c>
      <c r="EM151" s="6">
        <v>0.21</v>
      </c>
    </row>
    <row r="152" spans="1:143" ht="14.25" customHeight="1" x14ac:dyDescent="0.2">
      <c r="A152" s="13">
        <v>479</v>
      </c>
      <c r="B152">
        <v>0.33400000000000002</v>
      </c>
      <c r="C152">
        <v>0.30099999999999999</v>
      </c>
      <c r="D152">
        <v>0.22900000000000001</v>
      </c>
      <c r="E152">
        <v>0.54200000000000004</v>
      </c>
      <c r="F152">
        <v>0.69099999999999995</v>
      </c>
      <c r="G152">
        <v>0.377</v>
      </c>
      <c r="H152">
        <v>0.251</v>
      </c>
      <c r="I152">
        <v>0.53500000000000003</v>
      </c>
      <c r="J152">
        <v>0.29499999999999998</v>
      </c>
      <c r="K152">
        <v>0.17399999999999999</v>
      </c>
      <c r="L152">
        <v>0.23699999999999999</v>
      </c>
      <c r="M152">
        <v>0.32400000000000001</v>
      </c>
      <c r="N152">
        <v>0.495</v>
      </c>
      <c r="O152">
        <v>0.35</v>
      </c>
      <c r="P152" s="38">
        <v>0.67100000000000004</v>
      </c>
      <c r="Q152" s="6">
        <v>0.41799999999999998</v>
      </c>
      <c r="R152" s="6">
        <v>0.68600000000000005</v>
      </c>
      <c r="S152" s="6">
        <v>0.626</v>
      </c>
      <c r="T152">
        <v>0.58899999999999997</v>
      </c>
      <c r="U152">
        <v>0.622</v>
      </c>
      <c r="V152">
        <v>0.152</v>
      </c>
      <c r="W152">
        <v>0.34799999999999998</v>
      </c>
      <c r="X152">
        <v>0.26600000000000001</v>
      </c>
      <c r="Y152">
        <v>0.45200000000000001</v>
      </c>
      <c r="Z152" s="38">
        <v>0.11600000000000001</v>
      </c>
      <c r="AA152" s="38">
        <v>0.128</v>
      </c>
      <c r="AB152" s="38">
        <v>0.108</v>
      </c>
      <c r="AC152" s="38">
        <v>0.14000000000000001</v>
      </c>
      <c r="AD152" s="38">
        <v>5.8000000000000003E-2</v>
      </c>
      <c r="AE152" s="38">
        <v>5.8000000000000003E-2</v>
      </c>
      <c r="AF152" s="38">
        <v>3.4000000000000002E-2</v>
      </c>
      <c r="AG152" s="38">
        <v>2.7E-2</v>
      </c>
      <c r="AH152" s="38">
        <v>3.5999999999999997E-2</v>
      </c>
      <c r="AI152" s="6">
        <v>8.1000000000000003E-2</v>
      </c>
      <c r="AJ152" s="6">
        <v>4.3999999999999997E-2</v>
      </c>
      <c r="AK152" s="6">
        <v>0.09</v>
      </c>
      <c r="AL152">
        <v>4.7E-2</v>
      </c>
      <c r="AM152">
        <v>4.2000000000000003E-2</v>
      </c>
      <c r="AN152">
        <v>8.1000000000000003E-2</v>
      </c>
      <c r="AO152" s="6">
        <v>4.4999999999999998E-2</v>
      </c>
      <c r="AP152" s="6">
        <v>9.1999999999999998E-2</v>
      </c>
      <c r="AQ152" s="6">
        <v>0.121</v>
      </c>
      <c r="AR152">
        <v>0.04</v>
      </c>
      <c r="AS152">
        <v>4.7E-2</v>
      </c>
      <c r="AT152">
        <v>2.5000000000000001E-2</v>
      </c>
      <c r="AU152">
        <v>9.6000000000000002E-2</v>
      </c>
      <c r="AV152">
        <v>0.108</v>
      </c>
      <c r="AW152">
        <v>0.122</v>
      </c>
      <c r="AX152">
        <v>0.16600000000000001</v>
      </c>
      <c r="AY152">
        <v>0.17699999999999999</v>
      </c>
      <c r="AZ152">
        <v>0.16300000000000001</v>
      </c>
      <c r="BA152">
        <v>0.46899999999999997</v>
      </c>
      <c r="BB152" s="38">
        <v>6.5000000000000002E-2</v>
      </c>
      <c r="BC152">
        <v>0.127</v>
      </c>
      <c r="BD152">
        <v>7.1999999999999995E-2</v>
      </c>
      <c r="BE152">
        <v>7.9000000000000001E-2</v>
      </c>
      <c r="BF152" s="38">
        <v>6.0999999999999999E-2</v>
      </c>
      <c r="BG152">
        <v>0.11600000000000001</v>
      </c>
      <c r="BH152">
        <v>0.12</v>
      </c>
      <c r="BI152">
        <v>0.10199999999999999</v>
      </c>
      <c r="BJ152">
        <v>4.9000000000000002E-2</v>
      </c>
      <c r="BK152">
        <v>0.109</v>
      </c>
      <c r="BL152">
        <v>0.14599999999999999</v>
      </c>
      <c r="BM152">
        <v>3.2000000000000001E-2</v>
      </c>
      <c r="BN152">
        <v>5.0999999999999997E-2</v>
      </c>
      <c r="BO152">
        <v>7.1999999999999995E-2</v>
      </c>
      <c r="BP152" s="6">
        <v>0.04</v>
      </c>
      <c r="BQ152" s="6">
        <v>3.3000000000000002E-2</v>
      </c>
      <c r="BR152" s="6">
        <v>3.2000000000000001E-2</v>
      </c>
      <c r="BS152">
        <v>0.223</v>
      </c>
      <c r="BT152" s="38">
        <v>0.32400000000000001</v>
      </c>
      <c r="BU152">
        <v>0.25800000000000001</v>
      </c>
      <c r="BV152">
        <v>0.247</v>
      </c>
      <c r="BW152">
        <v>0.127</v>
      </c>
      <c r="BX152" s="38">
        <v>0.24</v>
      </c>
      <c r="BY152" s="38">
        <v>0.182</v>
      </c>
      <c r="BZ152" s="38">
        <v>3.4000000000000002E-2</v>
      </c>
      <c r="CA152">
        <v>0.19600000000000001</v>
      </c>
      <c r="CB152">
        <v>0.32600000000000001</v>
      </c>
      <c r="CC152">
        <v>8.8999999999999996E-2</v>
      </c>
      <c r="CD152">
        <v>8.5000000000000006E-2</v>
      </c>
      <c r="CE152">
        <v>0.14699999999999999</v>
      </c>
      <c r="CF152">
        <v>0.14599999999999999</v>
      </c>
      <c r="CG152">
        <v>0.14699999999999999</v>
      </c>
      <c r="CH152">
        <v>0.14399999999999999</v>
      </c>
      <c r="CI152">
        <v>0.108</v>
      </c>
      <c r="CJ152">
        <v>0.29499999999999998</v>
      </c>
      <c r="CK152">
        <v>0.14199999999999999</v>
      </c>
      <c r="CL152">
        <v>1.4E-2</v>
      </c>
      <c r="CM152">
        <v>7.3999999999999996E-2</v>
      </c>
      <c r="CN152">
        <v>0.05</v>
      </c>
      <c r="CO152">
        <v>3.4000000000000002E-2</v>
      </c>
      <c r="CP152">
        <v>3.1E-2</v>
      </c>
      <c r="CQ152">
        <v>0.314</v>
      </c>
      <c r="CR152" s="38">
        <v>0.247</v>
      </c>
      <c r="CS152">
        <v>0.58599999999999997</v>
      </c>
      <c r="CT152">
        <v>0.30299999999999999</v>
      </c>
      <c r="CU152">
        <v>-1.4E-2</v>
      </c>
      <c r="CV152">
        <v>0.26500000000000001</v>
      </c>
      <c r="CW152">
        <v>0.221</v>
      </c>
      <c r="CX152">
        <v>0.03</v>
      </c>
      <c r="CY152">
        <v>0.104</v>
      </c>
      <c r="CZ152">
        <v>0.27300000000000002</v>
      </c>
      <c r="DA152">
        <v>0.34799999999999998</v>
      </c>
      <c r="DB152">
        <v>0.28000000000000003</v>
      </c>
      <c r="DC152">
        <v>4.8000000000000001E-2</v>
      </c>
      <c r="DD152" s="38">
        <v>4.4999999999999998E-2</v>
      </c>
      <c r="DE152" s="38">
        <v>5.3999999999999999E-2</v>
      </c>
      <c r="DF152">
        <v>3.4000000000000002E-2</v>
      </c>
      <c r="DG152">
        <v>0.112</v>
      </c>
      <c r="DH152">
        <v>9.0999999999999998E-2</v>
      </c>
      <c r="DI152">
        <v>5.1999999999999998E-2</v>
      </c>
      <c r="DJ152">
        <v>5.5E-2</v>
      </c>
      <c r="DK152" s="38">
        <v>5.8999999999999997E-2</v>
      </c>
      <c r="DL152">
        <v>4.9000000000000002E-2</v>
      </c>
      <c r="DM152">
        <v>0.08</v>
      </c>
      <c r="DN152">
        <v>5.6000000000000001E-2</v>
      </c>
      <c r="DO152">
        <v>0.14399999999999999</v>
      </c>
      <c r="DP152" s="38">
        <v>0.129</v>
      </c>
      <c r="DQ152">
        <v>0.09</v>
      </c>
      <c r="DU152" s="38">
        <v>6.7000000000000004E-2</v>
      </c>
      <c r="DV152">
        <v>0.11</v>
      </c>
      <c r="DW152" s="38">
        <v>9.9000000000000005E-2</v>
      </c>
      <c r="DX152" s="6">
        <v>0.13200000000000001</v>
      </c>
      <c r="DY152">
        <v>0.107</v>
      </c>
      <c r="DZ152">
        <v>0.13</v>
      </c>
      <c r="EA152">
        <v>0.25</v>
      </c>
      <c r="EC152">
        <v>0.108</v>
      </c>
      <c r="ED152">
        <v>6.3E-2</v>
      </c>
      <c r="EF152">
        <v>8.7999999999999995E-2</v>
      </c>
      <c r="EG152">
        <v>0.129</v>
      </c>
      <c r="EI152">
        <v>0.153</v>
      </c>
      <c r="EJ152">
        <v>0.124</v>
      </c>
      <c r="EK152" s="38">
        <v>0.1</v>
      </c>
      <c r="EL152">
        <v>0.10100000000000001</v>
      </c>
      <c r="EM152" s="6">
        <v>0.20499999999999999</v>
      </c>
    </row>
    <row r="153" spans="1:143" ht="14.25" customHeight="1" x14ac:dyDescent="0.2">
      <c r="A153" s="13">
        <v>480</v>
      </c>
      <c r="B153">
        <v>0.33300000000000002</v>
      </c>
      <c r="C153">
        <v>0.29899999999999999</v>
      </c>
      <c r="D153">
        <v>0.22800000000000001</v>
      </c>
      <c r="E153">
        <v>0.53600000000000003</v>
      </c>
      <c r="F153">
        <v>0.68100000000000005</v>
      </c>
      <c r="G153">
        <v>0.371</v>
      </c>
      <c r="H153">
        <v>0.246</v>
      </c>
      <c r="I153">
        <v>0.52500000000000002</v>
      </c>
      <c r="J153">
        <v>0.28899999999999998</v>
      </c>
      <c r="K153">
        <v>0.17199999999999999</v>
      </c>
      <c r="L153">
        <v>0.23300000000000001</v>
      </c>
      <c r="M153">
        <v>0.32100000000000001</v>
      </c>
      <c r="N153">
        <v>0.48799999999999999</v>
      </c>
      <c r="O153">
        <v>0.34399999999999997</v>
      </c>
      <c r="P153" s="38">
        <v>0.66200000000000003</v>
      </c>
      <c r="Q153" s="6">
        <v>0.40799999999999997</v>
      </c>
      <c r="R153" s="6">
        <v>0.66100000000000003</v>
      </c>
      <c r="S153" s="6">
        <v>0.61099999999999999</v>
      </c>
      <c r="T153">
        <v>0.57699999999999996</v>
      </c>
      <c r="U153">
        <v>0.60699999999999998</v>
      </c>
      <c r="V153">
        <v>0.15</v>
      </c>
      <c r="W153">
        <v>0.34200000000000003</v>
      </c>
      <c r="X153">
        <v>0.26100000000000001</v>
      </c>
      <c r="Y153">
        <v>0.44400000000000001</v>
      </c>
      <c r="Z153" s="38">
        <v>0.11600000000000001</v>
      </c>
      <c r="AA153" s="38">
        <v>0.127</v>
      </c>
      <c r="AB153" s="38">
        <v>0.107</v>
      </c>
      <c r="AC153" s="38">
        <v>0.13900000000000001</v>
      </c>
      <c r="AD153" s="38">
        <v>5.7000000000000002E-2</v>
      </c>
      <c r="AE153" s="38">
        <v>5.7000000000000002E-2</v>
      </c>
      <c r="AF153" s="38">
        <v>3.4000000000000002E-2</v>
      </c>
      <c r="AG153" s="38">
        <v>2.7E-2</v>
      </c>
      <c r="AH153" s="38">
        <v>3.5000000000000003E-2</v>
      </c>
      <c r="AI153" s="6">
        <v>0.08</v>
      </c>
      <c r="AJ153" s="6">
        <v>4.2999999999999997E-2</v>
      </c>
      <c r="AK153" s="6">
        <v>8.8999999999999996E-2</v>
      </c>
      <c r="AL153">
        <v>4.7E-2</v>
      </c>
      <c r="AM153">
        <v>4.2000000000000003E-2</v>
      </c>
      <c r="AN153">
        <v>0.08</v>
      </c>
      <c r="AO153" s="6">
        <v>4.3999999999999997E-2</v>
      </c>
      <c r="AP153" s="6">
        <v>9.1999999999999998E-2</v>
      </c>
      <c r="AQ153" s="6">
        <v>0.11899999999999999</v>
      </c>
      <c r="AR153">
        <v>3.9E-2</v>
      </c>
      <c r="AS153">
        <v>4.7E-2</v>
      </c>
      <c r="AT153">
        <v>2.5000000000000001E-2</v>
      </c>
      <c r="AU153">
        <v>9.5000000000000001E-2</v>
      </c>
      <c r="AV153">
        <v>0.107</v>
      </c>
      <c r="AW153">
        <v>0.12</v>
      </c>
      <c r="AX153">
        <v>0.16500000000000001</v>
      </c>
      <c r="AY153">
        <v>0.17599999999999999</v>
      </c>
      <c r="AZ153">
        <v>0.161</v>
      </c>
      <c r="BA153">
        <v>0.46500000000000002</v>
      </c>
      <c r="BB153" s="38">
        <v>6.4000000000000001E-2</v>
      </c>
      <c r="BC153">
        <v>0.126</v>
      </c>
      <c r="BD153">
        <v>7.1999999999999995E-2</v>
      </c>
      <c r="BE153">
        <v>7.9000000000000001E-2</v>
      </c>
      <c r="BF153" s="38">
        <v>6.0999999999999999E-2</v>
      </c>
      <c r="BG153">
        <v>0.114</v>
      </c>
      <c r="BH153">
        <v>0.11799999999999999</v>
      </c>
      <c r="BI153">
        <v>0.10100000000000001</v>
      </c>
      <c r="BJ153">
        <v>4.9000000000000002E-2</v>
      </c>
      <c r="BK153">
        <v>0.107</v>
      </c>
      <c r="BL153">
        <v>0.14399999999999999</v>
      </c>
      <c r="BM153">
        <v>3.2000000000000001E-2</v>
      </c>
      <c r="BN153">
        <v>4.9000000000000002E-2</v>
      </c>
      <c r="BO153">
        <v>7.0000000000000007E-2</v>
      </c>
      <c r="BP153" s="6">
        <v>3.9E-2</v>
      </c>
      <c r="BQ153" s="6">
        <v>3.2000000000000001E-2</v>
      </c>
      <c r="BR153" s="6">
        <v>3.2000000000000001E-2</v>
      </c>
      <c r="BS153">
        <v>0.219</v>
      </c>
      <c r="BT153" s="38">
        <v>0.32</v>
      </c>
      <c r="BU153">
        <v>0.255</v>
      </c>
      <c r="BV153">
        <v>0.24399999999999999</v>
      </c>
      <c r="BW153">
        <v>0.126</v>
      </c>
      <c r="BX153" s="38">
        <v>0.23799999999999999</v>
      </c>
      <c r="BY153" s="38">
        <v>0.17899999999999999</v>
      </c>
      <c r="BZ153" s="38">
        <v>3.3000000000000002E-2</v>
      </c>
      <c r="CA153">
        <v>0.19500000000000001</v>
      </c>
      <c r="CB153">
        <v>0.32300000000000001</v>
      </c>
      <c r="CC153">
        <v>8.8999999999999996E-2</v>
      </c>
      <c r="CD153">
        <v>8.4000000000000005E-2</v>
      </c>
      <c r="CE153">
        <v>0.14599999999999999</v>
      </c>
      <c r="CF153">
        <v>0.14499999999999999</v>
      </c>
      <c r="CG153">
        <v>0.14599999999999999</v>
      </c>
      <c r="CH153">
        <v>0.14299999999999999</v>
      </c>
      <c r="CI153">
        <v>0.106</v>
      </c>
      <c r="CJ153">
        <v>0.29299999999999998</v>
      </c>
      <c r="CK153">
        <v>0.14099999999999999</v>
      </c>
      <c r="CL153">
        <v>1.4E-2</v>
      </c>
      <c r="CM153">
        <v>7.2999999999999995E-2</v>
      </c>
      <c r="CN153">
        <v>4.9000000000000002E-2</v>
      </c>
      <c r="CO153">
        <v>3.3000000000000002E-2</v>
      </c>
      <c r="CP153">
        <v>0.03</v>
      </c>
      <c r="CQ153">
        <v>0.30599999999999999</v>
      </c>
      <c r="CR153" s="38">
        <v>0.24299999999999999</v>
      </c>
      <c r="CS153">
        <v>0.57699999999999996</v>
      </c>
      <c r="CT153">
        <v>0.29899999999999999</v>
      </c>
      <c r="CU153">
        <v>-1.4999999999999999E-2</v>
      </c>
      <c r="CV153">
        <v>0.26200000000000001</v>
      </c>
      <c r="CW153">
        <v>0.218</v>
      </c>
      <c r="CX153">
        <v>2.9000000000000001E-2</v>
      </c>
      <c r="CY153">
        <v>0.104</v>
      </c>
      <c r="CZ153">
        <v>0.27</v>
      </c>
      <c r="DA153">
        <v>0.34300000000000003</v>
      </c>
      <c r="DB153">
        <v>0.27600000000000002</v>
      </c>
      <c r="DC153">
        <v>4.7E-2</v>
      </c>
      <c r="DD153" s="38">
        <v>4.3999999999999997E-2</v>
      </c>
      <c r="DE153" s="38">
        <v>5.2999999999999999E-2</v>
      </c>
      <c r="DF153">
        <v>3.4000000000000002E-2</v>
      </c>
      <c r="DG153">
        <v>0.11</v>
      </c>
      <c r="DH153">
        <v>0.09</v>
      </c>
      <c r="DI153">
        <v>5.1999999999999998E-2</v>
      </c>
      <c r="DJ153">
        <v>5.5E-2</v>
      </c>
      <c r="DK153" s="38">
        <v>5.8000000000000003E-2</v>
      </c>
      <c r="DL153">
        <v>4.8000000000000001E-2</v>
      </c>
      <c r="DM153">
        <v>0.08</v>
      </c>
      <c r="DN153">
        <v>5.6000000000000001E-2</v>
      </c>
      <c r="DO153">
        <v>0.14199999999999999</v>
      </c>
      <c r="DP153" s="38">
        <v>0.128</v>
      </c>
      <c r="DQ153">
        <v>8.8999999999999996E-2</v>
      </c>
      <c r="DU153" s="38">
        <v>6.6000000000000003E-2</v>
      </c>
      <c r="DV153">
        <v>0.109</v>
      </c>
      <c r="DW153" s="38">
        <v>9.8000000000000004E-2</v>
      </c>
      <c r="DX153" s="6">
        <v>0.13200000000000001</v>
      </c>
      <c r="DY153">
        <v>0.106</v>
      </c>
      <c r="DZ153">
        <v>0.129</v>
      </c>
      <c r="EA153">
        <v>0.246</v>
      </c>
      <c r="EC153">
        <v>0.106</v>
      </c>
      <c r="ED153">
        <v>6.3E-2</v>
      </c>
      <c r="EF153">
        <v>8.6999999999999994E-2</v>
      </c>
      <c r="EG153">
        <v>0.127</v>
      </c>
      <c r="EI153">
        <v>0.151</v>
      </c>
      <c r="EJ153">
        <v>0.123</v>
      </c>
      <c r="EK153" s="38">
        <v>9.8000000000000004E-2</v>
      </c>
      <c r="EL153">
        <v>9.9000000000000005E-2</v>
      </c>
      <c r="EM153" s="6">
        <v>0.2</v>
      </c>
    </row>
    <row r="154" spans="1:143" ht="14.25" customHeight="1" x14ac:dyDescent="0.2">
      <c r="A154" s="13">
        <v>481</v>
      </c>
      <c r="B154">
        <v>0.33100000000000002</v>
      </c>
      <c r="C154">
        <v>0.29599999999999999</v>
      </c>
      <c r="D154">
        <v>0.22600000000000001</v>
      </c>
      <c r="E154">
        <v>0.52900000000000003</v>
      </c>
      <c r="F154">
        <v>0.67100000000000004</v>
      </c>
      <c r="G154">
        <v>0.36399999999999999</v>
      </c>
      <c r="H154">
        <v>0.24099999999999999</v>
      </c>
      <c r="I154">
        <v>0.51500000000000001</v>
      </c>
      <c r="J154">
        <v>0.28299999999999997</v>
      </c>
      <c r="K154">
        <v>0.17</v>
      </c>
      <c r="L154">
        <v>0.23</v>
      </c>
      <c r="M154">
        <v>0.318</v>
      </c>
      <c r="N154">
        <v>0.48099999999999998</v>
      </c>
      <c r="O154">
        <v>0.33800000000000002</v>
      </c>
      <c r="P154" s="38">
        <v>0.65300000000000002</v>
      </c>
      <c r="Q154" s="6">
        <v>0.39900000000000002</v>
      </c>
      <c r="R154" s="6">
        <v>0.63600000000000001</v>
      </c>
      <c r="S154" s="6">
        <v>0.59599999999999997</v>
      </c>
      <c r="T154">
        <v>0.56499999999999995</v>
      </c>
      <c r="U154">
        <v>0.59099999999999997</v>
      </c>
      <c r="V154">
        <v>0.14799999999999999</v>
      </c>
      <c r="W154">
        <v>0.33600000000000002</v>
      </c>
      <c r="X154">
        <v>0.25600000000000001</v>
      </c>
      <c r="Y154">
        <v>0.437</v>
      </c>
      <c r="Z154" s="38">
        <v>0.11600000000000001</v>
      </c>
      <c r="AA154" s="38">
        <v>0.126</v>
      </c>
      <c r="AB154" s="38">
        <v>0.106</v>
      </c>
      <c r="AC154" s="38">
        <v>0.13700000000000001</v>
      </c>
      <c r="AD154" s="38">
        <v>5.7000000000000002E-2</v>
      </c>
      <c r="AE154" s="38">
        <v>5.7000000000000002E-2</v>
      </c>
      <c r="AF154" s="38">
        <v>3.4000000000000002E-2</v>
      </c>
      <c r="AG154" s="38">
        <v>2.7E-2</v>
      </c>
      <c r="AH154" s="38">
        <v>3.5000000000000003E-2</v>
      </c>
      <c r="AI154" s="6">
        <v>7.9000000000000001E-2</v>
      </c>
      <c r="AJ154" s="6">
        <v>4.2000000000000003E-2</v>
      </c>
      <c r="AK154" s="6">
        <v>8.8999999999999996E-2</v>
      </c>
      <c r="AL154">
        <v>4.7E-2</v>
      </c>
      <c r="AM154">
        <v>4.2000000000000003E-2</v>
      </c>
      <c r="AN154">
        <v>7.9000000000000001E-2</v>
      </c>
      <c r="AO154" s="6">
        <v>4.3999999999999997E-2</v>
      </c>
      <c r="AP154" s="6">
        <v>9.0999999999999998E-2</v>
      </c>
      <c r="AQ154" s="6">
        <v>0.11700000000000001</v>
      </c>
      <c r="AR154">
        <v>3.9E-2</v>
      </c>
      <c r="AS154">
        <v>4.7E-2</v>
      </c>
      <c r="AT154">
        <v>2.4E-2</v>
      </c>
      <c r="AU154">
        <v>9.2999999999999999E-2</v>
      </c>
      <c r="AV154">
        <v>0.106</v>
      </c>
      <c r="AW154">
        <v>0.11899999999999999</v>
      </c>
      <c r="AX154">
        <v>0.16400000000000001</v>
      </c>
      <c r="AY154">
        <v>0.17399999999999999</v>
      </c>
      <c r="AZ154">
        <v>0.16</v>
      </c>
      <c r="BA154">
        <v>0.46</v>
      </c>
      <c r="BB154" s="38">
        <v>6.4000000000000001E-2</v>
      </c>
      <c r="BC154">
        <v>0.124</v>
      </c>
      <c r="BD154">
        <v>7.1999999999999995E-2</v>
      </c>
      <c r="BE154">
        <v>7.8E-2</v>
      </c>
      <c r="BF154" s="38">
        <v>0.06</v>
      </c>
      <c r="BG154">
        <v>0.113</v>
      </c>
      <c r="BH154">
        <v>0.11600000000000001</v>
      </c>
      <c r="BI154">
        <v>9.9000000000000005E-2</v>
      </c>
      <c r="BJ154">
        <v>4.8000000000000001E-2</v>
      </c>
      <c r="BK154">
        <v>0.105</v>
      </c>
      <c r="BL154">
        <v>0.14199999999999999</v>
      </c>
      <c r="BM154">
        <v>3.1E-2</v>
      </c>
      <c r="BN154">
        <v>4.8000000000000001E-2</v>
      </c>
      <c r="BO154">
        <v>6.8000000000000005E-2</v>
      </c>
      <c r="BP154" s="6">
        <v>3.7999999999999999E-2</v>
      </c>
      <c r="BQ154" s="6">
        <v>3.2000000000000001E-2</v>
      </c>
      <c r="BR154" s="6">
        <v>3.1E-2</v>
      </c>
      <c r="BS154">
        <v>0.215</v>
      </c>
      <c r="BT154" s="38">
        <v>0.316</v>
      </c>
      <c r="BU154">
        <v>0.252</v>
      </c>
      <c r="BV154">
        <v>0.24099999999999999</v>
      </c>
      <c r="BW154">
        <v>0.125</v>
      </c>
      <c r="BX154" s="38">
        <v>0.23499999999999999</v>
      </c>
      <c r="BY154" s="38">
        <v>0.17699999999999999</v>
      </c>
      <c r="BZ154" s="38">
        <v>3.3000000000000002E-2</v>
      </c>
      <c r="CA154">
        <v>0.19400000000000001</v>
      </c>
      <c r="CB154">
        <v>0.31900000000000001</v>
      </c>
      <c r="CC154">
        <v>8.7999999999999995E-2</v>
      </c>
      <c r="CD154">
        <v>8.3000000000000004E-2</v>
      </c>
      <c r="CE154">
        <v>0.14599999999999999</v>
      </c>
      <c r="CF154">
        <v>0.14399999999999999</v>
      </c>
      <c r="CG154">
        <v>0.14399999999999999</v>
      </c>
      <c r="CH154">
        <v>0.14199999999999999</v>
      </c>
      <c r="CI154">
        <v>0.105</v>
      </c>
      <c r="CJ154">
        <v>0.29099999999999998</v>
      </c>
      <c r="CK154">
        <v>0.13900000000000001</v>
      </c>
      <c r="CL154">
        <v>1.2999999999999999E-2</v>
      </c>
      <c r="CM154">
        <v>7.1999999999999995E-2</v>
      </c>
      <c r="CN154">
        <v>4.8000000000000001E-2</v>
      </c>
      <c r="CO154">
        <v>3.2000000000000001E-2</v>
      </c>
      <c r="CP154">
        <v>2.9000000000000001E-2</v>
      </c>
      <c r="CQ154">
        <v>0.29899999999999999</v>
      </c>
      <c r="CR154" s="38">
        <v>0.23899999999999999</v>
      </c>
      <c r="CS154">
        <v>0.56799999999999995</v>
      </c>
      <c r="CT154">
        <v>0.29499999999999998</v>
      </c>
      <c r="CU154">
        <v>-1.6E-2</v>
      </c>
      <c r="CV154">
        <v>0.25800000000000001</v>
      </c>
      <c r="CW154">
        <v>0.214</v>
      </c>
      <c r="CX154">
        <v>2.8000000000000001E-2</v>
      </c>
      <c r="CY154">
        <v>0.10299999999999999</v>
      </c>
      <c r="CZ154">
        <v>0.26700000000000002</v>
      </c>
      <c r="DA154">
        <v>0.33800000000000002</v>
      </c>
      <c r="DB154">
        <v>0.27200000000000002</v>
      </c>
      <c r="DC154">
        <v>4.5999999999999999E-2</v>
      </c>
      <c r="DD154" s="38">
        <v>4.3999999999999997E-2</v>
      </c>
      <c r="DE154" s="38">
        <v>5.1999999999999998E-2</v>
      </c>
      <c r="DF154">
        <v>3.4000000000000002E-2</v>
      </c>
      <c r="DG154">
        <v>0.109</v>
      </c>
      <c r="DH154">
        <v>8.8999999999999996E-2</v>
      </c>
      <c r="DI154">
        <v>5.0999999999999997E-2</v>
      </c>
      <c r="DJ154">
        <v>5.5E-2</v>
      </c>
      <c r="DK154" s="38">
        <v>5.8000000000000003E-2</v>
      </c>
      <c r="DL154">
        <v>4.8000000000000001E-2</v>
      </c>
      <c r="DM154">
        <v>7.9000000000000001E-2</v>
      </c>
      <c r="DN154">
        <v>5.6000000000000001E-2</v>
      </c>
      <c r="DO154">
        <v>0.14099999999999999</v>
      </c>
      <c r="DP154" s="38">
        <v>0.126</v>
      </c>
      <c r="DQ154">
        <v>8.7999999999999995E-2</v>
      </c>
      <c r="DU154" s="38">
        <v>6.6000000000000003E-2</v>
      </c>
      <c r="DV154">
        <v>0.108</v>
      </c>
      <c r="DW154" s="38">
        <v>9.8000000000000004E-2</v>
      </c>
      <c r="DX154" s="6">
        <v>0.13100000000000001</v>
      </c>
      <c r="DY154">
        <v>0.106</v>
      </c>
      <c r="DZ154">
        <v>0.128</v>
      </c>
      <c r="EA154">
        <v>0.24299999999999999</v>
      </c>
      <c r="EC154">
        <v>0.105</v>
      </c>
      <c r="ED154">
        <v>6.2E-2</v>
      </c>
      <c r="EF154">
        <v>8.5999999999999993E-2</v>
      </c>
      <c r="EG154">
        <v>0.126</v>
      </c>
      <c r="EI154">
        <v>0.14899999999999999</v>
      </c>
      <c r="EJ154">
        <v>0.121</v>
      </c>
      <c r="EK154" s="38">
        <v>9.6000000000000002E-2</v>
      </c>
      <c r="EL154">
        <v>9.8000000000000004E-2</v>
      </c>
      <c r="EM154" s="6">
        <v>0.19500000000000001</v>
      </c>
    </row>
    <row r="155" spans="1:143" ht="14.25" customHeight="1" x14ac:dyDescent="0.2">
      <c r="A155" s="13">
        <v>482</v>
      </c>
      <c r="B155">
        <v>0.32900000000000001</v>
      </c>
      <c r="C155">
        <v>0.29299999999999998</v>
      </c>
      <c r="D155">
        <v>0.224</v>
      </c>
      <c r="E155">
        <v>0.52200000000000002</v>
      </c>
      <c r="F155">
        <v>0.66100000000000003</v>
      </c>
      <c r="G155">
        <v>0.35799999999999998</v>
      </c>
      <c r="H155">
        <v>0.23699999999999999</v>
      </c>
      <c r="I155">
        <v>0.505</v>
      </c>
      <c r="J155">
        <v>0.27700000000000002</v>
      </c>
      <c r="K155">
        <v>0.16800000000000001</v>
      </c>
      <c r="L155">
        <v>0.22600000000000001</v>
      </c>
      <c r="M155">
        <v>0.315</v>
      </c>
      <c r="N155">
        <v>0.47399999999999998</v>
      </c>
      <c r="O155">
        <v>0.33200000000000002</v>
      </c>
      <c r="P155" s="38">
        <v>0.64400000000000002</v>
      </c>
      <c r="Q155" s="6">
        <v>0.39</v>
      </c>
      <c r="R155" s="6">
        <v>0.61099999999999999</v>
      </c>
      <c r="S155" s="6">
        <v>0.58299999999999996</v>
      </c>
      <c r="T155">
        <v>0.55400000000000005</v>
      </c>
      <c r="U155">
        <v>0.57599999999999996</v>
      </c>
      <c r="V155">
        <v>0.14499999999999999</v>
      </c>
      <c r="W155">
        <v>0.33</v>
      </c>
      <c r="X155">
        <v>0.252</v>
      </c>
      <c r="Y155">
        <v>0.43</v>
      </c>
      <c r="Z155" s="38">
        <v>0.115</v>
      </c>
      <c r="AA155" s="38">
        <v>0.125</v>
      </c>
      <c r="AB155" s="38">
        <v>0.105</v>
      </c>
      <c r="AC155" s="38">
        <v>0.13500000000000001</v>
      </c>
      <c r="AD155" s="38">
        <v>5.6000000000000001E-2</v>
      </c>
      <c r="AE155" s="38">
        <v>5.6000000000000001E-2</v>
      </c>
      <c r="AF155" s="38">
        <v>3.4000000000000002E-2</v>
      </c>
      <c r="AG155" s="38">
        <v>2.7E-2</v>
      </c>
      <c r="AH155" s="38">
        <v>3.4000000000000002E-2</v>
      </c>
      <c r="AI155" s="6">
        <v>7.9000000000000001E-2</v>
      </c>
      <c r="AJ155" s="6">
        <v>4.2000000000000003E-2</v>
      </c>
      <c r="AK155" s="6">
        <v>8.7999999999999995E-2</v>
      </c>
      <c r="AL155">
        <v>4.5999999999999999E-2</v>
      </c>
      <c r="AM155">
        <v>4.1000000000000002E-2</v>
      </c>
      <c r="AN155">
        <v>7.9000000000000001E-2</v>
      </c>
      <c r="AO155" s="6">
        <v>4.3999999999999997E-2</v>
      </c>
      <c r="AP155" s="6">
        <v>9.0999999999999998E-2</v>
      </c>
      <c r="AQ155" s="6">
        <v>0.11600000000000001</v>
      </c>
      <c r="AR155">
        <v>3.9E-2</v>
      </c>
      <c r="AS155">
        <v>4.7E-2</v>
      </c>
      <c r="AT155">
        <v>2.4E-2</v>
      </c>
      <c r="AU155">
        <v>9.0999999999999998E-2</v>
      </c>
      <c r="AV155">
        <v>0.106</v>
      </c>
      <c r="AW155">
        <v>0.11799999999999999</v>
      </c>
      <c r="AX155">
        <v>0.16300000000000001</v>
      </c>
      <c r="AY155">
        <v>0.17199999999999999</v>
      </c>
      <c r="AZ155">
        <v>0.158</v>
      </c>
      <c r="BA155">
        <v>0.45500000000000002</v>
      </c>
      <c r="BB155" s="38">
        <v>6.3E-2</v>
      </c>
      <c r="BC155">
        <v>0.122</v>
      </c>
      <c r="BD155">
        <v>7.0999999999999994E-2</v>
      </c>
      <c r="BE155">
        <v>7.8E-2</v>
      </c>
      <c r="BF155" s="38">
        <v>0.06</v>
      </c>
      <c r="BG155">
        <v>0.111</v>
      </c>
      <c r="BH155">
        <v>0.115</v>
      </c>
      <c r="BI155">
        <v>9.8000000000000004E-2</v>
      </c>
      <c r="BJ155">
        <v>4.8000000000000001E-2</v>
      </c>
      <c r="BK155">
        <v>0.10299999999999999</v>
      </c>
      <c r="BL155">
        <v>0.14000000000000001</v>
      </c>
      <c r="BM155">
        <v>3.1E-2</v>
      </c>
      <c r="BN155">
        <v>4.7E-2</v>
      </c>
      <c r="BO155">
        <v>6.7000000000000004E-2</v>
      </c>
      <c r="BP155" s="6">
        <v>3.6999999999999998E-2</v>
      </c>
      <c r="BQ155" s="6">
        <v>3.1E-2</v>
      </c>
      <c r="BR155" s="6">
        <v>3.1E-2</v>
      </c>
      <c r="BS155">
        <v>0.21199999999999999</v>
      </c>
      <c r="BT155" s="38">
        <v>0.311</v>
      </c>
      <c r="BU155">
        <v>0.249</v>
      </c>
      <c r="BV155">
        <v>0.23799999999999999</v>
      </c>
      <c r="BW155">
        <v>0.124</v>
      </c>
      <c r="BX155" s="38">
        <v>0.23300000000000001</v>
      </c>
      <c r="BY155" s="38">
        <v>0.17399999999999999</v>
      </c>
      <c r="BZ155" s="38">
        <v>3.2000000000000001E-2</v>
      </c>
      <c r="CA155">
        <v>0.193</v>
      </c>
      <c r="CB155">
        <v>0.315</v>
      </c>
      <c r="CC155">
        <v>8.6999999999999994E-2</v>
      </c>
      <c r="CD155">
        <v>8.2000000000000003E-2</v>
      </c>
      <c r="CE155">
        <v>0.14499999999999999</v>
      </c>
      <c r="CF155">
        <v>0.14199999999999999</v>
      </c>
      <c r="CG155">
        <v>0.14299999999999999</v>
      </c>
      <c r="CH155">
        <v>0.14000000000000001</v>
      </c>
      <c r="CI155">
        <v>0.10299999999999999</v>
      </c>
      <c r="CJ155">
        <v>0.28799999999999998</v>
      </c>
      <c r="CK155">
        <v>0.13800000000000001</v>
      </c>
      <c r="CL155">
        <v>1.2999999999999999E-2</v>
      </c>
      <c r="CM155">
        <v>7.0999999999999994E-2</v>
      </c>
      <c r="CN155">
        <v>4.7E-2</v>
      </c>
      <c r="CO155">
        <v>3.1E-2</v>
      </c>
      <c r="CP155">
        <v>2.9000000000000001E-2</v>
      </c>
      <c r="CQ155">
        <v>0.29199999999999998</v>
      </c>
      <c r="CR155" s="38">
        <v>0.23499999999999999</v>
      </c>
      <c r="CS155">
        <v>0.55900000000000005</v>
      </c>
      <c r="CT155">
        <v>0.29199999999999998</v>
      </c>
      <c r="CU155">
        <v>-1.7000000000000001E-2</v>
      </c>
      <c r="CV155">
        <v>0.254</v>
      </c>
      <c r="CW155">
        <v>0.21</v>
      </c>
      <c r="CX155">
        <v>2.7E-2</v>
      </c>
      <c r="CY155">
        <v>0.10199999999999999</v>
      </c>
      <c r="CZ155">
        <v>0.26400000000000001</v>
      </c>
      <c r="DA155">
        <v>0.33300000000000002</v>
      </c>
      <c r="DB155">
        <v>0.26800000000000002</v>
      </c>
      <c r="DC155">
        <v>4.4999999999999998E-2</v>
      </c>
      <c r="DD155" s="38">
        <v>4.2999999999999997E-2</v>
      </c>
      <c r="DE155" s="38">
        <v>5.0999999999999997E-2</v>
      </c>
      <c r="DF155">
        <v>3.3000000000000002E-2</v>
      </c>
      <c r="DG155">
        <v>0.107</v>
      </c>
      <c r="DH155">
        <v>8.7999999999999995E-2</v>
      </c>
      <c r="DI155">
        <v>5.0999999999999997E-2</v>
      </c>
      <c r="DJ155">
        <v>5.5E-2</v>
      </c>
      <c r="DK155" s="38">
        <v>5.7000000000000002E-2</v>
      </c>
      <c r="DL155">
        <v>4.7E-2</v>
      </c>
      <c r="DM155">
        <v>7.8E-2</v>
      </c>
      <c r="DN155">
        <v>5.5E-2</v>
      </c>
      <c r="DO155">
        <v>0.13900000000000001</v>
      </c>
      <c r="DP155" s="38">
        <v>0.125</v>
      </c>
      <c r="DQ155">
        <v>8.7999999999999995E-2</v>
      </c>
      <c r="DU155" s="38">
        <v>6.5000000000000002E-2</v>
      </c>
      <c r="DV155">
        <v>0.106</v>
      </c>
      <c r="DW155" s="38">
        <v>9.7000000000000003E-2</v>
      </c>
      <c r="DX155" s="6">
        <v>0.13</v>
      </c>
      <c r="DY155">
        <v>0.105</v>
      </c>
      <c r="DZ155">
        <v>0.127</v>
      </c>
      <c r="EA155">
        <v>0.23899999999999999</v>
      </c>
      <c r="EC155">
        <v>0.10299999999999999</v>
      </c>
      <c r="ED155">
        <v>6.2E-2</v>
      </c>
      <c r="EF155">
        <v>8.5000000000000006E-2</v>
      </c>
      <c r="EG155">
        <v>0.125</v>
      </c>
      <c r="EI155">
        <v>0.14699999999999999</v>
      </c>
      <c r="EJ155">
        <v>0.12</v>
      </c>
      <c r="EK155" s="38">
        <v>9.4E-2</v>
      </c>
      <c r="EL155">
        <v>9.6000000000000002E-2</v>
      </c>
      <c r="EM155" s="6">
        <v>0.191</v>
      </c>
    </row>
    <row r="156" spans="1:143" ht="14.25" customHeight="1" x14ac:dyDescent="0.2">
      <c r="A156" s="13">
        <v>483</v>
      </c>
      <c r="B156">
        <v>0.32600000000000001</v>
      </c>
      <c r="C156">
        <v>0.28999999999999998</v>
      </c>
      <c r="D156">
        <v>0.222</v>
      </c>
      <c r="E156">
        <v>0.51600000000000001</v>
      </c>
      <c r="F156">
        <v>0.65200000000000002</v>
      </c>
      <c r="G156">
        <v>0.35199999999999998</v>
      </c>
      <c r="H156">
        <v>0.23200000000000001</v>
      </c>
      <c r="I156">
        <v>0.496</v>
      </c>
      <c r="J156">
        <v>0.27200000000000002</v>
      </c>
      <c r="K156">
        <v>0.16500000000000001</v>
      </c>
      <c r="L156">
        <v>0.223</v>
      </c>
      <c r="M156">
        <v>0.311</v>
      </c>
      <c r="N156">
        <v>0.46600000000000003</v>
      </c>
      <c r="O156">
        <v>0.32600000000000001</v>
      </c>
      <c r="P156" s="38">
        <v>0.63600000000000001</v>
      </c>
      <c r="Q156" s="6">
        <v>0.38100000000000001</v>
      </c>
      <c r="R156" s="6">
        <v>0.58699999999999997</v>
      </c>
      <c r="S156" s="6">
        <v>0.56899999999999995</v>
      </c>
      <c r="T156">
        <v>0.54200000000000004</v>
      </c>
      <c r="U156">
        <v>0.56200000000000006</v>
      </c>
      <c r="V156">
        <v>0.14299999999999999</v>
      </c>
      <c r="W156">
        <v>0.32400000000000001</v>
      </c>
      <c r="X156">
        <v>0.247</v>
      </c>
      <c r="Y156">
        <v>0.42299999999999999</v>
      </c>
      <c r="Z156" s="38">
        <v>0.115</v>
      </c>
      <c r="AA156" s="38">
        <v>0.124</v>
      </c>
      <c r="AB156" s="38">
        <v>0.104</v>
      </c>
      <c r="AC156" s="38">
        <v>0.13400000000000001</v>
      </c>
      <c r="AD156" s="38">
        <v>5.6000000000000001E-2</v>
      </c>
      <c r="AE156" s="38">
        <v>5.6000000000000001E-2</v>
      </c>
      <c r="AF156" s="38">
        <v>3.3000000000000002E-2</v>
      </c>
      <c r="AG156" s="38">
        <v>2.7E-2</v>
      </c>
      <c r="AH156" s="38">
        <v>3.4000000000000002E-2</v>
      </c>
      <c r="AI156" s="6">
        <v>7.8E-2</v>
      </c>
      <c r="AJ156" s="6">
        <v>4.1000000000000002E-2</v>
      </c>
      <c r="AK156" s="6">
        <v>8.6999999999999994E-2</v>
      </c>
      <c r="AL156">
        <v>4.5999999999999999E-2</v>
      </c>
      <c r="AM156">
        <v>4.1000000000000002E-2</v>
      </c>
      <c r="AN156">
        <v>7.8E-2</v>
      </c>
      <c r="AO156" s="6">
        <v>4.3999999999999997E-2</v>
      </c>
      <c r="AP156" s="6">
        <v>0.09</v>
      </c>
      <c r="AQ156" s="6">
        <v>0.114</v>
      </c>
      <c r="AR156">
        <v>3.7999999999999999E-2</v>
      </c>
      <c r="AS156">
        <v>4.7E-2</v>
      </c>
      <c r="AT156">
        <v>2.4E-2</v>
      </c>
      <c r="AU156">
        <v>0.09</v>
      </c>
      <c r="AV156">
        <v>0.105</v>
      </c>
      <c r="AW156">
        <v>0.11700000000000001</v>
      </c>
      <c r="AX156">
        <v>0.16200000000000001</v>
      </c>
      <c r="AY156">
        <v>0.17100000000000001</v>
      </c>
      <c r="AZ156">
        <v>0.156</v>
      </c>
      <c r="BA156">
        <v>0.45</v>
      </c>
      <c r="BB156" s="38">
        <v>6.3E-2</v>
      </c>
      <c r="BC156">
        <v>0.121</v>
      </c>
      <c r="BD156">
        <v>7.0999999999999994E-2</v>
      </c>
      <c r="BE156">
        <v>7.6999999999999999E-2</v>
      </c>
      <c r="BF156" s="38">
        <v>0.06</v>
      </c>
      <c r="BG156">
        <v>0.11</v>
      </c>
      <c r="BH156">
        <v>0.113</v>
      </c>
      <c r="BI156">
        <v>9.7000000000000003E-2</v>
      </c>
      <c r="BJ156">
        <v>4.7E-2</v>
      </c>
      <c r="BK156">
        <v>0.10100000000000001</v>
      </c>
      <c r="BL156">
        <v>0.13800000000000001</v>
      </c>
      <c r="BM156">
        <v>3.1E-2</v>
      </c>
      <c r="BN156">
        <v>4.4999999999999998E-2</v>
      </c>
      <c r="BO156">
        <v>6.5000000000000002E-2</v>
      </c>
      <c r="BP156" s="6">
        <v>3.6999999999999998E-2</v>
      </c>
      <c r="BQ156" s="6">
        <v>3.1E-2</v>
      </c>
      <c r="BR156" s="6">
        <v>3.1E-2</v>
      </c>
      <c r="BS156">
        <v>0.20799999999999999</v>
      </c>
      <c r="BT156" s="38">
        <v>0.30599999999999999</v>
      </c>
      <c r="BU156">
        <v>0.245</v>
      </c>
      <c r="BV156">
        <v>0.23499999999999999</v>
      </c>
      <c r="BW156">
        <v>0.122</v>
      </c>
      <c r="BX156" s="38">
        <v>0.23100000000000001</v>
      </c>
      <c r="BY156" s="38">
        <v>0.17199999999999999</v>
      </c>
      <c r="BZ156" s="38">
        <v>3.2000000000000001E-2</v>
      </c>
      <c r="CA156">
        <v>0.191</v>
      </c>
      <c r="CB156">
        <v>0.311</v>
      </c>
      <c r="CC156">
        <v>8.5999999999999993E-2</v>
      </c>
      <c r="CD156">
        <v>8.1000000000000003E-2</v>
      </c>
      <c r="CE156">
        <v>0.14399999999999999</v>
      </c>
      <c r="CF156">
        <v>0.14099999999999999</v>
      </c>
      <c r="CG156">
        <v>0.14099999999999999</v>
      </c>
      <c r="CH156">
        <v>0.13900000000000001</v>
      </c>
      <c r="CI156">
        <v>0.10100000000000001</v>
      </c>
      <c r="CJ156">
        <v>0.28599999999999998</v>
      </c>
      <c r="CK156">
        <v>0.13600000000000001</v>
      </c>
      <c r="CL156">
        <v>1.2999999999999999E-2</v>
      </c>
      <c r="CM156">
        <v>6.9000000000000006E-2</v>
      </c>
      <c r="CN156">
        <v>4.5999999999999999E-2</v>
      </c>
      <c r="CO156">
        <v>2.9000000000000001E-2</v>
      </c>
      <c r="CP156">
        <v>2.8000000000000001E-2</v>
      </c>
      <c r="CQ156">
        <v>0.28599999999999998</v>
      </c>
      <c r="CR156" s="38">
        <v>0.23100000000000001</v>
      </c>
      <c r="CS156">
        <v>0.55000000000000004</v>
      </c>
      <c r="CT156">
        <v>0.28799999999999998</v>
      </c>
      <c r="CU156">
        <v>-1.7999999999999999E-2</v>
      </c>
      <c r="CV156">
        <v>0.251</v>
      </c>
      <c r="CW156">
        <v>0.20699999999999999</v>
      </c>
      <c r="CX156">
        <v>2.7E-2</v>
      </c>
      <c r="CY156">
        <v>0.10100000000000001</v>
      </c>
      <c r="CZ156">
        <v>0.26100000000000001</v>
      </c>
      <c r="DA156">
        <v>0.32900000000000001</v>
      </c>
      <c r="DB156">
        <v>0.26300000000000001</v>
      </c>
      <c r="DC156">
        <v>4.4999999999999998E-2</v>
      </c>
      <c r="DD156" s="38">
        <v>4.2999999999999997E-2</v>
      </c>
      <c r="DE156" s="38">
        <v>0.05</v>
      </c>
      <c r="DF156">
        <v>3.3000000000000002E-2</v>
      </c>
      <c r="DG156">
        <v>0.106</v>
      </c>
      <c r="DH156">
        <v>8.5999999999999993E-2</v>
      </c>
      <c r="DI156">
        <v>0.05</v>
      </c>
      <c r="DJ156">
        <v>5.5E-2</v>
      </c>
      <c r="DK156" s="38">
        <v>5.6000000000000001E-2</v>
      </c>
      <c r="DL156">
        <v>4.7E-2</v>
      </c>
      <c r="DM156">
        <v>7.8E-2</v>
      </c>
      <c r="DN156">
        <v>5.5E-2</v>
      </c>
      <c r="DO156">
        <v>0.13700000000000001</v>
      </c>
      <c r="DP156" s="38">
        <v>0.123</v>
      </c>
      <c r="DQ156">
        <v>8.6999999999999994E-2</v>
      </c>
      <c r="DU156" s="38">
        <v>6.5000000000000002E-2</v>
      </c>
      <c r="DV156">
        <v>0.105</v>
      </c>
      <c r="DW156" s="38">
        <v>9.6000000000000002E-2</v>
      </c>
      <c r="DX156" s="6">
        <v>0.13</v>
      </c>
      <c r="DY156">
        <v>0.104</v>
      </c>
      <c r="DZ156">
        <v>0.127</v>
      </c>
      <c r="EA156">
        <v>0.23499999999999999</v>
      </c>
      <c r="EC156">
        <v>0.10100000000000001</v>
      </c>
      <c r="ED156">
        <v>6.0999999999999999E-2</v>
      </c>
      <c r="EF156">
        <v>8.5000000000000006E-2</v>
      </c>
      <c r="EG156">
        <v>0.123</v>
      </c>
      <c r="EI156">
        <v>0.14499999999999999</v>
      </c>
      <c r="EJ156">
        <v>0.11799999999999999</v>
      </c>
      <c r="EK156" s="38">
        <v>9.2999999999999999E-2</v>
      </c>
      <c r="EL156">
        <v>9.5000000000000001E-2</v>
      </c>
      <c r="EM156" s="6">
        <v>0.186</v>
      </c>
    </row>
    <row r="157" spans="1:143" ht="14.25" customHeight="1" x14ac:dyDescent="0.2">
      <c r="A157" s="13">
        <v>484</v>
      </c>
      <c r="B157">
        <v>0.32400000000000001</v>
      </c>
      <c r="C157">
        <v>0.28699999999999998</v>
      </c>
      <c r="D157">
        <v>0.219</v>
      </c>
      <c r="E157">
        <v>0.50800000000000001</v>
      </c>
      <c r="F157">
        <v>0.64100000000000001</v>
      </c>
      <c r="G157">
        <v>0.34499999999999997</v>
      </c>
      <c r="H157">
        <v>0.22600000000000001</v>
      </c>
      <c r="I157">
        <v>0.48599999999999999</v>
      </c>
      <c r="J157">
        <v>0.26600000000000001</v>
      </c>
      <c r="K157">
        <v>0.16300000000000001</v>
      </c>
      <c r="L157">
        <v>0.219</v>
      </c>
      <c r="M157">
        <v>0.307</v>
      </c>
      <c r="N157">
        <v>0.45900000000000002</v>
      </c>
      <c r="O157">
        <v>0.32</v>
      </c>
      <c r="P157" s="38">
        <v>0.626</v>
      </c>
      <c r="Q157" s="6">
        <v>0.371</v>
      </c>
      <c r="R157" s="6">
        <v>0.56200000000000006</v>
      </c>
      <c r="S157" s="6">
        <v>0.55500000000000005</v>
      </c>
      <c r="T157">
        <v>0.53</v>
      </c>
      <c r="U157">
        <v>0.54700000000000004</v>
      </c>
      <c r="V157">
        <v>0.14000000000000001</v>
      </c>
      <c r="W157">
        <v>0.317</v>
      </c>
      <c r="X157">
        <v>0.24299999999999999</v>
      </c>
      <c r="Y157">
        <v>0.41599999999999998</v>
      </c>
      <c r="Z157" s="38">
        <v>0.115</v>
      </c>
      <c r="AA157" s="38">
        <v>0.124</v>
      </c>
      <c r="AB157" s="38">
        <v>0.10299999999999999</v>
      </c>
      <c r="AC157" s="38">
        <v>0.13200000000000001</v>
      </c>
      <c r="AD157" s="38">
        <v>5.5E-2</v>
      </c>
      <c r="AE157" s="38">
        <v>5.5E-2</v>
      </c>
      <c r="AF157" s="38">
        <v>3.3000000000000002E-2</v>
      </c>
      <c r="AG157" s="38">
        <v>2.5999999999999999E-2</v>
      </c>
      <c r="AH157" s="38">
        <v>3.3000000000000002E-2</v>
      </c>
      <c r="AI157" s="6">
        <v>7.6999999999999999E-2</v>
      </c>
      <c r="AJ157" s="6">
        <v>0.04</v>
      </c>
      <c r="AK157" s="6">
        <v>8.5999999999999993E-2</v>
      </c>
      <c r="AL157">
        <v>4.5999999999999999E-2</v>
      </c>
      <c r="AM157">
        <v>4.1000000000000002E-2</v>
      </c>
      <c r="AN157">
        <v>7.8E-2</v>
      </c>
      <c r="AO157" s="6">
        <v>4.2999999999999997E-2</v>
      </c>
      <c r="AP157" s="6">
        <v>0.09</v>
      </c>
      <c r="AQ157" s="6">
        <v>0.112</v>
      </c>
      <c r="AR157">
        <v>3.7999999999999999E-2</v>
      </c>
      <c r="AS157">
        <v>4.5999999999999999E-2</v>
      </c>
      <c r="AT157">
        <v>2.4E-2</v>
      </c>
      <c r="AU157">
        <v>8.8999999999999996E-2</v>
      </c>
      <c r="AV157">
        <v>0.105</v>
      </c>
      <c r="AW157">
        <v>0.11600000000000001</v>
      </c>
      <c r="AX157">
        <v>0.16</v>
      </c>
      <c r="AY157">
        <v>0.16900000000000001</v>
      </c>
      <c r="AZ157">
        <v>0.154</v>
      </c>
      <c r="BA157">
        <v>0.44500000000000001</v>
      </c>
      <c r="BB157" s="38">
        <v>6.2E-2</v>
      </c>
      <c r="BC157">
        <v>0.11899999999999999</v>
      </c>
      <c r="BD157">
        <v>7.0000000000000007E-2</v>
      </c>
      <c r="BE157">
        <v>7.5999999999999998E-2</v>
      </c>
      <c r="BF157" s="38">
        <v>5.8999999999999997E-2</v>
      </c>
      <c r="BG157">
        <v>0.108</v>
      </c>
      <c r="BH157">
        <v>0.111</v>
      </c>
      <c r="BI157">
        <v>9.5000000000000001E-2</v>
      </c>
      <c r="BJ157">
        <v>4.7E-2</v>
      </c>
      <c r="BK157">
        <v>9.9000000000000005E-2</v>
      </c>
      <c r="BL157">
        <v>0.13600000000000001</v>
      </c>
      <c r="BM157">
        <v>3.1E-2</v>
      </c>
      <c r="BN157">
        <v>4.3999999999999997E-2</v>
      </c>
      <c r="BO157">
        <v>6.4000000000000001E-2</v>
      </c>
      <c r="BP157" s="6">
        <v>3.5999999999999997E-2</v>
      </c>
      <c r="BQ157" s="6">
        <v>0.03</v>
      </c>
      <c r="BR157" s="6">
        <v>0.03</v>
      </c>
      <c r="BS157">
        <v>0.20399999999999999</v>
      </c>
      <c r="BT157" s="38">
        <v>0.30099999999999999</v>
      </c>
      <c r="BU157">
        <v>0.24199999999999999</v>
      </c>
      <c r="BV157">
        <v>0.23100000000000001</v>
      </c>
      <c r="BW157">
        <v>0.121</v>
      </c>
      <c r="BX157" s="38">
        <v>0.22800000000000001</v>
      </c>
      <c r="BY157" s="38">
        <v>0.16900000000000001</v>
      </c>
      <c r="BZ157" s="38">
        <v>3.1E-2</v>
      </c>
      <c r="CA157">
        <v>0.19</v>
      </c>
      <c r="CB157">
        <v>0.308</v>
      </c>
      <c r="CC157">
        <v>8.5999999999999993E-2</v>
      </c>
      <c r="CD157">
        <v>8.1000000000000003E-2</v>
      </c>
      <c r="CE157">
        <v>0.14299999999999999</v>
      </c>
      <c r="CF157">
        <v>0.13900000000000001</v>
      </c>
      <c r="CG157">
        <v>0.13900000000000001</v>
      </c>
      <c r="CH157">
        <v>0.13700000000000001</v>
      </c>
      <c r="CI157">
        <v>0.1</v>
      </c>
      <c r="CJ157">
        <v>0.28299999999999997</v>
      </c>
      <c r="CK157">
        <v>0.13500000000000001</v>
      </c>
      <c r="CL157">
        <v>1.2999999999999999E-2</v>
      </c>
      <c r="CM157">
        <v>6.8000000000000005E-2</v>
      </c>
      <c r="CN157">
        <v>4.4999999999999998E-2</v>
      </c>
      <c r="CO157">
        <v>2.8000000000000001E-2</v>
      </c>
      <c r="CP157">
        <v>2.7E-2</v>
      </c>
      <c r="CQ157">
        <v>0.27900000000000003</v>
      </c>
      <c r="CR157" s="38">
        <v>0.22700000000000001</v>
      </c>
      <c r="CS157">
        <v>0.54100000000000004</v>
      </c>
      <c r="CT157">
        <v>0.28399999999999997</v>
      </c>
      <c r="CU157">
        <v>-1.7999999999999999E-2</v>
      </c>
      <c r="CV157">
        <v>0.247</v>
      </c>
      <c r="CW157">
        <v>0.20300000000000001</v>
      </c>
      <c r="CX157">
        <v>2.5999999999999999E-2</v>
      </c>
      <c r="CY157">
        <v>0.10100000000000001</v>
      </c>
      <c r="CZ157">
        <v>0.25700000000000001</v>
      </c>
      <c r="DA157">
        <v>0.32400000000000001</v>
      </c>
      <c r="DB157">
        <v>0.25900000000000001</v>
      </c>
      <c r="DC157">
        <v>4.3999999999999997E-2</v>
      </c>
      <c r="DD157" s="38">
        <v>4.2000000000000003E-2</v>
      </c>
      <c r="DE157" s="38">
        <v>4.9000000000000002E-2</v>
      </c>
      <c r="DF157">
        <v>3.3000000000000002E-2</v>
      </c>
      <c r="DG157">
        <v>0.104</v>
      </c>
      <c r="DH157">
        <v>8.5000000000000006E-2</v>
      </c>
      <c r="DI157">
        <v>0.05</v>
      </c>
      <c r="DJ157">
        <v>5.3999999999999999E-2</v>
      </c>
      <c r="DK157" s="38">
        <v>5.6000000000000001E-2</v>
      </c>
      <c r="DL157">
        <v>4.5999999999999999E-2</v>
      </c>
      <c r="DM157">
        <v>7.6999999999999999E-2</v>
      </c>
      <c r="DN157">
        <v>5.5E-2</v>
      </c>
      <c r="DO157">
        <v>0.13600000000000001</v>
      </c>
      <c r="DP157" s="38">
        <v>0.122</v>
      </c>
      <c r="DQ157">
        <v>8.5999999999999993E-2</v>
      </c>
      <c r="DU157" s="38">
        <v>6.4000000000000001E-2</v>
      </c>
      <c r="DV157">
        <v>0.10299999999999999</v>
      </c>
      <c r="DW157" s="38">
        <v>9.5000000000000001E-2</v>
      </c>
      <c r="DX157" s="6">
        <v>0.129</v>
      </c>
      <c r="DY157">
        <v>0.10299999999999999</v>
      </c>
      <c r="DZ157">
        <v>0.126</v>
      </c>
      <c r="EA157">
        <v>0.23200000000000001</v>
      </c>
      <c r="EC157">
        <v>9.9000000000000005E-2</v>
      </c>
      <c r="ED157">
        <v>6.0999999999999999E-2</v>
      </c>
      <c r="EF157">
        <v>8.4000000000000005E-2</v>
      </c>
      <c r="EG157">
        <v>0.122</v>
      </c>
      <c r="EI157">
        <v>0.14299999999999999</v>
      </c>
      <c r="EJ157">
        <v>0.11700000000000001</v>
      </c>
      <c r="EK157" s="38">
        <v>9.0999999999999998E-2</v>
      </c>
      <c r="EL157">
        <v>9.4E-2</v>
      </c>
      <c r="EM157" s="6">
        <v>0.182</v>
      </c>
    </row>
    <row r="158" spans="1:143" ht="14.25" customHeight="1" x14ac:dyDescent="0.2">
      <c r="A158" s="13">
        <v>485</v>
      </c>
      <c r="B158">
        <v>0.32</v>
      </c>
      <c r="C158">
        <v>0.28299999999999997</v>
      </c>
      <c r="D158">
        <v>0.216</v>
      </c>
      <c r="E158">
        <v>0.5</v>
      </c>
      <c r="F158">
        <v>0.63100000000000001</v>
      </c>
      <c r="G158">
        <v>0.33900000000000002</v>
      </c>
      <c r="H158">
        <v>0.221</v>
      </c>
      <c r="I158">
        <v>0.47499999999999998</v>
      </c>
      <c r="J158">
        <v>0.26</v>
      </c>
      <c r="K158">
        <v>0.16</v>
      </c>
      <c r="L158">
        <v>0.215</v>
      </c>
      <c r="M158">
        <v>0.30299999999999999</v>
      </c>
      <c r="N158">
        <v>0.45100000000000001</v>
      </c>
      <c r="O158">
        <v>0.314</v>
      </c>
      <c r="P158" s="38">
        <v>0.61599999999999999</v>
      </c>
      <c r="Q158" s="6">
        <v>0.36199999999999999</v>
      </c>
      <c r="R158" s="6">
        <v>0.53800000000000003</v>
      </c>
      <c r="S158" s="6">
        <v>0.54200000000000004</v>
      </c>
      <c r="T158">
        <v>0.51800000000000002</v>
      </c>
      <c r="U158">
        <v>0.53200000000000003</v>
      </c>
      <c r="V158">
        <v>0.13800000000000001</v>
      </c>
      <c r="W158">
        <v>0.311</v>
      </c>
      <c r="X158">
        <v>0.23899999999999999</v>
      </c>
      <c r="Y158">
        <v>0.40899999999999997</v>
      </c>
      <c r="Z158" s="38">
        <v>0.114</v>
      </c>
      <c r="AA158" s="38">
        <v>0.123</v>
      </c>
      <c r="AB158" s="38">
        <v>0.10199999999999999</v>
      </c>
      <c r="AC158" s="38">
        <v>0.13</v>
      </c>
      <c r="AD158" s="38">
        <v>5.3999999999999999E-2</v>
      </c>
      <c r="AE158" s="38">
        <v>5.5E-2</v>
      </c>
      <c r="AF158" s="38">
        <v>3.2000000000000001E-2</v>
      </c>
      <c r="AG158" s="38">
        <v>2.5999999999999999E-2</v>
      </c>
      <c r="AH158" s="38">
        <v>3.2000000000000001E-2</v>
      </c>
      <c r="AI158" s="6">
        <v>7.5999999999999998E-2</v>
      </c>
      <c r="AJ158" s="6">
        <v>0.04</v>
      </c>
      <c r="AK158" s="6">
        <v>8.5000000000000006E-2</v>
      </c>
      <c r="AL158">
        <v>4.4999999999999998E-2</v>
      </c>
      <c r="AM158">
        <v>0.04</v>
      </c>
      <c r="AN158">
        <v>7.6999999999999999E-2</v>
      </c>
      <c r="AO158" s="6">
        <v>4.2999999999999997E-2</v>
      </c>
      <c r="AP158" s="6">
        <v>8.8999999999999996E-2</v>
      </c>
      <c r="AQ158" s="6">
        <v>0.111</v>
      </c>
      <c r="AR158">
        <v>3.7999999999999999E-2</v>
      </c>
      <c r="AS158">
        <v>4.5999999999999999E-2</v>
      </c>
      <c r="AT158">
        <v>2.3E-2</v>
      </c>
      <c r="AU158">
        <v>8.6999999999999994E-2</v>
      </c>
      <c r="AV158">
        <v>0.104</v>
      </c>
      <c r="AW158">
        <v>0.114</v>
      </c>
      <c r="AX158">
        <v>0.159</v>
      </c>
      <c r="AY158">
        <v>0.16700000000000001</v>
      </c>
      <c r="AZ158">
        <v>0.152</v>
      </c>
      <c r="BA158">
        <v>0.439</v>
      </c>
      <c r="BB158" s="38">
        <v>6.0999999999999999E-2</v>
      </c>
      <c r="BC158">
        <v>0.11700000000000001</v>
      </c>
      <c r="BD158">
        <v>7.0000000000000007E-2</v>
      </c>
      <c r="BE158">
        <v>7.5999999999999998E-2</v>
      </c>
      <c r="BF158" s="38">
        <v>5.8999999999999997E-2</v>
      </c>
      <c r="BG158">
        <v>0.107</v>
      </c>
      <c r="BH158">
        <v>0.109</v>
      </c>
      <c r="BI158">
        <v>9.4E-2</v>
      </c>
      <c r="BJ158">
        <v>4.5999999999999999E-2</v>
      </c>
      <c r="BK158">
        <v>9.7000000000000003E-2</v>
      </c>
      <c r="BL158">
        <v>0.13300000000000001</v>
      </c>
      <c r="BM158">
        <v>3.1E-2</v>
      </c>
      <c r="BN158">
        <v>4.2999999999999997E-2</v>
      </c>
      <c r="BO158">
        <v>6.2E-2</v>
      </c>
      <c r="BP158" s="6">
        <v>3.5000000000000003E-2</v>
      </c>
      <c r="BQ158" s="6">
        <v>0.03</v>
      </c>
      <c r="BR158" s="6">
        <v>0.03</v>
      </c>
      <c r="BS158">
        <v>0.20100000000000001</v>
      </c>
      <c r="BT158" s="38">
        <v>0.29599999999999999</v>
      </c>
      <c r="BU158">
        <v>0.23799999999999999</v>
      </c>
      <c r="BV158">
        <v>0.22800000000000001</v>
      </c>
      <c r="BW158">
        <v>0.11899999999999999</v>
      </c>
      <c r="BX158" s="38">
        <v>0.22600000000000001</v>
      </c>
      <c r="BY158" s="38">
        <v>0.16600000000000001</v>
      </c>
      <c r="BZ158" s="38">
        <v>3.1E-2</v>
      </c>
      <c r="CA158">
        <v>0.188</v>
      </c>
      <c r="CB158">
        <v>0.30399999999999999</v>
      </c>
      <c r="CC158">
        <v>8.5000000000000006E-2</v>
      </c>
      <c r="CD158">
        <v>7.9000000000000001E-2</v>
      </c>
      <c r="CE158">
        <v>0.14199999999999999</v>
      </c>
      <c r="CF158">
        <v>0.13700000000000001</v>
      </c>
      <c r="CG158">
        <v>0.13800000000000001</v>
      </c>
      <c r="CH158">
        <v>0.13600000000000001</v>
      </c>
      <c r="CI158">
        <v>9.8000000000000004E-2</v>
      </c>
      <c r="CJ158">
        <v>0.27900000000000003</v>
      </c>
      <c r="CK158">
        <v>0.13300000000000001</v>
      </c>
      <c r="CL158">
        <v>1.2999999999999999E-2</v>
      </c>
      <c r="CM158">
        <v>6.7000000000000004E-2</v>
      </c>
      <c r="CN158">
        <v>4.3999999999999997E-2</v>
      </c>
      <c r="CO158">
        <v>2.5999999999999999E-2</v>
      </c>
      <c r="CP158">
        <v>2.7E-2</v>
      </c>
      <c r="CQ158">
        <v>0.27200000000000002</v>
      </c>
      <c r="CR158" s="38">
        <v>0.223</v>
      </c>
      <c r="CS158">
        <v>0.53100000000000003</v>
      </c>
      <c r="CT158">
        <v>0.28000000000000003</v>
      </c>
      <c r="CU158">
        <v>-1.9E-2</v>
      </c>
      <c r="CV158">
        <v>0.24299999999999999</v>
      </c>
      <c r="CW158">
        <v>0.19900000000000001</v>
      </c>
      <c r="CX158">
        <v>2.5000000000000001E-2</v>
      </c>
      <c r="CY158">
        <v>0.1</v>
      </c>
      <c r="CZ158">
        <v>0.254</v>
      </c>
      <c r="DA158">
        <v>0.31900000000000001</v>
      </c>
      <c r="DB158">
        <v>0.255</v>
      </c>
      <c r="DC158">
        <v>4.2999999999999997E-2</v>
      </c>
      <c r="DD158" s="38">
        <v>4.1000000000000002E-2</v>
      </c>
      <c r="DE158" s="38">
        <v>4.8000000000000001E-2</v>
      </c>
      <c r="DF158">
        <v>3.3000000000000002E-2</v>
      </c>
      <c r="DG158">
        <v>0.10299999999999999</v>
      </c>
      <c r="DH158">
        <v>8.4000000000000005E-2</v>
      </c>
      <c r="DI158">
        <v>4.9000000000000002E-2</v>
      </c>
      <c r="DJ158">
        <v>5.3999999999999999E-2</v>
      </c>
      <c r="DK158" s="38">
        <v>5.5E-2</v>
      </c>
      <c r="DL158">
        <v>4.5999999999999999E-2</v>
      </c>
      <c r="DM158">
        <v>7.5999999999999998E-2</v>
      </c>
      <c r="DN158">
        <v>5.3999999999999999E-2</v>
      </c>
      <c r="DO158">
        <v>0.13400000000000001</v>
      </c>
      <c r="DP158" s="38">
        <v>0.12</v>
      </c>
      <c r="DQ158">
        <v>8.5000000000000006E-2</v>
      </c>
      <c r="DU158" s="38">
        <v>6.4000000000000001E-2</v>
      </c>
      <c r="DV158">
        <v>0.10199999999999999</v>
      </c>
      <c r="DW158" s="38">
        <v>9.4E-2</v>
      </c>
      <c r="DX158" s="6">
        <v>0.128</v>
      </c>
      <c r="DY158">
        <v>0.10199999999999999</v>
      </c>
      <c r="DZ158">
        <v>0.125</v>
      </c>
      <c r="EA158">
        <v>0.22800000000000001</v>
      </c>
      <c r="EC158">
        <v>9.7000000000000003E-2</v>
      </c>
      <c r="ED158">
        <v>0.06</v>
      </c>
      <c r="EF158">
        <v>8.3000000000000004E-2</v>
      </c>
      <c r="EG158">
        <v>0.121</v>
      </c>
      <c r="EI158">
        <v>0.14099999999999999</v>
      </c>
      <c r="EJ158">
        <v>0.115</v>
      </c>
      <c r="EK158" s="38">
        <v>8.8999999999999996E-2</v>
      </c>
      <c r="EL158">
        <v>9.1999999999999998E-2</v>
      </c>
      <c r="EM158" s="6">
        <v>0.17799999999999999</v>
      </c>
    </row>
    <row r="159" spans="1:143" ht="14.25" customHeight="1" x14ac:dyDescent="0.2">
      <c r="A159" s="13">
        <v>486</v>
      </c>
      <c r="B159">
        <v>0.317</v>
      </c>
      <c r="C159">
        <v>0.27900000000000003</v>
      </c>
      <c r="D159">
        <v>0.214</v>
      </c>
      <c r="E159">
        <v>0.49299999999999999</v>
      </c>
      <c r="F159">
        <v>0.621</v>
      </c>
      <c r="G159">
        <v>0.33300000000000002</v>
      </c>
      <c r="H159">
        <v>0.216</v>
      </c>
      <c r="I159">
        <v>0.46600000000000003</v>
      </c>
      <c r="J159">
        <v>0.254</v>
      </c>
      <c r="K159">
        <v>0.158</v>
      </c>
      <c r="L159">
        <v>0.21099999999999999</v>
      </c>
      <c r="M159">
        <v>0.29799999999999999</v>
      </c>
      <c r="N159">
        <v>0.44400000000000001</v>
      </c>
      <c r="O159">
        <v>0.309</v>
      </c>
      <c r="P159" s="38">
        <v>0.60699999999999998</v>
      </c>
      <c r="Q159" s="6">
        <v>0.35299999999999998</v>
      </c>
      <c r="R159" s="6">
        <v>0.51400000000000001</v>
      </c>
      <c r="S159" s="6">
        <v>0.52900000000000003</v>
      </c>
      <c r="T159">
        <v>0.50700000000000001</v>
      </c>
      <c r="U159">
        <v>0.51800000000000002</v>
      </c>
      <c r="V159">
        <v>0.13500000000000001</v>
      </c>
      <c r="W159">
        <v>0.30499999999999999</v>
      </c>
      <c r="X159">
        <v>0.23499999999999999</v>
      </c>
      <c r="Y159">
        <v>0.40300000000000002</v>
      </c>
      <c r="Z159" s="38">
        <v>0.114</v>
      </c>
      <c r="AA159" s="38">
        <v>0.122</v>
      </c>
      <c r="AB159" s="38">
        <v>0.10199999999999999</v>
      </c>
      <c r="AC159" s="38">
        <v>0.129</v>
      </c>
      <c r="AD159" s="38">
        <v>5.3999999999999999E-2</v>
      </c>
      <c r="AE159" s="38">
        <v>5.3999999999999999E-2</v>
      </c>
      <c r="AF159" s="38">
        <v>3.2000000000000001E-2</v>
      </c>
      <c r="AG159" s="38">
        <v>2.5999999999999999E-2</v>
      </c>
      <c r="AH159" s="38">
        <v>3.2000000000000001E-2</v>
      </c>
      <c r="AI159" s="6">
        <v>7.5999999999999998E-2</v>
      </c>
      <c r="AJ159" s="6">
        <v>3.9E-2</v>
      </c>
      <c r="AK159" s="6">
        <v>8.4000000000000005E-2</v>
      </c>
      <c r="AL159">
        <v>4.4999999999999998E-2</v>
      </c>
      <c r="AM159">
        <v>0.04</v>
      </c>
      <c r="AN159">
        <v>7.5999999999999998E-2</v>
      </c>
      <c r="AO159" s="6">
        <v>4.2999999999999997E-2</v>
      </c>
      <c r="AP159" s="6">
        <v>8.8999999999999996E-2</v>
      </c>
      <c r="AQ159" s="6">
        <v>0.109</v>
      </c>
      <c r="AR159">
        <v>3.7999999999999999E-2</v>
      </c>
      <c r="AS159">
        <v>4.5999999999999999E-2</v>
      </c>
      <c r="AT159">
        <v>2.3E-2</v>
      </c>
      <c r="AU159">
        <v>8.5999999999999993E-2</v>
      </c>
      <c r="AV159">
        <v>0.10299999999999999</v>
      </c>
      <c r="AW159">
        <v>0.113</v>
      </c>
      <c r="AX159">
        <v>0.157</v>
      </c>
      <c r="AY159">
        <v>0.16400000000000001</v>
      </c>
      <c r="AZ159">
        <v>0.151</v>
      </c>
      <c r="BA159">
        <v>0.434</v>
      </c>
      <c r="BB159" s="38">
        <v>0.06</v>
      </c>
      <c r="BC159">
        <v>0.11600000000000001</v>
      </c>
      <c r="BD159">
        <v>6.9000000000000006E-2</v>
      </c>
      <c r="BE159">
        <v>7.4999999999999997E-2</v>
      </c>
      <c r="BF159" s="38">
        <v>5.8000000000000003E-2</v>
      </c>
      <c r="BG159">
        <v>0.105</v>
      </c>
      <c r="BH159">
        <v>0.108</v>
      </c>
      <c r="BI159">
        <v>9.1999999999999998E-2</v>
      </c>
      <c r="BJ159">
        <v>4.4999999999999998E-2</v>
      </c>
      <c r="BK159">
        <v>9.5000000000000001E-2</v>
      </c>
      <c r="BL159">
        <v>0.13100000000000001</v>
      </c>
      <c r="BM159">
        <v>3.1E-2</v>
      </c>
      <c r="BN159">
        <v>4.2000000000000003E-2</v>
      </c>
      <c r="BO159">
        <v>0.06</v>
      </c>
      <c r="BP159" s="6">
        <v>3.5000000000000003E-2</v>
      </c>
      <c r="BQ159" s="6">
        <v>2.9000000000000001E-2</v>
      </c>
      <c r="BR159" s="6">
        <v>0.03</v>
      </c>
      <c r="BS159">
        <v>0.19700000000000001</v>
      </c>
      <c r="BT159" s="38">
        <v>0.29199999999999998</v>
      </c>
      <c r="BU159">
        <v>0.23400000000000001</v>
      </c>
      <c r="BV159">
        <v>0.224</v>
      </c>
      <c r="BW159">
        <v>0.11799999999999999</v>
      </c>
      <c r="BX159" s="38">
        <v>0.224</v>
      </c>
      <c r="BY159" s="38">
        <v>0.16200000000000001</v>
      </c>
      <c r="BZ159" s="38">
        <v>3.1E-2</v>
      </c>
      <c r="CA159">
        <v>0.186</v>
      </c>
      <c r="CB159">
        <v>0.3</v>
      </c>
      <c r="CC159">
        <v>8.4000000000000005E-2</v>
      </c>
      <c r="CD159">
        <v>7.8E-2</v>
      </c>
      <c r="CE159">
        <v>0.14099999999999999</v>
      </c>
      <c r="CF159">
        <v>0.13500000000000001</v>
      </c>
      <c r="CG159">
        <v>0.13600000000000001</v>
      </c>
      <c r="CH159">
        <v>0.13400000000000001</v>
      </c>
      <c r="CI159">
        <v>9.6000000000000002E-2</v>
      </c>
      <c r="CJ159">
        <v>0.27600000000000002</v>
      </c>
      <c r="CK159">
        <v>0.13100000000000001</v>
      </c>
      <c r="CL159">
        <v>1.2E-2</v>
      </c>
      <c r="CM159">
        <v>6.6000000000000003E-2</v>
      </c>
      <c r="CN159">
        <v>4.2999999999999997E-2</v>
      </c>
      <c r="CO159">
        <v>2.5000000000000001E-2</v>
      </c>
      <c r="CP159">
        <v>2.5999999999999999E-2</v>
      </c>
      <c r="CQ159">
        <v>0.26500000000000001</v>
      </c>
      <c r="CR159" s="38">
        <v>0.219</v>
      </c>
      <c r="CS159">
        <v>0.52200000000000002</v>
      </c>
      <c r="CT159">
        <v>0.27600000000000002</v>
      </c>
      <c r="CU159">
        <v>-0.02</v>
      </c>
      <c r="CV159">
        <v>0.23899999999999999</v>
      </c>
      <c r="CW159">
        <v>0.19500000000000001</v>
      </c>
      <c r="CX159">
        <v>2.5000000000000001E-2</v>
      </c>
      <c r="CY159">
        <v>9.9000000000000005E-2</v>
      </c>
      <c r="CZ159">
        <v>0.25</v>
      </c>
      <c r="DA159">
        <v>0.315</v>
      </c>
      <c r="DB159">
        <v>0.251</v>
      </c>
      <c r="DC159">
        <v>4.2000000000000003E-2</v>
      </c>
      <c r="DD159" s="38">
        <v>4.1000000000000002E-2</v>
      </c>
      <c r="DE159" s="38">
        <v>4.7E-2</v>
      </c>
      <c r="DF159">
        <v>3.2000000000000001E-2</v>
      </c>
      <c r="DG159">
        <v>0.10100000000000001</v>
      </c>
      <c r="DH159">
        <v>8.3000000000000004E-2</v>
      </c>
      <c r="DI159">
        <v>4.8000000000000001E-2</v>
      </c>
      <c r="DJ159">
        <v>5.3999999999999999E-2</v>
      </c>
      <c r="DK159" s="38">
        <v>5.3999999999999999E-2</v>
      </c>
      <c r="DL159">
        <v>4.4999999999999998E-2</v>
      </c>
      <c r="DM159">
        <v>7.5999999999999998E-2</v>
      </c>
      <c r="DN159">
        <v>5.3999999999999999E-2</v>
      </c>
      <c r="DO159">
        <v>0.13300000000000001</v>
      </c>
      <c r="DP159" s="38">
        <v>0.11899999999999999</v>
      </c>
      <c r="DQ159">
        <v>8.4000000000000005E-2</v>
      </c>
      <c r="DU159" s="38">
        <v>6.3E-2</v>
      </c>
      <c r="DV159">
        <v>0.1</v>
      </c>
      <c r="DW159" s="38">
        <v>9.4E-2</v>
      </c>
      <c r="DX159" s="6">
        <v>0.126</v>
      </c>
      <c r="DY159">
        <v>0.10100000000000001</v>
      </c>
      <c r="DZ159">
        <v>0.124</v>
      </c>
      <c r="EA159">
        <v>0.22500000000000001</v>
      </c>
      <c r="EC159">
        <v>9.5000000000000001E-2</v>
      </c>
      <c r="ED159">
        <v>0.06</v>
      </c>
      <c r="EF159">
        <v>8.2000000000000003E-2</v>
      </c>
      <c r="EG159">
        <v>0.12</v>
      </c>
      <c r="EI159">
        <v>0.13900000000000001</v>
      </c>
      <c r="EJ159">
        <v>0.114</v>
      </c>
      <c r="EK159" s="38">
        <v>8.6999999999999994E-2</v>
      </c>
      <c r="EL159">
        <v>9.0999999999999998E-2</v>
      </c>
      <c r="EM159" s="6">
        <v>0.17399999999999999</v>
      </c>
    </row>
    <row r="160" spans="1:143" ht="14.25" customHeight="1" x14ac:dyDescent="0.2">
      <c r="A160" s="13">
        <v>487</v>
      </c>
      <c r="B160">
        <v>0.313</v>
      </c>
      <c r="C160">
        <v>0.27500000000000002</v>
      </c>
      <c r="D160">
        <v>0.21099999999999999</v>
      </c>
      <c r="E160">
        <v>0.48499999999999999</v>
      </c>
      <c r="F160">
        <v>0.61099999999999999</v>
      </c>
      <c r="G160">
        <v>0.32600000000000001</v>
      </c>
      <c r="H160">
        <v>0.21099999999999999</v>
      </c>
      <c r="I160">
        <v>0.45600000000000002</v>
      </c>
      <c r="J160">
        <v>0.248</v>
      </c>
      <c r="K160">
        <v>0.155</v>
      </c>
      <c r="L160">
        <v>0.20799999999999999</v>
      </c>
      <c r="M160">
        <v>0.29299999999999998</v>
      </c>
      <c r="N160">
        <v>0.437</v>
      </c>
      <c r="O160">
        <v>0.30299999999999999</v>
      </c>
      <c r="P160" s="38">
        <v>0.59699999999999998</v>
      </c>
      <c r="Q160" s="6">
        <v>0.34499999999999997</v>
      </c>
      <c r="R160" s="6">
        <v>0.49099999999999999</v>
      </c>
      <c r="S160" s="6">
        <v>0.51600000000000001</v>
      </c>
      <c r="T160">
        <v>0.496</v>
      </c>
      <c r="U160">
        <v>0.504</v>
      </c>
      <c r="V160">
        <v>0.13300000000000001</v>
      </c>
      <c r="W160">
        <v>0.3</v>
      </c>
      <c r="X160">
        <v>0.23100000000000001</v>
      </c>
      <c r="Y160">
        <v>0.39600000000000002</v>
      </c>
      <c r="Z160" s="38">
        <v>0.113</v>
      </c>
      <c r="AA160" s="38">
        <v>0.121</v>
      </c>
      <c r="AB160" s="38">
        <v>0.10100000000000001</v>
      </c>
      <c r="AC160" s="38">
        <v>0.127</v>
      </c>
      <c r="AD160" s="38">
        <v>5.2999999999999999E-2</v>
      </c>
      <c r="AE160" s="38">
        <v>5.3999999999999999E-2</v>
      </c>
      <c r="AF160" s="38">
        <v>3.2000000000000001E-2</v>
      </c>
      <c r="AG160" s="38">
        <v>2.5999999999999999E-2</v>
      </c>
      <c r="AH160" s="38">
        <v>3.1E-2</v>
      </c>
      <c r="AI160" s="6">
        <v>7.4999999999999997E-2</v>
      </c>
      <c r="AJ160" s="6">
        <v>3.7999999999999999E-2</v>
      </c>
      <c r="AK160" s="6">
        <v>8.3000000000000004E-2</v>
      </c>
      <c r="AL160">
        <v>4.3999999999999997E-2</v>
      </c>
      <c r="AM160">
        <v>0.04</v>
      </c>
      <c r="AN160">
        <v>7.5999999999999998E-2</v>
      </c>
      <c r="AO160" s="6">
        <v>4.2000000000000003E-2</v>
      </c>
      <c r="AP160" s="6">
        <v>8.8999999999999996E-2</v>
      </c>
      <c r="AQ160" s="6">
        <v>0.108</v>
      </c>
      <c r="AR160">
        <v>3.6999999999999998E-2</v>
      </c>
      <c r="AS160">
        <v>4.5999999999999999E-2</v>
      </c>
      <c r="AT160">
        <v>2.3E-2</v>
      </c>
      <c r="AU160">
        <v>8.4000000000000005E-2</v>
      </c>
      <c r="AV160">
        <v>0.10299999999999999</v>
      </c>
      <c r="AW160">
        <v>0.112</v>
      </c>
      <c r="AX160">
        <v>0.155</v>
      </c>
      <c r="AY160">
        <v>0.16200000000000001</v>
      </c>
      <c r="AZ160">
        <v>0.14899999999999999</v>
      </c>
      <c r="BA160">
        <v>0.42799999999999999</v>
      </c>
      <c r="BB160" s="38">
        <v>0.06</v>
      </c>
      <c r="BC160">
        <v>0.114</v>
      </c>
      <c r="BD160">
        <v>6.8000000000000005E-2</v>
      </c>
      <c r="BE160">
        <v>7.3999999999999996E-2</v>
      </c>
      <c r="BF160" s="38">
        <v>5.8000000000000003E-2</v>
      </c>
      <c r="BG160">
        <v>0.104</v>
      </c>
      <c r="BH160">
        <v>0.106</v>
      </c>
      <c r="BI160">
        <v>9.0999999999999998E-2</v>
      </c>
      <c r="BJ160">
        <v>4.4999999999999998E-2</v>
      </c>
      <c r="BK160">
        <v>9.2999999999999999E-2</v>
      </c>
      <c r="BL160">
        <v>0.129</v>
      </c>
      <c r="BM160">
        <v>0.03</v>
      </c>
      <c r="BN160">
        <v>0.04</v>
      </c>
      <c r="BO160">
        <v>5.8999999999999997E-2</v>
      </c>
      <c r="BP160" s="6">
        <v>3.4000000000000002E-2</v>
      </c>
      <c r="BQ160" s="6">
        <v>2.8000000000000001E-2</v>
      </c>
      <c r="BR160" s="6">
        <v>2.9000000000000001E-2</v>
      </c>
      <c r="BS160">
        <v>0.193</v>
      </c>
      <c r="BT160" s="38">
        <v>0.28699999999999998</v>
      </c>
      <c r="BU160">
        <v>0.23100000000000001</v>
      </c>
      <c r="BV160">
        <v>0.22</v>
      </c>
      <c r="BW160">
        <v>0.11600000000000001</v>
      </c>
      <c r="BX160" s="38">
        <v>0.221</v>
      </c>
      <c r="BY160" s="38">
        <v>0.159</v>
      </c>
      <c r="BZ160" s="38">
        <v>0.03</v>
      </c>
      <c r="CA160">
        <v>0.184</v>
      </c>
      <c r="CB160">
        <v>0.29599999999999999</v>
      </c>
      <c r="CC160">
        <v>8.2000000000000003E-2</v>
      </c>
      <c r="CD160">
        <v>7.6999999999999999E-2</v>
      </c>
      <c r="CE160">
        <v>0.14000000000000001</v>
      </c>
      <c r="CF160">
        <v>0.13300000000000001</v>
      </c>
      <c r="CG160">
        <v>0.13400000000000001</v>
      </c>
      <c r="CH160">
        <v>0.13300000000000001</v>
      </c>
      <c r="CI160">
        <v>9.5000000000000001E-2</v>
      </c>
      <c r="CJ160">
        <v>0.27300000000000002</v>
      </c>
      <c r="CK160">
        <v>0.129</v>
      </c>
      <c r="CL160">
        <v>1.2E-2</v>
      </c>
      <c r="CM160">
        <v>6.5000000000000002E-2</v>
      </c>
      <c r="CN160">
        <v>4.2999999999999997E-2</v>
      </c>
      <c r="CO160">
        <v>2.4E-2</v>
      </c>
      <c r="CP160">
        <v>2.5000000000000001E-2</v>
      </c>
      <c r="CQ160">
        <v>0.25900000000000001</v>
      </c>
      <c r="CR160" s="38">
        <v>0.215</v>
      </c>
      <c r="CS160">
        <v>0.51300000000000001</v>
      </c>
      <c r="CT160">
        <v>0.27200000000000002</v>
      </c>
      <c r="CU160">
        <v>-0.02</v>
      </c>
      <c r="CV160">
        <v>0.23499999999999999</v>
      </c>
      <c r="CW160">
        <v>0.192</v>
      </c>
      <c r="CX160">
        <v>2.4E-2</v>
      </c>
      <c r="CY160">
        <v>9.8000000000000004E-2</v>
      </c>
      <c r="CZ160">
        <v>0.247</v>
      </c>
      <c r="DA160">
        <v>0.311</v>
      </c>
      <c r="DB160">
        <v>0.247</v>
      </c>
      <c r="DC160">
        <v>4.1000000000000002E-2</v>
      </c>
      <c r="DD160" s="38">
        <v>0.04</v>
      </c>
      <c r="DE160" s="38">
        <v>4.7E-2</v>
      </c>
      <c r="DF160">
        <v>3.2000000000000001E-2</v>
      </c>
      <c r="DG160">
        <v>0.1</v>
      </c>
      <c r="DH160">
        <v>8.2000000000000003E-2</v>
      </c>
      <c r="DI160">
        <v>4.8000000000000001E-2</v>
      </c>
      <c r="DJ160">
        <v>5.2999999999999999E-2</v>
      </c>
      <c r="DK160" s="38">
        <v>5.2999999999999999E-2</v>
      </c>
      <c r="DL160">
        <v>4.4999999999999998E-2</v>
      </c>
      <c r="DM160">
        <v>7.4999999999999997E-2</v>
      </c>
      <c r="DN160">
        <v>5.3999999999999999E-2</v>
      </c>
      <c r="DO160">
        <v>0.13100000000000001</v>
      </c>
      <c r="DP160" s="38">
        <v>0.11700000000000001</v>
      </c>
      <c r="DQ160">
        <v>8.3000000000000004E-2</v>
      </c>
      <c r="DU160" s="38">
        <v>6.3E-2</v>
      </c>
      <c r="DV160">
        <v>9.9000000000000005E-2</v>
      </c>
      <c r="DW160" s="38">
        <v>9.2999999999999999E-2</v>
      </c>
      <c r="DX160" s="6">
        <v>0.125</v>
      </c>
      <c r="DY160">
        <v>0.1</v>
      </c>
      <c r="DZ160">
        <v>0.123</v>
      </c>
      <c r="EA160">
        <v>0.221</v>
      </c>
      <c r="EC160">
        <v>9.4E-2</v>
      </c>
      <c r="ED160">
        <v>0.06</v>
      </c>
      <c r="EF160">
        <v>8.1000000000000003E-2</v>
      </c>
      <c r="EG160">
        <v>0.11899999999999999</v>
      </c>
      <c r="EI160">
        <v>0.13700000000000001</v>
      </c>
      <c r="EJ160">
        <v>0.113</v>
      </c>
      <c r="EK160" s="38">
        <v>8.5999999999999993E-2</v>
      </c>
      <c r="EL160">
        <v>8.8999999999999996E-2</v>
      </c>
      <c r="EM160" s="6">
        <v>0.17100000000000001</v>
      </c>
    </row>
    <row r="161" spans="1:143" ht="14.25" customHeight="1" x14ac:dyDescent="0.2">
      <c r="A161" s="13">
        <v>488</v>
      </c>
      <c r="B161">
        <v>0.309</v>
      </c>
      <c r="C161">
        <v>0.27100000000000002</v>
      </c>
      <c r="D161">
        <v>0.20699999999999999</v>
      </c>
      <c r="E161">
        <v>0.47599999999999998</v>
      </c>
      <c r="F161">
        <v>0.60099999999999998</v>
      </c>
      <c r="G161">
        <v>0.32</v>
      </c>
      <c r="H161">
        <v>0.20599999999999999</v>
      </c>
      <c r="I161">
        <v>0.44600000000000001</v>
      </c>
      <c r="J161">
        <v>0.24299999999999999</v>
      </c>
      <c r="K161">
        <v>0.152</v>
      </c>
      <c r="L161">
        <v>0.20399999999999999</v>
      </c>
      <c r="M161">
        <v>0.28899999999999998</v>
      </c>
      <c r="N161">
        <v>0.43</v>
      </c>
      <c r="O161">
        <v>0.29699999999999999</v>
      </c>
      <c r="P161" s="38">
        <v>0.58699999999999997</v>
      </c>
      <c r="Q161" s="6">
        <v>0.33600000000000002</v>
      </c>
      <c r="R161" s="6">
        <v>0.46899999999999997</v>
      </c>
      <c r="S161" s="6">
        <v>0.503</v>
      </c>
      <c r="T161">
        <v>0.48499999999999999</v>
      </c>
      <c r="U161">
        <v>0.49099999999999999</v>
      </c>
      <c r="V161">
        <v>0.13</v>
      </c>
      <c r="W161">
        <v>0.29399999999999998</v>
      </c>
      <c r="X161">
        <v>0.22800000000000001</v>
      </c>
      <c r="Y161">
        <v>0.39100000000000001</v>
      </c>
      <c r="Z161" s="38">
        <v>0.113</v>
      </c>
      <c r="AA161" s="38">
        <v>0.12</v>
      </c>
      <c r="AB161" s="38">
        <v>0.1</v>
      </c>
      <c r="AC161" s="38">
        <v>0.126</v>
      </c>
      <c r="AD161" s="38">
        <v>5.2999999999999999E-2</v>
      </c>
      <c r="AE161" s="38">
        <v>5.2999999999999999E-2</v>
      </c>
      <c r="AF161" s="38">
        <v>3.1E-2</v>
      </c>
      <c r="AG161" s="38">
        <v>2.5000000000000001E-2</v>
      </c>
      <c r="AH161" s="38">
        <v>0.03</v>
      </c>
      <c r="AI161" s="6">
        <v>7.3999999999999996E-2</v>
      </c>
      <c r="AJ161" s="6">
        <v>3.6999999999999998E-2</v>
      </c>
      <c r="AK161" s="6">
        <v>8.2000000000000003E-2</v>
      </c>
      <c r="AL161">
        <v>4.3999999999999997E-2</v>
      </c>
      <c r="AM161">
        <v>3.9E-2</v>
      </c>
      <c r="AN161">
        <v>7.4999999999999997E-2</v>
      </c>
      <c r="AO161" s="6">
        <v>4.2000000000000003E-2</v>
      </c>
      <c r="AP161" s="6">
        <v>8.7999999999999995E-2</v>
      </c>
      <c r="AQ161" s="6">
        <v>0.107</v>
      </c>
      <c r="AR161">
        <v>3.6999999999999998E-2</v>
      </c>
      <c r="AS161">
        <v>4.4999999999999998E-2</v>
      </c>
      <c r="AT161">
        <v>2.3E-2</v>
      </c>
      <c r="AU161">
        <v>8.3000000000000004E-2</v>
      </c>
      <c r="AV161">
        <v>0.10199999999999999</v>
      </c>
      <c r="AW161">
        <v>0.111</v>
      </c>
      <c r="AX161">
        <v>0.153</v>
      </c>
      <c r="AY161">
        <v>0.16</v>
      </c>
      <c r="AZ161">
        <v>0.14699999999999999</v>
      </c>
      <c r="BA161">
        <v>0.42199999999999999</v>
      </c>
      <c r="BB161" s="38">
        <v>5.8999999999999997E-2</v>
      </c>
      <c r="BC161">
        <v>0.112</v>
      </c>
      <c r="BD161">
        <v>6.8000000000000005E-2</v>
      </c>
      <c r="BE161">
        <v>7.2999999999999995E-2</v>
      </c>
      <c r="BF161" s="38">
        <v>5.7000000000000002E-2</v>
      </c>
      <c r="BG161">
        <v>0.10199999999999999</v>
      </c>
      <c r="BH161">
        <v>0.104</v>
      </c>
      <c r="BI161">
        <v>8.8999999999999996E-2</v>
      </c>
      <c r="BJ161">
        <v>4.3999999999999997E-2</v>
      </c>
      <c r="BK161">
        <v>9.0999999999999998E-2</v>
      </c>
      <c r="BL161">
        <v>0.127</v>
      </c>
      <c r="BM161">
        <v>0.03</v>
      </c>
      <c r="BN161">
        <v>3.9E-2</v>
      </c>
      <c r="BO161">
        <v>5.7000000000000002E-2</v>
      </c>
      <c r="BP161" s="6">
        <v>3.3000000000000002E-2</v>
      </c>
      <c r="BQ161" s="6">
        <v>2.8000000000000001E-2</v>
      </c>
      <c r="BR161" s="6">
        <v>2.9000000000000001E-2</v>
      </c>
      <c r="BS161">
        <v>0.19</v>
      </c>
      <c r="BT161" s="38">
        <v>0.28199999999999997</v>
      </c>
      <c r="BU161">
        <v>0.22700000000000001</v>
      </c>
      <c r="BV161">
        <v>0.217</v>
      </c>
      <c r="BW161">
        <v>0.115</v>
      </c>
      <c r="BX161" s="38">
        <v>0.218</v>
      </c>
      <c r="BY161" s="38">
        <v>0.156</v>
      </c>
      <c r="BZ161" s="38">
        <v>0.03</v>
      </c>
      <c r="CA161">
        <v>0.182</v>
      </c>
      <c r="CB161">
        <v>0.29099999999999998</v>
      </c>
      <c r="CC161">
        <v>8.1000000000000003E-2</v>
      </c>
      <c r="CD161">
        <v>7.5999999999999998E-2</v>
      </c>
      <c r="CE161">
        <v>0.13900000000000001</v>
      </c>
      <c r="CF161">
        <v>0.13100000000000001</v>
      </c>
      <c r="CG161">
        <v>0.13100000000000001</v>
      </c>
      <c r="CH161">
        <v>0.13100000000000001</v>
      </c>
      <c r="CI161">
        <v>9.2999999999999999E-2</v>
      </c>
      <c r="CJ161">
        <v>0.26900000000000002</v>
      </c>
      <c r="CK161">
        <v>0.127</v>
      </c>
      <c r="CL161">
        <v>1.2E-2</v>
      </c>
      <c r="CM161">
        <v>6.4000000000000001E-2</v>
      </c>
      <c r="CN161">
        <v>4.2000000000000003E-2</v>
      </c>
      <c r="CO161">
        <v>2.3E-2</v>
      </c>
      <c r="CP161">
        <v>2.5000000000000001E-2</v>
      </c>
      <c r="CQ161">
        <v>0.252</v>
      </c>
      <c r="CR161" s="38">
        <v>0.21099999999999999</v>
      </c>
      <c r="CS161">
        <v>0.504</v>
      </c>
      <c r="CT161">
        <v>0.26800000000000002</v>
      </c>
      <c r="CU161">
        <v>-2.1000000000000001E-2</v>
      </c>
      <c r="CV161">
        <v>0.23100000000000001</v>
      </c>
      <c r="CW161">
        <v>0.188</v>
      </c>
      <c r="CX161">
        <v>2.3E-2</v>
      </c>
      <c r="CY161">
        <v>9.7000000000000003E-2</v>
      </c>
      <c r="CZ161">
        <v>0.24299999999999999</v>
      </c>
      <c r="DA161">
        <v>0.30599999999999999</v>
      </c>
      <c r="DB161">
        <v>0.24299999999999999</v>
      </c>
      <c r="DC161">
        <v>4.1000000000000002E-2</v>
      </c>
      <c r="DD161" s="38">
        <v>0.04</v>
      </c>
      <c r="DE161" s="38">
        <v>4.5999999999999999E-2</v>
      </c>
      <c r="DF161">
        <v>3.2000000000000001E-2</v>
      </c>
      <c r="DG161">
        <v>9.8000000000000004E-2</v>
      </c>
      <c r="DH161">
        <v>8.1000000000000003E-2</v>
      </c>
      <c r="DI161">
        <v>4.7E-2</v>
      </c>
      <c r="DJ161">
        <v>5.2999999999999999E-2</v>
      </c>
      <c r="DK161" s="38">
        <v>5.2999999999999999E-2</v>
      </c>
      <c r="DL161">
        <v>4.3999999999999997E-2</v>
      </c>
      <c r="DM161">
        <v>7.3999999999999996E-2</v>
      </c>
      <c r="DN161">
        <v>5.2999999999999999E-2</v>
      </c>
      <c r="DO161">
        <v>0.129</v>
      </c>
      <c r="DP161" s="38">
        <v>0.11600000000000001</v>
      </c>
      <c r="DQ161">
        <v>8.2000000000000003E-2</v>
      </c>
      <c r="DU161" s="38">
        <v>6.2E-2</v>
      </c>
      <c r="DV161">
        <v>9.8000000000000004E-2</v>
      </c>
      <c r="DW161" s="38">
        <v>9.1999999999999998E-2</v>
      </c>
      <c r="DX161" s="6">
        <v>0.125</v>
      </c>
      <c r="DY161">
        <v>9.9000000000000005E-2</v>
      </c>
      <c r="DZ161">
        <v>0.122</v>
      </c>
      <c r="EA161">
        <v>0.218</v>
      </c>
      <c r="EC161">
        <v>9.1999999999999998E-2</v>
      </c>
      <c r="ED161">
        <v>5.8999999999999997E-2</v>
      </c>
      <c r="EF161">
        <v>8.1000000000000003E-2</v>
      </c>
      <c r="EG161">
        <v>0.11799999999999999</v>
      </c>
      <c r="EI161">
        <v>0.13500000000000001</v>
      </c>
      <c r="EJ161">
        <v>0.111</v>
      </c>
      <c r="EK161" s="38">
        <v>8.4000000000000005E-2</v>
      </c>
      <c r="EL161">
        <v>8.7999999999999995E-2</v>
      </c>
      <c r="EM161" s="6">
        <v>0.16700000000000001</v>
      </c>
    </row>
    <row r="162" spans="1:143" ht="14.25" customHeight="1" x14ac:dyDescent="0.2">
      <c r="A162" s="13">
        <v>489</v>
      </c>
      <c r="B162">
        <v>0.30499999999999999</v>
      </c>
      <c r="C162">
        <v>0.26700000000000002</v>
      </c>
      <c r="D162">
        <v>0.20399999999999999</v>
      </c>
      <c r="E162">
        <v>0.46800000000000003</v>
      </c>
      <c r="F162">
        <v>0.59</v>
      </c>
      <c r="G162">
        <v>0.314</v>
      </c>
      <c r="H162">
        <v>0.20100000000000001</v>
      </c>
      <c r="I162">
        <v>0.437</v>
      </c>
      <c r="J162">
        <v>0.23699999999999999</v>
      </c>
      <c r="K162">
        <v>0.15</v>
      </c>
      <c r="L162">
        <v>0.2</v>
      </c>
      <c r="M162">
        <v>0.28399999999999997</v>
      </c>
      <c r="N162">
        <v>0.42199999999999999</v>
      </c>
      <c r="O162">
        <v>0.29199999999999998</v>
      </c>
      <c r="P162" s="38">
        <v>0.57699999999999996</v>
      </c>
      <c r="Q162" s="6">
        <v>0.32800000000000001</v>
      </c>
      <c r="R162" s="6">
        <v>0.44700000000000001</v>
      </c>
      <c r="S162" s="6">
        <v>0.49099999999999999</v>
      </c>
      <c r="T162">
        <v>0.47299999999999998</v>
      </c>
      <c r="U162">
        <v>0.47899999999999998</v>
      </c>
      <c r="V162">
        <v>0.128</v>
      </c>
      <c r="W162">
        <v>0.28899999999999998</v>
      </c>
      <c r="X162">
        <v>0.224</v>
      </c>
      <c r="Y162">
        <v>0.38500000000000001</v>
      </c>
      <c r="Z162" s="38">
        <v>0.112</v>
      </c>
      <c r="AA162" s="38">
        <v>0.12</v>
      </c>
      <c r="AB162" s="38">
        <v>9.9000000000000005E-2</v>
      </c>
      <c r="AC162" s="38">
        <v>0.124</v>
      </c>
      <c r="AD162" s="38">
        <v>5.1999999999999998E-2</v>
      </c>
      <c r="AE162" s="38">
        <v>5.2999999999999999E-2</v>
      </c>
      <c r="AF162" s="38">
        <v>3.1E-2</v>
      </c>
      <c r="AG162" s="38">
        <v>2.5000000000000001E-2</v>
      </c>
      <c r="AH162" s="38">
        <v>0.03</v>
      </c>
      <c r="AI162" s="6">
        <v>7.2999999999999995E-2</v>
      </c>
      <c r="AJ162" s="6">
        <v>3.6999999999999998E-2</v>
      </c>
      <c r="AK162" s="6">
        <v>8.1000000000000003E-2</v>
      </c>
      <c r="AL162">
        <v>4.2999999999999997E-2</v>
      </c>
      <c r="AM162">
        <v>3.9E-2</v>
      </c>
      <c r="AN162">
        <v>7.3999999999999996E-2</v>
      </c>
      <c r="AO162" s="6">
        <v>4.2000000000000003E-2</v>
      </c>
      <c r="AP162" s="6">
        <v>8.7999999999999995E-2</v>
      </c>
      <c r="AQ162" s="6">
        <v>0.105</v>
      </c>
      <c r="AR162">
        <v>3.6999999999999998E-2</v>
      </c>
      <c r="AS162">
        <v>4.4999999999999998E-2</v>
      </c>
      <c r="AT162">
        <v>2.3E-2</v>
      </c>
      <c r="AU162">
        <v>8.2000000000000003E-2</v>
      </c>
      <c r="AV162">
        <v>0.10199999999999999</v>
      </c>
      <c r="AW162">
        <v>0.11</v>
      </c>
      <c r="AX162">
        <v>0.151</v>
      </c>
      <c r="AY162">
        <v>0.158</v>
      </c>
      <c r="AZ162">
        <v>0.14499999999999999</v>
      </c>
      <c r="BA162">
        <v>0.41599999999999998</v>
      </c>
      <c r="BB162" s="38">
        <v>5.8000000000000003E-2</v>
      </c>
      <c r="BC162">
        <v>0.11</v>
      </c>
      <c r="BD162">
        <v>6.7000000000000004E-2</v>
      </c>
      <c r="BE162">
        <v>7.2999999999999995E-2</v>
      </c>
      <c r="BF162" s="38">
        <v>5.7000000000000002E-2</v>
      </c>
      <c r="BG162">
        <v>0.10100000000000001</v>
      </c>
      <c r="BH162">
        <v>0.10199999999999999</v>
      </c>
      <c r="BI162">
        <v>8.7999999999999995E-2</v>
      </c>
      <c r="BJ162">
        <v>4.3999999999999997E-2</v>
      </c>
      <c r="BK162">
        <v>0.09</v>
      </c>
      <c r="BL162">
        <v>0.125</v>
      </c>
      <c r="BM162">
        <v>0.03</v>
      </c>
      <c r="BN162">
        <v>3.7999999999999999E-2</v>
      </c>
      <c r="BO162">
        <v>5.6000000000000001E-2</v>
      </c>
      <c r="BP162" s="6">
        <v>3.3000000000000002E-2</v>
      </c>
      <c r="BQ162" s="6">
        <v>2.7E-2</v>
      </c>
      <c r="BR162" s="6">
        <v>2.8000000000000001E-2</v>
      </c>
      <c r="BS162">
        <v>0.186</v>
      </c>
      <c r="BT162" s="38">
        <v>0.27700000000000002</v>
      </c>
      <c r="BU162">
        <v>0.224</v>
      </c>
      <c r="BV162">
        <v>0.21299999999999999</v>
      </c>
      <c r="BW162">
        <v>0.113</v>
      </c>
      <c r="BX162" s="38">
        <v>0.216</v>
      </c>
      <c r="BY162" s="38">
        <v>0.153</v>
      </c>
      <c r="BZ162" s="38">
        <v>2.9000000000000001E-2</v>
      </c>
      <c r="CA162">
        <v>0.18</v>
      </c>
      <c r="CB162">
        <v>0.28699999999999998</v>
      </c>
      <c r="CC162">
        <v>0.08</v>
      </c>
      <c r="CD162">
        <v>7.4999999999999997E-2</v>
      </c>
      <c r="CE162">
        <v>0.13800000000000001</v>
      </c>
      <c r="CF162">
        <v>0.129</v>
      </c>
      <c r="CG162">
        <v>0.129</v>
      </c>
      <c r="CH162">
        <v>0.129</v>
      </c>
      <c r="CI162">
        <v>9.1999999999999998E-2</v>
      </c>
      <c r="CJ162">
        <v>0.26500000000000001</v>
      </c>
      <c r="CK162">
        <v>0.125</v>
      </c>
      <c r="CL162">
        <v>1.2E-2</v>
      </c>
      <c r="CM162">
        <v>6.3E-2</v>
      </c>
      <c r="CN162">
        <v>4.1000000000000002E-2</v>
      </c>
      <c r="CO162">
        <v>2.1000000000000001E-2</v>
      </c>
      <c r="CP162">
        <v>2.4E-2</v>
      </c>
      <c r="CQ162">
        <v>0.246</v>
      </c>
      <c r="CR162" s="38">
        <v>0.20699999999999999</v>
      </c>
      <c r="CS162">
        <v>0.495</v>
      </c>
      <c r="CT162">
        <v>0.26400000000000001</v>
      </c>
      <c r="CU162">
        <v>-2.1000000000000001E-2</v>
      </c>
      <c r="CV162">
        <v>0.22700000000000001</v>
      </c>
      <c r="CW162">
        <v>0.185</v>
      </c>
      <c r="CX162">
        <v>2.3E-2</v>
      </c>
      <c r="CY162">
        <v>9.6000000000000002E-2</v>
      </c>
      <c r="CZ162">
        <v>0.23899999999999999</v>
      </c>
      <c r="DA162">
        <v>0.30199999999999999</v>
      </c>
      <c r="DB162">
        <v>0.23899999999999999</v>
      </c>
      <c r="DC162">
        <v>0.04</v>
      </c>
      <c r="DD162" s="38">
        <v>3.9E-2</v>
      </c>
      <c r="DE162" s="38">
        <v>4.4999999999999998E-2</v>
      </c>
      <c r="DF162">
        <v>3.1E-2</v>
      </c>
      <c r="DG162">
        <v>9.7000000000000003E-2</v>
      </c>
      <c r="DH162">
        <v>0.08</v>
      </c>
      <c r="DI162">
        <v>4.7E-2</v>
      </c>
      <c r="DJ162">
        <v>5.2999999999999999E-2</v>
      </c>
      <c r="DK162" s="38">
        <v>5.1999999999999998E-2</v>
      </c>
      <c r="DL162">
        <v>4.2999999999999997E-2</v>
      </c>
      <c r="DM162">
        <v>7.2999999999999995E-2</v>
      </c>
      <c r="DN162">
        <v>5.2999999999999999E-2</v>
      </c>
      <c r="DO162">
        <v>0.128</v>
      </c>
      <c r="DP162" s="38">
        <v>0.115</v>
      </c>
      <c r="DQ162">
        <v>8.1000000000000003E-2</v>
      </c>
      <c r="DU162" s="38">
        <v>6.2E-2</v>
      </c>
      <c r="DV162">
        <v>9.6000000000000002E-2</v>
      </c>
      <c r="DW162" s="38">
        <v>9.0999999999999998E-2</v>
      </c>
      <c r="DX162" s="6">
        <v>0.123</v>
      </c>
      <c r="DY162">
        <v>9.8000000000000004E-2</v>
      </c>
      <c r="DZ162">
        <v>0.121</v>
      </c>
      <c r="EA162">
        <v>0.214</v>
      </c>
      <c r="EC162">
        <v>0.09</v>
      </c>
      <c r="ED162">
        <v>5.8000000000000003E-2</v>
      </c>
      <c r="EF162">
        <v>0.08</v>
      </c>
      <c r="EG162">
        <v>0.11600000000000001</v>
      </c>
      <c r="EI162">
        <v>0.13300000000000001</v>
      </c>
      <c r="EJ162">
        <v>0.11</v>
      </c>
      <c r="EK162" s="38">
        <v>8.3000000000000004E-2</v>
      </c>
      <c r="EL162">
        <v>8.6999999999999994E-2</v>
      </c>
      <c r="EM162" s="6">
        <v>0.16400000000000001</v>
      </c>
    </row>
    <row r="163" spans="1:143" s="14" customFormat="1" ht="14.25" customHeight="1" x14ac:dyDescent="0.2">
      <c r="A163" s="15">
        <v>490</v>
      </c>
      <c r="B163">
        <v>0.3</v>
      </c>
      <c r="C163">
        <v>0.26300000000000001</v>
      </c>
      <c r="D163">
        <v>0.20100000000000001</v>
      </c>
      <c r="E163">
        <v>0.46</v>
      </c>
      <c r="F163">
        <v>0.57999999999999996</v>
      </c>
      <c r="G163">
        <v>0.308</v>
      </c>
      <c r="H163">
        <v>0.19700000000000001</v>
      </c>
      <c r="I163">
        <v>0.42699999999999999</v>
      </c>
      <c r="J163">
        <v>0.23200000000000001</v>
      </c>
      <c r="K163">
        <v>0.14699999999999999</v>
      </c>
      <c r="L163">
        <v>0.19600000000000001</v>
      </c>
      <c r="M163">
        <v>0.27900000000000003</v>
      </c>
      <c r="N163">
        <v>0.41499999999999998</v>
      </c>
      <c r="O163">
        <v>0.28599999999999998</v>
      </c>
      <c r="P163" s="38">
        <v>0.56699999999999995</v>
      </c>
      <c r="Q163" s="14">
        <v>0.32</v>
      </c>
      <c r="R163" s="14">
        <v>0.42599999999999999</v>
      </c>
      <c r="S163" s="14">
        <v>0.48</v>
      </c>
      <c r="T163">
        <v>0.46300000000000002</v>
      </c>
      <c r="U163">
        <v>0.46600000000000003</v>
      </c>
      <c r="V163">
        <v>0.126</v>
      </c>
      <c r="W163">
        <v>0.28399999999999997</v>
      </c>
      <c r="X163">
        <v>0.221</v>
      </c>
      <c r="Y163">
        <v>0.379</v>
      </c>
      <c r="Z163" s="38">
        <v>0.112</v>
      </c>
      <c r="AA163" s="38">
        <v>0.11899999999999999</v>
      </c>
      <c r="AB163" s="38">
        <v>9.9000000000000005E-2</v>
      </c>
      <c r="AC163" s="38">
        <v>0.122</v>
      </c>
      <c r="AD163" s="38">
        <v>5.1999999999999998E-2</v>
      </c>
      <c r="AE163" s="38">
        <v>5.1999999999999998E-2</v>
      </c>
      <c r="AF163" s="38">
        <v>0.03</v>
      </c>
      <c r="AG163" s="38">
        <v>2.5000000000000001E-2</v>
      </c>
      <c r="AH163" s="38">
        <v>2.9000000000000001E-2</v>
      </c>
      <c r="AI163" s="14">
        <v>7.2999999999999995E-2</v>
      </c>
      <c r="AJ163" s="14">
        <v>3.5999999999999997E-2</v>
      </c>
      <c r="AK163" s="14">
        <v>0.08</v>
      </c>
      <c r="AL163">
        <v>4.2999999999999997E-2</v>
      </c>
      <c r="AM163">
        <v>3.9E-2</v>
      </c>
      <c r="AN163">
        <v>7.3999999999999996E-2</v>
      </c>
      <c r="AO163" s="14">
        <v>4.2000000000000003E-2</v>
      </c>
      <c r="AP163" s="14">
        <v>8.7999999999999995E-2</v>
      </c>
      <c r="AQ163" s="14">
        <v>0.104</v>
      </c>
      <c r="AR163">
        <v>3.6999999999999998E-2</v>
      </c>
      <c r="AS163">
        <v>4.4999999999999998E-2</v>
      </c>
      <c r="AT163">
        <v>2.3E-2</v>
      </c>
      <c r="AU163">
        <v>8.1000000000000003E-2</v>
      </c>
      <c r="AV163">
        <v>0.10100000000000001</v>
      </c>
      <c r="AW163">
        <v>0.109</v>
      </c>
      <c r="AX163">
        <v>0.15</v>
      </c>
      <c r="AY163">
        <v>0.156</v>
      </c>
      <c r="AZ163">
        <v>0.14199999999999999</v>
      </c>
      <c r="BA163">
        <v>0.41</v>
      </c>
      <c r="BB163" s="38">
        <v>5.7000000000000002E-2</v>
      </c>
      <c r="BC163">
        <v>0.109</v>
      </c>
      <c r="BD163">
        <v>6.6000000000000003E-2</v>
      </c>
      <c r="BE163">
        <v>7.1999999999999995E-2</v>
      </c>
      <c r="BF163" s="38">
        <v>5.6000000000000001E-2</v>
      </c>
      <c r="BG163">
        <v>9.9000000000000005E-2</v>
      </c>
      <c r="BH163">
        <v>0.1</v>
      </c>
      <c r="BI163">
        <v>8.5999999999999993E-2</v>
      </c>
      <c r="BJ163">
        <v>4.2999999999999997E-2</v>
      </c>
      <c r="BK163">
        <v>8.7999999999999995E-2</v>
      </c>
      <c r="BL163">
        <v>0.123</v>
      </c>
      <c r="BM163">
        <v>2.9000000000000001E-2</v>
      </c>
      <c r="BN163">
        <v>3.6999999999999998E-2</v>
      </c>
      <c r="BO163">
        <v>5.5E-2</v>
      </c>
      <c r="BP163" s="14">
        <v>3.2000000000000001E-2</v>
      </c>
      <c r="BQ163" s="14">
        <v>2.7E-2</v>
      </c>
      <c r="BR163" s="14">
        <v>2.8000000000000001E-2</v>
      </c>
      <c r="BS163">
        <v>0.182</v>
      </c>
      <c r="BT163" s="38">
        <v>0.27200000000000002</v>
      </c>
      <c r="BU163">
        <v>0.22</v>
      </c>
      <c r="BV163">
        <v>0.20899999999999999</v>
      </c>
      <c r="BW163">
        <v>0.112</v>
      </c>
      <c r="BX163" s="38">
        <v>0.214</v>
      </c>
      <c r="BY163" s="38">
        <v>0.15</v>
      </c>
      <c r="BZ163" s="38">
        <v>2.9000000000000001E-2</v>
      </c>
      <c r="CA163">
        <v>0.17799999999999999</v>
      </c>
      <c r="CB163">
        <v>0.28299999999999997</v>
      </c>
      <c r="CC163">
        <v>7.9000000000000001E-2</v>
      </c>
      <c r="CD163">
        <v>7.3999999999999996E-2</v>
      </c>
      <c r="CE163">
        <v>0.13700000000000001</v>
      </c>
      <c r="CF163">
        <v>0.127</v>
      </c>
      <c r="CG163">
        <v>0.127</v>
      </c>
      <c r="CH163">
        <v>0.128</v>
      </c>
      <c r="CI163">
        <v>0.09</v>
      </c>
      <c r="CJ163">
        <v>0.26100000000000001</v>
      </c>
      <c r="CK163">
        <v>0.123</v>
      </c>
      <c r="CL163">
        <v>1.2E-2</v>
      </c>
      <c r="CM163">
        <v>6.2E-2</v>
      </c>
      <c r="CN163">
        <v>0.04</v>
      </c>
      <c r="CO163">
        <v>0.02</v>
      </c>
      <c r="CP163">
        <v>2.3E-2</v>
      </c>
      <c r="CQ163">
        <v>0.24</v>
      </c>
      <c r="CR163" s="38">
        <v>0.20300000000000001</v>
      </c>
      <c r="CS163">
        <v>0.48599999999999999</v>
      </c>
      <c r="CT163">
        <v>0.26</v>
      </c>
      <c r="CU163">
        <v>-2.1999999999999999E-2</v>
      </c>
      <c r="CV163">
        <v>0.223</v>
      </c>
      <c r="CW163">
        <v>0.18099999999999999</v>
      </c>
      <c r="CX163">
        <v>2.1999999999999999E-2</v>
      </c>
      <c r="CY163">
        <v>9.5000000000000001E-2</v>
      </c>
      <c r="CZ163">
        <v>0.23599999999999999</v>
      </c>
      <c r="DA163">
        <v>0.29799999999999999</v>
      </c>
      <c r="DB163">
        <v>0.23499999999999999</v>
      </c>
      <c r="DC163">
        <v>3.9E-2</v>
      </c>
      <c r="DD163" s="38">
        <v>3.9E-2</v>
      </c>
      <c r="DE163" s="38">
        <v>4.3999999999999997E-2</v>
      </c>
      <c r="DF163">
        <v>3.1E-2</v>
      </c>
      <c r="DG163">
        <v>9.6000000000000002E-2</v>
      </c>
      <c r="DH163">
        <v>7.9000000000000001E-2</v>
      </c>
      <c r="DI163">
        <v>4.5999999999999999E-2</v>
      </c>
      <c r="DJ163">
        <v>5.1999999999999998E-2</v>
      </c>
      <c r="DK163" s="38">
        <v>5.0999999999999997E-2</v>
      </c>
      <c r="DL163">
        <v>4.2999999999999997E-2</v>
      </c>
      <c r="DM163">
        <v>7.1999999999999995E-2</v>
      </c>
      <c r="DN163">
        <v>5.1999999999999998E-2</v>
      </c>
      <c r="DO163">
        <v>0.127</v>
      </c>
      <c r="DP163" s="38">
        <v>0.113</v>
      </c>
      <c r="DQ163">
        <v>0.08</v>
      </c>
      <c r="DU163" s="38">
        <v>6.0999999999999999E-2</v>
      </c>
      <c r="DV163">
        <v>9.5000000000000001E-2</v>
      </c>
      <c r="DW163" s="38">
        <v>0.09</v>
      </c>
      <c r="DX163" s="14">
        <v>0.122</v>
      </c>
      <c r="DY163">
        <v>9.7000000000000003E-2</v>
      </c>
      <c r="DZ163">
        <v>0.12</v>
      </c>
      <c r="EA163">
        <v>0.21099999999999999</v>
      </c>
      <c r="EC163">
        <v>8.7999999999999995E-2</v>
      </c>
      <c r="ED163">
        <v>5.8000000000000003E-2</v>
      </c>
      <c r="EF163">
        <v>7.9000000000000001E-2</v>
      </c>
      <c r="EG163">
        <v>0.115</v>
      </c>
      <c r="EI163">
        <v>0.13100000000000001</v>
      </c>
      <c r="EJ163">
        <v>0.109</v>
      </c>
      <c r="EK163" s="38">
        <v>8.1000000000000003E-2</v>
      </c>
      <c r="EL163">
        <v>8.5999999999999993E-2</v>
      </c>
      <c r="EM163" s="14">
        <v>0.161</v>
      </c>
    </row>
    <row r="164" spans="1:143" ht="14.25" customHeight="1" x14ac:dyDescent="0.2">
      <c r="A164" s="13">
        <v>491</v>
      </c>
      <c r="B164">
        <v>0.29599999999999999</v>
      </c>
      <c r="C164">
        <v>0.25800000000000001</v>
      </c>
      <c r="D164">
        <v>0.19800000000000001</v>
      </c>
      <c r="E164">
        <v>0.45200000000000001</v>
      </c>
      <c r="F164">
        <v>0.56999999999999995</v>
      </c>
      <c r="G164">
        <v>0.30299999999999999</v>
      </c>
      <c r="H164">
        <v>0.192</v>
      </c>
      <c r="I164">
        <v>0.41699999999999998</v>
      </c>
      <c r="J164">
        <v>0.22700000000000001</v>
      </c>
      <c r="K164">
        <v>0.14399999999999999</v>
      </c>
      <c r="L164">
        <v>0.193</v>
      </c>
      <c r="M164">
        <v>0.27400000000000002</v>
      </c>
      <c r="N164">
        <v>0.40799999999999997</v>
      </c>
      <c r="O164">
        <v>0.28100000000000003</v>
      </c>
      <c r="P164" s="38">
        <v>0.55700000000000005</v>
      </c>
      <c r="Q164" s="6">
        <v>0.313</v>
      </c>
      <c r="R164" s="6">
        <v>0.40600000000000003</v>
      </c>
      <c r="S164" s="6">
        <v>0.46899999999999997</v>
      </c>
      <c r="T164">
        <v>0.45300000000000001</v>
      </c>
      <c r="U164">
        <v>0.45500000000000002</v>
      </c>
      <c r="V164">
        <v>0.124</v>
      </c>
      <c r="W164">
        <v>0.27900000000000003</v>
      </c>
      <c r="X164">
        <v>0.218</v>
      </c>
      <c r="Y164">
        <v>0.374</v>
      </c>
      <c r="Z164" s="38">
        <v>0.112</v>
      </c>
      <c r="AA164" s="38">
        <v>0.11799999999999999</v>
      </c>
      <c r="AB164" s="38">
        <v>9.8000000000000004E-2</v>
      </c>
      <c r="AC164" s="38">
        <v>0.121</v>
      </c>
      <c r="AD164" s="38">
        <v>5.0999999999999997E-2</v>
      </c>
      <c r="AE164" s="38">
        <v>5.1999999999999998E-2</v>
      </c>
      <c r="AF164" s="38">
        <v>0.03</v>
      </c>
      <c r="AG164" s="38">
        <v>2.4E-2</v>
      </c>
      <c r="AH164" s="38">
        <v>2.8000000000000001E-2</v>
      </c>
      <c r="AI164" s="6">
        <v>7.1999999999999995E-2</v>
      </c>
      <c r="AJ164" s="6">
        <v>3.5999999999999997E-2</v>
      </c>
      <c r="AK164" s="6">
        <v>7.9000000000000001E-2</v>
      </c>
      <c r="AL164">
        <v>4.2000000000000003E-2</v>
      </c>
      <c r="AM164">
        <v>3.7999999999999999E-2</v>
      </c>
      <c r="AN164">
        <v>7.2999999999999995E-2</v>
      </c>
      <c r="AO164" s="6">
        <v>4.1000000000000002E-2</v>
      </c>
      <c r="AP164" s="6">
        <v>8.6999999999999994E-2</v>
      </c>
      <c r="AQ164" s="6">
        <v>0.10299999999999999</v>
      </c>
      <c r="AR164">
        <v>3.5999999999999997E-2</v>
      </c>
      <c r="AS164">
        <v>4.4999999999999998E-2</v>
      </c>
      <c r="AT164">
        <v>2.3E-2</v>
      </c>
      <c r="AU164">
        <v>7.9000000000000001E-2</v>
      </c>
      <c r="AV164">
        <v>0.10100000000000001</v>
      </c>
      <c r="AW164">
        <v>0.108</v>
      </c>
      <c r="AX164">
        <v>0.14799999999999999</v>
      </c>
      <c r="AY164">
        <v>0.154</v>
      </c>
      <c r="AZ164">
        <v>0.14000000000000001</v>
      </c>
      <c r="BA164">
        <v>0.40400000000000003</v>
      </c>
      <c r="BB164" s="38">
        <v>5.7000000000000002E-2</v>
      </c>
      <c r="BC164">
        <v>0.107</v>
      </c>
      <c r="BD164">
        <v>6.6000000000000003E-2</v>
      </c>
      <c r="BE164">
        <v>7.0999999999999994E-2</v>
      </c>
      <c r="BF164" s="38">
        <v>5.6000000000000001E-2</v>
      </c>
      <c r="BG164">
        <v>9.8000000000000004E-2</v>
      </c>
      <c r="BH164">
        <v>9.9000000000000005E-2</v>
      </c>
      <c r="BI164">
        <v>8.5000000000000006E-2</v>
      </c>
      <c r="BJ164">
        <v>4.2000000000000003E-2</v>
      </c>
      <c r="BK164">
        <v>8.5999999999999993E-2</v>
      </c>
      <c r="BL164">
        <v>0.121</v>
      </c>
      <c r="BM164">
        <v>2.9000000000000001E-2</v>
      </c>
      <c r="BN164">
        <v>3.5999999999999997E-2</v>
      </c>
      <c r="BO164">
        <v>5.2999999999999999E-2</v>
      </c>
      <c r="BP164" s="6">
        <v>3.1E-2</v>
      </c>
      <c r="BQ164" s="6">
        <v>2.7E-2</v>
      </c>
      <c r="BR164" s="6">
        <v>2.8000000000000001E-2</v>
      </c>
      <c r="BS164">
        <v>0.17899999999999999</v>
      </c>
      <c r="BT164" s="38">
        <v>0.26700000000000002</v>
      </c>
      <c r="BU164">
        <v>0.216</v>
      </c>
      <c r="BV164">
        <v>0.20599999999999999</v>
      </c>
      <c r="BW164">
        <v>0.11</v>
      </c>
      <c r="BX164" s="38">
        <v>0.21099999999999999</v>
      </c>
      <c r="BY164" s="38">
        <v>0.14699999999999999</v>
      </c>
      <c r="BZ164" s="38">
        <v>2.8000000000000001E-2</v>
      </c>
      <c r="CA164">
        <v>0.17599999999999999</v>
      </c>
      <c r="CB164">
        <v>0.27900000000000003</v>
      </c>
      <c r="CC164">
        <v>7.6999999999999999E-2</v>
      </c>
      <c r="CD164">
        <v>7.2999999999999995E-2</v>
      </c>
      <c r="CE164">
        <v>0.13600000000000001</v>
      </c>
      <c r="CF164">
        <v>0.125</v>
      </c>
      <c r="CG164">
        <v>0.125</v>
      </c>
      <c r="CH164">
        <v>0.126</v>
      </c>
      <c r="CI164">
        <v>8.8999999999999996E-2</v>
      </c>
      <c r="CJ164">
        <v>0.25800000000000001</v>
      </c>
      <c r="CK164">
        <v>0.121</v>
      </c>
      <c r="CL164">
        <v>1.0999999999999999E-2</v>
      </c>
      <c r="CM164">
        <v>6.0999999999999999E-2</v>
      </c>
      <c r="CN164">
        <v>3.9E-2</v>
      </c>
      <c r="CO164">
        <v>1.9E-2</v>
      </c>
      <c r="CP164">
        <v>2.1999999999999999E-2</v>
      </c>
      <c r="CQ164">
        <v>0.23499999999999999</v>
      </c>
      <c r="CR164" s="38">
        <v>0.2</v>
      </c>
      <c r="CS164">
        <v>0.47799999999999998</v>
      </c>
      <c r="CT164">
        <v>0.25600000000000001</v>
      </c>
      <c r="CU164">
        <v>-2.3E-2</v>
      </c>
      <c r="CV164">
        <v>0.219</v>
      </c>
      <c r="CW164">
        <v>0.17799999999999999</v>
      </c>
      <c r="CX164">
        <v>2.1000000000000001E-2</v>
      </c>
      <c r="CY164">
        <v>9.4E-2</v>
      </c>
      <c r="CZ164">
        <v>0.23200000000000001</v>
      </c>
      <c r="DA164">
        <v>0.29399999999999998</v>
      </c>
      <c r="DB164">
        <v>0.23200000000000001</v>
      </c>
      <c r="DC164">
        <v>3.9E-2</v>
      </c>
      <c r="DD164" s="38">
        <v>3.7999999999999999E-2</v>
      </c>
      <c r="DE164" s="38">
        <v>4.2999999999999997E-2</v>
      </c>
      <c r="DF164">
        <v>3.1E-2</v>
      </c>
      <c r="DG164">
        <v>9.5000000000000001E-2</v>
      </c>
      <c r="DH164">
        <v>7.8E-2</v>
      </c>
      <c r="DI164">
        <v>4.5999999999999999E-2</v>
      </c>
      <c r="DJ164">
        <v>5.1999999999999998E-2</v>
      </c>
      <c r="DK164" s="38">
        <v>0.05</v>
      </c>
      <c r="DL164">
        <v>4.2000000000000003E-2</v>
      </c>
      <c r="DM164">
        <v>7.1999999999999995E-2</v>
      </c>
      <c r="DN164">
        <v>5.1999999999999998E-2</v>
      </c>
      <c r="DO164">
        <v>0.125</v>
      </c>
      <c r="DP164" s="38">
        <v>0.111</v>
      </c>
      <c r="DQ164">
        <v>7.9000000000000001E-2</v>
      </c>
      <c r="DU164" s="38">
        <v>6.0999999999999999E-2</v>
      </c>
      <c r="DV164">
        <v>9.4E-2</v>
      </c>
      <c r="DW164" s="38">
        <v>8.8999999999999996E-2</v>
      </c>
      <c r="DX164" s="6">
        <v>0.121</v>
      </c>
      <c r="DY164">
        <v>9.6000000000000002E-2</v>
      </c>
      <c r="DZ164">
        <v>0.12</v>
      </c>
      <c r="EA164">
        <v>0.20699999999999999</v>
      </c>
      <c r="EC164">
        <v>8.6999999999999994E-2</v>
      </c>
      <c r="ED164">
        <v>5.7000000000000002E-2</v>
      </c>
      <c r="EF164">
        <v>7.8E-2</v>
      </c>
      <c r="EG164">
        <v>0.114</v>
      </c>
      <c r="EI164">
        <v>0.129</v>
      </c>
      <c r="EJ164">
        <v>0.107</v>
      </c>
      <c r="EK164" s="38">
        <v>0.08</v>
      </c>
      <c r="EL164">
        <v>8.4000000000000005E-2</v>
      </c>
      <c r="EM164" s="6">
        <v>0.158</v>
      </c>
    </row>
    <row r="165" spans="1:143" ht="14.25" customHeight="1" x14ac:dyDescent="0.2">
      <c r="A165" s="13">
        <v>492</v>
      </c>
      <c r="B165">
        <v>0.29099999999999998</v>
      </c>
      <c r="C165">
        <v>0.254</v>
      </c>
      <c r="D165">
        <v>0.19400000000000001</v>
      </c>
      <c r="E165">
        <v>0.44400000000000001</v>
      </c>
      <c r="F165">
        <v>0.56000000000000005</v>
      </c>
      <c r="G165">
        <v>0.29699999999999999</v>
      </c>
      <c r="H165">
        <v>0.188</v>
      </c>
      <c r="I165">
        <v>0.40799999999999997</v>
      </c>
      <c r="J165">
        <v>0.221</v>
      </c>
      <c r="K165">
        <v>0.14199999999999999</v>
      </c>
      <c r="L165">
        <v>0.189</v>
      </c>
      <c r="M165">
        <v>0.26800000000000002</v>
      </c>
      <c r="N165">
        <v>0.40100000000000002</v>
      </c>
      <c r="O165">
        <v>0.27500000000000002</v>
      </c>
      <c r="P165" s="38">
        <v>0.54800000000000004</v>
      </c>
      <c r="Q165" s="6">
        <v>0.30599999999999999</v>
      </c>
      <c r="R165" s="6">
        <v>0.38600000000000001</v>
      </c>
      <c r="S165" s="6">
        <v>0.45900000000000002</v>
      </c>
      <c r="T165">
        <v>0.443</v>
      </c>
      <c r="U165">
        <v>0.44400000000000001</v>
      </c>
      <c r="V165">
        <v>0.122</v>
      </c>
      <c r="W165">
        <v>0.27400000000000002</v>
      </c>
      <c r="X165">
        <v>0.215</v>
      </c>
      <c r="Y165">
        <v>0.36899999999999999</v>
      </c>
      <c r="Z165" s="38">
        <v>0.111</v>
      </c>
      <c r="AA165" s="38">
        <v>0.11700000000000001</v>
      </c>
      <c r="AB165" s="38">
        <v>9.7000000000000003E-2</v>
      </c>
      <c r="AC165" s="38">
        <v>0.11899999999999999</v>
      </c>
      <c r="AD165" s="38">
        <v>5.0999999999999997E-2</v>
      </c>
      <c r="AE165" s="38">
        <v>5.0999999999999997E-2</v>
      </c>
      <c r="AF165" s="38">
        <v>2.9000000000000001E-2</v>
      </c>
      <c r="AG165" s="38">
        <v>2.4E-2</v>
      </c>
      <c r="AH165" s="38">
        <v>2.8000000000000001E-2</v>
      </c>
      <c r="AI165" s="6">
        <v>7.0999999999999994E-2</v>
      </c>
      <c r="AJ165" s="6">
        <v>3.5000000000000003E-2</v>
      </c>
      <c r="AK165" s="6">
        <v>7.9000000000000001E-2</v>
      </c>
      <c r="AL165">
        <v>4.2000000000000003E-2</v>
      </c>
      <c r="AM165">
        <v>3.7999999999999999E-2</v>
      </c>
      <c r="AN165">
        <v>7.2999999999999995E-2</v>
      </c>
      <c r="AO165" s="6">
        <v>4.1000000000000002E-2</v>
      </c>
      <c r="AP165" s="6">
        <v>8.6999999999999994E-2</v>
      </c>
      <c r="AQ165" s="6">
        <v>0.10199999999999999</v>
      </c>
      <c r="AR165">
        <v>3.5999999999999997E-2</v>
      </c>
      <c r="AS165">
        <v>4.4999999999999998E-2</v>
      </c>
      <c r="AT165">
        <v>2.1999999999999999E-2</v>
      </c>
      <c r="AU165">
        <v>7.8E-2</v>
      </c>
      <c r="AV165">
        <v>0.1</v>
      </c>
      <c r="AW165">
        <v>0.107</v>
      </c>
      <c r="AX165">
        <v>0.14599999999999999</v>
      </c>
      <c r="AY165">
        <v>0.151</v>
      </c>
      <c r="AZ165">
        <v>0.13800000000000001</v>
      </c>
      <c r="BA165">
        <v>0.39800000000000002</v>
      </c>
      <c r="BB165" s="38">
        <v>5.6000000000000001E-2</v>
      </c>
      <c r="BC165">
        <v>0.105</v>
      </c>
      <c r="BD165">
        <v>6.5000000000000002E-2</v>
      </c>
      <c r="BE165">
        <v>7.0000000000000007E-2</v>
      </c>
      <c r="BF165" s="38">
        <v>5.5E-2</v>
      </c>
      <c r="BG165">
        <v>9.6000000000000002E-2</v>
      </c>
      <c r="BH165">
        <v>9.7000000000000003E-2</v>
      </c>
      <c r="BI165">
        <v>8.3000000000000004E-2</v>
      </c>
      <c r="BJ165">
        <v>4.2000000000000003E-2</v>
      </c>
      <c r="BK165">
        <v>8.4000000000000005E-2</v>
      </c>
      <c r="BL165">
        <v>0.11899999999999999</v>
      </c>
      <c r="BM165">
        <v>2.9000000000000001E-2</v>
      </c>
      <c r="BN165">
        <v>3.5000000000000003E-2</v>
      </c>
      <c r="BO165">
        <v>5.1999999999999998E-2</v>
      </c>
      <c r="BP165" s="6">
        <v>3.1E-2</v>
      </c>
      <c r="BQ165" s="6">
        <v>2.5999999999999999E-2</v>
      </c>
      <c r="BR165" s="6">
        <v>2.7E-2</v>
      </c>
      <c r="BS165">
        <v>0.17599999999999999</v>
      </c>
      <c r="BT165" s="38">
        <v>0.26300000000000001</v>
      </c>
      <c r="BU165">
        <v>0.21299999999999999</v>
      </c>
      <c r="BV165">
        <v>0.20200000000000001</v>
      </c>
      <c r="BW165">
        <v>0.109</v>
      </c>
      <c r="BX165" s="38">
        <v>0.20899999999999999</v>
      </c>
      <c r="BY165" s="38">
        <v>0.14399999999999999</v>
      </c>
      <c r="BZ165" s="38">
        <v>2.8000000000000001E-2</v>
      </c>
      <c r="CA165">
        <v>0.17399999999999999</v>
      </c>
      <c r="CB165">
        <v>0.27500000000000002</v>
      </c>
      <c r="CC165">
        <v>7.5999999999999998E-2</v>
      </c>
      <c r="CD165">
        <v>7.0999999999999994E-2</v>
      </c>
      <c r="CE165">
        <v>0.13400000000000001</v>
      </c>
      <c r="CF165">
        <v>0.122</v>
      </c>
      <c r="CG165">
        <v>0.122</v>
      </c>
      <c r="CH165">
        <v>0.125</v>
      </c>
      <c r="CI165">
        <v>8.7999999999999995E-2</v>
      </c>
      <c r="CJ165">
        <v>0.254</v>
      </c>
      <c r="CK165">
        <v>0.11899999999999999</v>
      </c>
      <c r="CL165">
        <v>1.0999999999999999E-2</v>
      </c>
      <c r="CM165">
        <v>0.06</v>
      </c>
      <c r="CN165">
        <v>3.7999999999999999E-2</v>
      </c>
      <c r="CO165">
        <v>1.7999999999999999E-2</v>
      </c>
      <c r="CP165">
        <v>2.1999999999999999E-2</v>
      </c>
      <c r="CQ165">
        <v>0.23</v>
      </c>
      <c r="CR165" s="38">
        <v>0.19600000000000001</v>
      </c>
      <c r="CS165">
        <v>0.46899999999999997</v>
      </c>
      <c r="CT165">
        <v>0.252</v>
      </c>
      <c r="CU165">
        <v>-2.3E-2</v>
      </c>
      <c r="CV165">
        <v>0.215</v>
      </c>
      <c r="CW165">
        <v>0.17399999999999999</v>
      </c>
      <c r="CX165">
        <v>2.1000000000000001E-2</v>
      </c>
      <c r="CY165">
        <v>9.2999999999999999E-2</v>
      </c>
      <c r="CZ165">
        <v>0.22900000000000001</v>
      </c>
      <c r="DA165">
        <v>0.28999999999999998</v>
      </c>
      <c r="DB165">
        <v>0.22800000000000001</v>
      </c>
      <c r="DC165">
        <v>3.7999999999999999E-2</v>
      </c>
      <c r="DD165" s="38">
        <v>3.6999999999999998E-2</v>
      </c>
      <c r="DE165" s="38">
        <v>4.2000000000000003E-2</v>
      </c>
      <c r="DF165">
        <v>3.1E-2</v>
      </c>
      <c r="DG165">
        <v>9.4E-2</v>
      </c>
      <c r="DH165">
        <v>7.6999999999999999E-2</v>
      </c>
      <c r="DI165">
        <v>4.4999999999999998E-2</v>
      </c>
      <c r="DJ165">
        <v>5.1999999999999998E-2</v>
      </c>
      <c r="DK165" s="38">
        <v>0.05</v>
      </c>
      <c r="DL165">
        <v>4.1000000000000002E-2</v>
      </c>
      <c r="DM165">
        <v>7.0999999999999994E-2</v>
      </c>
      <c r="DN165">
        <v>5.0999999999999997E-2</v>
      </c>
      <c r="DO165">
        <v>0.124</v>
      </c>
      <c r="DP165" s="38">
        <v>0.11</v>
      </c>
      <c r="DQ165">
        <v>7.8E-2</v>
      </c>
      <c r="DU165" s="38">
        <v>0.06</v>
      </c>
      <c r="DV165">
        <v>9.1999999999999998E-2</v>
      </c>
      <c r="DW165" s="38">
        <v>8.7999999999999995E-2</v>
      </c>
      <c r="DX165" s="6">
        <v>0.12</v>
      </c>
      <c r="DY165">
        <v>9.4E-2</v>
      </c>
      <c r="DZ165">
        <v>0.11899999999999999</v>
      </c>
      <c r="EA165">
        <v>0.20399999999999999</v>
      </c>
      <c r="EC165">
        <v>8.5000000000000006E-2</v>
      </c>
      <c r="ED165">
        <v>5.7000000000000002E-2</v>
      </c>
      <c r="EF165">
        <v>7.6999999999999999E-2</v>
      </c>
      <c r="EG165">
        <v>0.113</v>
      </c>
      <c r="EI165">
        <v>0.127</v>
      </c>
      <c r="EJ165">
        <v>0.106</v>
      </c>
      <c r="EK165" s="38">
        <v>7.8E-2</v>
      </c>
      <c r="EL165">
        <v>8.3000000000000004E-2</v>
      </c>
      <c r="EM165" s="6">
        <v>0.156</v>
      </c>
    </row>
    <row r="166" spans="1:143" ht="14.25" customHeight="1" x14ac:dyDescent="0.2">
      <c r="A166" s="13">
        <v>493</v>
      </c>
      <c r="B166">
        <v>0.28699999999999998</v>
      </c>
      <c r="C166">
        <v>0.25</v>
      </c>
      <c r="D166">
        <v>0.191</v>
      </c>
      <c r="E166">
        <v>0.436</v>
      </c>
      <c r="F166">
        <v>0.55100000000000005</v>
      </c>
      <c r="G166">
        <v>0.29199999999999998</v>
      </c>
      <c r="H166">
        <v>0.183</v>
      </c>
      <c r="I166">
        <v>0.39900000000000002</v>
      </c>
      <c r="J166">
        <v>0.217</v>
      </c>
      <c r="K166">
        <v>0.13900000000000001</v>
      </c>
      <c r="L166">
        <v>0.185</v>
      </c>
      <c r="M166">
        <v>0.26300000000000001</v>
      </c>
      <c r="N166">
        <v>0.39400000000000002</v>
      </c>
      <c r="O166">
        <v>0.27</v>
      </c>
      <c r="P166" s="38">
        <v>0.53900000000000003</v>
      </c>
      <c r="Q166" s="6">
        <v>0.29899999999999999</v>
      </c>
      <c r="R166" s="6">
        <v>0.36799999999999999</v>
      </c>
      <c r="S166" s="6">
        <v>0.44900000000000001</v>
      </c>
      <c r="T166">
        <v>0.433</v>
      </c>
      <c r="U166">
        <v>0.434</v>
      </c>
      <c r="V166">
        <v>0.12</v>
      </c>
      <c r="W166">
        <v>0.27</v>
      </c>
      <c r="X166">
        <v>0.21199999999999999</v>
      </c>
      <c r="Y166">
        <v>0.36399999999999999</v>
      </c>
      <c r="Z166" s="38">
        <v>0.111</v>
      </c>
      <c r="AA166" s="38">
        <v>0.11700000000000001</v>
      </c>
      <c r="AB166" s="38">
        <v>9.7000000000000003E-2</v>
      </c>
      <c r="AC166" s="38">
        <v>0.11799999999999999</v>
      </c>
      <c r="AD166" s="38">
        <v>0.05</v>
      </c>
      <c r="AE166" s="38">
        <v>5.0999999999999997E-2</v>
      </c>
      <c r="AF166" s="38">
        <v>2.9000000000000001E-2</v>
      </c>
      <c r="AG166" s="38">
        <v>2.4E-2</v>
      </c>
      <c r="AH166" s="38">
        <v>2.7E-2</v>
      </c>
      <c r="AI166" s="6">
        <v>7.0999999999999994E-2</v>
      </c>
      <c r="AJ166" s="6">
        <v>3.4000000000000002E-2</v>
      </c>
      <c r="AK166" s="6">
        <v>7.8E-2</v>
      </c>
      <c r="AL166">
        <v>4.1000000000000002E-2</v>
      </c>
      <c r="AM166">
        <v>3.7999999999999999E-2</v>
      </c>
      <c r="AN166">
        <v>7.1999999999999995E-2</v>
      </c>
      <c r="AO166" s="6">
        <v>4.1000000000000002E-2</v>
      </c>
      <c r="AP166" s="6">
        <v>8.6999999999999994E-2</v>
      </c>
      <c r="AQ166" s="6">
        <v>0.10100000000000001</v>
      </c>
      <c r="AR166">
        <v>3.5999999999999997E-2</v>
      </c>
      <c r="AS166">
        <v>4.4999999999999998E-2</v>
      </c>
      <c r="AT166">
        <v>2.1999999999999999E-2</v>
      </c>
      <c r="AU166">
        <v>7.6999999999999999E-2</v>
      </c>
      <c r="AV166">
        <v>0.1</v>
      </c>
      <c r="AW166">
        <v>0.105</v>
      </c>
      <c r="AX166">
        <v>0.14299999999999999</v>
      </c>
      <c r="AY166">
        <v>0.14899999999999999</v>
      </c>
      <c r="AZ166">
        <v>0.13600000000000001</v>
      </c>
      <c r="BA166">
        <v>0.39200000000000002</v>
      </c>
      <c r="BB166" s="38">
        <v>5.5E-2</v>
      </c>
      <c r="BC166">
        <v>0.10299999999999999</v>
      </c>
      <c r="BD166">
        <v>6.4000000000000001E-2</v>
      </c>
      <c r="BE166">
        <v>6.9000000000000006E-2</v>
      </c>
      <c r="BF166" s="38">
        <v>5.3999999999999999E-2</v>
      </c>
      <c r="BG166">
        <v>9.4E-2</v>
      </c>
      <c r="BH166">
        <v>9.5000000000000001E-2</v>
      </c>
      <c r="BI166">
        <v>8.2000000000000003E-2</v>
      </c>
      <c r="BJ166">
        <v>4.1000000000000002E-2</v>
      </c>
      <c r="BK166">
        <v>8.3000000000000004E-2</v>
      </c>
      <c r="BL166">
        <v>0.11700000000000001</v>
      </c>
      <c r="BM166">
        <v>2.9000000000000001E-2</v>
      </c>
      <c r="BN166">
        <v>3.4000000000000002E-2</v>
      </c>
      <c r="BO166">
        <v>5.0999999999999997E-2</v>
      </c>
      <c r="BP166" s="6">
        <v>0.03</v>
      </c>
      <c r="BQ166" s="6">
        <v>2.5999999999999999E-2</v>
      </c>
      <c r="BR166" s="6">
        <v>2.7E-2</v>
      </c>
      <c r="BS166">
        <v>0.17199999999999999</v>
      </c>
      <c r="BT166" s="38">
        <v>0.25800000000000001</v>
      </c>
      <c r="BU166">
        <v>0.20899999999999999</v>
      </c>
      <c r="BV166">
        <v>0.19900000000000001</v>
      </c>
      <c r="BW166">
        <v>0.107</v>
      </c>
      <c r="BX166" s="38">
        <v>0.20699999999999999</v>
      </c>
      <c r="BY166" s="38">
        <v>0.14099999999999999</v>
      </c>
      <c r="BZ166" s="38">
        <v>2.8000000000000001E-2</v>
      </c>
      <c r="CA166">
        <v>0.17199999999999999</v>
      </c>
      <c r="CB166">
        <v>0.27100000000000002</v>
      </c>
      <c r="CC166">
        <v>7.4999999999999997E-2</v>
      </c>
      <c r="CD166">
        <v>7.0000000000000007E-2</v>
      </c>
      <c r="CE166">
        <v>0.13300000000000001</v>
      </c>
      <c r="CF166">
        <v>0.12</v>
      </c>
      <c r="CG166">
        <v>0.12</v>
      </c>
      <c r="CH166">
        <v>0.123</v>
      </c>
      <c r="CI166">
        <v>8.5999999999999993E-2</v>
      </c>
      <c r="CJ166">
        <v>0.251</v>
      </c>
      <c r="CK166">
        <v>0.11700000000000001</v>
      </c>
      <c r="CL166">
        <v>1.0999999999999999E-2</v>
      </c>
      <c r="CM166">
        <v>5.8999999999999997E-2</v>
      </c>
      <c r="CN166">
        <v>3.7999999999999999E-2</v>
      </c>
      <c r="CO166">
        <v>1.7000000000000001E-2</v>
      </c>
      <c r="CP166">
        <v>2.1000000000000001E-2</v>
      </c>
      <c r="CQ166">
        <v>0.22500000000000001</v>
      </c>
      <c r="CR166" s="38">
        <v>0.193</v>
      </c>
      <c r="CS166">
        <v>0.46100000000000002</v>
      </c>
      <c r="CT166">
        <v>0.249</v>
      </c>
      <c r="CU166">
        <v>-2.4E-2</v>
      </c>
      <c r="CV166">
        <v>0.21099999999999999</v>
      </c>
      <c r="CW166">
        <v>0.17100000000000001</v>
      </c>
      <c r="CX166">
        <v>2.1000000000000001E-2</v>
      </c>
      <c r="CY166">
        <v>9.1999999999999998E-2</v>
      </c>
      <c r="CZ166">
        <v>0.22500000000000001</v>
      </c>
      <c r="DA166">
        <v>0.28699999999999998</v>
      </c>
      <c r="DB166">
        <v>0.22500000000000001</v>
      </c>
      <c r="DC166">
        <v>3.6999999999999998E-2</v>
      </c>
      <c r="DD166" s="38">
        <v>3.6999999999999998E-2</v>
      </c>
      <c r="DE166" s="38">
        <v>4.1000000000000002E-2</v>
      </c>
      <c r="DF166">
        <v>3.1E-2</v>
      </c>
      <c r="DG166">
        <v>9.1999999999999998E-2</v>
      </c>
      <c r="DH166">
        <v>7.5999999999999998E-2</v>
      </c>
      <c r="DI166">
        <v>4.3999999999999997E-2</v>
      </c>
      <c r="DJ166">
        <v>5.0999999999999997E-2</v>
      </c>
      <c r="DK166" s="38">
        <v>4.9000000000000002E-2</v>
      </c>
      <c r="DL166">
        <v>4.1000000000000002E-2</v>
      </c>
      <c r="DM166">
        <v>7.0000000000000007E-2</v>
      </c>
      <c r="DN166">
        <v>5.0999999999999997E-2</v>
      </c>
      <c r="DO166">
        <v>0.122</v>
      </c>
      <c r="DP166" s="38">
        <v>0.109</v>
      </c>
      <c r="DQ166">
        <v>7.6999999999999999E-2</v>
      </c>
      <c r="DU166" s="38">
        <v>0.06</v>
      </c>
      <c r="DV166">
        <v>9.0999999999999998E-2</v>
      </c>
      <c r="DW166" s="38">
        <v>8.6999999999999994E-2</v>
      </c>
      <c r="DX166" s="6">
        <v>0.11899999999999999</v>
      </c>
      <c r="DY166">
        <v>9.2999999999999999E-2</v>
      </c>
      <c r="DZ166">
        <v>0.11799999999999999</v>
      </c>
      <c r="EA166">
        <v>0.20100000000000001</v>
      </c>
      <c r="EC166">
        <v>8.3000000000000004E-2</v>
      </c>
      <c r="ED166">
        <v>5.6000000000000001E-2</v>
      </c>
      <c r="EF166">
        <v>7.6999999999999999E-2</v>
      </c>
      <c r="EG166">
        <v>0.112</v>
      </c>
      <c r="EI166">
        <v>0.125</v>
      </c>
      <c r="EJ166">
        <v>0.105</v>
      </c>
      <c r="EK166" s="38">
        <v>7.6999999999999999E-2</v>
      </c>
      <c r="EL166">
        <v>8.2000000000000003E-2</v>
      </c>
      <c r="EM166" s="6">
        <v>0.153</v>
      </c>
    </row>
    <row r="167" spans="1:143" ht="14.25" customHeight="1" x14ac:dyDescent="0.2">
      <c r="A167" s="13">
        <v>494</v>
      </c>
      <c r="B167">
        <v>0.28199999999999997</v>
      </c>
      <c r="C167">
        <v>0.246</v>
      </c>
      <c r="D167">
        <v>0.188</v>
      </c>
      <c r="E167">
        <v>0.42799999999999999</v>
      </c>
      <c r="F167">
        <v>0.54100000000000004</v>
      </c>
      <c r="G167">
        <v>0.28699999999999998</v>
      </c>
      <c r="H167">
        <v>0.17899999999999999</v>
      </c>
      <c r="I167">
        <v>0.39100000000000001</v>
      </c>
      <c r="J167">
        <v>0.21199999999999999</v>
      </c>
      <c r="K167">
        <v>0.13600000000000001</v>
      </c>
      <c r="L167">
        <v>0.18099999999999999</v>
      </c>
      <c r="M167">
        <v>0.25900000000000001</v>
      </c>
      <c r="N167">
        <v>0.38800000000000001</v>
      </c>
      <c r="O167">
        <v>0.26500000000000001</v>
      </c>
      <c r="P167" s="38">
        <v>0.53</v>
      </c>
      <c r="Q167" s="6">
        <v>0.29199999999999998</v>
      </c>
      <c r="R167" s="6">
        <v>0.35099999999999998</v>
      </c>
      <c r="S167" s="6">
        <v>0.44</v>
      </c>
      <c r="T167">
        <v>0.42399999999999999</v>
      </c>
      <c r="U167">
        <v>0.42399999999999999</v>
      </c>
      <c r="V167">
        <v>0.11799999999999999</v>
      </c>
      <c r="W167">
        <v>0.26500000000000001</v>
      </c>
      <c r="X167">
        <v>0.21</v>
      </c>
      <c r="Y167">
        <v>0.35899999999999999</v>
      </c>
      <c r="Z167" s="38">
        <v>0.11</v>
      </c>
      <c r="AA167" s="38">
        <v>0.11600000000000001</v>
      </c>
      <c r="AB167" s="38">
        <v>9.6000000000000002E-2</v>
      </c>
      <c r="AC167" s="38">
        <v>0.11600000000000001</v>
      </c>
      <c r="AD167" s="38">
        <v>0.05</v>
      </c>
      <c r="AE167" s="38">
        <v>5.0999999999999997E-2</v>
      </c>
      <c r="AF167" s="38">
        <v>2.8000000000000001E-2</v>
      </c>
      <c r="AG167" s="38">
        <v>2.3E-2</v>
      </c>
      <c r="AH167" s="38">
        <v>2.5999999999999999E-2</v>
      </c>
      <c r="AI167" s="6">
        <v>7.0000000000000007E-2</v>
      </c>
      <c r="AJ167" s="6">
        <v>3.4000000000000002E-2</v>
      </c>
      <c r="AK167" s="6">
        <v>7.6999999999999999E-2</v>
      </c>
      <c r="AL167">
        <v>4.1000000000000002E-2</v>
      </c>
      <c r="AM167">
        <v>3.6999999999999998E-2</v>
      </c>
      <c r="AN167">
        <v>7.1999999999999995E-2</v>
      </c>
      <c r="AO167" s="6">
        <v>4.1000000000000002E-2</v>
      </c>
      <c r="AP167" s="6">
        <v>8.6999999999999994E-2</v>
      </c>
      <c r="AQ167" s="6">
        <v>0.1</v>
      </c>
      <c r="AR167">
        <v>3.5999999999999997E-2</v>
      </c>
      <c r="AS167">
        <v>4.3999999999999997E-2</v>
      </c>
      <c r="AT167">
        <v>2.1999999999999999E-2</v>
      </c>
      <c r="AU167">
        <v>7.5999999999999998E-2</v>
      </c>
      <c r="AV167">
        <v>9.9000000000000005E-2</v>
      </c>
      <c r="AW167">
        <v>0.104</v>
      </c>
      <c r="AX167">
        <v>0.14099999999999999</v>
      </c>
      <c r="AY167">
        <v>0.14699999999999999</v>
      </c>
      <c r="AZ167">
        <v>0.13400000000000001</v>
      </c>
      <c r="BA167">
        <v>0.38600000000000001</v>
      </c>
      <c r="BB167" s="38">
        <v>5.3999999999999999E-2</v>
      </c>
      <c r="BC167">
        <v>0.10199999999999999</v>
      </c>
      <c r="BD167">
        <v>6.4000000000000001E-2</v>
      </c>
      <c r="BE167">
        <v>6.8000000000000005E-2</v>
      </c>
      <c r="BF167" s="38">
        <v>5.3999999999999999E-2</v>
      </c>
      <c r="BG167">
        <v>9.2999999999999999E-2</v>
      </c>
      <c r="BH167">
        <v>9.4E-2</v>
      </c>
      <c r="BI167">
        <v>0.08</v>
      </c>
      <c r="BJ167">
        <v>4.1000000000000002E-2</v>
      </c>
      <c r="BK167">
        <v>8.1000000000000003E-2</v>
      </c>
      <c r="BL167">
        <v>0.115</v>
      </c>
      <c r="BM167">
        <v>2.9000000000000001E-2</v>
      </c>
      <c r="BN167">
        <v>3.3000000000000002E-2</v>
      </c>
      <c r="BO167">
        <v>0.05</v>
      </c>
      <c r="BP167" s="6">
        <v>0.03</v>
      </c>
      <c r="BQ167" s="6">
        <v>2.5000000000000001E-2</v>
      </c>
      <c r="BR167" s="6">
        <v>2.7E-2</v>
      </c>
      <c r="BS167">
        <v>0.16900000000000001</v>
      </c>
      <c r="BT167" s="38">
        <v>0.254</v>
      </c>
      <c r="BU167">
        <v>0.20599999999999999</v>
      </c>
      <c r="BV167">
        <v>0.19500000000000001</v>
      </c>
      <c r="BW167">
        <v>0.105</v>
      </c>
      <c r="BX167" s="38">
        <v>0.20499999999999999</v>
      </c>
      <c r="BY167" s="38">
        <v>0.13800000000000001</v>
      </c>
      <c r="BZ167" s="38">
        <v>2.7E-2</v>
      </c>
      <c r="CA167">
        <v>0.17</v>
      </c>
      <c r="CB167">
        <v>0.26700000000000002</v>
      </c>
      <c r="CC167">
        <v>7.2999999999999995E-2</v>
      </c>
      <c r="CD167">
        <v>6.9000000000000006E-2</v>
      </c>
      <c r="CE167">
        <v>0.13200000000000001</v>
      </c>
      <c r="CF167">
        <v>0.11799999999999999</v>
      </c>
      <c r="CG167">
        <v>0.11799999999999999</v>
      </c>
      <c r="CH167">
        <v>0.122</v>
      </c>
      <c r="CI167">
        <v>8.5000000000000006E-2</v>
      </c>
      <c r="CJ167">
        <v>0.247</v>
      </c>
      <c r="CK167">
        <v>0.115</v>
      </c>
      <c r="CL167">
        <v>1.0999999999999999E-2</v>
      </c>
      <c r="CM167">
        <v>5.8000000000000003E-2</v>
      </c>
      <c r="CN167">
        <v>3.6999999999999998E-2</v>
      </c>
      <c r="CO167">
        <v>1.6E-2</v>
      </c>
      <c r="CP167">
        <v>0.02</v>
      </c>
      <c r="CQ167">
        <v>0.22</v>
      </c>
      <c r="CR167" s="38">
        <v>0.189</v>
      </c>
      <c r="CS167">
        <v>0.45300000000000001</v>
      </c>
      <c r="CT167">
        <v>0.245</v>
      </c>
      <c r="CU167">
        <v>-2.4E-2</v>
      </c>
      <c r="CV167">
        <v>0.20699999999999999</v>
      </c>
      <c r="CW167">
        <v>0.16800000000000001</v>
      </c>
      <c r="CX167">
        <v>0.02</v>
      </c>
      <c r="CY167">
        <v>9.0999999999999998E-2</v>
      </c>
      <c r="CZ167">
        <v>0.222</v>
      </c>
      <c r="DA167">
        <v>0.28399999999999997</v>
      </c>
      <c r="DB167">
        <v>0.221</v>
      </c>
      <c r="DC167">
        <v>3.5999999999999997E-2</v>
      </c>
      <c r="DD167" s="38">
        <v>3.6999999999999998E-2</v>
      </c>
      <c r="DE167" s="38">
        <v>4.1000000000000002E-2</v>
      </c>
      <c r="DF167">
        <v>0.03</v>
      </c>
      <c r="DG167">
        <v>9.0999999999999998E-2</v>
      </c>
      <c r="DH167">
        <v>7.5999999999999998E-2</v>
      </c>
      <c r="DI167">
        <v>4.3999999999999997E-2</v>
      </c>
      <c r="DJ167">
        <v>5.0999999999999997E-2</v>
      </c>
      <c r="DK167" s="38">
        <v>4.8000000000000001E-2</v>
      </c>
      <c r="DL167">
        <v>0.04</v>
      </c>
      <c r="DM167">
        <v>6.9000000000000006E-2</v>
      </c>
      <c r="DN167">
        <v>0.05</v>
      </c>
      <c r="DO167">
        <v>0.121</v>
      </c>
      <c r="DP167" s="38">
        <v>0.108</v>
      </c>
      <c r="DQ167">
        <v>7.5999999999999998E-2</v>
      </c>
      <c r="DU167" s="38">
        <v>5.8999999999999997E-2</v>
      </c>
      <c r="DV167">
        <v>0.09</v>
      </c>
      <c r="DW167" s="38">
        <v>8.5999999999999993E-2</v>
      </c>
      <c r="DX167" s="6">
        <v>0.11799999999999999</v>
      </c>
      <c r="DY167">
        <v>9.1999999999999998E-2</v>
      </c>
      <c r="DZ167">
        <v>0.11700000000000001</v>
      </c>
      <c r="EA167">
        <v>0.19700000000000001</v>
      </c>
      <c r="EC167">
        <v>8.2000000000000003E-2</v>
      </c>
      <c r="ED167">
        <v>5.6000000000000001E-2</v>
      </c>
      <c r="EF167">
        <v>7.5999999999999998E-2</v>
      </c>
      <c r="EG167">
        <v>0.111</v>
      </c>
      <c r="EI167">
        <v>0.123</v>
      </c>
      <c r="EJ167">
        <v>0.104</v>
      </c>
      <c r="EK167" s="38">
        <v>7.5999999999999998E-2</v>
      </c>
      <c r="EL167">
        <v>8.1000000000000003E-2</v>
      </c>
      <c r="EM167" s="6">
        <v>0.151</v>
      </c>
    </row>
    <row r="168" spans="1:143" ht="14.25" customHeight="1" x14ac:dyDescent="0.2">
      <c r="A168" s="13">
        <v>495</v>
      </c>
      <c r="B168">
        <v>0.27700000000000002</v>
      </c>
      <c r="C168">
        <v>0.24199999999999999</v>
      </c>
      <c r="D168">
        <v>0.184</v>
      </c>
      <c r="E168">
        <v>0.42</v>
      </c>
      <c r="F168">
        <v>0.53200000000000003</v>
      </c>
      <c r="G168">
        <v>0.28100000000000003</v>
      </c>
      <c r="H168">
        <v>0.17499999999999999</v>
      </c>
      <c r="I168">
        <v>0.38200000000000001</v>
      </c>
      <c r="J168">
        <v>0.20799999999999999</v>
      </c>
      <c r="K168">
        <v>0.13400000000000001</v>
      </c>
      <c r="L168">
        <v>0.17799999999999999</v>
      </c>
      <c r="M168">
        <v>0.254</v>
      </c>
      <c r="N168">
        <v>0.38100000000000001</v>
      </c>
      <c r="O168">
        <v>0.26</v>
      </c>
      <c r="P168" s="38">
        <v>0.52100000000000002</v>
      </c>
      <c r="Q168" s="6">
        <v>0.28599999999999998</v>
      </c>
      <c r="R168" s="6">
        <v>0.33400000000000002</v>
      </c>
      <c r="S168" s="6">
        <v>0.432</v>
      </c>
      <c r="T168">
        <v>0.41599999999999998</v>
      </c>
      <c r="U168">
        <v>0.41399999999999998</v>
      </c>
      <c r="V168">
        <v>0.11600000000000001</v>
      </c>
      <c r="W168">
        <v>0.26100000000000001</v>
      </c>
      <c r="X168">
        <v>0.20699999999999999</v>
      </c>
      <c r="Y168">
        <v>0.35399999999999998</v>
      </c>
      <c r="Z168" s="38">
        <v>0.11</v>
      </c>
      <c r="AA168" s="38">
        <v>0.115</v>
      </c>
      <c r="AB168" s="38">
        <v>9.5000000000000001E-2</v>
      </c>
      <c r="AC168" s="38">
        <v>0.115</v>
      </c>
      <c r="AD168" s="38">
        <v>4.9000000000000002E-2</v>
      </c>
      <c r="AE168" s="38">
        <v>0.05</v>
      </c>
      <c r="AF168" s="38">
        <v>2.8000000000000001E-2</v>
      </c>
      <c r="AG168" s="38">
        <v>2.3E-2</v>
      </c>
      <c r="AH168" s="38">
        <v>2.5999999999999999E-2</v>
      </c>
      <c r="AI168" s="6">
        <v>6.9000000000000006E-2</v>
      </c>
      <c r="AJ168" s="6">
        <v>3.3000000000000002E-2</v>
      </c>
      <c r="AK168" s="6">
        <v>7.5999999999999998E-2</v>
      </c>
      <c r="AL168">
        <v>0.04</v>
      </c>
      <c r="AM168">
        <v>3.6999999999999998E-2</v>
      </c>
      <c r="AN168">
        <v>7.0999999999999994E-2</v>
      </c>
      <c r="AO168" s="6">
        <v>4.1000000000000002E-2</v>
      </c>
      <c r="AP168" s="6">
        <v>8.5999999999999993E-2</v>
      </c>
      <c r="AQ168" s="6">
        <v>9.9000000000000005E-2</v>
      </c>
      <c r="AR168">
        <v>3.5999999999999997E-2</v>
      </c>
      <c r="AS168">
        <v>4.3999999999999997E-2</v>
      </c>
      <c r="AT168">
        <v>2.1999999999999999E-2</v>
      </c>
      <c r="AU168">
        <v>7.4999999999999997E-2</v>
      </c>
      <c r="AV168">
        <v>9.9000000000000005E-2</v>
      </c>
      <c r="AW168">
        <v>0.104</v>
      </c>
      <c r="AX168">
        <v>0.13900000000000001</v>
      </c>
      <c r="AY168">
        <v>0.14499999999999999</v>
      </c>
      <c r="AZ168">
        <v>0.13200000000000001</v>
      </c>
      <c r="BA168">
        <v>0.38</v>
      </c>
      <c r="BB168" s="38">
        <v>5.2999999999999999E-2</v>
      </c>
      <c r="BC168">
        <v>0.1</v>
      </c>
      <c r="BD168">
        <v>6.3E-2</v>
      </c>
      <c r="BE168">
        <v>6.7000000000000004E-2</v>
      </c>
      <c r="BF168" s="38">
        <v>5.2999999999999999E-2</v>
      </c>
      <c r="BG168">
        <v>9.1999999999999998E-2</v>
      </c>
      <c r="BH168">
        <v>9.1999999999999998E-2</v>
      </c>
      <c r="BI168">
        <v>7.9000000000000001E-2</v>
      </c>
      <c r="BJ168">
        <v>0.04</v>
      </c>
      <c r="BK168">
        <v>7.9000000000000001E-2</v>
      </c>
      <c r="BL168">
        <v>0.114</v>
      </c>
      <c r="BM168">
        <v>2.9000000000000001E-2</v>
      </c>
      <c r="BN168">
        <v>3.2000000000000001E-2</v>
      </c>
      <c r="BO168">
        <v>4.9000000000000002E-2</v>
      </c>
      <c r="BP168" s="6">
        <v>2.9000000000000001E-2</v>
      </c>
      <c r="BQ168" s="6">
        <v>2.5000000000000001E-2</v>
      </c>
      <c r="BR168" s="6">
        <v>2.7E-2</v>
      </c>
      <c r="BS168">
        <v>0.16600000000000001</v>
      </c>
      <c r="BT168" s="38">
        <v>0.249</v>
      </c>
      <c r="BU168">
        <v>0.20200000000000001</v>
      </c>
      <c r="BV168">
        <v>0.192</v>
      </c>
      <c r="BW168">
        <v>0.104</v>
      </c>
      <c r="BX168" s="38">
        <v>0.20200000000000001</v>
      </c>
      <c r="BY168" s="38">
        <v>0.13500000000000001</v>
      </c>
      <c r="BZ168" s="38">
        <v>2.7E-2</v>
      </c>
      <c r="CA168">
        <v>0.16800000000000001</v>
      </c>
      <c r="CB168">
        <v>0.26300000000000001</v>
      </c>
      <c r="CC168">
        <v>7.1999999999999995E-2</v>
      </c>
      <c r="CD168">
        <v>6.8000000000000005E-2</v>
      </c>
      <c r="CE168">
        <v>0.13100000000000001</v>
      </c>
      <c r="CF168">
        <v>0.11600000000000001</v>
      </c>
      <c r="CG168">
        <v>0.115</v>
      </c>
      <c r="CH168">
        <v>0.12</v>
      </c>
      <c r="CI168">
        <v>8.4000000000000005E-2</v>
      </c>
      <c r="CJ168">
        <v>0.24399999999999999</v>
      </c>
      <c r="CK168">
        <v>0.114</v>
      </c>
      <c r="CL168">
        <v>1.0999999999999999E-2</v>
      </c>
      <c r="CM168">
        <v>5.7000000000000002E-2</v>
      </c>
      <c r="CN168">
        <v>3.5999999999999997E-2</v>
      </c>
      <c r="CO168">
        <v>1.4999999999999999E-2</v>
      </c>
      <c r="CP168">
        <v>0.02</v>
      </c>
      <c r="CQ168">
        <v>0.215</v>
      </c>
      <c r="CR168" s="38">
        <v>0.186</v>
      </c>
      <c r="CS168">
        <v>0.44500000000000001</v>
      </c>
      <c r="CT168">
        <v>0.24199999999999999</v>
      </c>
      <c r="CU168">
        <v>-2.5000000000000001E-2</v>
      </c>
      <c r="CV168">
        <v>0.20399999999999999</v>
      </c>
      <c r="CW168">
        <v>0.16400000000000001</v>
      </c>
      <c r="CX168">
        <v>0.02</v>
      </c>
      <c r="CY168">
        <v>0.09</v>
      </c>
      <c r="CZ168">
        <v>0.219</v>
      </c>
      <c r="DA168">
        <v>0.28000000000000003</v>
      </c>
      <c r="DB168">
        <v>0.218</v>
      </c>
      <c r="DC168">
        <v>3.5999999999999997E-2</v>
      </c>
      <c r="DD168" s="38">
        <v>3.5999999999999997E-2</v>
      </c>
      <c r="DE168" s="38">
        <v>0.04</v>
      </c>
      <c r="DF168">
        <v>0.03</v>
      </c>
      <c r="DG168">
        <v>0.09</v>
      </c>
      <c r="DH168">
        <v>7.4999999999999997E-2</v>
      </c>
      <c r="DI168">
        <v>4.2999999999999997E-2</v>
      </c>
      <c r="DJ168">
        <v>0.05</v>
      </c>
      <c r="DK168" s="38">
        <v>4.8000000000000001E-2</v>
      </c>
      <c r="DL168">
        <v>3.9E-2</v>
      </c>
      <c r="DM168">
        <v>6.8000000000000005E-2</v>
      </c>
      <c r="DN168">
        <v>0.05</v>
      </c>
      <c r="DO168">
        <v>0.12</v>
      </c>
      <c r="DP168" s="38">
        <v>0.106</v>
      </c>
      <c r="DQ168">
        <v>7.5999999999999998E-2</v>
      </c>
      <c r="DU168" s="38">
        <v>5.8999999999999997E-2</v>
      </c>
      <c r="DV168">
        <v>8.8999999999999996E-2</v>
      </c>
      <c r="DW168" s="38">
        <v>8.5999999999999993E-2</v>
      </c>
      <c r="DX168" s="6">
        <v>0.11700000000000001</v>
      </c>
      <c r="DY168">
        <v>9.0999999999999998E-2</v>
      </c>
      <c r="DZ168">
        <v>0.11600000000000001</v>
      </c>
      <c r="EA168">
        <v>0.19400000000000001</v>
      </c>
      <c r="EC168">
        <v>0.08</v>
      </c>
      <c r="ED168">
        <v>5.6000000000000001E-2</v>
      </c>
      <c r="EF168">
        <v>7.4999999999999997E-2</v>
      </c>
      <c r="EG168">
        <v>0.11</v>
      </c>
      <c r="EI168">
        <v>0.121</v>
      </c>
      <c r="EJ168">
        <v>0.10299999999999999</v>
      </c>
      <c r="EK168" s="38">
        <v>7.3999999999999996E-2</v>
      </c>
      <c r="EL168">
        <v>0.08</v>
      </c>
      <c r="EM168" s="6">
        <v>0.14899999999999999</v>
      </c>
    </row>
    <row r="169" spans="1:143" ht="14.25" customHeight="1" x14ac:dyDescent="0.2">
      <c r="A169" s="13">
        <v>496</v>
      </c>
      <c r="B169">
        <v>0.27300000000000002</v>
      </c>
      <c r="C169">
        <v>0.23799999999999999</v>
      </c>
      <c r="D169">
        <v>0.18099999999999999</v>
      </c>
      <c r="E169">
        <v>0.41199999999999998</v>
      </c>
      <c r="F169">
        <v>0.52300000000000002</v>
      </c>
      <c r="G169">
        <v>0.27700000000000002</v>
      </c>
      <c r="H169">
        <v>0.17199999999999999</v>
      </c>
      <c r="I169">
        <v>0.374</v>
      </c>
      <c r="J169">
        <v>0.20300000000000001</v>
      </c>
      <c r="K169">
        <v>0.13100000000000001</v>
      </c>
      <c r="L169">
        <v>0.17499999999999999</v>
      </c>
      <c r="M169">
        <v>0.249</v>
      </c>
      <c r="N169">
        <v>0.375</v>
      </c>
      <c r="O169">
        <v>0.255</v>
      </c>
      <c r="P169" s="38">
        <v>0.51200000000000001</v>
      </c>
      <c r="Q169" s="6">
        <v>0.28000000000000003</v>
      </c>
      <c r="R169" s="6">
        <v>0.31900000000000001</v>
      </c>
      <c r="S169" s="6">
        <v>0.42399999999999999</v>
      </c>
      <c r="T169">
        <v>0.40699999999999997</v>
      </c>
      <c r="U169">
        <v>0.40500000000000003</v>
      </c>
      <c r="V169">
        <v>0.114</v>
      </c>
      <c r="W169">
        <v>0.25700000000000001</v>
      </c>
      <c r="X169">
        <v>0.20499999999999999</v>
      </c>
      <c r="Y169">
        <v>0.35</v>
      </c>
      <c r="Z169" s="38">
        <v>0.109</v>
      </c>
      <c r="AA169" s="38">
        <v>0.115</v>
      </c>
      <c r="AB169" s="38">
        <v>9.5000000000000001E-2</v>
      </c>
      <c r="AC169" s="38">
        <v>0.113</v>
      </c>
      <c r="AD169" s="38">
        <v>4.9000000000000002E-2</v>
      </c>
      <c r="AE169" s="38">
        <v>0.05</v>
      </c>
      <c r="AF169" s="38">
        <v>2.7E-2</v>
      </c>
      <c r="AG169" s="38">
        <v>2.1999999999999999E-2</v>
      </c>
      <c r="AH169" s="38">
        <v>2.5000000000000001E-2</v>
      </c>
      <c r="AI169" s="6">
        <v>6.9000000000000006E-2</v>
      </c>
      <c r="AJ169" s="6">
        <v>3.3000000000000002E-2</v>
      </c>
      <c r="AK169" s="6">
        <v>7.5999999999999998E-2</v>
      </c>
      <c r="AL169">
        <v>0.04</v>
      </c>
      <c r="AM169">
        <v>3.6999999999999998E-2</v>
      </c>
      <c r="AN169">
        <v>7.0000000000000007E-2</v>
      </c>
      <c r="AO169" s="6">
        <v>4.1000000000000002E-2</v>
      </c>
      <c r="AP169" s="6">
        <v>8.5999999999999993E-2</v>
      </c>
      <c r="AQ169" s="6">
        <v>9.8000000000000004E-2</v>
      </c>
      <c r="AR169">
        <v>3.5999999999999997E-2</v>
      </c>
      <c r="AS169">
        <v>4.3999999999999997E-2</v>
      </c>
      <c r="AT169">
        <v>2.1999999999999999E-2</v>
      </c>
      <c r="AU169">
        <v>7.2999999999999995E-2</v>
      </c>
      <c r="AV169">
        <v>9.9000000000000005E-2</v>
      </c>
      <c r="AW169">
        <v>0.10299999999999999</v>
      </c>
      <c r="AX169">
        <v>0.13700000000000001</v>
      </c>
      <c r="AY169">
        <v>0.14299999999999999</v>
      </c>
      <c r="AZ169">
        <v>0.13</v>
      </c>
      <c r="BA169">
        <v>0.375</v>
      </c>
      <c r="BB169" s="38">
        <v>5.2999999999999999E-2</v>
      </c>
      <c r="BC169">
        <v>9.9000000000000005E-2</v>
      </c>
      <c r="BD169">
        <v>6.2E-2</v>
      </c>
      <c r="BE169">
        <v>6.6000000000000003E-2</v>
      </c>
      <c r="BF169" s="38">
        <v>5.2999999999999999E-2</v>
      </c>
      <c r="BG169">
        <v>0.09</v>
      </c>
      <c r="BH169">
        <v>0.09</v>
      </c>
      <c r="BI169">
        <v>7.8E-2</v>
      </c>
      <c r="BJ169">
        <v>0.04</v>
      </c>
      <c r="BK169">
        <v>7.8E-2</v>
      </c>
      <c r="BL169">
        <v>0.112</v>
      </c>
      <c r="BM169">
        <v>2.8000000000000001E-2</v>
      </c>
      <c r="BN169">
        <v>3.1E-2</v>
      </c>
      <c r="BO169">
        <v>4.8000000000000001E-2</v>
      </c>
      <c r="BP169" s="6">
        <v>2.9000000000000001E-2</v>
      </c>
      <c r="BQ169" s="6">
        <v>2.5000000000000001E-2</v>
      </c>
      <c r="BR169" s="6">
        <v>2.5999999999999999E-2</v>
      </c>
      <c r="BS169">
        <v>0.16300000000000001</v>
      </c>
      <c r="BT169" s="38">
        <v>0.245</v>
      </c>
      <c r="BU169">
        <v>0.19900000000000001</v>
      </c>
      <c r="BV169">
        <v>0.189</v>
      </c>
      <c r="BW169">
        <v>0.10299999999999999</v>
      </c>
      <c r="BX169" s="38">
        <v>0.2</v>
      </c>
      <c r="BY169" s="38">
        <v>0.13300000000000001</v>
      </c>
      <c r="BZ169" s="38">
        <v>2.7E-2</v>
      </c>
      <c r="CA169">
        <v>0.16600000000000001</v>
      </c>
      <c r="CB169">
        <v>0.25900000000000001</v>
      </c>
      <c r="CC169">
        <v>7.0999999999999994E-2</v>
      </c>
      <c r="CD169">
        <v>6.7000000000000004E-2</v>
      </c>
      <c r="CE169">
        <v>0.13</v>
      </c>
      <c r="CF169">
        <v>0.114</v>
      </c>
      <c r="CG169">
        <v>0.113</v>
      </c>
      <c r="CH169">
        <v>0.11899999999999999</v>
      </c>
      <c r="CI169">
        <v>8.3000000000000004E-2</v>
      </c>
      <c r="CJ169">
        <v>0.24</v>
      </c>
      <c r="CK169">
        <v>0.112</v>
      </c>
      <c r="CL169">
        <v>0.01</v>
      </c>
      <c r="CM169">
        <v>5.6000000000000001E-2</v>
      </c>
      <c r="CN169">
        <v>3.5999999999999997E-2</v>
      </c>
      <c r="CO169">
        <v>1.4E-2</v>
      </c>
      <c r="CP169">
        <v>1.9E-2</v>
      </c>
      <c r="CQ169">
        <v>0.21099999999999999</v>
      </c>
      <c r="CR169" s="38">
        <v>0.183</v>
      </c>
      <c r="CS169">
        <v>0.438</v>
      </c>
      <c r="CT169">
        <v>0.23799999999999999</v>
      </c>
      <c r="CU169">
        <v>-2.5000000000000001E-2</v>
      </c>
      <c r="CV169">
        <v>0.2</v>
      </c>
      <c r="CW169">
        <v>0.161</v>
      </c>
      <c r="CX169">
        <v>1.9E-2</v>
      </c>
      <c r="CY169">
        <v>8.8999999999999996E-2</v>
      </c>
      <c r="CZ169">
        <v>0.215</v>
      </c>
      <c r="DA169">
        <v>0.27700000000000002</v>
      </c>
      <c r="DB169">
        <v>0.215</v>
      </c>
      <c r="DC169">
        <v>3.5999999999999997E-2</v>
      </c>
      <c r="DD169" s="38">
        <v>3.5999999999999997E-2</v>
      </c>
      <c r="DE169" s="38">
        <v>3.9E-2</v>
      </c>
      <c r="DF169">
        <v>0.03</v>
      </c>
      <c r="DG169">
        <v>8.8999999999999996E-2</v>
      </c>
      <c r="DH169">
        <v>7.4999999999999997E-2</v>
      </c>
      <c r="DI169">
        <v>4.2999999999999997E-2</v>
      </c>
      <c r="DJ169">
        <v>0.05</v>
      </c>
      <c r="DK169" s="38">
        <v>4.7E-2</v>
      </c>
      <c r="DL169">
        <v>3.9E-2</v>
      </c>
      <c r="DM169">
        <v>6.8000000000000005E-2</v>
      </c>
      <c r="DN169">
        <v>4.9000000000000002E-2</v>
      </c>
      <c r="DO169">
        <v>0.11799999999999999</v>
      </c>
      <c r="DP169" s="38">
        <v>0.105</v>
      </c>
      <c r="DQ169">
        <v>7.4999999999999997E-2</v>
      </c>
      <c r="DU169" s="38">
        <v>5.8000000000000003E-2</v>
      </c>
      <c r="DV169">
        <v>8.6999999999999994E-2</v>
      </c>
      <c r="DW169" s="38">
        <v>8.5000000000000006E-2</v>
      </c>
      <c r="DX169" s="6">
        <v>0.115</v>
      </c>
      <c r="DY169">
        <v>0.09</v>
      </c>
      <c r="DZ169">
        <v>0.115</v>
      </c>
      <c r="EA169">
        <v>0.191</v>
      </c>
      <c r="EC169">
        <v>7.8E-2</v>
      </c>
      <c r="ED169">
        <v>5.5E-2</v>
      </c>
      <c r="EF169">
        <v>7.3999999999999996E-2</v>
      </c>
      <c r="EG169">
        <v>0.109</v>
      </c>
      <c r="EI169">
        <v>0.12</v>
      </c>
      <c r="EJ169">
        <v>0.10199999999999999</v>
      </c>
      <c r="EK169" s="38">
        <v>7.2999999999999995E-2</v>
      </c>
      <c r="EL169">
        <v>7.9000000000000001E-2</v>
      </c>
      <c r="EM169" s="6">
        <v>0.14699999999999999</v>
      </c>
    </row>
    <row r="170" spans="1:143" ht="14.25" customHeight="1" x14ac:dyDescent="0.2">
      <c r="A170" s="13">
        <v>497</v>
      </c>
      <c r="B170">
        <v>0.26800000000000002</v>
      </c>
      <c r="C170">
        <v>0.23400000000000001</v>
      </c>
      <c r="D170">
        <v>0.17799999999999999</v>
      </c>
      <c r="E170">
        <v>0.40500000000000003</v>
      </c>
      <c r="F170">
        <v>0.51500000000000001</v>
      </c>
      <c r="G170">
        <v>0.27200000000000002</v>
      </c>
      <c r="H170">
        <v>0.16800000000000001</v>
      </c>
      <c r="I170">
        <v>0.36599999999999999</v>
      </c>
      <c r="J170">
        <v>0.19900000000000001</v>
      </c>
      <c r="K170">
        <v>0.129</v>
      </c>
      <c r="L170">
        <v>0.17100000000000001</v>
      </c>
      <c r="M170">
        <v>0.24399999999999999</v>
      </c>
      <c r="N170">
        <v>0.36899999999999999</v>
      </c>
      <c r="O170">
        <v>0.251</v>
      </c>
      <c r="P170" s="38">
        <v>0.504</v>
      </c>
      <c r="Q170" s="6">
        <v>0.27500000000000002</v>
      </c>
      <c r="R170" s="6">
        <v>0.30499999999999999</v>
      </c>
      <c r="S170" s="6">
        <v>0.41599999999999998</v>
      </c>
      <c r="T170">
        <v>0.39900000000000002</v>
      </c>
      <c r="U170">
        <v>0.39700000000000002</v>
      </c>
      <c r="V170">
        <v>0.112</v>
      </c>
      <c r="W170">
        <v>0.253</v>
      </c>
      <c r="X170">
        <v>0.20300000000000001</v>
      </c>
      <c r="Y170">
        <v>0.34499999999999997</v>
      </c>
      <c r="Z170" s="38">
        <v>0.109</v>
      </c>
      <c r="AA170" s="38">
        <v>0.114</v>
      </c>
      <c r="AB170" s="38">
        <v>9.4E-2</v>
      </c>
      <c r="AC170" s="38">
        <v>0.112</v>
      </c>
      <c r="AD170" s="38">
        <v>4.8000000000000001E-2</v>
      </c>
      <c r="AE170" s="38">
        <v>4.9000000000000002E-2</v>
      </c>
      <c r="AF170" s="38">
        <v>2.7E-2</v>
      </c>
      <c r="AG170" s="38">
        <v>2.1999999999999999E-2</v>
      </c>
      <c r="AH170" s="38">
        <v>2.4E-2</v>
      </c>
      <c r="AI170" s="6">
        <v>6.8000000000000005E-2</v>
      </c>
      <c r="AJ170" s="6">
        <v>3.2000000000000001E-2</v>
      </c>
      <c r="AK170" s="6">
        <v>7.4999999999999997E-2</v>
      </c>
      <c r="AL170">
        <v>3.9E-2</v>
      </c>
      <c r="AM170">
        <v>3.5999999999999997E-2</v>
      </c>
      <c r="AN170">
        <v>7.0000000000000007E-2</v>
      </c>
      <c r="AO170" s="6">
        <v>4.1000000000000002E-2</v>
      </c>
      <c r="AP170" s="6">
        <v>8.5999999999999993E-2</v>
      </c>
      <c r="AQ170" s="6">
        <v>9.7000000000000003E-2</v>
      </c>
      <c r="AR170">
        <v>3.5000000000000003E-2</v>
      </c>
      <c r="AS170">
        <v>4.3999999999999997E-2</v>
      </c>
      <c r="AT170">
        <v>2.1999999999999999E-2</v>
      </c>
      <c r="AU170">
        <v>7.1999999999999995E-2</v>
      </c>
      <c r="AV170">
        <v>9.8000000000000004E-2</v>
      </c>
      <c r="AW170">
        <v>0.10199999999999999</v>
      </c>
      <c r="AX170">
        <v>0.13500000000000001</v>
      </c>
      <c r="AY170">
        <v>0.14099999999999999</v>
      </c>
      <c r="AZ170">
        <v>0.128</v>
      </c>
      <c r="BA170">
        <v>0.37</v>
      </c>
      <c r="BB170" s="38">
        <v>5.1999999999999998E-2</v>
      </c>
      <c r="BC170">
        <v>9.7000000000000003E-2</v>
      </c>
      <c r="BD170">
        <v>6.0999999999999999E-2</v>
      </c>
      <c r="BE170">
        <v>6.5000000000000002E-2</v>
      </c>
      <c r="BF170" s="38">
        <v>5.1999999999999998E-2</v>
      </c>
      <c r="BG170">
        <v>8.8999999999999996E-2</v>
      </c>
      <c r="BH170">
        <v>8.8999999999999996E-2</v>
      </c>
      <c r="BI170">
        <v>7.5999999999999998E-2</v>
      </c>
      <c r="BJ170">
        <v>3.9E-2</v>
      </c>
      <c r="BK170">
        <v>7.6999999999999999E-2</v>
      </c>
      <c r="BL170">
        <v>0.11</v>
      </c>
      <c r="BM170">
        <v>2.8000000000000001E-2</v>
      </c>
      <c r="BN170">
        <v>3.1E-2</v>
      </c>
      <c r="BO170">
        <v>4.7E-2</v>
      </c>
      <c r="BP170" s="6">
        <v>2.8000000000000001E-2</v>
      </c>
      <c r="BQ170" s="6">
        <v>2.4E-2</v>
      </c>
      <c r="BR170" s="6">
        <v>2.5999999999999999E-2</v>
      </c>
      <c r="BS170">
        <v>0.16</v>
      </c>
      <c r="BT170" s="38">
        <v>0.24099999999999999</v>
      </c>
      <c r="BU170">
        <v>0.19600000000000001</v>
      </c>
      <c r="BV170">
        <v>0.186</v>
      </c>
      <c r="BW170">
        <v>0.10100000000000001</v>
      </c>
      <c r="BX170" s="38">
        <v>0.19800000000000001</v>
      </c>
      <c r="BY170" s="38">
        <v>0.13</v>
      </c>
      <c r="BZ170" s="38">
        <v>2.5999999999999999E-2</v>
      </c>
      <c r="CA170">
        <v>0.16400000000000001</v>
      </c>
      <c r="CB170">
        <v>0.255</v>
      </c>
      <c r="CC170">
        <v>7.0000000000000007E-2</v>
      </c>
      <c r="CD170">
        <v>6.6000000000000003E-2</v>
      </c>
      <c r="CE170">
        <v>0.128</v>
      </c>
      <c r="CF170">
        <v>0.112</v>
      </c>
      <c r="CG170">
        <v>0.111</v>
      </c>
      <c r="CH170">
        <v>0.11700000000000001</v>
      </c>
      <c r="CI170">
        <v>8.1000000000000003E-2</v>
      </c>
      <c r="CJ170">
        <v>0.23699999999999999</v>
      </c>
      <c r="CK170">
        <v>0.11</v>
      </c>
      <c r="CL170">
        <v>0.01</v>
      </c>
      <c r="CM170">
        <v>5.3999999999999999E-2</v>
      </c>
      <c r="CN170">
        <v>3.5000000000000003E-2</v>
      </c>
      <c r="CO170">
        <v>1.2999999999999999E-2</v>
      </c>
      <c r="CP170">
        <v>1.7999999999999999E-2</v>
      </c>
      <c r="CQ170">
        <v>0.20699999999999999</v>
      </c>
      <c r="CR170" s="38">
        <v>0.17899999999999999</v>
      </c>
      <c r="CS170">
        <v>0.43099999999999999</v>
      </c>
      <c r="CT170">
        <v>0.23499999999999999</v>
      </c>
      <c r="CU170">
        <v>-2.5000000000000001E-2</v>
      </c>
      <c r="CV170">
        <v>0.19700000000000001</v>
      </c>
      <c r="CW170">
        <v>0.158</v>
      </c>
      <c r="CX170">
        <v>1.9E-2</v>
      </c>
      <c r="CY170">
        <v>8.7999999999999995E-2</v>
      </c>
      <c r="CZ170">
        <v>0.21199999999999999</v>
      </c>
      <c r="DA170">
        <v>0.27400000000000002</v>
      </c>
      <c r="DB170">
        <v>0.21199999999999999</v>
      </c>
      <c r="DC170">
        <v>3.5000000000000003E-2</v>
      </c>
      <c r="DD170" s="38">
        <v>3.5000000000000003E-2</v>
      </c>
      <c r="DE170" s="38">
        <v>3.9E-2</v>
      </c>
      <c r="DF170">
        <v>0.03</v>
      </c>
      <c r="DG170">
        <v>8.8999999999999996E-2</v>
      </c>
      <c r="DH170">
        <v>7.3999999999999996E-2</v>
      </c>
      <c r="DI170">
        <v>4.2000000000000003E-2</v>
      </c>
      <c r="DJ170">
        <v>0.05</v>
      </c>
      <c r="DK170" s="38">
        <v>4.5999999999999999E-2</v>
      </c>
      <c r="DL170">
        <v>3.7999999999999999E-2</v>
      </c>
      <c r="DM170">
        <v>6.7000000000000004E-2</v>
      </c>
      <c r="DN170">
        <v>4.9000000000000002E-2</v>
      </c>
      <c r="DO170">
        <v>0.11700000000000001</v>
      </c>
      <c r="DP170" s="38">
        <v>0.104</v>
      </c>
      <c r="DQ170">
        <v>7.3999999999999996E-2</v>
      </c>
      <c r="DU170" s="38">
        <v>5.8000000000000003E-2</v>
      </c>
      <c r="DV170">
        <v>8.5999999999999993E-2</v>
      </c>
      <c r="DW170" s="38">
        <v>8.4000000000000005E-2</v>
      </c>
      <c r="DX170" s="6">
        <v>0.114</v>
      </c>
      <c r="DY170">
        <v>8.7999999999999995E-2</v>
      </c>
      <c r="DZ170">
        <v>0.114</v>
      </c>
      <c r="EA170">
        <v>0.188</v>
      </c>
      <c r="EC170">
        <v>7.6999999999999999E-2</v>
      </c>
      <c r="ED170">
        <v>5.5E-2</v>
      </c>
      <c r="EF170">
        <v>7.3999999999999996E-2</v>
      </c>
      <c r="EG170">
        <v>0.108</v>
      </c>
      <c r="EI170">
        <v>0.11799999999999999</v>
      </c>
      <c r="EJ170">
        <v>0.1</v>
      </c>
      <c r="EK170" s="38">
        <v>7.1999999999999995E-2</v>
      </c>
      <c r="EL170">
        <v>7.8E-2</v>
      </c>
      <c r="EM170" s="6">
        <v>0.14499999999999999</v>
      </c>
    </row>
    <row r="171" spans="1:143" ht="14.25" customHeight="1" x14ac:dyDescent="0.2">
      <c r="A171" s="13">
        <v>498</v>
      </c>
      <c r="B171">
        <v>0.26400000000000001</v>
      </c>
      <c r="C171">
        <v>0.23100000000000001</v>
      </c>
      <c r="D171">
        <v>0.17499999999999999</v>
      </c>
      <c r="E171">
        <v>0.39800000000000002</v>
      </c>
      <c r="F171">
        <v>0.50700000000000001</v>
      </c>
      <c r="G171">
        <v>0.26800000000000002</v>
      </c>
      <c r="H171">
        <v>0.16500000000000001</v>
      </c>
      <c r="I171">
        <v>0.35899999999999999</v>
      </c>
      <c r="J171">
        <v>0.19600000000000001</v>
      </c>
      <c r="K171">
        <v>0.127</v>
      </c>
      <c r="L171">
        <v>0.16800000000000001</v>
      </c>
      <c r="M171">
        <v>0.24</v>
      </c>
      <c r="N171">
        <v>0.36299999999999999</v>
      </c>
      <c r="O171">
        <v>0.247</v>
      </c>
      <c r="P171" s="38">
        <v>0.496</v>
      </c>
      <c r="Q171" s="6">
        <v>0.27</v>
      </c>
      <c r="R171" s="6">
        <v>0.29199999999999998</v>
      </c>
      <c r="S171" s="6">
        <v>0.40899999999999997</v>
      </c>
      <c r="T171">
        <v>0.39200000000000002</v>
      </c>
      <c r="U171">
        <v>0.38900000000000001</v>
      </c>
      <c r="V171">
        <v>0.111</v>
      </c>
      <c r="W171">
        <v>0.249</v>
      </c>
      <c r="X171">
        <v>0.20100000000000001</v>
      </c>
      <c r="Y171">
        <v>0.34100000000000003</v>
      </c>
      <c r="Z171" s="38">
        <v>0.109</v>
      </c>
      <c r="AA171" s="38">
        <v>0.114</v>
      </c>
      <c r="AB171" s="38">
        <v>9.4E-2</v>
      </c>
      <c r="AC171" s="38">
        <v>0.111</v>
      </c>
      <c r="AD171" s="38">
        <v>4.8000000000000001E-2</v>
      </c>
      <c r="AE171" s="38">
        <v>4.9000000000000002E-2</v>
      </c>
      <c r="AF171" s="38">
        <v>2.5999999999999999E-2</v>
      </c>
      <c r="AG171" s="38">
        <v>2.1999999999999999E-2</v>
      </c>
      <c r="AH171" s="38">
        <v>2.4E-2</v>
      </c>
      <c r="AI171" s="6">
        <v>6.8000000000000005E-2</v>
      </c>
      <c r="AJ171" s="6">
        <v>3.2000000000000001E-2</v>
      </c>
      <c r="AK171" s="6">
        <v>7.3999999999999996E-2</v>
      </c>
      <c r="AL171">
        <v>3.9E-2</v>
      </c>
      <c r="AM171">
        <v>3.5999999999999997E-2</v>
      </c>
      <c r="AN171">
        <v>6.9000000000000006E-2</v>
      </c>
      <c r="AO171" s="6">
        <v>4.1000000000000002E-2</v>
      </c>
      <c r="AP171" s="6">
        <v>8.5999999999999993E-2</v>
      </c>
      <c r="AQ171" s="6">
        <v>9.7000000000000003E-2</v>
      </c>
      <c r="AR171">
        <v>3.5000000000000003E-2</v>
      </c>
      <c r="AS171">
        <v>4.3999999999999997E-2</v>
      </c>
      <c r="AT171">
        <v>2.1999999999999999E-2</v>
      </c>
      <c r="AU171">
        <v>7.0999999999999994E-2</v>
      </c>
      <c r="AV171">
        <v>9.8000000000000004E-2</v>
      </c>
      <c r="AW171">
        <v>0.10100000000000001</v>
      </c>
      <c r="AX171">
        <v>0.13300000000000001</v>
      </c>
      <c r="AY171">
        <v>0.13900000000000001</v>
      </c>
      <c r="AZ171">
        <v>0.126</v>
      </c>
      <c r="BA171">
        <v>0.36499999999999999</v>
      </c>
      <c r="BB171" s="38">
        <v>5.0999999999999997E-2</v>
      </c>
      <c r="BC171">
        <v>9.6000000000000002E-2</v>
      </c>
      <c r="BD171">
        <v>6.0999999999999999E-2</v>
      </c>
      <c r="BE171">
        <v>6.5000000000000002E-2</v>
      </c>
      <c r="BF171" s="38">
        <v>5.0999999999999997E-2</v>
      </c>
      <c r="BG171">
        <v>8.6999999999999994E-2</v>
      </c>
      <c r="BH171">
        <v>8.6999999999999994E-2</v>
      </c>
      <c r="BI171">
        <v>7.4999999999999997E-2</v>
      </c>
      <c r="BJ171">
        <v>3.7999999999999999E-2</v>
      </c>
      <c r="BK171">
        <v>7.4999999999999997E-2</v>
      </c>
      <c r="BL171">
        <v>0.108</v>
      </c>
      <c r="BM171">
        <v>2.8000000000000001E-2</v>
      </c>
      <c r="BN171">
        <v>0.03</v>
      </c>
      <c r="BO171">
        <v>4.5999999999999999E-2</v>
      </c>
      <c r="BP171" s="6">
        <v>2.8000000000000001E-2</v>
      </c>
      <c r="BQ171" s="6">
        <v>2.4E-2</v>
      </c>
      <c r="BR171" s="6">
        <v>2.5999999999999999E-2</v>
      </c>
      <c r="BS171">
        <v>0.157</v>
      </c>
      <c r="BT171" s="38">
        <v>0.23699999999999999</v>
      </c>
      <c r="BU171">
        <v>0.193</v>
      </c>
      <c r="BV171">
        <v>0.183</v>
      </c>
      <c r="BW171">
        <v>0.1</v>
      </c>
      <c r="BX171" s="38">
        <v>0.19700000000000001</v>
      </c>
      <c r="BY171" s="38">
        <v>0.127</v>
      </c>
      <c r="BZ171" s="38">
        <v>2.5999999999999999E-2</v>
      </c>
      <c r="CA171">
        <v>0.16200000000000001</v>
      </c>
      <c r="CB171">
        <v>0.251</v>
      </c>
      <c r="CC171">
        <v>6.8000000000000005E-2</v>
      </c>
      <c r="CD171">
        <v>6.4000000000000001E-2</v>
      </c>
      <c r="CE171">
        <v>0.127</v>
      </c>
      <c r="CF171">
        <v>0.11</v>
      </c>
      <c r="CG171">
        <v>0.109</v>
      </c>
      <c r="CH171">
        <v>0.11600000000000001</v>
      </c>
      <c r="CI171">
        <v>0.08</v>
      </c>
      <c r="CJ171">
        <v>0.23400000000000001</v>
      </c>
      <c r="CK171">
        <v>0.108</v>
      </c>
      <c r="CL171">
        <v>0.01</v>
      </c>
      <c r="CM171">
        <v>5.2999999999999999E-2</v>
      </c>
      <c r="CN171">
        <v>3.4000000000000002E-2</v>
      </c>
      <c r="CO171">
        <v>1.2E-2</v>
      </c>
      <c r="CP171">
        <v>1.7999999999999999E-2</v>
      </c>
      <c r="CQ171">
        <v>0.20300000000000001</v>
      </c>
      <c r="CR171" s="38">
        <v>0.17599999999999999</v>
      </c>
      <c r="CS171">
        <v>0.42399999999999999</v>
      </c>
      <c r="CT171">
        <v>0.23200000000000001</v>
      </c>
      <c r="CU171">
        <v>-2.5999999999999999E-2</v>
      </c>
      <c r="CV171">
        <v>0.193</v>
      </c>
      <c r="CW171">
        <v>0.155</v>
      </c>
      <c r="CX171">
        <v>1.7999999999999999E-2</v>
      </c>
      <c r="CY171">
        <v>8.6999999999999994E-2</v>
      </c>
      <c r="CZ171">
        <v>0.20899999999999999</v>
      </c>
      <c r="DA171">
        <v>0.27100000000000002</v>
      </c>
      <c r="DB171">
        <v>0.20899999999999999</v>
      </c>
      <c r="DC171">
        <v>3.4000000000000002E-2</v>
      </c>
      <c r="DD171" s="38">
        <v>3.5000000000000003E-2</v>
      </c>
      <c r="DE171" s="38">
        <v>3.7999999999999999E-2</v>
      </c>
      <c r="DF171">
        <v>0.03</v>
      </c>
      <c r="DG171">
        <v>8.7999999999999995E-2</v>
      </c>
      <c r="DH171">
        <v>7.2999999999999995E-2</v>
      </c>
      <c r="DI171">
        <v>4.2000000000000003E-2</v>
      </c>
      <c r="DJ171">
        <v>4.9000000000000002E-2</v>
      </c>
      <c r="DK171" s="38">
        <v>4.5999999999999999E-2</v>
      </c>
      <c r="DL171">
        <v>3.6999999999999998E-2</v>
      </c>
      <c r="DM171">
        <v>6.6000000000000003E-2</v>
      </c>
      <c r="DN171">
        <v>4.8000000000000001E-2</v>
      </c>
      <c r="DO171">
        <v>0.11600000000000001</v>
      </c>
      <c r="DP171" s="38">
        <v>0.10299999999999999</v>
      </c>
      <c r="DQ171">
        <v>7.2999999999999995E-2</v>
      </c>
      <c r="DU171" s="38">
        <v>5.7000000000000002E-2</v>
      </c>
      <c r="DV171">
        <v>8.5000000000000006E-2</v>
      </c>
      <c r="DW171" s="38">
        <v>8.3000000000000004E-2</v>
      </c>
      <c r="DX171" s="6">
        <v>0.113</v>
      </c>
      <c r="DY171">
        <v>8.6999999999999994E-2</v>
      </c>
      <c r="DZ171">
        <v>0.113</v>
      </c>
      <c r="EA171">
        <v>0.185</v>
      </c>
      <c r="EC171">
        <v>7.4999999999999997E-2</v>
      </c>
      <c r="ED171">
        <v>5.3999999999999999E-2</v>
      </c>
      <c r="EF171">
        <v>7.2999999999999995E-2</v>
      </c>
      <c r="EG171">
        <v>0.107</v>
      </c>
      <c r="EI171">
        <v>0.11600000000000001</v>
      </c>
      <c r="EJ171">
        <v>9.9000000000000005E-2</v>
      </c>
      <c r="EK171" s="38">
        <v>7.0999999999999994E-2</v>
      </c>
      <c r="EL171">
        <v>7.6999999999999999E-2</v>
      </c>
      <c r="EM171" s="6">
        <v>0.14299999999999999</v>
      </c>
    </row>
    <row r="172" spans="1:143" ht="14.25" customHeight="1" x14ac:dyDescent="0.2">
      <c r="A172" s="13">
        <v>499</v>
      </c>
      <c r="B172">
        <v>0.26</v>
      </c>
      <c r="C172">
        <v>0.22700000000000001</v>
      </c>
      <c r="D172">
        <v>0.17199999999999999</v>
      </c>
      <c r="E172">
        <v>0.39100000000000001</v>
      </c>
      <c r="F172">
        <v>0.499</v>
      </c>
      <c r="G172">
        <v>0.26400000000000001</v>
      </c>
      <c r="H172">
        <v>0.161</v>
      </c>
      <c r="I172">
        <v>0.35199999999999998</v>
      </c>
      <c r="J172">
        <v>0.192</v>
      </c>
      <c r="K172">
        <v>0.124</v>
      </c>
      <c r="L172">
        <v>0.16600000000000001</v>
      </c>
      <c r="M172">
        <v>0.23599999999999999</v>
      </c>
      <c r="N172">
        <v>0.35799999999999998</v>
      </c>
      <c r="O172">
        <v>0.24199999999999999</v>
      </c>
      <c r="P172" s="38">
        <v>0.48799999999999999</v>
      </c>
      <c r="Q172" s="6">
        <v>0.26500000000000001</v>
      </c>
      <c r="R172" s="6">
        <v>0.28000000000000003</v>
      </c>
      <c r="S172" s="6">
        <v>0.40300000000000002</v>
      </c>
      <c r="T172">
        <v>0.38500000000000001</v>
      </c>
      <c r="U172">
        <v>0.38200000000000001</v>
      </c>
      <c r="V172">
        <v>0.109</v>
      </c>
      <c r="W172">
        <v>0.245</v>
      </c>
      <c r="X172">
        <v>0.19900000000000001</v>
      </c>
      <c r="Y172">
        <v>0.33600000000000002</v>
      </c>
      <c r="Z172" s="38">
        <v>0.108</v>
      </c>
      <c r="AA172" s="38">
        <v>0.113</v>
      </c>
      <c r="AB172" s="38">
        <v>9.2999999999999999E-2</v>
      </c>
      <c r="AC172" s="38">
        <v>0.109</v>
      </c>
      <c r="AD172" s="38">
        <v>4.8000000000000001E-2</v>
      </c>
      <c r="AE172" s="38">
        <v>4.9000000000000002E-2</v>
      </c>
      <c r="AF172" s="38">
        <v>2.5999999999999999E-2</v>
      </c>
      <c r="AG172" s="38">
        <v>2.1000000000000001E-2</v>
      </c>
      <c r="AH172" s="38">
        <v>2.3E-2</v>
      </c>
      <c r="AI172" s="6">
        <v>6.7000000000000004E-2</v>
      </c>
      <c r="AJ172" s="6">
        <v>3.1E-2</v>
      </c>
      <c r="AK172" s="6">
        <v>7.3999999999999996E-2</v>
      </c>
      <c r="AL172">
        <v>3.7999999999999999E-2</v>
      </c>
      <c r="AM172">
        <v>3.5999999999999997E-2</v>
      </c>
      <c r="AN172">
        <v>6.9000000000000006E-2</v>
      </c>
      <c r="AO172" s="6">
        <v>4.1000000000000002E-2</v>
      </c>
      <c r="AP172" s="6">
        <v>8.5999999999999993E-2</v>
      </c>
      <c r="AQ172" s="6">
        <v>9.6000000000000002E-2</v>
      </c>
      <c r="AR172">
        <v>3.5000000000000003E-2</v>
      </c>
      <c r="AS172">
        <v>4.3999999999999997E-2</v>
      </c>
      <c r="AT172">
        <v>2.1999999999999999E-2</v>
      </c>
      <c r="AU172">
        <v>7.0000000000000007E-2</v>
      </c>
      <c r="AV172">
        <v>9.8000000000000004E-2</v>
      </c>
      <c r="AW172">
        <v>0.1</v>
      </c>
      <c r="AX172">
        <v>0.13100000000000001</v>
      </c>
      <c r="AY172">
        <v>0.13800000000000001</v>
      </c>
      <c r="AZ172">
        <v>0.124</v>
      </c>
      <c r="BA172">
        <v>0.36</v>
      </c>
      <c r="BB172" s="38">
        <v>5.0999999999999997E-2</v>
      </c>
      <c r="BC172">
        <v>9.4E-2</v>
      </c>
      <c r="BD172">
        <v>0.06</v>
      </c>
      <c r="BE172">
        <v>6.4000000000000001E-2</v>
      </c>
      <c r="BF172" s="38">
        <v>5.0999999999999997E-2</v>
      </c>
      <c r="BG172">
        <v>8.5999999999999993E-2</v>
      </c>
      <c r="BH172">
        <v>8.5999999999999993E-2</v>
      </c>
      <c r="BI172">
        <v>7.3999999999999996E-2</v>
      </c>
      <c r="BJ172">
        <v>3.7999999999999999E-2</v>
      </c>
      <c r="BK172">
        <v>7.3999999999999996E-2</v>
      </c>
      <c r="BL172">
        <v>0.107</v>
      </c>
      <c r="BM172">
        <v>2.8000000000000001E-2</v>
      </c>
      <c r="BN172">
        <v>2.9000000000000001E-2</v>
      </c>
      <c r="BO172">
        <v>4.4999999999999998E-2</v>
      </c>
      <c r="BP172" s="6">
        <v>2.7E-2</v>
      </c>
      <c r="BQ172" s="6">
        <v>2.4E-2</v>
      </c>
      <c r="BR172" s="6">
        <v>2.5999999999999999E-2</v>
      </c>
      <c r="BS172">
        <v>0.153</v>
      </c>
      <c r="BT172" s="38">
        <v>0.23300000000000001</v>
      </c>
      <c r="BU172">
        <v>0.189</v>
      </c>
      <c r="BV172">
        <v>0.18</v>
      </c>
      <c r="BW172">
        <v>9.8000000000000004E-2</v>
      </c>
      <c r="BX172" s="38">
        <v>0.19500000000000001</v>
      </c>
      <c r="BY172" s="38">
        <v>0.125</v>
      </c>
      <c r="BZ172" s="38">
        <v>2.5999999999999999E-2</v>
      </c>
      <c r="CA172">
        <v>0.16</v>
      </c>
      <c r="CB172">
        <v>0.247</v>
      </c>
      <c r="CC172">
        <v>6.7000000000000004E-2</v>
      </c>
      <c r="CD172">
        <v>6.3E-2</v>
      </c>
      <c r="CE172">
        <v>0.126</v>
      </c>
      <c r="CF172">
        <v>0.108</v>
      </c>
      <c r="CG172">
        <v>0.107</v>
      </c>
      <c r="CH172">
        <v>0.115</v>
      </c>
      <c r="CI172">
        <v>7.9000000000000001E-2</v>
      </c>
      <c r="CJ172">
        <v>0.23100000000000001</v>
      </c>
      <c r="CK172">
        <v>0.107</v>
      </c>
      <c r="CL172">
        <v>0.01</v>
      </c>
      <c r="CM172">
        <v>5.2999999999999999E-2</v>
      </c>
      <c r="CN172">
        <v>3.4000000000000002E-2</v>
      </c>
      <c r="CO172">
        <v>1.0999999999999999E-2</v>
      </c>
      <c r="CP172">
        <v>1.7000000000000001E-2</v>
      </c>
      <c r="CQ172">
        <v>0.2</v>
      </c>
      <c r="CR172" s="38">
        <v>0.17299999999999999</v>
      </c>
      <c r="CS172">
        <v>0.41799999999999998</v>
      </c>
      <c r="CT172">
        <v>0.22900000000000001</v>
      </c>
      <c r="CU172">
        <v>-2.5999999999999999E-2</v>
      </c>
      <c r="CV172">
        <v>0.19</v>
      </c>
      <c r="CW172">
        <v>0.152</v>
      </c>
      <c r="CX172">
        <v>1.7999999999999999E-2</v>
      </c>
      <c r="CY172">
        <v>8.5999999999999993E-2</v>
      </c>
      <c r="CZ172">
        <v>0.20599999999999999</v>
      </c>
      <c r="DA172">
        <v>0.26800000000000002</v>
      </c>
      <c r="DB172">
        <v>0.20599999999999999</v>
      </c>
      <c r="DC172">
        <v>3.4000000000000002E-2</v>
      </c>
      <c r="DD172" s="38">
        <v>3.4000000000000002E-2</v>
      </c>
      <c r="DE172" s="38">
        <v>3.6999999999999998E-2</v>
      </c>
      <c r="DF172">
        <v>2.9000000000000001E-2</v>
      </c>
      <c r="DG172">
        <v>8.6999999999999994E-2</v>
      </c>
      <c r="DH172">
        <v>7.2999999999999995E-2</v>
      </c>
      <c r="DI172">
        <v>4.1000000000000002E-2</v>
      </c>
      <c r="DJ172">
        <v>4.9000000000000002E-2</v>
      </c>
      <c r="DK172" s="38">
        <v>4.4999999999999998E-2</v>
      </c>
      <c r="DL172">
        <v>3.6999999999999998E-2</v>
      </c>
      <c r="DM172">
        <v>6.5000000000000002E-2</v>
      </c>
      <c r="DN172">
        <v>4.8000000000000001E-2</v>
      </c>
      <c r="DO172">
        <v>0.115</v>
      </c>
      <c r="DP172" s="38">
        <v>0.10199999999999999</v>
      </c>
      <c r="DQ172">
        <v>7.2999999999999995E-2</v>
      </c>
      <c r="DU172" s="38">
        <v>5.7000000000000002E-2</v>
      </c>
      <c r="DV172">
        <v>8.4000000000000005E-2</v>
      </c>
      <c r="DW172" s="38">
        <v>8.2000000000000003E-2</v>
      </c>
      <c r="DX172" s="6">
        <v>0.112</v>
      </c>
      <c r="DY172">
        <v>8.5999999999999993E-2</v>
      </c>
      <c r="DZ172">
        <v>0.112</v>
      </c>
      <c r="EA172">
        <v>0.182</v>
      </c>
      <c r="EC172">
        <v>7.3999999999999996E-2</v>
      </c>
      <c r="ED172">
        <v>5.3999999999999999E-2</v>
      </c>
      <c r="EF172">
        <v>7.2999999999999995E-2</v>
      </c>
      <c r="EG172">
        <v>0.106</v>
      </c>
      <c r="EI172">
        <v>0.114</v>
      </c>
      <c r="EJ172">
        <v>9.8000000000000004E-2</v>
      </c>
      <c r="EK172" s="38">
        <v>7.0000000000000007E-2</v>
      </c>
      <c r="EL172">
        <v>7.5999999999999998E-2</v>
      </c>
      <c r="EM172" s="6">
        <v>0.14199999999999999</v>
      </c>
    </row>
    <row r="173" spans="1:143" ht="14.25" customHeight="1" x14ac:dyDescent="0.2">
      <c r="A173" s="13">
        <v>500</v>
      </c>
      <c r="B173">
        <v>0.25600000000000001</v>
      </c>
      <c r="C173">
        <v>0.224</v>
      </c>
      <c r="D173">
        <v>0.17</v>
      </c>
      <c r="E173">
        <v>0.38500000000000001</v>
      </c>
      <c r="F173">
        <v>0.49099999999999999</v>
      </c>
      <c r="G173">
        <v>0.26</v>
      </c>
      <c r="H173">
        <v>0.158</v>
      </c>
      <c r="I173">
        <v>0.34599999999999997</v>
      </c>
      <c r="J173">
        <v>0.189</v>
      </c>
      <c r="K173">
        <v>0.122</v>
      </c>
      <c r="L173">
        <v>0.16300000000000001</v>
      </c>
      <c r="M173">
        <v>0.23200000000000001</v>
      </c>
      <c r="N173">
        <v>0.35199999999999998</v>
      </c>
      <c r="O173">
        <v>0.23799999999999999</v>
      </c>
      <c r="P173" s="38">
        <v>0.48</v>
      </c>
      <c r="Q173" s="6">
        <v>0.26</v>
      </c>
      <c r="R173" s="6">
        <v>0.26800000000000002</v>
      </c>
      <c r="S173" s="6">
        <v>0.39600000000000002</v>
      </c>
      <c r="T173">
        <v>0.378</v>
      </c>
      <c r="U173">
        <v>0.375</v>
      </c>
      <c r="V173">
        <v>0.108</v>
      </c>
      <c r="W173">
        <v>0.24099999999999999</v>
      </c>
      <c r="X173">
        <v>0.19700000000000001</v>
      </c>
      <c r="Y173">
        <v>0.33200000000000002</v>
      </c>
      <c r="Z173" s="38">
        <v>0.108</v>
      </c>
      <c r="AA173" s="38">
        <v>0.113</v>
      </c>
      <c r="AB173" s="38">
        <v>9.2999999999999999E-2</v>
      </c>
      <c r="AC173" s="38">
        <v>0.108</v>
      </c>
      <c r="AD173" s="38">
        <v>4.7E-2</v>
      </c>
      <c r="AE173" s="38">
        <v>4.8000000000000001E-2</v>
      </c>
      <c r="AF173" s="38">
        <v>2.5999999999999999E-2</v>
      </c>
      <c r="AG173" s="38">
        <v>2.1000000000000001E-2</v>
      </c>
      <c r="AH173" s="38">
        <v>2.3E-2</v>
      </c>
      <c r="AI173" s="6">
        <v>6.7000000000000004E-2</v>
      </c>
      <c r="AJ173" s="6">
        <v>3.1E-2</v>
      </c>
      <c r="AK173" s="6">
        <v>7.2999999999999995E-2</v>
      </c>
      <c r="AL173">
        <v>3.7999999999999999E-2</v>
      </c>
      <c r="AM173">
        <v>3.5999999999999997E-2</v>
      </c>
      <c r="AN173">
        <v>6.8000000000000005E-2</v>
      </c>
      <c r="AO173" s="6">
        <v>0.04</v>
      </c>
      <c r="AP173" s="6">
        <v>8.5999999999999993E-2</v>
      </c>
      <c r="AQ173" s="6">
        <v>9.5000000000000001E-2</v>
      </c>
      <c r="AR173">
        <v>3.5000000000000003E-2</v>
      </c>
      <c r="AS173">
        <v>4.3999999999999997E-2</v>
      </c>
      <c r="AT173">
        <v>2.1999999999999999E-2</v>
      </c>
      <c r="AU173">
        <v>6.9000000000000006E-2</v>
      </c>
      <c r="AV173">
        <v>9.7000000000000003E-2</v>
      </c>
      <c r="AW173">
        <v>9.9000000000000005E-2</v>
      </c>
      <c r="AX173">
        <v>0.13</v>
      </c>
      <c r="AY173">
        <v>0.13600000000000001</v>
      </c>
      <c r="AZ173">
        <v>0.122</v>
      </c>
      <c r="BA173">
        <v>0.35499999999999998</v>
      </c>
      <c r="BB173" s="38">
        <v>0.05</v>
      </c>
      <c r="BC173">
        <v>9.2999999999999999E-2</v>
      </c>
      <c r="BD173">
        <v>0.06</v>
      </c>
      <c r="BE173">
        <v>6.3E-2</v>
      </c>
      <c r="BF173" s="38">
        <v>0.05</v>
      </c>
      <c r="BG173">
        <v>8.5000000000000006E-2</v>
      </c>
      <c r="BH173">
        <v>8.4000000000000005E-2</v>
      </c>
      <c r="BI173">
        <v>7.2999999999999995E-2</v>
      </c>
      <c r="BJ173">
        <v>3.6999999999999998E-2</v>
      </c>
      <c r="BK173">
        <v>7.1999999999999995E-2</v>
      </c>
      <c r="BL173">
        <v>0.105</v>
      </c>
      <c r="BM173">
        <v>2.8000000000000001E-2</v>
      </c>
      <c r="BN173">
        <v>2.9000000000000001E-2</v>
      </c>
      <c r="BO173">
        <v>4.4999999999999998E-2</v>
      </c>
      <c r="BP173" s="6">
        <v>2.7E-2</v>
      </c>
      <c r="BQ173" s="6">
        <v>2.3E-2</v>
      </c>
      <c r="BR173" s="6">
        <v>2.5999999999999999E-2</v>
      </c>
      <c r="BS173">
        <v>0.15</v>
      </c>
      <c r="BT173" s="38">
        <v>0.22900000000000001</v>
      </c>
      <c r="BU173">
        <v>0.186</v>
      </c>
      <c r="BV173">
        <v>0.17699999999999999</v>
      </c>
      <c r="BW173">
        <v>9.7000000000000003E-2</v>
      </c>
      <c r="BX173" s="38">
        <v>0.193</v>
      </c>
      <c r="BY173" s="38">
        <v>0.122</v>
      </c>
      <c r="BZ173" s="38">
        <v>2.5999999999999999E-2</v>
      </c>
      <c r="CA173">
        <v>0.158</v>
      </c>
      <c r="CB173">
        <v>0.24399999999999999</v>
      </c>
      <c r="CC173">
        <v>6.6000000000000003E-2</v>
      </c>
      <c r="CD173">
        <v>6.2E-2</v>
      </c>
      <c r="CE173">
        <v>0.125</v>
      </c>
      <c r="CF173">
        <v>0.106</v>
      </c>
      <c r="CG173">
        <v>0.105</v>
      </c>
      <c r="CH173">
        <v>0.114</v>
      </c>
      <c r="CI173">
        <v>7.8E-2</v>
      </c>
      <c r="CJ173">
        <v>0.22800000000000001</v>
      </c>
      <c r="CK173">
        <v>0.105</v>
      </c>
      <c r="CL173">
        <v>0.01</v>
      </c>
      <c r="CM173">
        <v>5.1999999999999998E-2</v>
      </c>
      <c r="CN173">
        <v>3.3000000000000002E-2</v>
      </c>
      <c r="CO173">
        <v>0.01</v>
      </c>
      <c r="CP173">
        <v>1.7000000000000001E-2</v>
      </c>
      <c r="CQ173">
        <v>0.19600000000000001</v>
      </c>
      <c r="CR173" s="38">
        <v>0.17</v>
      </c>
      <c r="CS173">
        <v>0.41099999999999998</v>
      </c>
      <c r="CT173">
        <v>0.22600000000000001</v>
      </c>
      <c r="CU173">
        <v>-2.5999999999999999E-2</v>
      </c>
      <c r="CV173">
        <v>0.187</v>
      </c>
      <c r="CW173">
        <v>0.14899999999999999</v>
      </c>
      <c r="CX173">
        <v>1.7999999999999999E-2</v>
      </c>
      <c r="CY173">
        <v>8.5000000000000006E-2</v>
      </c>
      <c r="CZ173">
        <v>0.20300000000000001</v>
      </c>
      <c r="DA173">
        <v>0.26500000000000001</v>
      </c>
      <c r="DB173">
        <v>0.20399999999999999</v>
      </c>
      <c r="DC173">
        <v>3.4000000000000002E-2</v>
      </c>
      <c r="DD173" s="38">
        <v>3.4000000000000002E-2</v>
      </c>
      <c r="DE173" s="38">
        <v>3.6999999999999998E-2</v>
      </c>
      <c r="DF173">
        <v>2.9000000000000001E-2</v>
      </c>
      <c r="DG173">
        <v>8.6999999999999994E-2</v>
      </c>
      <c r="DH173">
        <v>7.1999999999999995E-2</v>
      </c>
      <c r="DI173">
        <v>4.1000000000000002E-2</v>
      </c>
      <c r="DJ173">
        <v>4.9000000000000002E-2</v>
      </c>
      <c r="DK173" s="38">
        <v>4.4999999999999998E-2</v>
      </c>
      <c r="DL173">
        <v>3.6999999999999998E-2</v>
      </c>
      <c r="DM173">
        <v>6.5000000000000002E-2</v>
      </c>
      <c r="DN173">
        <v>4.7E-2</v>
      </c>
      <c r="DO173">
        <v>0.114</v>
      </c>
      <c r="DP173" s="38">
        <v>0.10100000000000001</v>
      </c>
      <c r="DQ173">
        <v>7.1999999999999995E-2</v>
      </c>
      <c r="DU173" s="38">
        <v>5.7000000000000002E-2</v>
      </c>
      <c r="DV173">
        <v>8.3000000000000004E-2</v>
      </c>
      <c r="DW173" s="38">
        <v>8.2000000000000003E-2</v>
      </c>
      <c r="DX173" s="6">
        <v>0.112</v>
      </c>
      <c r="DY173">
        <v>8.5000000000000006E-2</v>
      </c>
      <c r="DZ173">
        <v>0.112</v>
      </c>
      <c r="EA173">
        <v>0.17899999999999999</v>
      </c>
      <c r="EC173">
        <v>7.2999999999999995E-2</v>
      </c>
      <c r="ED173">
        <v>5.3999999999999999E-2</v>
      </c>
      <c r="EF173">
        <v>7.1999999999999995E-2</v>
      </c>
      <c r="EG173">
        <v>0.105</v>
      </c>
      <c r="EI173">
        <v>0.113</v>
      </c>
      <c r="EJ173">
        <v>9.8000000000000004E-2</v>
      </c>
      <c r="EK173" s="38">
        <v>6.9000000000000006E-2</v>
      </c>
      <c r="EL173">
        <v>7.4999999999999997E-2</v>
      </c>
      <c r="EM173" s="6">
        <v>0.14000000000000001</v>
      </c>
    </row>
    <row r="174" spans="1:143" ht="14.25" customHeight="1" x14ac:dyDescent="0.2">
      <c r="A174" s="13">
        <v>501</v>
      </c>
      <c r="B174">
        <v>0.252</v>
      </c>
      <c r="C174">
        <v>0.22</v>
      </c>
      <c r="D174">
        <v>0.16700000000000001</v>
      </c>
      <c r="E174">
        <v>0.379</v>
      </c>
      <c r="F174">
        <v>0.48399999999999999</v>
      </c>
      <c r="G174">
        <v>0.25600000000000001</v>
      </c>
      <c r="H174">
        <v>0.155</v>
      </c>
      <c r="I174">
        <v>0.34</v>
      </c>
      <c r="J174">
        <v>0.185</v>
      </c>
      <c r="K174">
        <v>0.12</v>
      </c>
      <c r="L174">
        <v>0.16</v>
      </c>
      <c r="M174">
        <v>0.22800000000000001</v>
      </c>
      <c r="N174">
        <v>0.34699999999999998</v>
      </c>
      <c r="O174">
        <v>0.23499999999999999</v>
      </c>
      <c r="P174" s="38">
        <v>0.47299999999999998</v>
      </c>
      <c r="Q174" s="6">
        <v>0.25600000000000001</v>
      </c>
      <c r="R174" s="6">
        <v>0.25800000000000001</v>
      </c>
      <c r="S174" s="6">
        <v>0.39100000000000001</v>
      </c>
      <c r="T174">
        <v>0.371</v>
      </c>
      <c r="U174">
        <v>0.36899999999999999</v>
      </c>
      <c r="V174">
        <v>0.106</v>
      </c>
      <c r="W174">
        <v>0.23599999999999999</v>
      </c>
      <c r="X174">
        <v>0.19500000000000001</v>
      </c>
      <c r="Y174">
        <v>0.32700000000000001</v>
      </c>
      <c r="Z174" s="38">
        <v>0.108</v>
      </c>
      <c r="AA174" s="38">
        <v>0.112</v>
      </c>
      <c r="AB174" s="38">
        <v>9.1999999999999998E-2</v>
      </c>
      <c r="AC174" s="38">
        <v>0.107</v>
      </c>
      <c r="AD174" s="38">
        <v>4.7E-2</v>
      </c>
      <c r="AE174" s="38">
        <v>4.8000000000000001E-2</v>
      </c>
      <c r="AF174" s="38">
        <v>2.5000000000000001E-2</v>
      </c>
      <c r="AG174" s="38">
        <v>2.1000000000000001E-2</v>
      </c>
      <c r="AH174" s="38">
        <v>2.1999999999999999E-2</v>
      </c>
      <c r="AI174" s="6">
        <v>6.6000000000000003E-2</v>
      </c>
      <c r="AJ174" s="6">
        <v>0.03</v>
      </c>
      <c r="AK174" s="6">
        <v>7.2999999999999995E-2</v>
      </c>
      <c r="AL174">
        <v>3.6999999999999998E-2</v>
      </c>
      <c r="AM174">
        <v>3.5000000000000003E-2</v>
      </c>
      <c r="AN174">
        <v>6.8000000000000005E-2</v>
      </c>
      <c r="AO174" s="6">
        <v>0.04</v>
      </c>
      <c r="AP174" s="6">
        <v>8.5000000000000006E-2</v>
      </c>
      <c r="AQ174" s="6">
        <v>9.5000000000000001E-2</v>
      </c>
      <c r="AR174">
        <v>3.5000000000000003E-2</v>
      </c>
      <c r="AS174">
        <v>4.2999999999999997E-2</v>
      </c>
      <c r="AT174">
        <v>2.1999999999999999E-2</v>
      </c>
      <c r="AU174">
        <v>6.8000000000000005E-2</v>
      </c>
      <c r="AV174">
        <v>9.7000000000000003E-2</v>
      </c>
      <c r="AW174">
        <v>9.8000000000000004E-2</v>
      </c>
      <c r="AX174">
        <v>0.128</v>
      </c>
      <c r="AY174">
        <v>0.13400000000000001</v>
      </c>
      <c r="AZ174">
        <v>0.121</v>
      </c>
      <c r="BA174">
        <v>0.35099999999999998</v>
      </c>
      <c r="BB174" s="38">
        <v>4.9000000000000002E-2</v>
      </c>
      <c r="BC174">
        <v>9.1999999999999998E-2</v>
      </c>
      <c r="BD174">
        <v>5.8999999999999997E-2</v>
      </c>
      <c r="BE174">
        <v>6.2E-2</v>
      </c>
      <c r="BF174" s="38">
        <v>0.05</v>
      </c>
      <c r="BG174">
        <v>8.3000000000000004E-2</v>
      </c>
      <c r="BH174">
        <v>8.3000000000000004E-2</v>
      </c>
      <c r="BI174">
        <v>7.0999999999999994E-2</v>
      </c>
      <c r="BJ174">
        <v>3.6999999999999998E-2</v>
      </c>
      <c r="BK174">
        <v>7.0999999999999994E-2</v>
      </c>
      <c r="BL174">
        <v>0.104</v>
      </c>
      <c r="BM174">
        <v>2.8000000000000001E-2</v>
      </c>
      <c r="BN174">
        <v>2.8000000000000001E-2</v>
      </c>
      <c r="BO174">
        <v>4.3999999999999997E-2</v>
      </c>
      <c r="BP174" s="6">
        <v>2.7E-2</v>
      </c>
      <c r="BQ174" s="6">
        <v>2.3E-2</v>
      </c>
      <c r="BR174" s="6">
        <v>2.5999999999999999E-2</v>
      </c>
      <c r="BS174">
        <v>0.14799999999999999</v>
      </c>
      <c r="BT174" s="38">
        <v>0.22600000000000001</v>
      </c>
      <c r="BU174">
        <v>0.183</v>
      </c>
      <c r="BV174">
        <v>0.17399999999999999</v>
      </c>
      <c r="BW174">
        <v>9.6000000000000002E-2</v>
      </c>
      <c r="BX174" s="38">
        <v>0.191</v>
      </c>
      <c r="BY174" s="38">
        <v>0.12</v>
      </c>
      <c r="BZ174" s="38">
        <v>2.5000000000000001E-2</v>
      </c>
      <c r="CA174">
        <v>0.156</v>
      </c>
      <c r="CB174">
        <v>0.24</v>
      </c>
      <c r="CC174">
        <v>6.5000000000000002E-2</v>
      </c>
      <c r="CD174">
        <v>6.0999999999999999E-2</v>
      </c>
      <c r="CE174">
        <v>0.124</v>
      </c>
      <c r="CF174">
        <v>0.104</v>
      </c>
      <c r="CG174">
        <v>0.10299999999999999</v>
      </c>
      <c r="CH174">
        <v>0.112</v>
      </c>
      <c r="CI174">
        <v>7.6999999999999999E-2</v>
      </c>
      <c r="CJ174">
        <v>0.22500000000000001</v>
      </c>
      <c r="CK174">
        <v>0.10299999999999999</v>
      </c>
      <c r="CL174">
        <v>0.01</v>
      </c>
      <c r="CM174">
        <v>5.0999999999999997E-2</v>
      </c>
      <c r="CN174">
        <v>3.3000000000000002E-2</v>
      </c>
      <c r="CO174">
        <v>8.9999999999999993E-3</v>
      </c>
      <c r="CP174">
        <v>1.6E-2</v>
      </c>
      <c r="CQ174">
        <v>0.193</v>
      </c>
      <c r="CR174" s="38">
        <v>0.16700000000000001</v>
      </c>
      <c r="CS174">
        <v>0.40500000000000003</v>
      </c>
      <c r="CT174">
        <v>0.224</v>
      </c>
      <c r="CU174">
        <v>-2.7E-2</v>
      </c>
      <c r="CV174">
        <v>0.184</v>
      </c>
      <c r="CW174">
        <v>0.14599999999999999</v>
      </c>
      <c r="CX174">
        <v>1.7000000000000001E-2</v>
      </c>
      <c r="CY174">
        <v>8.4000000000000005E-2</v>
      </c>
      <c r="CZ174">
        <v>0.20100000000000001</v>
      </c>
      <c r="DA174">
        <v>0.26300000000000001</v>
      </c>
      <c r="DB174">
        <v>0.20100000000000001</v>
      </c>
      <c r="DC174">
        <v>3.3000000000000002E-2</v>
      </c>
      <c r="DD174" s="38">
        <v>3.4000000000000002E-2</v>
      </c>
      <c r="DE174" s="38">
        <v>3.6999999999999998E-2</v>
      </c>
      <c r="DF174">
        <v>2.9000000000000001E-2</v>
      </c>
      <c r="DG174">
        <v>8.5999999999999993E-2</v>
      </c>
      <c r="DH174">
        <v>7.0999999999999994E-2</v>
      </c>
      <c r="DI174">
        <v>4.1000000000000002E-2</v>
      </c>
      <c r="DJ174">
        <v>4.9000000000000002E-2</v>
      </c>
      <c r="DK174" s="38">
        <v>4.3999999999999997E-2</v>
      </c>
      <c r="DL174">
        <v>3.5999999999999997E-2</v>
      </c>
      <c r="DM174">
        <v>6.4000000000000001E-2</v>
      </c>
      <c r="DN174">
        <v>4.7E-2</v>
      </c>
      <c r="DO174">
        <v>0.114</v>
      </c>
      <c r="DP174" s="38">
        <v>0.1</v>
      </c>
      <c r="DQ174">
        <v>7.1999999999999995E-2</v>
      </c>
      <c r="DU174" s="38">
        <v>5.6000000000000001E-2</v>
      </c>
      <c r="DV174">
        <v>8.3000000000000004E-2</v>
      </c>
      <c r="DW174" s="38">
        <v>8.1000000000000003E-2</v>
      </c>
      <c r="DX174" s="6">
        <v>0.111</v>
      </c>
      <c r="DY174">
        <v>8.4000000000000005E-2</v>
      </c>
      <c r="DZ174">
        <v>0.111</v>
      </c>
      <c r="EA174">
        <v>0.17599999999999999</v>
      </c>
      <c r="EC174">
        <v>7.0999999999999994E-2</v>
      </c>
      <c r="ED174">
        <v>5.2999999999999999E-2</v>
      </c>
      <c r="EF174">
        <v>7.0999999999999994E-2</v>
      </c>
      <c r="EG174">
        <v>0.104</v>
      </c>
      <c r="EI174">
        <v>0.111</v>
      </c>
      <c r="EJ174">
        <v>9.7000000000000003E-2</v>
      </c>
      <c r="EK174" s="38">
        <v>6.8000000000000005E-2</v>
      </c>
      <c r="EL174">
        <v>7.3999999999999996E-2</v>
      </c>
      <c r="EM174" s="6">
        <v>0.13900000000000001</v>
      </c>
    </row>
    <row r="175" spans="1:143" ht="14.25" customHeight="1" x14ac:dyDescent="0.2">
      <c r="A175" s="13">
        <v>502</v>
      </c>
      <c r="B175">
        <v>0.248</v>
      </c>
      <c r="C175">
        <v>0.217</v>
      </c>
      <c r="D175">
        <v>0.16400000000000001</v>
      </c>
      <c r="E175">
        <v>0.373</v>
      </c>
      <c r="F175">
        <v>0.47699999999999998</v>
      </c>
      <c r="G175">
        <v>0.252</v>
      </c>
      <c r="H175">
        <v>0.153</v>
      </c>
      <c r="I175">
        <v>0.33400000000000002</v>
      </c>
      <c r="J175">
        <v>0.182</v>
      </c>
      <c r="K175">
        <v>0.11799999999999999</v>
      </c>
      <c r="L175">
        <v>0.157</v>
      </c>
      <c r="M175">
        <v>0.224</v>
      </c>
      <c r="N175">
        <v>0.34200000000000003</v>
      </c>
      <c r="O175">
        <v>0.23100000000000001</v>
      </c>
      <c r="P175" s="38">
        <v>0.46600000000000003</v>
      </c>
      <c r="Q175" s="6">
        <v>0.252</v>
      </c>
      <c r="R175" s="6">
        <v>0.248</v>
      </c>
      <c r="S175" s="6">
        <v>0.38600000000000001</v>
      </c>
      <c r="T175">
        <v>0.36599999999999999</v>
      </c>
      <c r="U175">
        <v>0.36299999999999999</v>
      </c>
      <c r="V175">
        <v>0.105</v>
      </c>
      <c r="W175">
        <v>0.23200000000000001</v>
      </c>
      <c r="X175">
        <v>0.193</v>
      </c>
      <c r="Y175">
        <v>0.32300000000000001</v>
      </c>
      <c r="Z175" s="38">
        <v>0.107</v>
      </c>
      <c r="AA175" s="38">
        <v>0.112</v>
      </c>
      <c r="AB175" s="38">
        <v>9.1999999999999998E-2</v>
      </c>
      <c r="AC175" s="38">
        <v>0.106</v>
      </c>
      <c r="AD175" s="38">
        <v>4.7E-2</v>
      </c>
      <c r="AE175" s="38">
        <v>4.7E-2</v>
      </c>
      <c r="AF175" s="38">
        <v>2.5000000000000001E-2</v>
      </c>
      <c r="AG175" s="38">
        <v>2.1000000000000001E-2</v>
      </c>
      <c r="AH175" s="38">
        <v>2.1999999999999999E-2</v>
      </c>
      <c r="AI175" s="6">
        <v>6.6000000000000003E-2</v>
      </c>
      <c r="AJ175" s="6">
        <v>0.03</v>
      </c>
      <c r="AK175" s="6">
        <v>7.1999999999999995E-2</v>
      </c>
      <c r="AL175">
        <v>3.6999999999999998E-2</v>
      </c>
      <c r="AM175">
        <v>3.5000000000000003E-2</v>
      </c>
      <c r="AN175">
        <v>6.7000000000000004E-2</v>
      </c>
      <c r="AO175" s="6">
        <v>0.04</v>
      </c>
      <c r="AP175" s="6">
        <v>8.5000000000000006E-2</v>
      </c>
      <c r="AQ175" s="6">
        <v>9.4E-2</v>
      </c>
      <c r="AR175">
        <v>3.4000000000000002E-2</v>
      </c>
      <c r="AS175">
        <v>4.2999999999999997E-2</v>
      </c>
      <c r="AT175">
        <v>2.1000000000000001E-2</v>
      </c>
      <c r="AU175">
        <v>6.7000000000000004E-2</v>
      </c>
      <c r="AV175">
        <v>9.6000000000000002E-2</v>
      </c>
      <c r="AW175">
        <v>9.7000000000000003E-2</v>
      </c>
      <c r="AX175">
        <v>0.126</v>
      </c>
      <c r="AY175">
        <v>0.13200000000000001</v>
      </c>
      <c r="AZ175">
        <v>0.11899999999999999</v>
      </c>
      <c r="BA175">
        <v>0.34599999999999997</v>
      </c>
      <c r="BB175" s="38">
        <v>4.9000000000000002E-2</v>
      </c>
      <c r="BC175">
        <v>0.09</v>
      </c>
      <c r="BD175">
        <v>5.8000000000000003E-2</v>
      </c>
      <c r="BE175">
        <v>6.0999999999999999E-2</v>
      </c>
      <c r="BF175" s="38">
        <v>4.9000000000000002E-2</v>
      </c>
      <c r="BG175">
        <v>8.2000000000000003E-2</v>
      </c>
      <c r="BH175">
        <v>8.2000000000000003E-2</v>
      </c>
      <c r="BI175">
        <v>7.0000000000000007E-2</v>
      </c>
      <c r="BJ175">
        <v>3.5999999999999997E-2</v>
      </c>
      <c r="BK175">
        <v>7.0000000000000007E-2</v>
      </c>
      <c r="BL175">
        <v>0.10299999999999999</v>
      </c>
      <c r="BM175">
        <v>2.8000000000000001E-2</v>
      </c>
      <c r="BN175">
        <v>2.7E-2</v>
      </c>
      <c r="BO175">
        <v>4.2999999999999997E-2</v>
      </c>
      <c r="BP175" s="6">
        <v>2.5999999999999999E-2</v>
      </c>
      <c r="BQ175" s="6">
        <v>2.3E-2</v>
      </c>
      <c r="BR175" s="6">
        <v>2.5000000000000001E-2</v>
      </c>
      <c r="BS175">
        <v>0.14499999999999999</v>
      </c>
      <c r="BT175" s="38">
        <v>0.223</v>
      </c>
      <c r="BU175">
        <v>0.18</v>
      </c>
      <c r="BV175">
        <v>0.17100000000000001</v>
      </c>
      <c r="BW175">
        <v>9.5000000000000001E-2</v>
      </c>
      <c r="BX175" s="38">
        <v>0.19</v>
      </c>
      <c r="BY175" s="38">
        <v>0.11799999999999999</v>
      </c>
      <c r="BZ175" s="38">
        <v>2.5000000000000001E-2</v>
      </c>
      <c r="CA175">
        <v>0.154</v>
      </c>
      <c r="CB175">
        <v>0.23599999999999999</v>
      </c>
      <c r="CC175">
        <v>6.4000000000000001E-2</v>
      </c>
      <c r="CD175">
        <v>0.06</v>
      </c>
      <c r="CE175">
        <v>0.123</v>
      </c>
      <c r="CF175">
        <v>0.10199999999999999</v>
      </c>
      <c r="CG175">
        <v>0.10100000000000001</v>
      </c>
      <c r="CH175">
        <v>0.111</v>
      </c>
      <c r="CI175">
        <v>7.5999999999999998E-2</v>
      </c>
      <c r="CJ175">
        <v>0.223</v>
      </c>
      <c r="CK175">
        <v>0.10199999999999999</v>
      </c>
      <c r="CL175">
        <v>0.01</v>
      </c>
      <c r="CM175">
        <v>0.05</v>
      </c>
      <c r="CN175">
        <v>3.2000000000000001E-2</v>
      </c>
      <c r="CO175">
        <v>8.9999999999999993E-3</v>
      </c>
      <c r="CP175">
        <v>1.6E-2</v>
      </c>
      <c r="CQ175">
        <v>0.19</v>
      </c>
      <c r="CR175" s="38">
        <v>0.16500000000000001</v>
      </c>
      <c r="CS175">
        <v>0.39900000000000002</v>
      </c>
      <c r="CT175">
        <v>0.221</v>
      </c>
      <c r="CU175">
        <v>-2.7E-2</v>
      </c>
      <c r="CV175">
        <v>0.18099999999999999</v>
      </c>
      <c r="CW175">
        <v>0.14299999999999999</v>
      </c>
      <c r="CX175">
        <v>1.7000000000000001E-2</v>
      </c>
      <c r="CY175">
        <v>8.3000000000000004E-2</v>
      </c>
      <c r="CZ175">
        <v>0.19800000000000001</v>
      </c>
      <c r="DA175">
        <v>0.26</v>
      </c>
      <c r="DB175">
        <v>0.19900000000000001</v>
      </c>
      <c r="DC175">
        <v>3.2000000000000001E-2</v>
      </c>
      <c r="DD175" s="38">
        <v>3.3000000000000002E-2</v>
      </c>
      <c r="DE175" s="38">
        <v>3.5999999999999997E-2</v>
      </c>
      <c r="DF175">
        <v>2.9000000000000001E-2</v>
      </c>
      <c r="DG175">
        <v>8.5000000000000006E-2</v>
      </c>
      <c r="DH175">
        <v>7.0000000000000007E-2</v>
      </c>
      <c r="DI175">
        <v>0.04</v>
      </c>
      <c r="DJ175">
        <v>4.8000000000000001E-2</v>
      </c>
      <c r="DK175" s="38">
        <v>4.2999999999999997E-2</v>
      </c>
      <c r="DL175">
        <v>3.5000000000000003E-2</v>
      </c>
      <c r="DM175">
        <v>6.3E-2</v>
      </c>
      <c r="DN175">
        <v>4.5999999999999999E-2</v>
      </c>
      <c r="DO175">
        <v>0.113</v>
      </c>
      <c r="DP175" s="38">
        <v>9.9000000000000005E-2</v>
      </c>
      <c r="DQ175">
        <v>7.0999999999999994E-2</v>
      </c>
      <c r="DU175" s="38">
        <v>5.6000000000000001E-2</v>
      </c>
      <c r="DV175">
        <v>8.1000000000000003E-2</v>
      </c>
      <c r="DW175" s="38">
        <v>0.08</v>
      </c>
      <c r="DX175" s="6">
        <v>0.109</v>
      </c>
      <c r="DY175">
        <v>8.3000000000000004E-2</v>
      </c>
      <c r="DZ175">
        <v>0.11</v>
      </c>
      <c r="EA175">
        <v>0.17299999999999999</v>
      </c>
      <c r="EC175">
        <v>6.9000000000000006E-2</v>
      </c>
      <c r="ED175">
        <v>5.2999999999999999E-2</v>
      </c>
      <c r="EF175">
        <v>7.0999999999999994E-2</v>
      </c>
      <c r="EG175">
        <v>0.10299999999999999</v>
      </c>
      <c r="EI175">
        <v>0.109</v>
      </c>
      <c r="EJ175">
        <v>9.6000000000000002E-2</v>
      </c>
      <c r="EK175" s="38">
        <v>6.7000000000000004E-2</v>
      </c>
      <c r="EL175">
        <v>7.2999999999999995E-2</v>
      </c>
      <c r="EM175" s="6">
        <v>0.13800000000000001</v>
      </c>
    </row>
    <row r="176" spans="1:143" ht="14.25" customHeight="1" x14ac:dyDescent="0.2">
      <c r="A176" s="13">
        <v>503</v>
      </c>
      <c r="B176">
        <v>0.245</v>
      </c>
      <c r="C176">
        <v>0.214</v>
      </c>
      <c r="D176">
        <v>0.16200000000000001</v>
      </c>
      <c r="E176">
        <v>0.36799999999999999</v>
      </c>
      <c r="F176">
        <v>0.47099999999999997</v>
      </c>
      <c r="G176">
        <v>0.249</v>
      </c>
      <c r="H176">
        <v>0.15</v>
      </c>
      <c r="I176">
        <v>0.32900000000000001</v>
      </c>
      <c r="J176">
        <v>0.18</v>
      </c>
      <c r="K176">
        <v>0.11600000000000001</v>
      </c>
      <c r="L176">
        <v>0.155</v>
      </c>
      <c r="M176">
        <v>0.221</v>
      </c>
      <c r="N176">
        <v>0.33800000000000002</v>
      </c>
      <c r="O176">
        <v>0.22800000000000001</v>
      </c>
      <c r="P176" s="38">
        <v>0.46</v>
      </c>
      <c r="Q176" s="6">
        <v>0.249</v>
      </c>
      <c r="R176" s="6">
        <v>0.24</v>
      </c>
      <c r="S176" s="6">
        <v>0.38100000000000001</v>
      </c>
      <c r="T176">
        <v>0.36</v>
      </c>
      <c r="U176">
        <v>0.35799999999999998</v>
      </c>
      <c r="V176">
        <v>0.104</v>
      </c>
      <c r="W176">
        <v>0.22700000000000001</v>
      </c>
      <c r="X176">
        <v>0.191</v>
      </c>
      <c r="Y176">
        <v>0.318</v>
      </c>
      <c r="Z176" s="38">
        <v>0.107</v>
      </c>
      <c r="AA176" s="38">
        <v>0.111</v>
      </c>
      <c r="AB176" s="38">
        <v>9.0999999999999998E-2</v>
      </c>
      <c r="AC176" s="38">
        <v>0.105</v>
      </c>
      <c r="AD176" s="38">
        <v>4.7E-2</v>
      </c>
      <c r="AE176" s="38">
        <v>4.7E-2</v>
      </c>
      <c r="AF176" s="38">
        <v>2.5000000000000001E-2</v>
      </c>
      <c r="AG176" s="38">
        <v>0.02</v>
      </c>
      <c r="AH176" s="38">
        <v>2.1999999999999999E-2</v>
      </c>
      <c r="AI176" s="6">
        <v>6.5000000000000002E-2</v>
      </c>
      <c r="AJ176" s="6">
        <v>2.9000000000000001E-2</v>
      </c>
      <c r="AK176" s="6">
        <v>7.0999999999999994E-2</v>
      </c>
      <c r="AL176">
        <v>3.6999999999999998E-2</v>
      </c>
      <c r="AM176">
        <v>3.5000000000000003E-2</v>
      </c>
      <c r="AN176">
        <v>6.7000000000000004E-2</v>
      </c>
      <c r="AO176" s="6">
        <v>0.04</v>
      </c>
      <c r="AP176" s="6">
        <v>8.5000000000000006E-2</v>
      </c>
      <c r="AQ176" s="6">
        <v>9.4E-2</v>
      </c>
      <c r="AR176">
        <v>3.4000000000000002E-2</v>
      </c>
      <c r="AS176">
        <v>4.2999999999999997E-2</v>
      </c>
      <c r="AT176">
        <v>2.1000000000000001E-2</v>
      </c>
      <c r="AU176">
        <v>6.6000000000000003E-2</v>
      </c>
      <c r="AV176">
        <v>9.6000000000000002E-2</v>
      </c>
      <c r="AW176">
        <v>9.6000000000000002E-2</v>
      </c>
      <c r="AX176">
        <v>0.124</v>
      </c>
      <c r="AY176">
        <v>0.13</v>
      </c>
      <c r="AZ176">
        <v>0.11700000000000001</v>
      </c>
      <c r="BA176">
        <v>0.34200000000000003</v>
      </c>
      <c r="BB176" s="38">
        <v>4.8000000000000001E-2</v>
      </c>
      <c r="BC176">
        <v>8.8999999999999996E-2</v>
      </c>
      <c r="BD176">
        <v>5.7000000000000002E-2</v>
      </c>
      <c r="BE176">
        <v>6.0999999999999999E-2</v>
      </c>
      <c r="BF176" s="38">
        <v>4.8000000000000001E-2</v>
      </c>
      <c r="BG176">
        <v>8.1000000000000003E-2</v>
      </c>
      <c r="BH176">
        <v>0.08</v>
      </c>
      <c r="BI176">
        <v>6.9000000000000006E-2</v>
      </c>
      <c r="BJ176">
        <v>3.5999999999999997E-2</v>
      </c>
      <c r="BK176">
        <v>6.9000000000000006E-2</v>
      </c>
      <c r="BL176">
        <v>0.10100000000000001</v>
      </c>
      <c r="BM176">
        <v>2.8000000000000001E-2</v>
      </c>
      <c r="BN176">
        <v>2.7E-2</v>
      </c>
      <c r="BO176">
        <v>4.2999999999999997E-2</v>
      </c>
      <c r="BP176" s="6">
        <v>2.5999999999999999E-2</v>
      </c>
      <c r="BQ176" s="6">
        <v>2.3E-2</v>
      </c>
      <c r="BR176" s="6">
        <v>2.5000000000000001E-2</v>
      </c>
      <c r="BS176">
        <v>0.14199999999999999</v>
      </c>
      <c r="BT176" s="38">
        <v>0.219</v>
      </c>
      <c r="BU176">
        <v>0.17699999999999999</v>
      </c>
      <c r="BV176">
        <v>0.16900000000000001</v>
      </c>
      <c r="BW176">
        <v>9.2999999999999999E-2</v>
      </c>
      <c r="BX176" s="38">
        <v>0.188</v>
      </c>
      <c r="BY176" s="38">
        <v>0.11600000000000001</v>
      </c>
      <c r="BZ176" s="38">
        <v>2.5000000000000001E-2</v>
      </c>
      <c r="CA176">
        <v>0.152</v>
      </c>
      <c r="CB176">
        <v>0.23300000000000001</v>
      </c>
      <c r="CC176">
        <v>6.3E-2</v>
      </c>
      <c r="CD176">
        <v>5.8999999999999997E-2</v>
      </c>
      <c r="CE176">
        <v>0.122</v>
      </c>
      <c r="CF176">
        <v>0.1</v>
      </c>
      <c r="CG176">
        <v>9.9000000000000005E-2</v>
      </c>
      <c r="CH176">
        <v>0.11</v>
      </c>
      <c r="CI176">
        <v>7.4999999999999997E-2</v>
      </c>
      <c r="CJ176">
        <v>0.22</v>
      </c>
      <c r="CK176">
        <v>0.1</v>
      </c>
      <c r="CL176">
        <v>0.01</v>
      </c>
      <c r="CM176">
        <v>4.9000000000000002E-2</v>
      </c>
      <c r="CN176">
        <v>3.2000000000000001E-2</v>
      </c>
      <c r="CO176">
        <v>8.0000000000000002E-3</v>
      </c>
      <c r="CP176">
        <v>1.4999999999999999E-2</v>
      </c>
      <c r="CQ176">
        <v>0.188</v>
      </c>
      <c r="CR176" s="38">
        <v>0.16200000000000001</v>
      </c>
      <c r="CS176">
        <v>0.39400000000000002</v>
      </c>
      <c r="CT176">
        <v>0.219</v>
      </c>
      <c r="CU176">
        <v>-2.7E-2</v>
      </c>
      <c r="CV176">
        <v>0.17899999999999999</v>
      </c>
      <c r="CW176">
        <v>0.14099999999999999</v>
      </c>
      <c r="CX176">
        <v>1.7000000000000001E-2</v>
      </c>
      <c r="CY176">
        <v>8.3000000000000004E-2</v>
      </c>
      <c r="CZ176">
        <v>0.19600000000000001</v>
      </c>
      <c r="DA176">
        <v>0.25800000000000001</v>
      </c>
      <c r="DB176">
        <v>0.19700000000000001</v>
      </c>
      <c r="DC176">
        <v>3.2000000000000001E-2</v>
      </c>
      <c r="DD176" s="38">
        <v>3.3000000000000002E-2</v>
      </c>
      <c r="DE176" s="38">
        <v>3.5999999999999997E-2</v>
      </c>
      <c r="DF176">
        <v>2.9000000000000001E-2</v>
      </c>
      <c r="DG176">
        <v>8.5000000000000006E-2</v>
      </c>
      <c r="DH176">
        <v>7.0000000000000007E-2</v>
      </c>
      <c r="DI176">
        <v>0.04</v>
      </c>
      <c r="DJ176">
        <v>4.8000000000000001E-2</v>
      </c>
      <c r="DK176" s="38">
        <v>4.2999999999999997E-2</v>
      </c>
      <c r="DL176">
        <v>3.5000000000000003E-2</v>
      </c>
      <c r="DM176">
        <v>6.3E-2</v>
      </c>
      <c r="DN176">
        <v>4.5999999999999999E-2</v>
      </c>
      <c r="DO176">
        <v>0.112</v>
      </c>
      <c r="DP176" s="38">
        <v>9.8000000000000004E-2</v>
      </c>
      <c r="DQ176">
        <v>7.0000000000000007E-2</v>
      </c>
      <c r="DU176" s="38">
        <v>5.5E-2</v>
      </c>
      <c r="DV176">
        <v>8.1000000000000003E-2</v>
      </c>
      <c r="DW176" s="38">
        <v>7.9000000000000001E-2</v>
      </c>
      <c r="DX176" s="6">
        <v>0.108</v>
      </c>
      <c r="DY176">
        <v>8.2000000000000003E-2</v>
      </c>
      <c r="DZ176">
        <v>0.109</v>
      </c>
      <c r="EA176">
        <v>0.17100000000000001</v>
      </c>
      <c r="EC176">
        <v>6.8000000000000005E-2</v>
      </c>
      <c r="ED176">
        <v>5.1999999999999998E-2</v>
      </c>
      <c r="EF176">
        <v>7.0000000000000007E-2</v>
      </c>
      <c r="EG176">
        <v>0.10199999999999999</v>
      </c>
      <c r="EI176">
        <v>0.108</v>
      </c>
      <c r="EJ176">
        <v>9.5000000000000001E-2</v>
      </c>
      <c r="EK176" s="38">
        <v>6.6000000000000003E-2</v>
      </c>
      <c r="EL176">
        <v>7.2999999999999995E-2</v>
      </c>
      <c r="EM176" s="6">
        <v>0.13700000000000001</v>
      </c>
    </row>
    <row r="177" spans="1:143" ht="14.25" customHeight="1" x14ac:dyDescent="0.2">
      <c r="A177" s="13">
        <v>504</v>
      </c>
      <c r="B177">
        <v>0.24099999999999999</v>
      </c>
      <c r="C177">
        <v>0.21199999999999999</v>
      </c>
      <c r="D177">
        <v>0.16</v>
      </c>
      <c r="E177">
        <v>0.36199999999999999</v>
      </c>
      <c r="F177">
        <v>0.46500000000000002</v>
      </c>
      <c r="G177">
        <v>0.246</v>
      </c>
      <c r="H177">
        <v>0.14799999999999999</v>
      </c>
      <c r="I177">
        <v>0.32400000000000001</v>
      </c>
      <c r="J177">
        <v>0.17699999999999999</v>
      </c>
      <c r="K177">
        <v>0.114</v>
      </c>
      <c r="L177">
        <v>0.153</v>
      </c>
      <c r="M177">
        <v>0.218</v>
      </c>
      <c r="N177">
        <v>0.33300000000000002</v>
      </c>
      <c r="O177">
        <v>0.22500000000000001</v>
      </c>
      <c r="P177" s="38">
        <v>0.45400000000000001</v>
      </c>
      <c r="Q177" s="6">
        <v>0.246</v>
      </c>
      <c r="R177" s="6">
        <v>0.23200000000000001</v>
      </c>
      <c r="S177" s="6">
        <v>0.377</v>
      </c>
      <c r="T177">
        <v>0.35499999999999998</v>
      </c>
      <c r="U177">
        <v>0.35399999999999998</v>
      </c>
      <c r="V177">
        <v>0.10299999999999999</v>
      </c>
      <c r="W177">
        <v>0.222</v>
      </c>
      <c r="X177">
        <v>0.189</v>
      </c>
      <c r="Y177">
        <v>0.314</v>
      </c>
      <c r="Z177" s="38">
        <v>0.107</v>
      </c>
      <c r="AA177" s="38">
        <v>0.111</v>
      </c>
      <c r="AB177" s="38">
        <v>9.0999999999999998E-2</v>
      </c>
      <c r="AC177" s="38">
        <v>0.104</v>
      </c>
      <c r="AD177" s="38">
        <v>4.5999999999999999E-2</v>
      </c>
      <c r="AE177" s="38">
        <v>4.7E-2</v>
      </c>
      <c r="AF177" s="38">
        <v>2.4E-2</v>
      </c>
      <c r="AG177" s="38">
        <v>0.02</v>
      </c>
      <c r="AH177" s="38">
        <v>2.1000000000000001E-2</v>
      </c>
      <c r="AI177" s="6">
        <v>6.5000000000000002E-2</v>
      </c>
      <c r="AJ177" s="6">
        <v>2.9000000000000001E-2</v>
      </c>
      <c r="AK177" s="6">
        <v>7.0999999999999994E-2</v>
      </c>
      <c r="AL177">
        <v>3.5999999999999997E-2</v>
      </c>
      <c r="AM177">
        <v>3.5000000000000003E-2</v>
      </c>
      <c r="AN177">
        <v>6.6000000000000003E-2</v>
      </c>
      <c r="AO177" s="6">
        <v>0.04</v>
      </c>
      <c r="AP177" s="6">
        <v>8.5000000000000006E-2</v>
      </c>
      <c r="AQ177" s="6">
        <v>9.4E-2</v>
      </c>
      <c r="AR177">
        <v>3.4000000000000002E-2</v>
      </c>
      <c r="AS177">
        <v>4.2999999999999997E-2</v>
      </c>
      <c r="AT177">
        <v>2.1000000000000001E-2</v>
      </c>
      <c r="AU177">
        <v>6.5000000000000002E-2</v>
      </c>
      <c r="AV177">
        <v>9.6000000000000002E-2</v>
      </c>
      <c r="AW177">
        <v>9.5000000000000001E-2</v>
      </c>
      <c r="AX177">
        <v>0.122</v>
      </c>
      <c r="AY177">
        <v>0.129</v>
      </c>
      <c r="AZ177">
        <v>0.11600000000000001</v>
      </c>
      <c r="BA177">
        <v>0.33800000000000002</v>
      </c>
      <c r="BB177" s="38">
        <v>4.7E-2</v>
      </c>
      <c r="BC177">
        <v>8.7999999999999995E-2</v>
      </c>
      <c r="BD177">
        <v>5.7000000000000002E-2</v>
      </c>
      <c r="BE177">
        <v>0.06</v>
      </c>
      <c r="BF177" s="38">
        <v>4.8000000000000001E-2</v>
      </c>
      <c r="BG177">
        <v>0.08</v>
      </c>
      <c r="BH177">
        <v>7.9000000000000001E-2</v>
      </c>
      <c r="BI177">
        <v>6.8000000000000005E-2</v>
      </c>
      <c r="BJ177">
        <v>3.5999999999999997E-2</v>
      </c>
      <c r="BK177">
        <v>6.8000000000000005E-2</v>
      </c>
      <c r="BL177">
        <v>0.1</v>
      </c>
      <c r="BM177">
        <v>2.8000000000000001E-2</v>
      </c>
      <c r="BN177">
        <v>2.5999999999999999E-2</v>
      </c>
      <c r="BO177">
        <v>4.2000000000000003E-2</v>
      </c>
      <c r="BP177" s="6">
        <v>2.5999999999999999E-2</v>
      </c>
      <c r="BQ177" s="6">
        <v>2.1999999999999999E-2</v>
      </c>
      <c r="BR177" s="6">
        <v>2.5000000000000001E-2</v>
      </c>
      <c r="BS177">
        <v>0.13900000000000001</v>
      </c>
      <c r="BT177" s="38">
        <v>0.216</v>
      </c>
      <c r="BU177">
        <v>0.17499999999999999</v>
      </c>
      <c r="BV177">
        <v>0.16600000000000001</v>
      </c>
      <c r="BW177">
        <v>9.1999999999999998E-2</v>
      </c>
      <c r="BX177" s="38">
        <v>0.187</v>
      </c>
      <c r="BY177" s="38">
        <v>0.114</v>
      </c>
      <c r="BZ177" s="38">
        <v>2.5000000000000001E-2</v>
      </c>
      <c r="CA177">
        <v>0.151</v>
      </c>
      <c r="CB177">
        <v>0.23</v>
      </c>
      <c r="CC177">
        <v>6.2E-2</v>
      </c>
      <c r="CD177">
        <v>5.8000000000000003E-2</v>
      </c>
      <c r="CE177">
        <v>0.121</v>
      </c>
      <c r="CF177">
        <v>9.9000000000000005E-2</v>
      </c>
      <c r="CG177">
        <v>9.7000000000000003E-2</v>
      </c>
      <c r="CH177">
        <v>0.109</v>
      </c>
      <c r="CI177">
        <v>7.3999999999999996E-2</v>
      </c>
      <c r="CJ177">
        <v>0.217</v>
      </c>
      <c r="CK177">
        <v>9.9000000000000005E-2</v>
      </c>
      <c r="CL177">
        <v>8.9999999999999993E-3</v>
      </c>
      <c r="CM177">
        <v>4.8000000000000001E-2</v>
      </c>
      <c r="CN177">
        <v>3.1E-2</v>
      </c>
      <c r="CO177">
        <v>7.0000000000000001E-3</v>
      </c>
      <c r="CP177">
        <v>1.4999999999999999E-2</v>
      </c>
      <c r="CQ177">
        <v>0.185</v>
      </c>
      <c r="CR177" s="38">
        <v>0.16</v>
      </c>
      <c r="CS177">
        <v>0.38900000000000001</v>
      </c>
      <c r="CT177">
        <v>0.217</v>
      </c>
      <c r="CU177">
        <v>-2.8000000000000001E-2</v>
      </c>
      <c r="CV177">
        <v>0.17599999999999999</v>
      </c>
      <c r="CW177">
        <v>0.13800000000000001</v>
      </c>
      <c r="CX177">
        <v>1.6E-2</v>
      </c>
      <c r="CY177">
        <v>8.2000000000000003E-2</v>
      </c>
      <c r="CZ177">
        <v>0.193</v>
      </c>
      <c r="DA177">
        <v>0.25600000000000001</v>
      </c>
      <c r="DB177">
        <v>0.19500000000000001</v>
      </c>
      <c r="DC177">
        <v>3.2000000000000001E-2</v>
      </c>
      <c r="DD177" s="38">
        <v>3.2000000000000001E-2</v>
      </c>
      <c r="DE177" s="38">
        <v>3.5000000000000003E-2</v>
      </c>
      <c r="DF177">
        <v>2.9000000000000001E-2</v>
      </c>
      <c r="DG177">
        <v>8.4000000000000005E-2</v>
      </c>
      <c r="DH177">
        <v>6.9000000000000006E-2</v>
      </c>
      <c r="DI177">
        <v>3.9E-2</v>
      </c>
      <c r="DJ177">
        <v>4.8000000000000001E-2</v>
      </c>
      <c r="DK177" s="38">
        <v>4.2000000000000003E-2</v>
      </c>
      <c r="DL177">
        <v>3.5000000000000003E-2</v>
      </c>
      <c r="DM177">
        <v>6.2E-2</v>
      </c>
      <c r="DN177">
        <v>4.4999999999999998E-2</v>
      </c>
      <c r="DO177">
        <v>0.111</v>
      </c>
      <c r="DP177" s="38">
        <v>9.7000000000000003E-2</v>
      </c>
      <c r="DQ177">
        <v>7.0000000000000007E-2</v>
      </c>
      <c r="DU177" s="38">
        <v>5.5E-2</v>
      </c>
      <c r="DV177">
        <v>0.08</v>
      </c>
      <c r="DW177" s="38">
        <v>7.9000000000000001E-2</v>
      </c>
      <c r="DX177" s="6">
        <v>0.107</v>
      </c>
      <c r="DY177">
        <v>8.1000000000000003E-2</v>
      </c>
      <c r="DZ177">
        <v>0.109</v>
      </c>
      <c r="EA177">
        <v>0.16800000000000001</v>
      </c>
      <c r="EC177">
        <v>6.7000000000000004E-2</v>
      </c>
      <c r="ED177">
        <v>5.1999999999999998E-2</v>
      </c>
      <c r="EF177">
        <v>6.9000000000000006E-2</v>
      </c>
      <c r="EG177">
        <v>0.10199999999999999</v>
      </c>
      <c r="EI177">
        <v>0.106</v>
      </c>
      <c r="EJ177">
        <v>9.4E-2</v>
      </c>
      <c r="EK177" s="38">
        <v>6.5000000000000002E-2</v>
      </c>
      <c r="EL177">
        <v>7.1999999999999995E-2</v>
      </c>
      <c r="EM177" s="6">
        <v>0.13600000000000001</v>
      </c>
    </row>
    <row r="178" spans="1:143" ht="14.25" customHeight="1" x14ac:dyDescent="0.2">
      <c r="A178" s="13">
        <v>505</v>
      </c>
      <c r="B178">
        <v>0.23799999999999999</v>
      </c>
      <c r="C178">
        <v>0.20899999999999999</v>
      </c>
      <c r="D178">
        <v>0.157</v>
      </c>
      <c r="E178">
        <v>0.35699999999999998</v>
      </c>
      <c r="F178">
        <v>0.45900000000000002</v>
      </c>
      <c r="G178">
        <v>0.24299999999999999</v>
      </c>
      <c r="H178">
        <v>0.14599999999999999</v>
      </c>
      <c r="I178">
        <v>0.31900000000000001</v>
      </c>
      <c r="J178">
        <v>0.17399999999999999</v>
      </c>
      <c r="K178">
        <v>0.113</v>
      </c>
      <c r="L178">
        <v>0.151</v>
      </c>
      <c r="M178">
        <v>0.215</v>
      </c>
      <c r="N178">
        <v>0.32900000000000001</v>
      </c>
      <c r="O178">
        <v>0.222</v>
      </c>
      <c r="P178" s="38">
        <v>0.44800000000000001</v>
      </c>
      <c r="Q178" s="6">
        <v>0.24299999999999999</v>
      </c>
      <c r="R178" s="6">
        <v>0.22500000000000001</v>
      </c>
      <c r="S178" s="6">
        <v>0.373</v>
      </c>
      <c r="T178">
        <v>0.35099999999999998</v>
      </c>
      <c r="U178">
        <v>0.34899999999999998</v>
      </c>
      <c r="V178">
        <v>0.10199999999999999</v>
      </c>
      <c r="W178">
        <v>0.217</v>
      </c>
      <c r="X178">
        <v>0.187</v>
      </c>
      <c r="Y178">
        <v>0.309</v>
      </c>
      <c r="Z178" s="38">
        <v>0.106</v>
      </c>
      <c r="AA178" s="38">
        <v>0.11</v>
      </c>
      <c r="AB178" s="38">
        <v>0.09</v>
      </c>
      <c r="AC178" s="38">
        <v>0.10299999999999999</v>
      </c>
      <c r="AD178" s="38">
        <v>4.5999999999999999E-2</v>
      </c>
      <c r="AE178" s="38">
        <v>4.7E-2</v>
      </c>
      <c r="AF178" s="38">
        <v>2.4E-2</v>
      </c>
      <c r="AG178" s="38">
        <v>0.02</v>
      </c>
      <c r="AH178" s="38">
        <v>2.1000000000000001E-2</v>
      </c>
      <c r="AI178" s="6">
        <v>6.4000000000000001E-2</v>
      </c>
      <c r="AJ178" s="6">
        <v>2.8000000000000001E-2</v>
      </c>
      <c r="AK178" s="6">
        <v>7.0000000000000007E-2</v>
      </c>
      <c r="AL178">
        <v>3.5999999999999997E-2</v>
      </c>
      <c r="AM178">
        <v>3.4000000000000002E-2</v>
      </c>
      <c r="AN178">
        <v>6.6000000000000003E-2</v>
      </c>
      <c r="AO178" s="6">
        <v>0.04</v>
      </c>
      <c r="AP178" s="6">
        <v>8.5000000000000006E-2</v>
      </c>
      <c r="AQ178" s="6">
        <v>9.2999999999999999E-2</v>
      </c>
      <c r="AR178">
        <v>3.4000000000000002E-2</v>
      </c>
      <c r="AS178">
        <v>4.2999999999999997E-2</v>
      </c>
      <c r="AT178">
        <v>2.1000000000000001E-2</v>
      </c>
      <c r="AU178">
        <v>6.4000000000000001E-2</v>
      </c>
      <c r="AV178">
        <v>9.5000000000000001E-2</v>
      </c>
      <c r="AW178">
        <v>9.5000000000000001E-2</v>
      </c>
      <c r="AX178">
        <v>0.121</v>
      </c>
      <c r="AY178">
        <v>0.127</v>
      </c>
      <c r="AZ178">
        <v>0.114</v>
      </c>
      <c r="BA178">
        <v>0.33400000000000002</v>
      </c>
      <c r="BB178" s="38">
        <v>4.7E-2</v>
      </c>
      <c r="BC178">
        <v>8.6999999999999994E-2</v>
      </c>
      <c r="BD178">
        <v>5.6000000000000001E-2</v>
      </c>
      <c r="BE178">
        <v>5.8999999999999997E-2</v>
      </c>
      <c r="BF178" s="38">
        <v>4.7E-2</v>
      </c>
      <c r="BG178">
        <v>7.9000000000000001E-2</v>
      </c>
      <c r="BH178">
        <v>7.8E-2</v>
      </c>
      <c r="BI178">
        <v>6.7000000000000004E-2</v>
      </c>
      <c r="BJ178">
        <v>3.5000000000000003E-2</v>
      </c>
      <c r="BK178">
        <v>6.7000000000000004E-2</v>
      </c>
      <c r="BL178">
        <v>9.9000000000000005E-2</v>
      </c>
      <c r="BM178">
        <v>2.8000000000000001E-2</v>
      </c>
      <c r="BN178">
        <v>2.5999999999999999E-2</v>
      </c>
      <c r="BO178">
        <v>4.2000000000000003E-2</v>
      </c>
      <c r="BP178" s="6">
        <v>2.5000000000000001E-2</v>
      </c>
      <c r="BQ178" s="6">
        <v>2.1999999999999999E-2</v>
      </c>
      <c r="BR178" s="6">
        <v>2.5000000000000001E-2</v>
      </c>
      <c r="BS178">
        <v>0.13700000000000001</v>
      </c>
      <c r="BT178" s="38">
        <v>0.21299999999999999</v>
      </c>
      <c r="BU178">
        <v>0.17199999999999999</v>
      </c>
      <c r="BV178">
        <v>0.16400000000000001</v>
      </c>
      <c r="BW178">
        <v>9.0999999999999998E-2</v>
      </c>
      <c r="BX178" s="38">
        <v>0.185</v>
      </c>
      <c r="BY178" s="38">
        <v>0.112</v>
      </c>
      <c r="BZ178" s="38">
        <v>2.4E-2</v>
      </c>
      <c r="CA178">
        <v>0.14899999999999999</v>
      </c>
      <c r="CB178">
        <v>0.22600000000000001</v>
      </c>
      <c r="CC178">
        <v>6.0999999999999999E-2</v>
      </c>
      <c r="CD178">
        <v>5.7000000000000002E-2</v>
      </c>
      <c r="CE178">
        <v>0.12</v>
      </c>
      <c r="CF178">
        <v>9.7000000000000003E-2</v>
      </c>
      <c r="CG178">
        <v>9.6000000000000002E-2</v>
      </c>
      <c r="CH178">
        <v>0.108</v>
      </c>
      <c r="CI178">
        <v>7.3999999999999996E-2</v>
      </c>
      <c r="CJ178">
        <v>0.215</v>
      </c>
      <c r="CK178">
        <v>9.8000000000000004E-2</v>
      </c>
      <c r="CL178">
        <v>8.9999999999999993E-3</v>
      </c>
      <c r="CM178">
        <v>4.7E-2</v>
      </c>
      <c r="CN178">
        <v>3.1E-2</v>
      </c>
      <c r="CO178">
        <v>7.0000000000000001E-3</v>
      </c>
      <c r="CP178">
        <v>1.4E-2</v>
      </c>
      <c r="CQ178">
        <v>0.183</v>
      </c>
      <c r="CR178" s="38">
        <v>0.157</v>
      </c>
      <c r="CS178">
        <v>0.38400000000000001</v>
      </c>
      <c r="CT178">
        <v>0.214</v>
      </c>
      <c r="CU178">
        <v>-2.8000000000000001E-2</v>
      </c>
      <c r="CV178">
        <v>0.17399999999999999</v>
      </c>
      <c r="CW178">
        <v>0.13500000000000001</v>
      </c>
      <c r="CX178">
        <v>1.6E-2</v>
      </c>
      <c r="CY178">
        <v>8.1000000000000003E-2</v>
      </c>
      <c r="CZ178">
        <v>0.191</v>
      </c>
      <c r="DA178">
        <v>0.254</v>
      </c>
      <c r="DB178">
        <v>0.193</v>
      </c>
      <c r="DC178">
        <v>3.1E-2</v>
      </c>
      <c r="DD178" s="38">
        <v>3.2000000000000001E-2</v>
      </c>
      <c r="DE178" s="38">
        <v>3.5000000000000003E-2</v>
      </c>
      <c r="DF178">
        <v>2.9000000000000001E-2</v>
      </c>
      <c r="DG178">
        <v>8.4000000000000005E-2</v>
      </c>
      <c r="DH178">
        <v>6.9000000000000006E-2</v>
      </c>
      <c r="DI178">
        <v>3.9E-2</v>
      </c>
      <c r="DJ178">
        <v>4.7E-2</v>
      </c>
      <c r="DK178" s="38">
        <v>4.2000000000000003E-2</v>
      </c>
      <c r="DL178">
        <v>3.4000000000000002E-2</v>
      </c>
      <c r="DM178">
        <v>6.0999999999999999E-2</v>
      </c>
      <c r="DN178">
        <v>4.4999999999999998E-2</v>
      </c>
      <c r="DO178">
        <v>0.11</v>
      </c>
      <c r="DP178" s="38">
        <v>9.6000000000000002E-2</v>
      </c>
      <c r="DQ178">
        <v>6.9000000000000006E-2</v>
      </c>
      <c r="DU178" s="38">
        <v>5.3999999999999999E-2</v>
      </c>
      <c r="DV178">
        <v>7.9000000000000001E-2</v>
      </c>
      <c r="DW178" s="38">
        <v>7.8E-2</v>
      </c>
      <c r="DX178" s="6">
        <v>0.107</v>
      </c>
      <c r="DY178">
        <v>0.08</v>
      </c>
      <c r="DZ178">
        <v>0.108</v>
      </c>
      <c r="EA178">
        <v>0.16500000000000001</v>
      </c>
      <c r="EC178">
        <v>6.6000000000000003E-2</v>
      </c>
      <c r="ED178">
        <v>5.1999999999999998E-2</v>
      </c>
      <c r="EF178">
        <v>6.9000000000000006E-2</v>
      </c>
      <c r="EG178">
        <v>0.10100000000000001</v>
      </c>
      <c r="EI178">
        <v>0.105</v>
      </c>
      <c r="EJ178">
        <v>9.2999999999999999E-2</v>
      </c>
      <c r="EK178" s="38">
        <v>6.4000000000000001E-2</v>
      </c>
      <c r="EL178">
        <v>7.0999999999999994E-2</v>
      </c>
      <c r="EM178" s="6">
        <v>0.13500000000000001</v>
      </c>
    </row>
    <row r="179" spans="1:143" ht="14.25" customHeight="1" x14ac:dyDescent="0.2">
      <c r="A179" s="13">
        <v>506</v>
      </c>
      <c r="B179">
        <v>0.23400000000000001</v>
      </c>
      <c r="C179">
        <v>0.20599999999999999</v>
      </c>
      <c r="D179">
        <v>0.155</v>
      </c>
      <c r="E179">
        <v>0.35199999999999998</v>
      </c>
      <c r="F179">
        <v>0.45300000000000001</v>
      </c>
      <c r="G179">
        <v>0.24</v>
      </c>
      <c r="H179">
        <v>0.14399999999999999</v>
      </c>
      <c r="I179">
        <v>0.314</v>
      </c>
      <c r="J179">
        <v>0.17199999999999999</v>
      </c>
      <c r="K179">
        <v>0.111</v>
      </c>
      <c r="L179">
        <v>0.14899999999999999</v>
      </c>
      <c r="M179">
        <v>0.21199999999999999</v>
      </c>
      <c r="N179">
        <v>0.32500000000000001</v>
      </c>
      <c r="O179">
        <v>0.219</v>
      </c>
      <c r="P179" s="38">
        <v>0.442</v>
      </c>
      <c r="Q179" s="6">
        <v>0.24</v>
      </c>
      <c r="R179" s="6">
        <v>0.218</v>
      </c>
      <c r="S179" s="6">
        <v>0.37</v>
      </c>
      <c r="T179">
        <v>0.34599999999999997</v>
      </c>
      <c r="U179">
        <v>0.34499999999999997</v>
      </c>
      <c r="V179">
        <v>0.10100000000000001</v>
      </c>
      <c r="W179">
        <v>0.21099999999999999</v>
      </c>
      <c r="X179">
        <v>0.185</v>
      </c>
      <c r="Y179">
        <v>0.30499999999999999</v>
      </c>
      <c r="Z179" s="38">
        <v>0.106</v>
      </c>
      <c r="AA179" s="38">
        <v>0.11</v>
      </c>
      <c r="AB179" s="38">
        <v>0.09</v>
      </c>
      <c r="AC179" s="38">
        <v>0.10199999999999999</v>
      </c>
      <c r="AD179" s="38">
        <v>4.5999999999999999E-2</v>
      </c>
      <c r="AE179" s="38">
        <v>4.5999999999999999E-2</v>
      </c>
      <c r="AF179" s="38">
        <v>2.4E-2</v>
      </c>
      <c r="AG179" s="38">
        <v>1.9E-2</v>
      </c>
      <c r="AH179" s="38">
        <v>0.02</v>
      </c>
      <c r="AI179" s="6">
        <v>6.4000000000000001E-2</v>
      </c>
      <c r="AJ179" s="6">
        <v>2.8000000000000001E-2</v>
      </c>
      <c r="AK179" s="6">
        <v>7.0000000000000007E-2</v>
      </c>
      <c r="AL179">
        <v>3.5999999999999997E-2</v>
      </c>
      <c r="AM179">
        <v>3.4000000000000002E-2</v>
      </c>
      <c r="AN179">
        <v>6.6000000000000003E-2</v>
      </c>
      <c r="AO179" s="6">
        <v>0.04</v>
      </c>
      <c r="AP179" s="6">
        <v>8.5000000000000006E-2</v>
      </c>
      <c r="AQ179" s="6">
        <v>9.2999999999999999E-2</v>
      </c>
      <c r="AR179">
        <v>3.4000000000000002E-2</v>
      </c>
      <c r="AS179">
        <v>4.2999999999999997E-2</v>
      </c>
      <c r="AT179">
        <v>2.1000000000000001E-2</v>
      </c>
      <c r="AU179">
        <v>6.3E-2</v>
      </c>
      <c r="AV179">
        <v>9.5000000000000001E-2</v>
      </c>
      <c r="AW179">
        <v>9.4E-2</v>
      </c>
      <c r="AX179">
        <v>0.11899999999999999</v>
      </c>
      <c r="AY179">
        <v>0.125</v>
      </c>
      <c r="AZ179">
        <v>0.112</v>
      </c>
      <c r="BA179">
        <v>0.33</v>
      </c>
      <c r="BB179" s="38">
        <v>4.7E-2</v>
      </c>
      <c r="BC179">
        <v>8.5999999999999993E-2</v>
      </c>
      <c r="BD179">
        <v>5.6000000000000001E-2</v>
      </c>
      <c r="BE179">
        <v>5.8000000000000003E-2</v>
      </c>
      <c r="BF179" s="38">
        <v>4.7E-2</v>
      </c>
      <c r="BG179">
        <v>7.8E-2</v>
      </c>
      <c r="BH179">
        <v>7.6999999999999999E-2</v>
      </c>
      <c r="BI179">
        <v>6.6000000000000003E-2</v>
      </c>
      <c r="BJ179">
        <v>3.5000000000000003E-2</v>
      </c>
      <c r="BK179">
        <v>6.5000000000000002E-2</v>
      </c>
      <c r="BL179">
        <v>9.7000000000000003E-2</v>
      </c>
      <c r="BM179">
        <v>2.8000000000000001E-2</v>
      </c>
      <c r="BN179">
        <v>2.5000000000000001E-2</v>
      </c>
      <c r="BO179">
        <v>4.1000000000000002E-2</v>
      </c>
      <c r="BP179" s="6">
        <v>2.5000000000000001E-2</v>
      </c>
      <c r="BQ179" s="6">
        <v>2.1999999999999999E-2</v>
      </c>
      <c r="BR179" s="6">
        <v>2.4E-2</v>
      </c>
      <c r="BS179">
        <v>0.13400000000000001</v>
      </c>
      <c r="BT179" s="38">
        <v>0.21</v>
      </c>
      <c r="BU179">
        <v>0.16900000000000001</v>
      </c>
      <c r="BV179">
        <v>0.16200000000000001</v>
      </c>
      <c r="BW179">
        <v>0.09</v>
      </c>
      <c r="BX179" s="38">
        <v>0.183</v>
      </c>
      <c r="BY179" s="38">
        <v>0.11</v>
      </c>
      <c r="BZ179" s="38">
        <v>2.4E-2</v>
      </c>
      <c r="CA179">
        <v>0.14699999999999999</v>
      </c>
      <c r="CB179">
        <v>0.223</v>
      </c>
      <c r="CC179">
        <v>0.06</v>
      </c>
      <c r="CD179">
        <v>5.6000000000000001E-2</v>
      </c>
      <c r="CE179">
        <v>0.11899999999999999</v>
      </c>
      <c r="CF179">
        <v>9.5000000000000001E-2</v>
      </c>
      <c r="CG179">
        <v>9.4E-2</v>
      </c>
      <c r="CH179">
        <v>0.107</v>
      </c>
      <c r="CI179">
        <v>7.2999999999999995E-2</v>
      </c>
      <c r="CJ179">
        <v>0.21199999999999999</v>
      </c>
      <c r="CK179">
        <v>9.6000000000000002E-2</v>
      </c>
      <c r="CL179">
        <v>8.9999999999999993E-3</v>
      </c>
      <c r="CM179">
        <v>4.5999999999999999E-2</v>
      </c>
      <c r="CN179">
        <v>0.03</v>
      </c>
      <c r="CO179">
        <v>6.0000000000000001E-3</v>
      </c>
      <c r="CP179">
        <v>1.4E-2</v>
      </c>
      <c r="CQ179">
        <v>0.18099999999999999</v>
      </c>
      <c r="CR179" s="38">
        <v>0.155</v>
      </c>
      <c r="CS179">
        <v>0.379</v>
      </c>
      <c r="CT179">
        <v>0.21199999999999999</v>
      </c>
      <c r="CU179">
        <v>-2.8000000000000001E-2</v>
      </c>
      <c r="CV179">
        <v>0.17100000000000001</v>
      </c>
      <c r="CW179">
        <v>0.13300000000000001</v>
      </c>
      <c r="CX179">
        <v>1.6E-2</v>
      </c>
      <c r="CY179">
        <v>0.08</v>
      </c>
      <c r="CZ179">
        <v>0.188</v>
      </c>
      <c r="DA179">
        <v>0.252</v>
      </c>
      <c r="DB179">
        <v>0.191</v>
      </c>
      <c r="DC179">
        <v>3.1E-2</v>
      </c>
      <c r="DD179" s="38">
        <v>3.2000000000000001E-2</v>
      </c>
      <c r="DE179" s="38">
        <v>3.4000000000000002E-2</v>
      </c>
      <c r="DF179">
        <v>2.8000000000000001E-2</v>
      </c>
      <c r="DG179">
        <v>8.3000000000000004E-2</v>
      </c>
      <c r="DH179">
        <v>6.8000000000000005E-2</v>
      </c>
      <c r="DI179">
        <v>3.7999999999999999E-2</v>
      </c>
      <c r="DJ179">
        <v>4.7E-2</v>
      </c>
      <c r="DK179" s="38">
        <v>4.1000000000000002E-2</v>
      </c>
      <c r="DL179">
        <v>3.4000000000000002E-2</v>
      </c>
      <c r="DM179">
        <v>6.0999999999999999E-2</v>
      </c>
      <c r="DN179">
        <v>4.4999999999999998E-2</v>
      </c>
      <c r="DO179">
        <v>0.109</v>
      </c>
      <c r="DP179" s="38">
        <v>9.5000000000000001E-2</v>
      </c>
      <c r="DQ179">
        <v>6.9000000000000006E-2</v>
      </c>
      <c r="DU179" s="38">
        <v>5.3999999999999999E-2</v>
      </c>
      <c r="DV179">
        <v>7.8E-2</v>
      </c>
      <c r="DW179" s="38">
        <v>7.6999999999999999E-2</v>
      </c>
      <c r="DX179" s="6">
        <v>0.105</v>
      </c>
      <c r="DY179">
        <v>7.9000000000000001E-2</v>
      </c>
      <c r="DZ179">
        <v>0.108</v>
      </c>
      <c r="EA179">
        <v>0.16200000000000001</v>
      </c>
      <c r="EC179">
        <v>6.4000000000000001E-2</v>
      </c>
      <c r="ED179">
        <v>5.0999999999999997E-2</v>
      </c>
      <c r="EF179">
        <v>6.8000000000000005E-2</v>
      </c>
      <c r="EG179">
        <v>0.1</v>
      </c>
      <c r="EI179">
        <v>0.10299999999999999</v>
      </c>
      <c r="EJ179">
        <v>9.2999999999999999E-2</v>
      </c>
      <c r="EK179" s="38">
        <v>6.4000000000000001E-2</v>
      </c>
      <c r="EL179">
        <v>7.0000000000000007E-2</v>
      </c>
      <c r="EM179" s="6">
        <v>0.13400000000000001</v>
      </c>
    </row>
    <row r="180" spans="1:143" ht="14.25" customHeight="1" x14ac:dyDescent="0.2">
      <c r="A180" s="13">
        <v>507</v>
      </c>
      <c r="B180">
        <v>0.23100000000000001</v>
      </c>
      <c r="C180">
        <v>0.20300000000000001</v>
      </c>
      <c r="D180">
        <v>0.153</v>
      </c>
      <c r="E180">
        <v>0.34699999999999998</v>
      </c>
      <c r="F180">
        <v>0.44800000000000001</v>
      </c>
      <c r="G180">
        <v>0.23699999999999999</v>
      </c>
      <c r="H180">
        <v>0.14199999999999999</v>
      </c>
      <c r="I180">
        <v>0.31</v>
      </c>
      <c r="J180">
        <v>0.17</v>
      </c>
      <c r="K180">
        <v>0.109</v>
      </c>
      <c r="L180">
        <v>0.14699999999999999</v>
      </c>
      <c r="M180">
        <v>0.20899999999999999</v>
      </c>
      <c r="N180">
        <v>0.32100000000000001</v>
      </c>
      <c r="O180">
        <v>0.216</v>
      </c>
      <c r="P180" s="38">
        <v>0.437</v>
      </c>
      <c r="Q180" s="6">
        <v>0.23799999999999999</v>
      </c>
      <c r="R180" s="6">
        <v>0.21199999999999999</v>
      </c>
      <c r="S180" s="6">
        <v>0.36599999999999999</v>
      </c>
      <c r="T180">
        <v>0.34200000000000003</v>
      </c>
      <c r="U180">
        <v>0.34100000000000003</v>
      </c>
      <c r="V180">
        <v>0.1</v>
      </c>
      <c r="W180">
        <v>0.20599999999999999</v>
      </c>
      <c r="X180">
        <v>0.183</v>
      </c>
      <c r="Y180">
        <v>0.3</v>
      </c>
      <c r="Z180" s="38">
        <v>0.106</v>
      </c>
      <c r="AA180" s="38">
        <v>0.109</v>
      </c>
      <c r="AB180" s="38">
        <v>0.09</v>
      </c>
      <c r="AC180" s="38">
        <v>0.10100000000000001</v>
      </c>
      <c r="AD180" s="38">
        <v>4.4999999999999998E-2</v>
      </c>
      <c r="AE180" s="38">
        <v>4.5999999999999999E-2</v>
      </c>
      <c r="AF180" s="38">
        <v>2.3E-2</v>
      </c>
      <c r="AG180" s="38">
        <v>1.9E-2</v>
      </c>
      <c r="AH180" s="38">
        <v>0.02</v>
      </c>
      <c r="AI180" s="6">
        <v>6.4000000000000001E-2</v>
      </c>
      <c r="AJ180" s="6">
        <v>2.8000000000000001E-2</v>
      </c>
      <c r="AK180" s="6">
        <v>6.9000000000000006E-2</v>
      </c>
      <c r="AL180">
        <v>3.5000000000000003E-2</v>
      </c>
      <c r="AM180">
        <v>3.4000000000000002E-2</v>
      </c>
      <c r="AN180">
        <v>6.5000000000000002E-2</v>
      </c>
      <c r="AO180" s="6">
        <v>0.04</v>
      </c>
      <c r="AP180" s="6">
        <v>8.5000000000000006E-2</v>
      </c>
      <c r="AQ180" s="6">
        <v>9.1999999999999998E-2</v>
      </c>
      <c r="AR180">
        <v>3.4000000000000002E-2</v>
      </c>
      <c r="AS180">
        <v>4.2999999999999997E-2</v>
      </c>
      <c r="AT180">
        <v>2.1000000000000001E-2</v>
      </c>
      <c r="AU180">
        <v>6.2E-2</v>
      </c>
      <c r="AV180">
        <v>9.5000000000000001E-2</v>
      </c>
      <c r="AW180">
        <v>9.2999999999999999E-2</v>
      </c>
      <c r="AX180">
        <v>0.11700000000000001</v>
      </c>
      <c r="AY180">
        <v>0.124</v>
      </c>
      <c r="AZ180">
        <v>0.11</v>
      </c>
      <c r="BA180">
        <v>0.32500000000000001</v>
      </c>
      <c r="BB180" s="38">
        <v>4.5999999999999999E-2</v>
      </c>
      <c r="BC180">
        <v>8.5000000000000006E-2</v>
      </c>
      <c r="BD180">
        <v>5.5E-2</v>
      </c>
      <c r="BE180">
        <v>5.8000000000000003E-2</v>
      </c>
      <c r="BF180" s="38">
        <v>4.5999999999999999E-2</v>
      </c>
      <c r="BG180">
        <v>7.6999999999999999E-2</v>
      </c>
      <c r="BH180">
        <v>7.5999999999999998E-2</v>
      </c>
      <c r="BI180">
        <v>6.5000000000000002E-2</v>
      </c>
      <c r="BJ180">
        <v>3.4000000000000002E-2</v>
      </c>
      <c r="BK180">
        <v>6.4000000000000001E-2</v>
      </c>
      <c r="BL180">
        <v>9.6000000000000002E-2</v>
      </c>
      <c r="BM180">
        <v>2.8000000000000001E-2</v>
      </c>
      <c r="BN180">
        <v>2.5000000000000001E-2</v>
      </c>
      <c r="BO180">
        <v>4.1000000000000002E-2</v>
      </c>
      <c r="BP180" s="6">
        <v>2.5000000000000001E-2</v>
      </c>
      <c r="BQ180" s="6">
        <v>2.1999999999999999E-2</v>
      </c>
      <c r="BR180" s="6">
        <v>2.4E-2</v>
      </c>
      <c r="BS180">
        <v>0.13100000000000001</v>
      </c>
      <c r="BT180" s="38">
        <v>0.20699999999999999</v>
      </c>
      <c r="BU180">
        <v>0.16600000000000001</v>
      </c>
      <c r="BV180">
        <v>0.159</v>
      </c>
      <c r="BW180">
        <v>8.8999999999999996E-2</v>
      </c>
      <c r="BX180" s="38">
        <v>0.182</v>
      </c>
      <c r="BY180" s="38">
        <v>0.108</v>
      </c>
      <c r="BZ180" s="38">
        <v>2.4E-2</v>
      </c>
      <c r="CA180">
        <v>0.14599999999999999</v>
      </c>
      <c r="CB180">
        <v>0.219</v>
      </c>
      <c r="CC180">
        <v>5.8999999999999997E-2</v>
      </c>
      <c r="CD180">
        <v>5.5E-2</v>
      </c>
      <c r="CE180">
        <v>0.11799999999999999</v>
      </c>
      <c r="CF180">
        <v>9.4E-2</v>
      </c>
      <c r="CG180">
        <v>9.1999999999999998E-2</v>
      </c>
      <c r="CH180">
        <v>0.106</v>
      </c>
      <c r="CI180">
        <v>7.1999999999999995E-2</v>
      </c>
      <c r="CJ180">
        <v>0.20899999999999999</v>
      </c>
      <c r="CK180">
        <v>9.4E-2</v>
      </c>
      <c r="CL180">
        <v>8.9999999999999993E-3</v>
      </c>
      <c r="CM180">
        <v>4.4999999999999998E-2</v>
      </c>
      <c r="CN180">
        <v>0.03</v>
      </c>
      <c r="CO180">
        <v>5.0000000000000001E-3</v>
      </c>
      <c r="CP180">
        <v>1.2999999999999999E-2</v>
      </c>
      <c r="CQ180">
        <v>0.17799999999999999</v>
      </c>
      <c r="CR180" s="38">
        <v>0.152</v>
      </c>
      <c r="CS180">
        <v>0.374</v>
      </c>
      <c r="CT180">
        <v>0.21</v>
      </c>
      <c r="CU180">
        <v>-2.8000000000000001E-2</v>
      </c>
      <c r="CV180">
        <v>0.16900000000000001</v>
      </c>
      <c r="CW180">
        <v>0.13</v>
      </c>
      <c r="CX180">
        <v>1.6E-2</v>
      </c>
      <c r="CY180">
        <v>7.9000000000000001E-2</v>
      </c>
      <c r="CZ180">
        <v>0.186</v>
      </c>
      <c r="DA180">
        <v>0.249</v>
      </c>
      <c r="DB180">
        <v>0.189</v>
      </c>
      <c r="DC180">
        <v>3.1E-2</v>
      </c>
      <c r="DD180" s="38">
        <v>3.1E-2</v>
      </c>
      <c r="DE180" s="38">
        <v>3.4000000000000002E-2</v>
      </c>
      <c r="DF180">
        <v>2.8000000000000001E-2</v>
      </c>
      <c r="DG180">
        <v>8.3000000000000004E-2</v>
      </c>
      <c r="DH180">
        <v>6.8000000000000005E-2</v>
      </c>
      <c r="DI180">
        <v>3.7999999999999999E-2</v>
      </c>
      <c r="DJ180">
        <v>4.7E-2</v>
      </c>
      <c r="DK180" s="38">
        <v>4.1000000000000002E-2</v>
      </c>
      <c r="DL180">
        <v>3.3000000000000002E-2</v>
      </c>
      <c r="DM180">
        <v>0.06</v>
      </c>
      <c r="DN180">
        <v>4.3999999999999997E-2</v>
      </c>
      <c r="DO180">
        <v>0.109</v>
      </c>
      <c r="DP180" s="38">
        <v>9.4E-2</v>
      </c>
      <c r="DQ180">
        <v>6.8000000000000005E-2</v>
      </c>
      <c r="DU180" s="38">
        <v>5.3999999999999999E-2</v>
      </c>
      <c r="DV180">
        <v>7.6999999999999999E-2</v>
      </c>
      <c r="DW180" s="38">
        <v>7.6999999999999999E-2</v>
      </c>
      <c r="DX180" s="6">
        <v>0.104</v>
      </c>
      <c r="DY180">
        <v>7.8E-2</v>
      </c>
      <c r="DZ180">
        <v>0.107</v>
      </c>
      <c r="EA180">
        <v>0.16</v>
      </c>
      <c r="EC180">
        <v>6.3E-2</v>
      </c>
      <c r="ED180">
        <v>5.0999999999999997E-2</v>
      </c>
      <c r="EF180">
        <v>6.8000000000000005E-2</v>
      </c>
      <c r="EG180">
        <v>9.9000000000000005E-2</v>
      </c>
      <c r="EI180">
        <v>0.10199999999999999</v>
      </c>
      <c r="EJ180">
        <v>9.1999999999999998E-2</v>
      </c>
      <c r="EK180" s="38">
        <v>6.3E-2</v>
      </c>
      <c r="EL180">
        <v>7.0000000000000007E-2</v>
      </c>
      <c r="EM180" s="6">
        <v>0.13300000000000001</v>
      </c>
    </row>
    <row r="181" spans="1:143" ht="14.25" customHeight="1" x14ac:dyDescent="0.2">
      <c r="A181" s="13">
        <v>508</v>
      </c>
      <c r="B181">
        <v>0.22700000000000001</v>
      </c>
      <c r="C181">
        <v>0.2</v>
      </c>
      <c r="D181">
        <v>0.151</v>
      </c>
      <c r="E181">
        <v>0.34200000000000003</v>
      </c>
      <c r="F181">
        <v>0.442</v>
      </c>
      <c r="G181">
        <v>0.23400000000000001</v>
      </c>
      <c r="H181">
        <v>0.14000000000000001</v>
      </c>
      <c r="I181">
        <v>0.30599999999999999</v>
      </c>
      <c r="J181">
        <v>0.16800000000000001</v>
      </c>
      <c r="K181">
        <v>0.108</v>
      </c>
      <c r="L181">
        <v>0.14499999999999999</v>
      </c>
      <c r="M181">
        <v>0.20599999999999999</v>
      </c>
      <c r="N181">
        <v>0.317</v>
      </c>
      <c r="O181">
        <v>0.21299999999999999</v>
      </c>
      <c r="P181" s="38">
        <v>0.43099999999999999</v>
      </c>
      <c r="Q181" s="6">
        <v>0.23499999999999999</v>
      </c>
      <c r="R181" s="6">
        <v>0.20699999999999999</v>
      </c>
      <c r="S181" s="6">
        <v>0.36299999999999999</v>
      </c>
      <c r="T181">
        <v>0.33800000000000002</v>
      </c>
      <c r="U181">
        <v>0.33800000000000002</v>
      </c>
      <c r="V181">
        <v>9.9000000000000005E-2</v>
      </c>
      <c r="W181">
        <v>0.20100000000000001</v>
      </c>
      <c r="X181">
        <v>0.182</v>
      </c>
      <c r="Y181">
        <v>0.29599999999999999</v>
      </c>
      <c r="Z181" s="38">
        <v>0.105</v>
      </c>
      <c r="AA181" s="38">
        <v>0.109</v>
      </c>
      <c r="AB181" s="38">
        <v>8.8999999999999996E-2</v>
      </c>
      <c r="AC181" s="38">
        <v>0.1</v>
      </c>
      <c r="AD181" s="38">
        <v>4.4999999999999998E-2</v>
      </c>
      <c r="AE181" s="38">
        <v>4.5999999999999999E-2</v>
      </c>
      <c r="AF181" s="38">
        <v>2.3E-2</v>
      </c>
      <c r="AG181" s="38">
        <v>1.9E-2</v>
      </c>
      <c r="AH181" s="38">
        <v>0.02</v>
      </c>
      <c r="AI181" s="6">
        <v>6.3E-2</v>
      </c>
      <c r="AJ181" s="6">
        <v>2.7E-2</v>
      </c>
      <c r="AK181" s="6">
        <v>6.9000000000000006E-2</v>
      </c>
      <c r="AL181">
        <v>3.5000000000000003E-2</v>
      </c>
      <c r="AM181">
        <v>3.4000000000000002E-2</v>
      </c>
      <c r="AN181">
        <v>6.5000000000000002E-2</v>
      </c>
      <c r="AO181" s="6">
        <v>0.04</v>
      </c>
      <c r="AP181" s="6">
        <v>8.5000000000000006E-2</v>
      </c>
      <c r="AQ181" s="6">
        <v>9.1999999999999998E-2</v>
      </c>
      <c r="AR181">
        <v>3.4000000000000002E-2</v>
      </c>
      <c r="AS181">
        <v>4.2999999999999997E-2</v>
      </c>
      <c r="AT181">
        <v>2.1000000000000001E-2</v>
      </c>
      <c r="AU181">
        <v>6.0999999999999999E-2</v>
      </c>
      <c r="AV181">
        <v>9.5000000000000001E-2</v>
      </c>
      <c r="AW181">
        <v>9.1999999999999998E-2</v>
      </c>
      <c r="AX181">
        <v>0.115</v>
      </c>
      <c r="AY181">
        <v>0.122</v>
      </c>
      <c r="AZ181">
        <v>0.109</v>
      </c>
      <c r="BA181">
        <v>0.32100000000000001</v>
      </c>
      <c r="BB181" s="38">
        <v>4.4999999999999998E-2</v>
      </c>
      <c r="BC181">
        <v>8.3000000000000004E-2</v>
      </c>
      <c r="BD181">
        <v>5.5E-2</v>
      </c>
      <c r="BE181">
        <v>5.7000000000000002E-2</v>
      </c>
      <c r="BF181" s="38">
        <v>4.5999999999999999E-2</v>
      </c>
      <c r="BG181">
        <v>7.4999999999999997E-2</v>
      </c>
      <c r="BH181">
        <v>7.4999999999999997E-2</v>
      </c>
      <c r="BI181">
        <v>6.4000000000000001E-2</v>
      </c>
      <c r="BJ181">
        <v>3.4000000000000002E-2</v>
      </c>
      <c r="BK181">
        <v>6.3E-2</v>
      </c>
      <c r="BL181">
        <v>9.5000000000000001E-2</v>
      </c>
      <c r="BM181">
        <v>2.8000000000000001E-2</v>
      </c>
      <c r="BN181">
        <v>2.5000000000000001E-2</v>
      </c>
      <c r="BO181">
        <v>0.04</v>
      </c>
      <c r="BP181" s="6">
        <v>2.4E-2</v>
      </c>
      <c r="BQ181" s="6">
        <v>2.1000000000000001E-2</v>
      </c>
      <c r="BR181" s="6">
        <v>2.4E-2</v>
      </c>
      <c r="BS181">
        <v>0.129</v>
      </c>
      <c r="BT181" s="38">
        <v>0.20399999999999999</v>
      </c>
      <c r="BU181">
        <v>0.16400000000000001</v>
      </c>
      <c r="BV181">
        <v>0.157</v>
      </c>
      <c r="BW181">
        <v>8.6999999999999994E-2</v>
      </c>
      <c r="BX181" s="38">
        <v>0.18099999999999999</v>
      </c>
      <c r="BY181" s="38">
        <v>0.106</v>
      </c>
      <c r="BZ181" s="38">
        <v>2.4E-2</v>
      </c>
      <c r="CA181">
        <v>0.14399999999999999</v>
      </c>
      <c r="CB181">
        <v>0.216</v>
      </c>
      <c r="CC181">
        <v>5.8000000000000003E-2</v>
      </c>
      <c r="CD181">
        <v>5.5E-2</v>
      </c>
      <c r="CE181">
        <v>0.11700000000000001</v>
      </c>
      <c r="CF181">
        <v>9.1999999999999998E-2</v>
      </c>
      <c r="CG181">
        <v>0.09</v>
      </c>
      <c r="CH181">
        <v>0.105</v>
      </c>
      <c r="CI181">
        <v>7.0999999999999994E-2</v>
      </c>
      <c r="CJ181">
        <v>0.20599999999999999</v>
      </c>
      <c r="CK181">
        <v>9.2999999999999999E-2</v>
      </c>
      <c r="CL181">
        <v>8.9999999999999993E-3</v>
      </c>
      <c r="CM181">
        <v>4.3999999999999997E-2</v>
      </c>
      <c r="CN181">
        <v>2.9000000000000001E-2</v>
      </c>
      <c r="CO181">
        <v>5.0000000000000001E-3</v>
      </c>
      <c r="CP181">
        <v>1.2999999999999999E-2</v>
      </c>
      <c r="CQ181">
        <v>0.17599999999999999</v>
      </c>
      <c r="CR181" s="38">
        <v>0.15</v>
      </c>
      <c r="CS181">
        <v>0.36899999999999999</v>
      </c>
      <c r="CT181">
        <v>0.20699999999999999</v>
      </c>
      <c r="CU181">
        <v>-2.8000000000000001E-2</v>
      </c>
      <c r="CV181">
        <v>0.16600000000000001</v>
      </c>
      <c r="CW181">
        <v>0.127</v>
      </c>
      <c r="CX181">
        <v>1.6E-2</v>
      </c>
      <c r="CY181">
        <v>7.9000000000000001E-2</v>
      </c>
      <c r="CZ181">
        <v>0.183</v>
      </c>
      <c r="DA181">
        <v>0.247</v>
      </c>
      <c r="DB181">
        <v>0.187</v>
      </c>
      <c r="DC181">
        <v>0.03</v>
      </c>
      <c r="DD181" s="38">
        <v>3.1E-2</v>
      </c>
      <c r="DE181" s="38">
        <v>3.3000000000000002E-2</v>
      </c>
      <c r="DF181">
        <v>2.8000000000000001E-2</v>
      </c>
      <c r="DG181">
        <v>8.3000000000000004E-2</v>
      </c>
      <c r="DH181">
        <v>6.7000000000000004E-2</v>
      </c>
      <c r="DI181">
        <v>3.6999999999999998E-2</v>
      </c>
      <c r="DJ181">
        <v>4.7E-2</v>
      </c>
      <c r="DK181" s="38">
        <v>0.04</v>
      </c>
      <c r="DL181">
        <v>3.3000000000000002E-2</v>
      </c>
      <c r="DM181">
        <v>0.06</v>
      </c>
      <c r="DN181">
        <v>4.3999999999999997E-2</v>
      </c>
      <c r="DO181">
        <v>0.108</v>
      </c>
      <c r="DP181" s="38">
        <v>9.4E-2</v>
      </c>
      <c r="DQ181">
        <v>6.8000000000000005E-2</v>
      </c>
      <c r="DU181" s="38">
        <v>5.2999999999999999E-2</v>
      </c>
      <c r="DV181">
        <v>7.5999999999999998E-2</v>
      </c>
      <c r="DW181" s="38">
        <v>7.5999999999999998E-2</v>
      </c>
      <c r="DX181" s="6">
        <v>0.10299999999999999</v>
      </c>
      <c r="DY181">
        <v>7.6999999999999999E-2</v>
      </c>
      <c r="DZ181">
        <v>0.106</v>
      </c>
      <c r="EA181">
        <v>0.157</v>
      </c>
      <c r="EC181">
        <v>6.2E-2</v>
      </c>
      <c r="ED181">
        <v>5.0999999999999997E-2</v>
      </c>
      <c r="EF181">
        <v>6.7000000000000004E-2</v>
      </c>
      <c r="EG181">
        <v>9.8000000000000004E-2</v>
      </c>
      <c r="EI181">
        <v>0.1</v>
      </c>
      <c r="EJ181">
        <v>9.0999999999999998E-2</v>
      </c>
      <c r="EK181" s="38">
        <v>6.2E-2</v>
      </c>
      <c r="EL181">
        <v>6.9000000000000006E-2</v>
      </c>
      <c r="EM181" s="6">
        <v>0.13200000000000001</v>
      </c>
    </row>
    <row r="182" spans="1:143" ht="14.25" customHeight="1" x14ac:dyDescent="0.2">
      <c r="A182" s="13">
        <v>509</v>
      </c>
      <c r="B182">
        <v>0.224</v>
      </c>
      <c r="C182">
        <v>0.19700000000000001</v>
      </c>
      <c r="D182">
        <v>0.14799999999999999</v>
      </c>
      <c r="E182">
        <v>0.33700000000000002</v>
      </c>
      <c r="F182">
        <v>0.437</v>
      </c>
      <c r="G182">
        <v>0.23100000000000001</v>
      </c>
      <c r="H182">
        <v>0.13800000000000001</v>
      </c>
      <c r="I182">
        <v>0.30099999999999999</v>
      </c>
      <c r="J182">
        <v>0.16600000000000001</v>
      </c>
      <c r="K182">
        <v>0.106</v>
      </c>
      <c r="L182">
        <v>0.14299999999999999</v>
      </c>
      <c r="M182">
        <v>0.20300000000000001</v>
      </c>
      <c r="N182">
        <v>0.313</v>
      </c>
      <c r="O182">
        <v>0.21</v>
      </c>
      <c r="P182" s="38">
        <v>0.42499999999999999</v>
      </c>
      <c r="Q182" s="6">
        <v>0.23300000000000001</v>
      </c>
      <c r="R182" s="6">
        <v>0.20200000000000001</v>
      </c>
      <c r="S182" s="6">
        <v>0.36</v>
      </c>
      <c r="T182">
        <v>0.33400000000000002</v>
      </c>
      <c r="U182">
        <v>0.33400000000000002</v>
      </c>
      <c r="V182">
        <v>9.8000000000000004E-2</v>
      </c>
      <c r="W182">
        <v>0.19500000000000001</v>
      </c>
      <c r="X182">
        <v>0.18</v>
      </c>
      <c r="Y182">
        <v>0.29099999999999998</v>
      </c>
      <c r="Z182" s="38">
        <v>0.105</v>
      </c>
      <c r="AA182" s="38">
        <v>0.109</v>
      </c>
      <c r="AB182" s="38">
        <v>8.8999999999999996E-2</v>
      </c>
      <c r="AC182" s="38">
        <v>9.9000000000000005E-2</v>
      </c>
      <c r="AD182" s="38">
        <v>4.4999999999999998E-2</v>
      </c>
      <c r="AE182" s="38">
        <v>4.5999999999999999E-2</v>
      </c>
      <c r="AF182" s="38">
        <v>2.3E-2</v>
      </c>
      <c r="AG182" s="38">
        <v>1.7999999999999999E-2</v>
      </c>
      <c r="AH182" s="38">
        <v>1.9E-2</v>
      </c>
      <c r="AI182" s="6">
        <v>6.3E-2</v>
      </c>
      <c r="AJ182" s="6">
        <v>2.7E-2</v>
      </c>
      <c r="AK182" s="6">
        <v>6.9000000000000006E-2</v>
      </c>
      <c r="AL182">
        <v>3.5000000000000003E-2</v>
      </c>
      <c r="AM182">
        <v>3.3000000000000002E-2</v>
      </c>
      <c r="AN182">
        <v>6.4000000000000001E-2</v>
      </c>
      <c r="AO182" s="6">
        <v>0.04</v>
      </c>
      <c r="AP182" s="6">
        <v>8.4000000000000005E-2</v>
      </c>
      <c r="AQ182" s="6">
        <v>9.1999999999999998E-2</v>
      </c>
      <c r="AR182">
        <v>3.3000000000000002E-2</v>
      </c>
      <c r="AS182">
        <v>4.2000000000000003E-2</v>
      </c>
      <c r="AT182">
        <v>2.1000000000000001E-2</v>
      </c>
      <c r="AU182">
        <v>6.0999999999999999E-2</v>
      </c>
      <c r="AV182">
        <v>9.4E-2</v>
      </c>
      <c r="AW182">
        <v>9.1999999999999998E-2</v>
      </c>
      <c r="AX182">
        <v>0.113</v>
      </c>
      <c r="AY182">
        <v>0.12</v>
      </c>
      <c r="AZ182">
        <v>0.107</v>
      </c>
      <c r="BA182">
        <v>0.317</v>
      </c>
      <c r="BB182" s="38">
        <v>4.4999999999999998E-2</v>
      </c>
      <c r="BC182">
        <v>8.2000000000000003E-2</v>
      </c>
      <c r="BD182">
        <v>5.3999999999999999E-2</v>
      </c>
      <c r="BE182">
        <v>5.6000000000000001E-2</v>
      </c>
      <c r="BF182" s="38">
        <v>4.4999999999999998E-2</v>
      </c>
      <c r="BG182">
        <v>7.3999999999999996E-2</v>
      </c>
      <c r="BH182">
        <v>7.2999999999999995E-2</v>
      </c>
      <c r="BI182">
        <v>6.3E-2</v>
      </c>
      <c r="BJ182">
        <v>3.3000000000000002E-2</v>
      </c>
      <c r="BK182">
        <v>6.2E-2</v>
      </c>
      <c r="BL182">
        <v>9.4E-2</v>
      </c>
      <c r="BM182">
        <v>2.8000000000000001E-2</v>
      </c>
      <c r="BN182">
        <v>2.4E-2</v>
      </c>
      <c r="BO182">
        <v>0.04</v>
      </c>
      <c r="BP182" s="6">
        <v>2.4E-2</v>
      </c>
      <c r="BQ182" s="6">
        <v>2.1000000000000001E-2</v>
      </c>
      <c r="BR182" s="6">
        <v>2.4E-2</v>
      </c>
      <c r="BS182">
        <v>0.126</v>
      </c>
      <c r="BT182" s="38">
        <v>0.20100000000000001</v>
      </c>
      <c r="BU182">
        <v>0.161</v>
      </c>
      <c r="BV182">
        <v>0.155</v>
      </c>
      <c r="BW182">
        <v>8.5999999999999993E-2</v>
      </c>
      <c r="BX182" s="38">
        <v>0.17899999999999999</v>
      </c>
      <c r="BY182" s="38">
        <v>0.104</v>
      </c>
      <c r="BZ182" s="38">
        <v>2.3E-2</v>
      </c>
      <c r="CA182">
        <v>0.14199999999999999</v>
      </c>
      <c r="CB182">
        <v>0.21199999999999999</v>
      </c>
      <c r="CC182">
        <v>5.7000000000000002E-2</v>
      </c>
      <c r="CD182">
        <v>5.3999999999999999E-2</v>
      </c>
      <c r="CE182">
        <v>0.11700000000000001</v>
      </c>
      <c r="CF182">
        <v>0.09</v>
      </c>
      <c r="CG182">
        <v>8.8999999999999996E-2</v>
      </c>
      <c r="CH182">
        <v>0.104</v>
      </c>
      <c r="CI182">
        <v>7.0999999999999994E-2</v>
      </c>
      <c r="CJ182">
        <v>0.20300000000000001</v>
      </c>
      <c r="CK182">
        <v>9.0999999999999998E-2</v>
      </c>
      <c r="CL182">
        <v>8.9999999999999993E-3</v>
      </c>
      <c r="CM182">
        <v>4.2999999999999997E-2</v>
      </c>
      <c r="CN182">
        <v>2.9000000000000001E-2</v>
      </c>
      <c r="CO182">
        <v>4.0000000000000001E-3</v>
      </c>
      <c r="CP182">
        <v>1.2999999999999999E-2</v>
      </c>
      <c r="CQ182">
        <v>0.17499999999999999</v>
      </c>
      <c r="CR182" s="38">
        <v>0.14799999999999999</v>
      </c>
      <c r="CS182">
        <v>0.36399999999999999</v>
      </c>
      <c r="CT182">
        <v>0.20499999999999999</v>
      </c>
      <c r="CU182">
        <v>-2.9000000000000001E-2</v>
      </c>
      <c r="CV182">
        <v>0.16400000000000001</v>
      </c>
      <c r="CW182">
        <v>0.125</v>
      </c>
      <c r="CX182">
        <v>1.4999999999999999E-2</v>
      </c>
      <c r="CY182">
        <v>7.8E-2</v>
      </c>
      <c r="CZ182">
        <v>0.18099999999999999</v>
      </c>
      <c r="DA182">
        <v>0.246</v>
      </c>
      <c r="DB182">
        <v>0.185</v>
      </c>
      <c r="DC182">
        <v>0.03</v>
      </c>
      <c r="DD182" s="38">
        <v>3.1E-2</v>
      </c>
      <c r="DE182" s="38">
        <v>3.3000000000000002E-2</v>
      </c>
      <c r="DF182">
        <v>2.8000000000000001E-2</v>
      </c>
      <c r="DG182">
        <v>8.2000000000000003E-2</v>
      </c>
      <c r="DH182">
        <v>6.7000000000000004E-2</v>
      </c>
      <c r="DI182">
        <v>3.6999999999999998E-2</v>
      </c>
      <c r="DJ182">
        <v>4.7E-2</v>
      </c>
      <c r="DK182" s="38">
        <v>0.04</v>
      </c>
      <c r="DL182">
        <v>3.2000000000000001E-2</v>
      </c>
      <c r="DM182">
        <v>5.8999999999999997E-2</v>
      </c>
      <c r="DN182">
        <v>4.2999999999999997E-2</v>
      </c>
      <c r="DO182">
        <v>0.107</v>
      </c>
      <c r="DP182" s="38">
        <v>9.2999999999999999E-2</v>
      </c>
      <c r="DQ182">
        <v>6.7000000000000004E-2</v>
      </c>
      <c r="DU182" s="38">
        <v>5.2999999999999999E-2</v>
      </c>
      <c r="DV182">
        <v>7.4999999999999997E-2</v>
      </c>
      <c r="DW182" s="38">
        <v>7.4999999999999997E-2</v>
      </c>
      <c r="DX182" s="6">
        <v>0.10199999999999999</v>
      </c>
      <c r="DY182">
        <v>7.5999999999999998E-2</v>
      </c>
      <c r="DZ182">
        <v>0.105</v>
      </c>
      <c r="EA182">
        <v>0.154</v>
      </c>
      <c r="EC182">
        <v>6.0999999999999999E-2</v>
      </c>
      <c r="ED182">
        <v>0.05</v>
      </c>
      <c r="EF182">
        <v>6.7000000000000004E-2</v>
      </c>
      <c r="EG182">
        <v>9.8000000000000004E-2</v>
      </c>
      <c r="EI182">
        <v>9.9000000000000005E-2</v>
      </c>
      <c r="EJ182">
        <v>9.0999999999999998E-2</v>
      </c>
      <c r="EK182" s="38">
        <v>6.2E-2</v>
      </c>
      <c r="EL182">
        <v>6.8000000000000005E-2</v>
      </c>
      <c r="EM182" s="6">
        <v>0.13100000000000001</v>
      </c>
    </row>
    <row r="183" spans="1:143" ht="14.25" customHeight="1" x14ac:dyDescent="0.2">
      <c r="A183" s="13">
        <v>510</v>
      </c>
      <c r="B183">
        <v>0.22</v>
      </c>
      <c r="C183">
        <v>0.19400000000000001</v>
      </c>
      <c r="D183">
        <v>0.14599999999999999</v>
      </c>
      <c r="E183">
        <v>0.33200000000000002</v>
      </c>
      <c r="F183">
        <v>0.43099999999999999</v>
      </c>
      <c r="G183">
        <v>0.22900000000000001</v>
      </c>
      <c r="H183">
        <v>0.13600000000000001</v>
      </c>
      <c r="I183">
        <v>0.29699999999999999</v>
      </c>
      <c r="J183">
        <v>0.16400000000000001</v>
      </c>
      <c r="K183">
        <v>0.104</v>
      </c>
      <c r="L183">
        <v>0.14099999999999999</v>
      </c>
      <c r="M183">
        <v>0.2</v>
      </c>
      <c r="N183">
        <v>0.31</v>
      </c>
      <c r="O183">
        <v>0.20799999999999999</v>
      </c>
      <c r="P183" s="38">
        <v>0.42</v>
      </c>
      <c r="Q183" s="6">
        <v>0.23</v>
      </c>
      <c r="R183" s="6">
        <v>0.19800000000000001</v>
      </c>
      <c r="S183" s="6">
        <v>0.35799999999999998</v>
      </c>
      <c r="T183">
        <v>0.33100000000000002</v>
      </c>
      <c r="U183">
        <v>0.33100000000000002</v>
      </c>
      <c r="V183">
        <v>9.7000000000000003E-2</v>
      </c>
      <c r="W183">
        <v>0.189</v>
      </c>
      <c r="X183">
        <v>0.17799999999999999</v>
      </c>
      <c r="Y183">
        <v>0.28699999999999998</v>
      </c>
      <c r="Z183" s="38">
        <v>0.104</v>
      </c>
      <c r="AA183" s="38">
        <v>0.108</v>
      </c>
      <c r="AB183" s="38">
        <v>8.8999999999999996E-2</v>
      </c>
      <c r="AC183" s="38">
        <v>9.9000000000000005E-2</v>
      </c>
      <c r="AD183" s="38">
        <v>4.4999999999999998E-2</v>
      </c>
      <c r="AE183" s="38">
        <v>4.4999999999999998E-2</v>
      </c>
      <c r="AF183" s="38">
        <v>2.1999999999999999E-2</v>
      </c>
      <c r="AG183" s="38">
        <v>1.7999999999999999E-2</v>
      </c>
      <c r="AH183" s="38">
        <v>1.9E-2</v>
      </c>
      <c r="AI183" s="6">
        <v>6.3E-2</v>
      </c>
      <c r="AJ183" s="6">
        <v>2.7E-2</v>
      </c>
      <c r="AK183" s="6">
        <v>6.8000000000000005E-2</v>
      </c>
      <c r="AL183">
        <v>3.4000000000000002E-2</v>
      </c>
      <c r="AM183">
        <v>3.3000000000000002E-2</v>
      </c>
      <c r="AN183">
        <v>6.4000000000000001E-2</v>
      </c>
      <c r="AO183" s="6">
        <v>0.04</v>
      </c>
      <c r="AP183" s="6">
        <v>8.4000000000000005E-2</v>
      </c>
      <c r="AQ183" s="6">
        <v>9.0999999999999998E-2</v>
      </c>
      <c r="AR183">
        <v>3.3000000000000002E-2</v>
      </c>
      <c r="AS183">
        <v>4.2000000000000003E-2</v>
      </c>
      <c r="AT183">
        <v>2.1000000000000001E-2</v>
      </c>
      <c r="AU183">
        <v>0.06</v>
      </c>
      <c r="AV183">
        <v>9.4E-2</v>
      </c>
      <c r="AW183">
        <v>9.0999999999999998E-2</v>
      </c>
      <c r="AX183">
        <v>0.111</v>
      </c>
      <c r="AY183">
        <v>0.11899999999999999</v>
      </c>
      <c r="AZ183">
        <v>0.105</v>
      </c>
      <c r="BA183">
        <v>0.313</v>
      </c>
      <c r="BB183" s="38">
        <v>4.4999999999999998E-2</v>
      </c>
      <c r="BC183">
        <v>8.1000000000000003E-2</v>
      </c>
      <c r="BD183">
        <v>5.2999999999999999E-2</v>
      </c>
      <c r="BE183">
        <v>5.6000000000000001E-2</v>
      </c>
      <c r="BF183" s="38">
        <v>4.4999999999999998E-2</v>
      </c>
      <c r="BG183">
        <v>7.2999999999999995E-2</v>
      </c>
      <c r="BH183">
        <v>7.1999999999999995E-2</v>
      </c>
      <c r="BI183">
        <v>6.2E-2</v>
      </c>
      <c r="BJ183">
        <v>3.3000000000000002E-2</v>
      </c>
      <c r="BK183">
        <v>6.0999999999999999E-2</v>
      </c>
      <c r="BL183">
        <v>9.2999999999999999E-2</v>
      </c>
      <c r="BM183">
        <v>2.7E-2</v>
      </c>
      <c r="BN183">
        <v>2.3E-2</v>
      </c>
      <c r="BO183">
        <v>3.9E-2</v>
      </c>
      <c r="BP183" s="6">
        <v>2.4E-2</v>
      </c>
      <c r="BQ183" s="6">
        <v>2.1000000000000001E-2</v>
      </c>
      <c r="BR183" s="6">
        <v>2.4E-2</v>
      </c>
      <c r="BS183">
        <v>0.124</v>
      </c>
      <c r="BT183" s="38">
        <v>0.19800000000000001</v>
      </c>
      <c r="BU183">
        <v>0.158</v>
      </c>
      <c r="BV183">
        <v>0.153</v>
      </c>
      <c r="BW183">
        <v>8.5000000000000006E-2</v>
      </c>
      <c r="BX183" s="38">
        <v>0.17799999999999999</v>
      </c>
      <c r="BY183" s="38">
        <v>0.10299999999999999</v>
      </c>
      <c r="BZ183" s="38">
        <v>2.3E-2</v>
      </c>
      <c r="CA183">
        <v>0.14000000000000001</v>
      </c>
      <c r="CB183">
        <v>0.20799999999999999</v>
      </c>
      <c r="CC183">
        <v>5.6000000000000001E-2</v>
      </c>
      <c r="CD183">
        <v>5.2999999999999999E-2</v>
      </c>
      <c r="CE183">
        <v>0.11600000000000001</v>
      </c>
      <c r="CF183">
        <v>8.7999999999999995E-2</v>
      </c>
      <c r="CG183">
        <v>8.6999999999999994E-2</v>
      </c>
      <c r="CH183">
        <v>0.10299999999999999</v>
      </c>
      <c r="CI183">
        <v>7.0000000000000007E-2</v>
      </c>
      <c r="CJ183">
        <v>0.2</v>
      </c>
      <c r="CK183">
        <v>0.09</v>
      </c>
      <c r="CL183">
        <v>8.9999999999999993E-3</v>
      </c>
      <c r="CM183">
        <v>4.2000000000000003E-2</v>
      </c>
      <c r="CN183">
        <v>2.8000000000000001E-2</v>
      </c>
      <c r="CO183">
        <v>4.0000000000000001E-3</v>
      </c>
      <c r="CP183">
        <v>1.2E-2</v>
      </c>
      <c r="CQ183">
        <v>0.17299999999999999</v>
      </c>
      <c r="CR183" s="38">
        <v>0.14499999999999999</v>
      </c>
      <c r="CS183">
        <v>0.35899999999999999</v>
      </c>
      <c r="CT183">
        <v>0.20300000000000001</v>
      </c>
      <c r="CU183">
        <v>-2.9000000000000001E-2</v>
      </c>
      <c r="CV183">
        <v>0.161</v>
      </c>
      <c r="CW183">
        <v>0.123</v>
      </c>
      <c r="CX183">
        <v>1.4999999999999999E-2</v>
      </c>
      <c r="CY183">
        <v>7.6999999999999999E-2</v>
      </c>
      <c r="CZ183">
        <v>0.17799999999999999</v>
      </c>
      <c r="DA183">
        <v>0.24399999999999999</v>
      </c>
      <c r="DB183">
        <v>0.183</v>
      </c>
      <c r="DC183">
        <v>0.03</v>
      </c>
      <c r="DD183" s="38">
        <v>0.03</v>
      </c>
      <c r="DE183" s="38">
        <v>3.3000000000000002E-2</v>
      </c>
      <c r="DF183">
        <v>2.8000000000000001E-2</v>
      </c>
      <c r="DG183">
        <v>8.2000000000000003E-2</v>
      </c>
      <c r="DH183">
        <v>6.7000000000000004E-2</v>
      </c>
      <c r="DI183">
        <v>3.6999999999999998E-2</v>
      </c>
      <c r="DJ183">
        <v>4.5999999999999999E-2</v>
      </c>
      <c r="DK183" s="38">
        <v>3.9E-2</v>
      </c>
      <c r="DL183">
        <v>3.2000000000000001E-2</v>
      </c>
      <c r="DM183">
        <v>5.8999999999999997E-2</v>
      </c>
      <c r="DN183">
        <v>4.2999999999999997E-2</v>
      </c>
      <c r="DO183">
        <v>0.106</v>
      </c>
      <c r="DP183" s="38">
        <v>9.1999999999999998E-2</v>
      </c>
      <c r="DQ183">
        <v>6.7000000000000004E-2</v>
      </c>
      <c r="DU183" s="38">
        <v>5.2999999999999999E-2</v>
      </c>
      <c r="DV183">
        <v>7.3999999999999996E-2</v>
      </c>
      <c r="DW183" s="38">
        <v>7.4999999999999997E-2</v>
      </c>
      <c r="DX183" s="6">
        <v>0.10100000000000001</v>
      </c>
      <c r="DY183">
        <v>7.4999999999999997E-2</v>
      </c>
      <c r="DZ183">
        <v>0.105</v>
      </c>
      <c r="EA183">
        <v>0.152</v>
      </c>
      <c r="EC183">
        <v>5.8999999999999997E-2</v>
      </c>
      <c r="ED183">
        <v>0.05</v>
      </c>
      <c r="EF183">
        <v>6.6000000000000003E-2</v>
      </c>
      <c r="EG183">
        <v>9.7000000000000003E-2</v>
      </c>
      <c r="EI183">
        <v>9.8000000000000004E-2</v>
      </c>
      <c r="EJ183">
        <v>0.09</v>
      </c>
      <c r="EK183" s="38">
        <v>6.0999999999999999E-2</v>
      </c>
      <c r="EL183">
        <v>6.8000000000000005E-2</v>
      </c>
      <c r="EM183" s="6">
        <v>0.13100000000000001</v>
      </c>
    </row>
    <row r="184" spans="1:143" ht="14.25" customHeight="1" x14ac:dyDescent="0.2">
      <c r="A184" s="13">
        <v>511</v>
      </c>
      <c r="B184">
        <v>0.216</v>
      </c>
      <c r="C184">
        <v>0.191</v>
      </c>
      <c r="D184">
        <v>0.14299999999999999</v>
      </c>
      <c r="E184">
        <v>0.32700000000000001</v>
      </c>
      <c r="F184">
        <v>0.42499999999999999</v>
      </c>
      <c r="G184">
        <v>0.22600000000000001</v>
      </c>
      <c r="H184">
        <v>0.13400000000000001</v>
      </c>
      <c r="I184">
        <v>0.29199999999999998</v>
      </c>
      <c r="J184">
        <v>0.161</v>
      </c>
      <c r="K184">
        <v>0.10299999999999999</v>
      </c>
      <c r="L184">
        <v>0.13900000000000001</v>
      </c>
      <c r="M184">
        <v>0.19700000000000001</v>
      </c>
      <c r="N184">
        <v>0.30599999999999999</v>
      </c>
      <c r="O184">
        <v>0.20499999999999999</v>
      </c>
      <c r="P184" s="38">
        <v>0.41399999999999998</v>
      </c>
      <c r="Q184" s="6">
        <v>0.22800000000000001</v>
      </c>
      <c r="R184" s="6">
        <v>0.19400000000000001</v>
      </c>
      <c r="S184" s="6">
        <v>0.35499999999999998</v>
      </c>
      <c r="T184">
        <v>0.32700000000000001</v>
      </c>
      <c r="U184">
        <v>0.32800000000000001</v>
      </c>
      <c r="V184">
        <v>9.6000000000000002E-2</v>
      </c>
      <c r="W184">
        <v>0.184</v>
      </c>
      <c r="X184">
        <v>0.17599999999999999</v>
      </c>
      <c r="Y184">
        <v>0.28199999999999997</v>
      </c>
      <c r="Z184" s="38">
        <v>0.104</v>
      </c>
      <c r="AA184" s="38">
        <v>0.108</v>
      </c>
      <c r="AB184" s="38">
        <v>8.7999999999999995E-2</v>
      </c>
      <c r="AC184" s="38">
        <v>9.8000000000000004E-2</v>
      </c>
      <c r="AD184" s="38">
        <v>4.3999999999999997E-2</v>
      </c>
      <c r="AE184" s="38">
        <v>4.4999999999999998E-2</v>
      </c>
      <c r="AF184" s="38">
        <v>2.1999999999999999E-2</v>
      </c>
      <c r="AG184" s="38">
        <v>1.7999999999999999E-2</v>
      </c>
      <c r="AH184" s="38">
        <v>1.7999999999999999E-2</v>
      </c>
      <c r="AI184" s="6">
        <v>6.2E-2</v>
      </c>
      <c r="AJ184" s="6">
        <v>2.5999999999999999E-2</v>
      </c>
      <c r="AK184" s="6">
        <v>6.8000000000000005E-2</v>
      </c>
      <c r="AL184">
        <v>3.4000000000000002E-2</v>
      </c>
      <c r="AM184">
        <v>3.3000000000000002E-2</v>
      </c>
      <c r="AN184">
        <v>6.4000000000000001E-2</v>
      </c>
      <c r="AO184" s="6">
        <v>0.04</v>
      </c>
      <c r="AP184" s="6">
        <v>8.4000000000000005E-2</v>
      </c>
      <c r="AQ184" s="6">
        <v>9.0999999999999998E-2</v>
      </c>
      <c r="AR184">
        <v>3.3000000000000002E-2</v>
      </c>
      <c r="AS184">
        <v>4.2000000000000003E-2</v>
      </c>
      <c r="AT184">
        <v>2.1000000000000001E-2</v>
      </c>
      <c r="AU184">
        <v>5.8999999999999997E-2</v>
      </c>
      <c r="AV184">
        <v>9.4E-2</v>
      </c>
      <c r="AW184">
        <v>0.09</v>
      </c>
      <c r="AX184">
        <v>0.109</v>
      </c>
      <c r="AY184">
        <v>0.11700000000000001</v>
      </c>
      <c r="AZ184">
        <v>0.10299999999999999</v>
      </c>
      <c r="BA184">
        <v>0.308</v>
      </c>
      <c r="BB184" s="38">
        <v>4.3999999999999997E-2</v>
      </c>
      <c r="BC184">
        <v>0.08</v>
      </c>
      <c r="BD184">
        <v>5.2999999999999999E-2</v>
      </c>
      <c r="BE184">
        <v>5.5E-2</v>
      </c>
      <c r="BF184" s="38">
        <v>4.4999999999999998E-2</v>
      </c>
      <c r="BG184">
        <v>7.1999999999999995E-2</v>
      </c>
      <c r="BH184">
        <v>7.0999999999999994E-2</v>
      </c>
      <c r="BI184">
        <v>6.0999999999999999E-2</v>
      </c>
      <c r="BJ184">
        <v>3.2000000000000001E-2</v>
      </c>
      <c r="BK184">
        <v>0.06</v>
      </c>
      <c r="BL184">
        <v>9.0999999999999998E-2</v>
      </c>
      <c r="BM184">
        <v>2.7E-2</v>
      </c>
      <c r="BN184">
        <v>2.3E-2</v>
      </c>
      <c r="BO184">
        <v>3.9E-2</v>
      </c>
      <c r="BP184" s="6">
        <v>2.3E-2</v>
      </c>
      <c r="BQ184" s="6">
        <v>2.1000000000000001E-2</v>
      </c>
      <c r="BR184" s="6">
        <v>2.3E-2</v>
      </c>
      <c r="BS184">
        <v>0.121</v>
      </c>
      <c r="BT184" s="38">
        <v>0.19400000000000001</v>
      </c>
      <c r="BU184">
        <v>0.155</v>
      </c>
      <c r="BV184">
        <v>0.15</v>
      </c>
      <c r="BW184">
        <v>8.3000000000000004E-2</v>
      </c>
      <c r="BX184" s="38">
        <v>0.17599999999999999</v>
      </c>
      <c r="BY184" s="38">
        <v>0.10100000000000001</v>
      </c>
      <c r="BZ184" s="38">
        <v>2.3E-2</v>
      </c>
      <c r="CA184">
        <v>0.13800000000000001</v>
      </c>
      <c r="CB184">
        <v>0.20499999999999999</v>
      </c>
      <c r="CC184">
        <v>5.5E-2</v>
      </c>
      <c r="CD184">
        <v>5.1999999999999998E-2</v>
      </c>
      <c r="CE184">
        <v>0.115</v>
      </c>
      <c r="CF184">
        <v>8.5999999999999993E-2</v>
      </c>
      <c r="CG184">
        <v>8.5000000000000006E-2</v>
      </c>
      <c r="CH184">
        <v>0.10199999999999999</v>
      </c>
      <c r="CI184">
        <v>6.9000000000000006E-2</v>
      </c>
      <c r="CJ184">
        <v>0.19700000000000001</v>
      </c>
      <c r="CK184">
        <v>8.7999999999999995E-2</v>
      </c>
      <c r="CL184">
        <v>8.9999999999999993E-3</v>
      </c>
      <c r="CM184">
        <v>0.04</v>
      </c>
      <c r="CN184">
        <v>2.8000000000000001E-2</v>
      </c>
      <c r="CO184">
        <v>3.0000000000000001E-3</v>
      </c>
      <c r="CP184">
        <v>1.2E-2</v>
      </c>
      <c r="CQ184">
        <v>0.17100000000000001</v>
      </c>
      <c r="CR184" s="38">
        <v>0.14299999999999999</v>
      </c>
      <c r="CS184">
        <v>0.35399999999999998</v>
      </c>
      <c r="CT184">
        <v>0.2</v>
      </c>
      <c r="CU184">
        <v>-2.9000000000000001E-2</v>
      </c>
      <c r="CV184">
        <v>0.159</v>
      </c>
      <c r="CW184">
        <v>0.12</v>
      </c>
      <c r="CX184">
        <v>1.4999999999999999E-2</v>
      </c>
      <c r="CY184">
        <v>7.6999999999999999E-2</v>
      </c>
      <c r="CZ184">
        <v>0.17599999999999999</v>
      </c>
      <c r="DA184">
        <v>0.24199999999999999</v>
      </c>
      <c r="DB184">
        <v>0.18099999999999999</v>
      </c>
      <c r="DC184">
        <v>2.9000000000000001E-2</v>
      </c>
      <c r="DD184" s="38">
        <v>0.03</v>
      </c>
      <c r="DE184" s="38">
        <v>3.2000000000000001E-2</v>
      </c>
      <c r="DF184">
        <v>2.8000000000000001E-2</v>
      </c>
      <c r="DG184">
        <v>8.1000000000000003E-2</v>
      </c>
      <c r="DH184">
        <v>6.7000000000000004E-2</v>
      </c>
      <c r="DI184">
        <v>3.5999999999999997E-2</v>
      </c>
      <c r="DJ184">
        <v>4.5999999999999999E-2</v>
      </c>
      <c r="DK184" s="38">
        <v>3.9E-2</v>
      </c>
      <c r="DL184">
        <v>3.2000000000000001E-2</v>
      </c>
      <c r="DM184">
        <v>5.8000000000000003E-2</v>
      </c>
      <c r="DN184">
        <v>4.2999999999999997E-2</v>
      </c>
      <c r="DO184">
        <v>0.105</v>
      </c>
      <c r="DP184" s="38">
        <v>9.0999999999999998E-2</v>
      </c>
      <c r="DQ184">
        <v>6.6000000000000003E-2</v>
      </c>
      <c r="DU184" s="38">
        <v>5.1999999999999998E-2</v>
      </c>
      <c r="DV184">
        <v>7.2999999999999995E-2</v>
      </c>
      <c r="DW184" s="38">
        <v>7.3999999999999996E-2</v>
      </c>
      <c r="DX184" s="6">
        <v>0.1</v>
      </c>
      <c r="DY184">
        <v>7.3999999999999996E-2</v>
      </c>
      <c r="DZ184">
        <v>0.104</v>
      </c>
      <c r="EA184">
        <v>0.14899999999999999</v>
      </c>
      <c r="EC184">
        <v>5.8000000000000003E-2</v>
      </c>
      <c r="ED184">
        <v>0.05</v>
      </c>
      <c r="EF184">
        <v>6.6000000000000003E-2</v>
      </c>
      <c r="EG184">
        <v>9.6000000000000002E-2</v>
      </c>
      <c r="EI184">
        <v>9.6000000000000002E-2</v>
      </c>
      <c r="EJ184">
        <v>8.8999999999999996E-2</v>
      </c>
      <c r="EK184" s="38">
        <v>0.06</v>
      </c>
      <c r="EL184">
        <v>6.7000000000000004E-2</v>
      </c>
      <c r="EM184" s="6">
        <v>0.13</v>
      </c>
    </row>
    <row r="185" spans="1:143" ht="14.25" customHeight="1" x14ac:dyDescent="0.2">
      <c r="A185" s="13">
        <v>512</v>
      </c>
      <c r="B185">
        <v>0.21199999999999999</v>
      </c>
      <c r="C185">
        <v>0.187</v>
      </c>
      <c r="D185">
        <v>0.14099999999999999</v>
      </c>
      <c r="E185">
        <v>0.32100000000000001</v>
      </c>
      <c r="F185">
        <v>0.42</v>
      </c>
      <c r="G185">
        <v>0.223</v>
      </c>
      <c r="H185">
        <v>0.13200000000000001</v>
      </c>
      <c r="I185">
        <v>0.28799999999999998</v>
      </c>
      <c r="J185">
        <v>0.16</v>
      </c>
      <c r="K185">
        <v>0.10100000000000001</v>
      </c>
      <c r="L185">
        <v>0.13700000000000001</v>
      </c>
      <c r="M185">
        <v>0.193</v>
      </c>
      <c r="N185">
        <v>0.30199999999999999</v>
      </c>
      <c r="O185">
        <v>0.20200000000000001</v>
      </c>
      <c r="P185" s="38">
        <v>0.40799999999999997</v>
      </c>
      <c r="Q185" s="6">
        <v>0.22600000000000001</v>
      </c>
      <c r="R185" s="6">
        <v>0.19</v>
      </c>
      <c r="S185" s="6">
        <v>0.35299999999999998</v>
      </c>
      <c r="T185">
        <v>0.32300000000000001</v>
      </c>
      <c r="U185">
        <v>0.32400000000000001</v>
      </c>
      <c r="V185">
        <v>9.5000000000000001E-2</v>
      </c>
      <c r="W185">
        <v>0.17799999999999999</v>
      </c>
      <c r="X185">
        <v>0.17399999999999999</v>
      </c>
      <c r="Y185">
        <v>0.27700000000000002</v>
      </c>
      <c r="Z185" s="38">
        <v>0.104</v>
      </c>
      <c r="AA185" s="38">
        <v>0.108</v>
      </c>
      <c r="AB185" s="38">
        <v>8.7999999999999995E-2</v>
      </c>
      <c r="AC185" s="38">
        <v>9.7000000000000003E-2</v>
      </c>
      <c r="AD185" s="38">
        <v>4.3999999999999997E-2</v>
      </c>
      <c r="AE185" s="38">
        <v>4.4999999999999998E-2</v>
      </c>
      <c r="AF185" s="38">
        <v>2.1999999999999999E-2</v>
      </c>
      <c r="AG185" s="38">
        <v>1.7999999999999999E-2</v>
      </c>
      <c r="AH185" s="38">
        <v>1.7999999999999999E-2</v>
      </c>
      <c r="AI185" s="6">
        <v>6.2E-2</v>
      </c>
      <c r="AJ185" s="6">
        <v>2.5999999999999999E-2</v>
      </c>
      <c r="AK185" s="6">
        <v>6.8000000000000005E-2</v>
      </c>
      <c r="AL185">
        <v>3.4000000000000002E-2</v>
      </c>
      <c r="AM185">
        <v>3.3000000000000002E-2</v>
      </c>
      <c r="AN185">
        <v>6.3E-2</v>
      </c>
      <c r="AO185" s="6">
        <v>0.04</v>
      </c>
      <c r="AP185" s="6">
        <v>8.4000000000000005E-2</v>
      </c>
      <c r="AQ185" s="6">
        <v>9.0999999999999998E-2</v>
      </c>
      <c r="AR185">
        <v>3.3000000000000002E-2</v>
      </c>
      <c r="AS185">
        <v>4.2000000000000003E-2</v>
      </c>
      <c r="AT185">
        <v>0.02</v>
      </c>
      <c r="AU185">
        <v>5.8000000000000003E-2</v>
      </c>
      <c r="AV185">
        <v>9.2999999999999999E-2</v>
      </c>
      <c r="AW185">
        <v>0.09</v>
      </c>
      <c r="AX185">
        <v>0.107</v>
      </c>
      <c r="AY185">
        <v>0.115</v>
      </c>
      <c r="AZ185">
        <v>0.10100000000000001</v>
      </c>
      <c r="BA185">
        <v>0.30299999999999999</v>
      </c>
      <c r="BB185" s="38">
        <v>4.3999999999999997E-2</v>
      </c>
      <c r="BC185">
        <v>7.8E-2</v>
      </c>
      <c r="BD185">
        <v>5.1999999999999998E-2</v>
      </c>
      <c r="BE185">
        <v>5.3999999999999999E-2</v>
      </c>
      <c r="BF185" s="38">
        <v>4.3999999999999997E-2</v>
      </c>
      <c r="BG185">
        <v>7.0000000000000007E-2</v>
      </c>
      <c r="BH185">
        <v>7.0000000000000007E-2</v>
      </c>
      <c r="BI185">
        <v>0.06</v>
      </c>
      <c r="BJ185">
        <v>3.2000000000000001E-2</v>
      </c>
      <c r="BK185">
        <v>5.8999999999999997E-2</v>
      </c>
      <c r="BL185">
        <v>0.09</v>
      </c>
      <c r="BM185">
        <v>2.7E-2</v>
      </c>
      <c r="BN185">
        <v>2.3E-2</v>
      </c>
      <c r="BO185">
        <v>3.7999999999999999E-2</v>
      </c>
      <c r="BP185" s="6">
        <v>2.3E-2</v>
      </c>
      <c r="BQ185" s="6">
        <v>2.1000000000000001E-2</v>
      </c>
      <c r="BR185" s="6">
        <v>2.3E-2</v>
      </c>
      <c r="BS185">
        <v>0.11899999999999999</v>
      </c>
      <c r="BT185" s="38">
        <v>0.191</v>
      </c>
      <c r="BU185">
        <v>0.152</v>
      </c>
      <c r="BV185">
        <v>0.14799999999999999</v>
      </c>
      <c r="BW185">
        <v>8.2000000000000003E-2</v>
      </c>
      <c r="BX185" s="38">
        <v>0.17499999999999999</v>
      </c>
      <c r="BY185" s="38">
        <v>9.9000000000000005E-2</v>
      </c>
      <c r="BZ185" s="38">
        <v>2.3E-2</v>
      </c>
      <c r="CA185">
        <v>0.13500000000000001</v>
      </c>
      <c r="CB185">
        <v>0.20100000000000001</v>
      </c>
      <c r="CC185">
        <v>5.3999999999999999E-2</v>
      </c>
      <c r="CD185">
        <v>5.0999999999999997E-2</v>
      </c>
      <c r="CE185">
        <v>0.114</v>
      </c>
      <c r="CF185">
        <v>8.4000000000000005E-2</v>
      </c>
      <c r="CG185">
        <v>8.3000000000000004E-2</v>
      </c>
      <c r="CH185">
        <v>0.10100000000000001</v>
      </c>
      <c r="CI185">
        <v>6.8000000000000005E-2</v>
      </c>
      <c r="CJ185">
        <v>0.19400000000000001</v>
      </c>
      <c r="CK185">
        <v>8.5999999999999993E-2</v>
      </c>
      <c r="CL185">
        <v>8.9999999999999993E-3</v>
      </c>
      <c r="CM185">
        <v>3.9E-2</v>
      </c>
      <c r="CN185">
        <v>2.7E-2</v>
      </c>
      <c r="CO185">
        <v>3.0000000000000001E-3</v>
      </c>
      <c r="CP185">
        <v>1.0999999999999999E-2</v>
      </c>
      <c r="CQ185">
        <v>0.16900000000000001</v>
      </c>
      <c r="CR185" s="38">
        <v>0.14000000000000001</v>
      </c>
      <c r="CS185">
        <v>0.34899999999999998</v>
      </c>
      <c r="CT185">
        <v>0.19800000000000001</v>
      </c>
      <c r="CU185">
        <v>-2.9000000000000001E-2</v>
      </c>
      <c r="CV185">
        <v>0.157</v>
      </c>
      <c r="CW185">
        <v>0.11700000000000001</v>
      </c>
      <c r="CX185">
        <v>1.4999999999999999E-2</v>
      </c>
      <c r="CY185">
        <v>7.5999999999999998E-2</v>
      </c>
      <c r="CZ185">
        <v>0.17299999999999999</v>
      </c>
      <c r="DA185">
        <v>0.24</v>
      </c>
      <c r="DB185">
        <v>0.17899999999999999</v>
      </c>
      <c r="DC185">
        <v>2.9000000000000001E-2</v>
      </c>
      <c r="DD185" s="38">
        <v>0.03</v>
      </c>
      <c r="DE185" s="38">
        <v>3.2000000000000001E-2</v>
      </c>
      <c r="DF185">
        <v>2.8000000000000001E-2</v>
      </c>
      <c r="DG185">
        <v>8.1000000000000003E-2</v>
      </c>
      <c r="DH185">
        <v>6.6000000000000003E-2</v>
      </c>
      <c r="DI185">
        <v>3.5999999999999997E-2</v>
      </c>
      <c r="DJ185">
        <v>4.5999999999999999E-2</v>
      </c>
      <c r="DK185" s="38">
        <v>3.7999999999999999E-2</v>
      </c>
      <c r="DL185">
        <v>3.1E-2</v>
      </c>
      <c r="DM185">
        <v>5.8000000000000003E-2</v>
      </c>
      <c r="DN185">
        <v>4.2000000000000003E-2</v>
      </c>
      <c r="DO185">
        <v>0.105</v>
      </c>
      <c r="DP185" s="38">
        <v>0.09</v>
      </c>
      <c r="DQ185">
        <v>6.6000000000000003E-2</v>
      </c>
      <c r="DU185" s="38">
        <v>5.1999999999999998E-2</v>
      </c>
      <c r="DV185">
        <v>7.1999999999999995E-2</v>
      </c>
      <c r="DW185" s="38">
        <v>7.2999999999999995E-2</v>
      </c>
      <c r="DX185" s="6">
        <v>9.9000000000000005E-2</v>
      </c>
      <c r="DY185">
        <v>7.2999999999999995E-2</v>
      </c>
      <c r="DZ185">
        <v>0.10299999999999999</v>
      </c>
      <c r="EA185">
        <v>0.14599999999999999</v>
      </c>
      <c r="EC185">
        <v>5.7000000000000002E-2</v>
      </c>
      <c r="ED185">
        <v>4.9000000000000002E-2</v>
      </c>
      <c r="EF185">
        <v>6.5000000000000002E-2</v>
      </c>
      <c r="EG185">
        <v>9.5000000000000001E-2</v>
      </c>
      <c r="EI185">
        <v>9.5000000000000001E-2</v>
      </c>
      <c r="EJ185">
        <v>8.8999999999999996E-2</v>
      </c>
      <c r="EK185" s="38">
        <v>0.06</v>
      </c>
      <c r="EL185">
        <v>6.7000000000000004E-2</v>
      </c>
      <c r="EM185" s="6">
        <v>0.129</v>
      </c>
    </row>
    <row r="186" spans="1:143" ht="14.25" customHeight="1" x14ac:dyDescent="0.2">
      <c r="A186" s="13">
        <v>513</v>
      </c>
      <c r="B186">
        <v>0.20799999999999999</v>
      </c>
      <c r="C186">
        <v>0.184</v>
      </c>
      <c r="D186">
        <v>0.13800000000000001</v>
      </c>
      <c r="E186">
        <v>0.316</v>
      </c>
      <c r="F186">
        <v>0.41399999999999998</v>
      </c>
      <c r="G186">
        <v>0.22</v>
      </c>
      <c r="H186">
        <v>0.13100000000000001</v>
      </c>
      <c r="I186">
        <v>0.28399999999999997</v>
      </c>
      <c r="J186">
        <v>0.158</v>
      </c>
      <c r="K186">
        <v>9.9000000000000005E-2</v>
      </c>
      <c r="L186">
        <v>0.13500000000000001</v>
      </c>
      <c r="M186">
        <v>0.19</v>
      </c>
      <c r="N186">
        <v>0.29799999999999999</v>
      </c>
      <c r="O186">
        <v>0.2</v>
      </c>
      <c r="P186" s="38">
        <v>0.40200000000000002</v>
      </c>
      <c r="Q186" s="6">
        <v>0.224</v>
      </c>
      <c r="R186" s="6">
        <v>0.187</v>
      </c>
      <c r="S186" s="6">
        <v>0.35</v>
      </c>
      <c r="T186">
        <v>0.32</v>
      </c>
      <c r="U186">
        <v>0.32200000000000001</v>
      </c>
      <c r="V186">
        <v>9.4E-2</v>
      </c>
      <c r="W186">
        <v>0.17299999999999999</v>
      </c>
      <c r="X186">
        <v>0.17199999999999999</v>
      </c>
      <c r="Y186">
        <v>0.27300000000000002</v>
      </c>
      <c r="Z186" s="38">
        <v>0.104</v>
      </c>
      <c r="AA186" s="38">
        <v>0.107</v>
      </c>
      <c r="AB186" s="38">
        <v>8.6999999999999994E-2</v>
      </c>
      <c r="AC186" s="38">
        <v>9.6000000000000002E-2</v>
      </c>
      <c r="AD186" s="38">
        <v>4.3999999999999997E-2</v>
      </c>
      <c r="AE186" s="38">
        <v>4.3999999999999997E-2</v>
      </c>
      <c r="AF186" s="38">
        <v>2.1000000000000001E-2</v>
      </c>
      <c r="AG186" s="38">
        <v>1.7000000000000001E-2</v>
      </c>
      <c r="AH186" s="38">
        <v>1.7999999999999999E-2</v>
      </c>
      <c r="AI186" s="6">
        <v>6.2E-2</v>
      </c>
      <c r="AJ186" s="6">
        <v>2.5999999999999999E-2</v>
      </c>
      <c r="AK186" s="6">
        <v>6.7000000000000004E-2</v>
      </c>
      <c r="AL186">
        <v>3.3000000000000002E-2</v>
      </c>
      <c r="AM186">
        <v>3.2000000000000001E-2</v>
      </c>
      <c r="AN186">
        <v>6.3E-2</v>
      </c>
      <c r="AO186" s="6">
        <v>3.9E-2</v>
      </c>
      <c r="AP186" s="6">
        <v>8.4000000000000005E-2</v>
      </c>
      <c r="AQ186" s="6">
        <v>9.0999999999999998E-2</v>
      </c>
      <c r="AR186">
        <v>3.3000000000000002E-2</v>
      </c>
      <c r="AS186">
        <v>4.2000000000000003E-2</v>
      </c>
      <c r="AT186">
        <v>0.02</v>
      </c>
      <c r="AU186">
        <v>5.7000000000000002E-2</v>
      </c>
      <c r="AV186">
        <v>9.2999999999999999E-2</v>
      </c>
      <c r="AW186">
        <v>8.8999999999999996E-2</v>
      </c>
      <c r="AX186">
        <v>0.104</v>
      </c>
      <c r="AY186">
        <v>0.113</v>
      </c>
      <c r="AZ186">
        <v>9.9000000000000005E-2</v>
      </c>
      <c r="BA186">
        <v>0.29799999999999999</v>
      </c>
      <c r="BB186" s="38">
        <v>4.2999999999999997E-2</v>
      </c>
      <c r="BC186">
        <v>7.6999999999999999E-2</v>
      </c>
      <c r="BD186">
        <v>5.1999999999999998E-2</v>
      </c>
      <c r="BE186">
        <v>5.3999999999999999E-2</v>
      </c>
      <c r="BF186" s="38">
        <v>4.3999999999999997E-2</v>
      </c>
      <c r="BG186">
        <v>6.9000000000000006E-2</v>
      </c>
      <c r="BH186">
        <v>6.9000000000000006E-2</v>
      </c>
      <c r="BI186">
        <v>5.8999999999999997E-2</v>
      </c>
      <c r="BJ186">
        <v>3.2000000000000001E-2</v>
      </c>
      <c r="BK186">
        <v>5.8000000000000003E-2</v>
      </c>
      <c r="BL186">
        <v>8.8999999999999996E-2</v>
      </c>
      <c r="BM186">
        <v>2.7E-2</v>
      </c>
      <c r="BN186">
        <v>2.1999999999999999E-2</v>
      </c>
      <c r="BO186">
        <v>3.7999999999999999E-2</v>
      </c>
      <c r="BP186" s="6">
        <v>2.3E-2</v>
      </c>
      <c r="BQ186" s="6">
        <v>0.02</v>
      </c>
      <c r="BR186" s="6">
        <v>2.3E-2</v>
      </c>
      <c r="BS186">
        <v>0.11700000000000001</v>
      </c>
      <c r="BT186" s="38">
        <v>0.188</v>
      </c>
      <c r="BU186">
        <v>0.15</v>
      </c>
      <c r="BV186">
        <v>0.14599999999999999</v>
      </c>
      <c r="BW186">
        <v>8.1000000000000003E-2</v>
      </c>
      <c r="BX186" s="38">
        <v>0.17299999999999999</v>
      </c>
      <c r="BY186" s="38">
        <v>9.7000000000000003E-2</v>
      </c>
      <c r="BZ186" s="38">
        <v>2.1999999999999999E-2</v>
      </c>
      <c r="CA186">
        <v>0.13300000000000001</v>
      </c>
      <c r="CB186">
        <v>0.19700000000000001</v>
      </c>
      <c r="CC186">
        <v>5.2999999999999999E-2</v>
      </c>
      <c r="CD186">
        <v>0.05</v>
      </c>
      <c r="CE186">
        <v>0.113</v>
      </c>
      <c r="CF186">
        <v>8.3000000000000004E-2</v>
      </c>
      <c r="CG186">
        <v>8.2000000000000003E-2</v>
      </c>
      <c r="CH186">
        <v>0.1</v>
      </c>
      <c r="CI186">
        <v>6.8000000000000005E-2</v>
      </c>
      <c r="CJ186">
        <v>0.19</v>
      </c>
      <c r="CK186">
        <v>8.4000000000000005E-2</v>
      </c>
      <c r="CL186">
        <v>8.0000000000000002E-3</v>
      </c>
      <c r="CM186">
        <v>3.7999999999999999E-2</v>
      </c>
      <c r="CN186">
        <v>2.7E-2</v>
      </c>
      <c r="CO186">
        <v>2E-3</v>
      </c>
      <c r="CP186">
        <v>1.0999999999999999E-2</v>
      </c>
      <c r="CQ186">
        <v>0.16700000000000001</v>
      </c>
      <c r="CR186" s="38">
        <v>0.13800000000000001</v>
      </c>
      <c r="CS186">
        <v>0.34399999999999997</v>
      </c>
      <c r="CT186">
        <v>0.19500000000000001</v>
      </c>
      <c r="CU186">
        <v>-2.9000000000000001E-2</v>
      </c>
      <c r="CV186">
        <v>0.154</v>
      </c>
      <c r="CW186">
        <v>0.115</v>
      </c>
      <c r="CX186">
        <v>1.4999999999999999E-2</v>
      </c>
      <c r="CY186">
        <v>7.4999999999999997E-2</v>
      </c>
      <c r="CZ186">
        <v>0.17</v>
      </c>
      <c r="DA186">
        <v>0.23799999999999999</v>
      </c>
      <c r="DB186">
        <v>0.17699999999999999</v>
      </c>
      <c r="DC186">
        <v>2.9000000000000001E-2</v>
      </c>
      <c r="DD186" s="38">
        <v>2.9000000000000001E-2</v>
      </c>
      <c r="DE186" s="38">
        <v>3.1E-2</v>
      </c>
      <c r="DF186">
        <v>2.8000000000000001E-2</v>
      </c>
      <c r="DG186">
        <v>8.1000000000000003E-2</v>
      </c>
      <c r="DH186">
        <v>6.6000000000000003E-2</v>
      </c>
      <c r="DI186">
        <v>3.5999999999999997E-2</v>
      </c>
      <c r="DJ186">
        <v>4.5999999999999999E-2</v>
      </c>
      <c r="DK186" s="38">
        <v>3.7999999999999999E-2</v>
      </c>
      <c r="DL186">
        <v>3.1E-2</v>
      </c>
      <c r="DM186">
        <v>5.7000000000000002E-2</v>
      </c>
      <c r="DN186">
        <v>4.2000000000000003E-2</v>
      </c>
      <c r="DO186">
        <v>0.104</v>
      </c>
      <c r="DP186" s="38">
        <v>8.8999999999999996E-2</v>
      </c>
      <c r="DQ186">
        <v>6.5000000000000002E-2</v>
      </c>
      <c r="DU186" s="38">
        <v>5.0999999999999997E-2</v>
      </c>
      <c r="DV186">
        <v>7.0999999999999994E-2</v>
      </c>
      <c r="DW186" s="38">
        <v>7.1999999999999995E-2</v>
      </c>
      <c r="DX186" s="6">
        <v>9.8000000000000004E-2</v>
      </c>
      <c r="DY186">
        <v>7.0999999999999994E-2</v>
      </c>
      <c r="DZ186">
        <v>0.10199999999999999</v>
      </c>
      <c r="EA186">
        <v>0.14399999999999999</v>
      </c>
      <c r="EC186">
        <v>5.6000000000000001E-2</v>
      </c>
      <c r="ED186">
        <v>4.9000000000000002E-2</v>
      </c>
      <c r="EF186">
        <v>6.5000000000000002E-2</v>
      </c>
      <c r="EG186">
        <v>9.5000000000000001E-2</v>
      </c>
      <c r="EI186">
        <v>9.2999999999999999E-2</v>
      </c>
      <c r="EJ186">
        <v>8.7999999999999995E-2</v>
      </c>
      <c r="EK186" s="38">
        <v>5.8999999999999997E-2</v>
      </c>
      <c r="EL186">
        <v>6.6000000000000003E-2</v>
      </c>
      <c r="EM186" s="6">
        <v>0.129</v>
      </c>
    </row>
    <row r="187" spans="1:143" ht="14.25" customHeight="1" x14ac:dyDescent="0.2">
      <c r="A187" s="13">
        <v>514</v>
      </c>
      <c r="B187">
        <v>0.20300000000000001</v>
      </c>
      <c r="C187">
        <v>0.18</v>
      </c>
      <c r="D187">
        <v>0.13500000000000001</v>
      </c>
      <c r="E187">
        <v>0.31</v>
      </c>
      <c r="F187">
        <v>0.40799999999999997</v>
      </c>
      <c r="G187">
        <v>0.218</v>
      </c>
      <c r="H187">
        <v>0.129</v>
      </c>
      <c r="I187">
        <v>0.28000000000000003</v>
      </c>
      <c r="J187">
        <v>0.156</v>
      </c>
      <c r="K187">
        <v>9.7000000000000003E-2</v>
      </c>
      <c r="L187">
        <v>0.13400000000000001</v>
      </c>
      <c r="M187">
        <v>0.187</v>
      </c>
      <c r="N187">
        <v>0.29399999999999998</v>
      </c>
      <c r="O187">
        <v>0.19700000000000001</v>
      </c>
      <c r="P187" s="38">
        <v>0.39600000000000002</v>
      </c>
      <c r="Q187" s="6">
        <v>0.222</v>
      </c>
      <c r="R187" s="6">
        <v>0.184</v>
      </c>
      <c r="S187" s="6">
        <v>0.34799999999999998</v>
      </c>
      <c r="T187">
        <v>0.317</v>
      </c>
      <c r="U187">
        <v>0.31900000000000001</v>
      </c>
      <c r="V187">
        <v>9.2999999999999999E-2</v>
      </c>
      <c r="W187">
        <v>0.16700000000000001</v>
      </c>
      <c r="X187">
        <v>0.17100000000000001</v>
      </c>
      <c r="Y187">
        <v>0.26800000000000002</v>
      </c>
      <c r="Z187" s="38">
        <v>0.10299999999999999</v>
      </c>
      <c r="AA187" s="38">
        <v>0.107</v>
      </c>
      <c r="AB187" s="38">
        <v>8.6999999999999994E-2</v>
      </c>
      <c r="AC187" s="38">
        <v>9.5000000000000001E-2</v>
      </c>
      <c r="AD187" s="38">
        <v>4.3999999999999997E-2</v>
      </c>
      <c r="AE187" s="38">
        <v>4.3999999999999997E-2</v>
      </c>
      <c r="AF187" s="38">
        <v>2.1000000000000001E-2</v>
      </c>
      <c r="AG187" s="38">
        <v>1.7000000000000001E-2</v>
      </c>
      <c r="AH187" s="38">
        <v>1.7999999999999999E-2</v>
      </c>
      <c r="AI187" s="6">
        <v>6.2E-2</v>
      </c>
      <c r="AJ187" s="6">
        <v>2.5000000000000001E-2</v>
      </c>
      <c r="AK187" s="6">
        <v>6.7000000000000004E-2</v>
      </c>
      <c r="AL187">
        <v>3.3000000000000002E-2</v>
      </c>
      <c r="AM187">
        <v>3.2000000000000001E-2</v>
      </c>
      <c r="AN187">
        <v>6.3E-2</v>
      </c>
      <c r="AO187" s="6">
        <v>3.9E-2</v>
      </c>
      <c r="AP187" s="6">
        <v>8.4000000000000005E-2</v>
      </c>
      <c r="AQ187" s="6">
        <v>0.09</v>
      </c>
      <c r="AR187">
        <v>3.3000000000000002E-2</v>
      </c>
      <c r="AS187">
        <v>4.2000000000000003E-2</v>
      </c>
      <c r="AT187">
        <v>0.02</v>
      </c>
      <c r="AU187">
        <v>5.7000000000000002E-2</v>
      </c>
      <c r="AV187">
        <v>9.2999999999999999E-2</v>
      </c>
      <c r="AW187">
        <v>8.7999999999999995E-2</v>
      </c>
      <c r="AX187">
        <v>0.10199999999999999</v>
      </c>
      <c r="AY187">
        <v>0.111</v>
      </c>
      <c r="AZ187">
        <v>9.7000000000000003E-2</v>
      </c>
      <c r="BA187">
        <v>0.29299999999999998</v>
      </c>
      <c r="BB187" s="38">
        <v>4.2999999999999997E-2</v>
      </c>
      <c r="BC187">
        <v>7.5999999999999998E-2</v>
      </c>
      <c r="BD187">
        <v>5.0999999999999997E-2</v>
      </c>
      <c r="BE187">
        <v>5.2999999999999999E-2</v>
      </c>
      <c r="BF187" s="38">
        <v>4.2999999999999997E-2</v>
      </c>
      <c r="BG187">
        <v>6.8000000000000005E-2</v>
      </c>
      <c r="BH187">
        <v>6.8000000000000005E-2</v>
      </c>
      <c r="BI187">
        <v>5.8000000000000003E-2</v>
      </c>
      <c r="BJ187">
        <v>3.1E-2</v>
      </c>
      <c r="BK187">
        <v>5.7000000000000002E-2</v>
      </c>
      <c r="BL187">
        <v>8.6999999999999994E-2</v>
      </c>
      <c r="BM187">
        <v>2.7E-2</v>
      </c>
      <c r="BN187">
        <v>2.1999999999999999E-2</v>
      </c>
      <c r="BO187">
        <v>3.6999999999999998E-2</v>
      </c>
      <c r="BP187" s="6">
        <v>2.1999999999999999E-2</v>
      </c>
      <c r="BQ187" s="6">
        <v>0.02</v>
      </c>
      <c r="BR187" s="6">
        <v>2.3E-2</v>
      </c>
      <c r="BS187">
        <v>0.114</v>
      </c>
      <c r="BT187" s="38">
        <v>0.184</v>
      </c>
      <c r="BU187">
        <v>0.14699999999999999</v>
      </c>
      <c r="BV187">
        <v>0.14399999999999999</v>
      </c>
      <c r="BW187">
        <v>0.08</v>
      </c>
      <c r="BX187" s="38">
        <v>0.17199999999999999</v>
      </c>
      <c r="BY187" s="38">
        <v>9.5000000000000001E-2</v>
      </c>
      <c r="BZ187" s="38">
        <v>2.1999999999999999E-2</v>
      </c>
      <c r="CA187">
        <v>0.13100000000000001</v>
      </c>
      <c r="CB187">
        <v>0.19400000000000001</v>
      </c>
      <c r="CC187">
        <v>5.1999999999999998E-2</v>
      </c>
      <c r="CD187">
        <v>4.9000000000000002E-2</v>
      </c>
      <c r="CE187">
        <v>0.112</v>
      </c>
      <c r="CF187">
        <v>8.1000000000000003E-2</v>
      </c>
      <c r="CG187">
        <v>0.08</v>
      </c>
      <c r="CH187">
        <v>9.9000000000000005E-2</v>
      </c>
      <c r="CI187">
        <v>6.7000000000000004E-2</v>
      </c>
      <c r="CJ187">
        <v>0.187</v>
      </c>
      <c r="CK187">
        <v>8.2000000000000003E-2</v>
      </c>
      <c r="CL187">
        <v>8.0000000000000002E-3</v>
      </c>
      <c r="CM187">
        <v>3.6999999999999998E-2</v>
      </c>
      <c r="CN187">
        <v>2.5999999999999999E-2</v>
      </c>
      <c r="CO187">
        <v>2E-3</v>
      </c>
      <c r="CP187">
        <v>0.01</v>
      </c>
      <c r="CQ187">
        <v>0.16500000000000001</v>
      </c>
      <c r="CR187" s="38">
        <v>0.13600000000000001</v>
      </c>
      <c r="CS187">
        <v>0.33900000000000002</v>
      </c>
      <c r="CT187">
        <v>0.193</v>
      </c>
      <c r="CU187">
        <v>-0.03</v>
      </c>
      <c r="CV187">
        <v>0.152</v>
      </c>
      <c r="CW187">
        <v>0.113</v>
      </c>
      <c r="CX187">
        <v>1.4999999999999999E-2</v>
      </c>
      <c r="CY187">
        <v>7.4999999999999997E-2</v>
      </c>
      <c r="CZ187">
        <v>0.16700000000000001</v>
      </c>
      <c r="DA187">
        <v>0.23599999999999999</v>
      </c>
      <c r="DB187">
        <v>0.17499999999999999</v>
      </c>
      <c r="DC187">
        <v>2.8000000000000001E-2</v>
      </c>
      <c r="DD187" s="38">
        <v>2.9000000000000001E-2</v>
      </c>
      <c r="DE187" s="38">
        <v>3.1E-2</v>
      </c>
      <c r="DF187">
        <v>2.8000000000000001E-2</v>
      </c>
      <c r="DG187">
        <v>0.08</v>
      </c>
      <c r="DH187">
        <v>6.6000000000000003E-2</v>
      </c>
      <c r="DI187">
        <v>3.5000000000000003E-2</v>
      </c>
      <c r="DJ187">
        <v>4.5999999999999999E-2</v>
      </c>
      <c r="DK187" s="38">
        <v>3.6999999999999998E-2</v>
      </c>
      <c r="DL187">
        <v>3.1E-2</v>
      </c>
      <c r="DM187">
        <v>5.7000000000000002E-2</v>
      </c>
      <c r="DN187">
        <v>4.2000000000000003E-2</v>
      </c>
      <c r="DO187">
        <v>0.10299999999999999</v>
      </c>
      <c r="DP187" s="38">
        <v>8.8999999999999996E-2</v>
      </c>
      <c r="DQ187">
        <v>6.5000000000000002E-2</v>
      </c>
      <c r="DU187" s="38">
        <v>5.0999999999999997E-2</v>
      </c>
      <c r="DV187">
        <v>7.0000000000000007E-2</v>
      </c>
      <c r="DW187" s="38">
        <v>7.0999999999999994E-2</v>
      </c>
      <c r="DX187" s="6">
        <v>9.7000000000000003E-2</v>
      </c>
      <c r="DY187">
        <v>7.0000000000000007E-2</v>
      </c>
      <c r="DZ187">
        <v>0.10199999999999999</v>
      </c>
      <c r="EA187">
        <v>0.14099999999999999</v>
      </c>
      <c r="EC187">
        <v>5.3999999999999999E-2</v>
      </c>
      <c r="ED187">
        <v>4.9000000000000002E-2</v>
      </c>
      <c r="EF187">
        <v>6.4000000000000001E-2</v>
      </c>
      <c r="EG187">
        <v>9.4E-2</v>
      </c>
      <c r="EI187">
        <v>9.1999999999999998E-2</v>
      </c>
      <c r="EJ187">
        <v>8.6999999999999994E-2</v>
      </c>
      <c r="EK187" s="38">
        <v>5.8000000000000003E-2</v>
      </c>
      <c r="EL187">
        <v>6.5000000000000002E-2</v>
      </c>
      <c r="EM187" s="6">
        <v>0.128</v>
      </c>
    </row>
    <row r="188" spans="1:143" ht="14.25" customHeight="1" x14ac:dyDescent="0.2">
      <c r="A188" s="13">
        <v>515</v>
      </c>
      <c r="B188">
        <v>0.19900000000000001</v>
      </c>
      <c r="C188">
        <v>0.17699999999999999</v>
      </c>
      <c r="D188">
        <v>0.13300000000000001</v>
      </c>
      <c r="E188">
        <v>0.30499999999999999</v>
      </c>
      <c r="F188">
        <v>0.40200000000000002</v>
      </c>
      <c r="G188">
        <v>0.215</v>
      </c>
      <c r="H188">
        <v>0.127</v>
      </c>
      <c r="I188">
        <v>0.27600000000000002</v>
      </c>
      <c r="J188">
        <v>0.154</v>
      </c>
      <c r="K188">
        <v>9.6000000000000002E-2</v>
      </c>
      <c r="L188">
        <v>0.13200000000000001</v>
      </c>
      <c r="M188">
        <v>0.184</v>
      </c>
      <c r="N188">
        <v>0.29099999999999998</v>
      </c>
      <c r="O188">
        <v>0.19400000000000001</v>
      </c>
      <c r="P188" s="38">
        <v>0.39100000000000001</v>
      </c>
      <c r="Q188" s="6">
        <v>0.22</v>
      </c>
      <c r="R188" s="6">
        <v>0.182</v>
      </c>
      <c r="S188" s="6">
        <v>0.34599999999999997</v>
      </c>
      <c r="T188">
        <v>0.313</v>
      </c>
      <c r="U188">
        <v>0.316</v>
      </c>
      <c r="V188">
        <v>9.1999999999999998E-2</v>
      </c>
      <c r="W188">
        <v>0.16200000000000001</v>
      </c>
      <c r="X188">
        <v>0.16900000000000001</v>
      </c>
      <c r="Y188">
        <v>0.26400000000000001</v>
      </c>
      <c r="Z188" s="38">
        <v>0.10299999999999999</v>
      </c>
      <c r="AA188" s="38">
        <v>0.107</v>
      </c>
      <c r="AB188" s="38">
        <v>8.6999999999999994E-2</v>
      </c>
      <c r="AC188" s="38">
        <v>9.4E-2</v>
      </c>
      <c r="AD188" s="38">
        <v>4.3999999999999997E-2</v>
      </c>
      <c r="AE188" s="38">
        <v>4.3999999999999997E-2</v>
      </c>
      <c r="AF188" s="38">
        <v>2.1000000000000001E-2</v>
      </c>
      <c r="AG188" s="38">
        <v>1.7000000000000001E-2</v>
      </c>
      <c r="AH188" s="38">
        <v>1.7000000000000001E-2</v>
      </c>
      <c r="AI188" s="6">
        <v>6.0999999999999999E-2</v>
      </c>
      <c r="AJ188" s="6">
        <v>2.5000000000000001E-2</v>
      </c>
      <c r="AK188" s="6">
        <v>6.7000000000000004E-2</v>
      </c>
      <c r="AL188">
        <v>3.3000000000000002E-2</v>
      </c>
      <c r="AM188">
        <v>3.2000000000000001E-2</v>
      </c>
      <c r="AN188">
        <v>6.2E-2</v>
      </c>
      <c r="AO188" s="6">
        <v>3.9E-2</v>
      </c>
      <c r="AP188" s="6">
        <v>8.4000000000000005E-2</v>
      </c>
      <c r="AQ188" s="6">
        <v>0.09</v>
      </c>
      <c r="AR188">
        <v>3.3000000000000002E-2</v>
      </c>
      <c r="AS188">
        <v>4.2000000000000003E-2</v>
      </c>
      <c r="AT188">
        <v>0.02</v>
      </c>
      <c r="AU188">
        <v>5.6000000000000001E-2</v>
      </c>
      <c r="AV188">
        <v>9.2999999999999999E-2</v>
      </c>
      <c r="AW188">
        <v>8.7999999999999995E-2</v>
      </c>
      <c r="AX188">
        <v>0.1</v>
      </c>
      <c r="AY188">
        <v>0.109</v>
      </c>
      <c r="AZ188">
        <v>9.5000000000000001E-2</v>
      </c>
      <c r="BA188">
        <v>0.28799999999999998</v>
      </c>
      <c r="BB188" s="38">
        <v>4.2000000000000003E-2</v>
      </c>
      <c r="BC188">
        <v>7.4999999999999997E-2</v>
      </c>
      <c r="BD188">
        <v>5.0999999999999997E-2</v>
      </c>
      <c r="BE188">
        <v>5.1999999999999998E-2</v>
      </c>
      <c r="BF188" s="38">
        <v>4.2999999999999997E-2</v>
      </c>
      <c r="BG188">
        <v>6.7000000000000004E-2</v>
      </c>
      <c r="BH188">
        <v>6.7000000000000004E-2</v>
      </c>
      <c r="BI188">
        <v>5.7000000000000002E-2</v>
      </c>
      <c r="BJ188">
        <v>3.1E-2</v>
      </c>
      <c r="BK188">
        <v>5.6000000000000001E-2</v>
      </c>
      <c r="BL188">
        <v>8.5999999999999993E-2</v>
      </c>
      <c r="BM188">
        <v>2.7E-2</v>
      </c>
      <c r="BN188">
        <v>2.1000000000000001E-2</v>
      </c>
      <c r="BO188">
        <v>3.6999999999999998E-2</v>
      </c>
      <c r="BP188" s="6">
        <v>2.1999999999999999E-2</v>
      </c>
      <c r="BQ188" s="6">
        <v>0.02</v>
      </c>
      <c r="BR188" s="6">
        <v>2.3E-2</v>
      </c>
      <c r="BS188">
        <v>0.112</v>
      </c>
      <c r="BT188" s="38">
        <v>0.18099999999999999</v>
      </c>
      <c r="BU188">
        <v>0.14399999999999999</v>
      </c>
      <c r="BV188">
        <v>0.14099999999999999</v>
      </c>
      <c r="BW188">
        <v>7.8E-2</v>
      </c>
      <c r="BX188" s="38">
        <v>0.17</v>
      </c>
      <c r="BY188" s="38">
        <v>9.2999999999999999E-2</v>
      </c>
      <c r="BZ188" s="38">
        <v>2.1999999999999999E-2</v>
      </c>
      <c r="CA188">
        <v>0.129</v>
      </c>
      <c r="CB188">
        <v>0.19</v>
      </c>
      <c r="CC188">
        <v>5.0999999999999997E-2</v>
      </c>
      <c r="CD188">
        <v>4.8000000000000001E-2</v>
      </c>
      <c r="CE188">
        <v>0.111</v>
      </c>
      <c r="CF188">
        <v>7.9000000000000001E-2</v>
      </c>
      <c r="CG188">
        <v>7.8E-2</v>
      </c>
      <c r="CH188">
        <v>9.8000000000000004E-2</v>
      </c>
      <c r="CI188">
        <v>6.7000000000000004E-2</v>
      </c>
      <c r="CJ188">
        <v>0.184</v>
      </c>
      <c r="CK188">
        <v>8.1000000000000003E-2</v>
      </c>
      <c r="CL188">
        <v>8.0000000000000002E-3</v>
      </c>
      <c r="CM188">
        <v>3.5999999999999997E-2</v>
      </c>
      <c r="CN188">
        <v>2.5999999999999999E-2</v>
      </c>
      <c r="CO188">
        <v>1E-3</v>
      </c>
      <c r="CP188">
        <v>0.01</v>
      </c>
      <c r="CQ188">
        <v>0.16300000000000001</v>
      </c>
      <c r="CR188" s="38">
        <v>0.13400000000000001</v>
      </c>
      <c r="CS188">
        <v>0.33400000000000002</v>
      </c>
      <c r="CT188">
        <v>0.19</v>
      </c>
      <c r="CU188">
        <v>-0.03</v>
      </c>
      <c r="CV188">
        <v>0.15</v>
      </c>
      <c r="CW188">
        <v>0.111</v>
      </c>
      <c r="CX188">
        <v>1.4E-2</v>
      </c>
      <c r="CY188">
        <v>7.3999999999999996E-2</v>
      </c>
      <c r="CZ188">
        <v>0.16500000000000001</v>
      </c>
      <c r="DA188">
        <v>0.23400000000000001</v>
      </c>
      <c r="DB188">
        <v>0.17299999999999999</v>
      </c>
      <c r="DC188">
        <v>2.8000000000000001E-2</v>
      </c>
      <c r="DD188" s="38">
        <v>2.9000000000000001E-2</v>
      </c>
      <c r="DE188" s="38">
        <v>3.1E-2</v>
      </c>
      <c r="DF188">
        <v>2.7E-2</v>
      </c>
      <c r="DG188">
        <v>0.08</v>
      </c>
      <c r="DH188">
        <v>6.5000000000000002E-2</v>
      </c>
      <c r="DI188">
        <v>3.5000000000000003E-2</v>
      </c>
      <c r="DJ188">
        <v>4.5999999999999999E-2</v>
      </c>
      <c r="DK188" s="38">
        <v>3.6999999999999998E-2</v>
      </c>
      <c r="DL188">
        <v>3.1E-2</v>
      </c>
      <c r="DM188">
        <v>5.6000000000000001E-2</v>
      </c>
      <c r="DN188">
        <v>4.1000000000000002E-2</v>
      </c>
      <c r="DO188">
        <v>0.10199999999999999</v>
      </c>
      <c r="DP188" s="38">
        <v>8.7999999999999995E-2</v>
      </c>
      <c r="DQ188">
        <v>6.4000000000000001E-2</v>
      </c>
      <c r="DU188" s="38">
        <v>5.0999999999999997E-2</v>
      </c>
      <c r="DV188">
        <v>6.9000000000000006E-2</v>
      </c>
      <c r="DW188" s="38">
        <v>7.0999999999999994E-2</v>
      </c>
      <c r="DX188" s="6">
        <v>9.6000000000000002E-2</v>
      </c>
      <c r="DY188">
        <v>6.9000000000000006E-2</v>
      </c>
      <c r="DZ188">
        <v>0.10100000000000001</v>
      </c>
      <c r="EA188">
        <v>0.13800000000000001</v>
      </c>
      <c r="EC188">
        <v>5.2999999999999999E-2</v>
      </c>
      <c r="ED188">
        <v>4.8000000000000001E-2</v>
      </c>
      <c r="EF188">
        <v>6.4000000000000001E-2</v>
      </c>
      <c r="EG188">
        <v>9.2999999999999999E-2</v>
      </c>
      <c r="EI188">
        <v>9.0999999999999998E-2</v>
      </c>
      <c r="EJ188">
        <v>8.6999999999999994E-2</v>
      </c>
      <c r="EK188" s="38">
        <v>5.8000000000000003E-2</v>
      </c>
      <c r="EL188">
        <v>6.5000000000000002E-2</v>
      </c>
      <c r="EM188" s="6">
        <v>0.128</v>
      </c>
    </row>
    <row r="189" spans="1:143" ht="14.25" customHeight="1" x14ac:dyDescent="0.2">
      <c r="A189" s="13">
        <v>516</v>
      </c>
      <c r="B189">
        <v>0.19500000000000001</v>
      </c>
      <c r="C189">
        <v>0.17299999999999999</v>
      </c>
      <c r="D189">
        <v>0.13</v>
      </c>
      <c r="E189">
        <v>0.29899999999999999</v>
      </c>
      <c r="F189">
        <v>0.39600000000000002</v>
      </c>
      <c r="G189">
        <v>0.21199999999999999</v>
      </c>
      <c r="H189">
        <v>0.126</v>
      </c>
      <c r="I189">
        <v>0.27100000000000002</v>
      </c>
      <c r="J189">
        <v>0.152</v>
      </c>
      <c r="K189">
        <v>9.4E-2</v>
      </c>
      <c r="L189">
        <v>0.13</v>
      </c>
      <c r="M189">
        <v>0.18</v>
      </c>
      <c r="N189">
        <v>0.28699999999999998</v>
      </c>
      <c r="O189">
        <v>0.192</v>
      </c>
      <c r="P189" s="38">
        <v>0.38400000000000001</v>
      </c>
      <c r="Q189" s="6">
        <v>0.218</v>
      </c>
      <c r="R189" s="6">
        <v>0.17899999999999999</v>
      </c>
      <c r="S189" s="6">
        <v>0.34399999999999997</v>
      </c>
      <c r="T189">
        <v>0.31</v>
      </c>
      <c r="U189">
        <v>0.313</v>
      </c>
      <c r="V189">
        <v>9.0999999999999998E-2</v>
      </c>
      <c r="W189">
        <v>0.157</v>
      </c>
      <c r="X189">
        <v>0.16700000000000001</v>
      </c>
      <c r="Y189">
        <v>0.26</v>
      </c>
      <c r="Z189" s="38">
        <v>0.10299999999999999</v>
      </c>
      <c r="AA189" s="38">
        <v>0.106</v>
      </c>
      <c r="AB189" s="38">
        <v>8.5999999999999993E-2</v>
      </c>
      <c r="AC189" s="38">
        <v>9.2999999999999999E-2</v>
      </c>
      <c r="AD189" s="38">
        <v>4.2999999999999997E-2</v>
      </c>
      <c r="AE189" s="38">
        <v>4.3999999999999997E-2</v>
      </c>
      <c r="AF189" s="38">
        <v>2.1000000000000001E-2</v>
      </c>
      <c r="AG189" s="38">
        <v>1.7000000000000001E-2</v>
      </c>
      <c r="AH189" s="38">
        <v>1.7000000000000001E-2</v>
      </c>
      <c r="AI189" s="6">
        <v>6.0999999999999999E-2</v>
      </c>
      <c r="AJ189" s="6">
        <v>2.5000000000000001E-2</v>
      </c>
      <c r="AK189" s="6">
        <v>6.6000000000000003E-2</v>
      </c>
      <c r="AL189">
        <v>3.2000000000000001E-2</v>
      </c>
      <c r="AM189">
        <v>3.1E-2</v>
      </c>
      <c r="AN189">
        <v>6.2E-2</v>
      </c>
      <c r="AO189" s="6">
        <v>3.9E-2</v>
      </c>
      <c r="AP189" s="6">
        <v>8.4000000000000005E-2</v>
      </c>
      <c r="AQ189" s="6">
        <v>0.09</v>
      </c>
      <c r="AR189">
        <v>3.2000000000000001E-2</v>
      </c>
      <c r="AS189">
        <v>4.2000000000000003E-2</v>
      </c>
      <c r="AT189">
        <v>0.02</v>
      </c>
      <c r="AU189">
        <v>5.5E-2</v>
      </c>
      <c r="AV189">
        <v>9.1999999999999998E-2</v>
      </c>
      <c r="AW189">
        <v>8.6999999999999994E-2</v>
      </c>
      <c r="AX189">
        <v>9.7000000000000003E-2</v>
      </c>
      <c r="AY189">
        <v>0.107</v>
      </c>
      <c r="AZ189">
        <v>9.2999999999999999E-2</v>
      </c>
      <c r="BA189">
        <v>0.28299999999999997</v>
      </c>
      <c r="BB189" s="38">
        <v>4.2000000000000003E-2</v>
      </c>
      <c r="BC189">
        <v>7.2999999999999995E-2</v>
      </c>
      <c r="BD189">
        <v>0.05</v>
      </c>
      <c r="BE189">
        <v>5.1999999999999998E-2</v>
      </c>
      <c r="BF189" s="38">
        <v>4.2000000000000003E-2</v>
      </c>
      <c r="BG189">
        <v>6.6000000000000003E-2</v>
      </c>
      <c r="BH189">
        <v>6.6000000000000003E-2</v>
      </c>
      <c r="BI189">
        <v>5.6000000000000001E-2</v>
      </c>
      <c r="BJ189">
        <v>0.03</v>
      </c>
      <c r="BK189">
        <v>5.5E-2</v>
      </c>
      <c r="BL189">
        <v>8.5000000000000006E-2</v>
      </c>
      <c r="BM189">
        <v>2.7E-2</v>
      </c>
      <c r="BN189">
        <v>2.1000000000000001E-2</v>
      </c>
      <c r="BO189">
        <v>3.6999999999999998E-2</v>
      </c>
      <c r="BP189" s="6">
        <v>2.1999999999999999E-2</v>
      </c>
      <c r="BQ189" s="6">
        <v>0.02</v>
      </c>
      <c r="BR189" s="6">
        <v>2.1999999999999999E-2</v>
      </c>
      <c r="BS189">
        <v>0.11</v>
      </c>
      <c r="BT189" s="38">
        <v>0.17799999999999999</v>
      </c>
      <c r="BU189">
        <v>0.14099999999999999</v>
      </c>
      <c r="BV189">
        <v>0.13900000000000001</v>
      </c>
      <c r="BW189">
        <v>7.6999999999999999E-2</v>
      </c>
      <c r="BX189" s="38">
        <v>0.16900000000000001</v>
      </c>
      <c r="BY189" s="38">
        <v>9.1999999999999998E-2</v>
      </c>
      <c r="BZ189" s="38">
        <v>2.1000000000000001E-2</v>
      </c>
      <c r="CA189">
        <v>0.126</v>
      </c>
      <c r="CB189">
        <v>0.186</v>
      </c>
      <c r="CC189">
        <v>0.05</v>
      </c>
      <c r="CD189">
        <v>4.7E-2</v>
      </c>
      <c r="CE189">
        <v>0.11</v>
      </c>
      <c r="CF189">
        <v>7.6999999999999999E-2</v>
      </c>
      <c r="CG189">
        <v>7.6999999999999999E-2</v>
      </c>
      <c r="CH189">
        <v>9.7000000000000003E-2</v>
      </c>
      <c r="CI189">
        <v>6.6000000000000003E-2</v>
      </c>
      <c r="CJ189">
        <v>0.18</v>
      </c>
      <c r="CK189">
        <v>7.8E-2</v>
      </c>
      <c r="CL189">
        <v>8.0000000000000002E-3</v>
      </c>
      <c r="CM189">
        <v>3.5000000000000003E-2</v>
      </c>
      <c r="CN189">
        <v>2.5000000000000001E-2</v>
      </c>
      <c r="CO189">
        <v>1E-3</v>
      </c>
      <c r="CP189">
        <v>0.01</v>
      </c>
      <c r="CQ189">
        <v>0.16200000000000001</v>
      </c>
      <c r="CR189" s="38">
        <v>0.13100000000000001</v>
      </c>
      <c r="CS189">
        <v>0.32900000000000001</v>
      </c>
      <c r="CT189">
        <v>0.188</v>
      </c>
      <c r="CU189">
        <v>-0.03</v>
      </c>
      <c r="CV189">
        <v>0.14799999999999999</v>
      </c>
      <c r="CW189">
        <v>0.109</v>
      </c>
      <c r="CX189">
        <v>1.4E-2</v>
      </c>
      <c r="CY189">
        <v>7.2999999999999995E-2</v>
      </c>
      <c r="CZ189">
        <v>0.16200000000000001</v>
      </c>
      <c r="DA189">
        <v>0.23300000000000001</v>
      </c>
      <c r="DB189">
        <v>0.17199999999999999</v>
      </c>
      <c r="DC189">
        <v>2.8000000000000001E-2</v>
      </c>
      <c r="DD189" s="38">
        <v>2.9000000000000001E-2</v>
      </c>
      <c r="DE189" s="38">
        <v>0.03</v>
      </c>
      <c r="DF189">
        <v>2.7E-2</v>
      </c>
      <c r="DG189">
        <v>0.08</v>
      </c>
      <c r="DH189">
        <v>6.5000000000000002E-2</v>
      </c>
      <c r="DI189">
        <v>3.4000000000000002E-2</v>
      </c>
      <c r="DJ189">
        <v>4.5999999999999999E-2</v>
      </c>
      <c r="DK189" s="38">
        <v>3.5999999999999997E-2</v>
      </c>
      <c r="DL189">
        <v>0.03</v>
      </c>
      <c r="DM189">
        <v>5.6000000000000001E-2</v>
      </c>
      <c r="DN189">
        <v>4.1000000000000002E-2</v>
      </c>
      <c r="DO189">
        <v>0.10199999999999999</v>
      </c>
      <c r="DP189" s="38">
        <v>8.6999999999999994E-2</v>
      </c>
      <c r="DQ189">
        <v>6.4000000000000001E-2</v>
      </c>
      <c r="DU189" s="38">
        <v>0.05</v>
      </c>
      <c r="DV189">
        <v>6.8000000000000005E-2</v>
      </c>
      <c r="DW189" s="38">
        <v>7.0000000000000007E-2</v>
      </c>
      <c r="DX189" s="6">
        <v>9.5000000000000001E-2</v>
      </c>
      <c r="DY189">
        <v>6.7000000000000004E-2</v>
      </c>
      <c r="DZ189">
        <v>0.1</v>
      </c>
      <c r="EA189">
        <v>0.13600000000000001</v>
      </c>
      <c r="EC189">
        <v>5.1999999999999998E-2</v>
      </c>
      <c r="ED189">
        <v>4.8000000000000001E-2</v>
      </c>
      <c r="EF189">
        <v>6.3E-2</v>
      </c>
      <c r="EG189">
        <v>9.1999999999999998E-2</v>
      </c>
      <c r="EI189">
        <v>8.8999999999999996E-2</v>
      </c>
      <c r="EJ189">
        <v>8.5999999999999993E-2</v>
      </c>
      <c r="EK189" s="38">
        <v>5.7000000000000002E-2</v>
      </c>
      <c r="EL189">
        <v>6.4000000000000001E-2</v>
      </c>
      <c r="EM189" s="6">
        <v>0.127</v>
      </c>
    </row>
    <row r="190" spans="1:143" ht="14.25" customHeight="1" x14ac:dyDescent="0.2">
      <c r="A190" s="13">
        <v>517</v>
      </c>
      <c r="B190">
        <v>0.191</v>
      </c>
      <c r="C190">
        <v>0.16900000000000001</v>
      </c>
      <c r="D190">
        <v>0.127</v>
      </c>
      <c r="E190">
        <v>0.29399999999999998</v>
      </c>
      <c r="F190">
        <v>0.39</v>
      </c>
      <c r="G190">
        <v>0.20899999999999999</v>
      </c>
      <c r="H190">
        <v>0.124</v>
      </c>
      <c r="I190">
        <v>0.26700000000000002</v>
      </c>
      <c r="J190">
        <v>0.15</v>
      </c>
      <c r="K190">
        <v>9.1999999999999998E-2</v>
      </c>
      <c r="L190">
        <v>0.128</v>
      </c>
      <c r="M190">
        <v>0.17699999999999999</v>
      </c>
      <c r="N190">
        <v>0.28299999999999997</v>
      </c>
      <c r="O190">
        <v>0.189</v>
      </c>
      <c r="P190" s="38">
        <v>0.378</v>
      </c>
      <c r="Q190" s="6">
        <v>0.216</v>
      </c>
      <c r="R190" s="6">
        <v>0.17699999999999999</v>
      </c>
      <c r="S190" s="6">
        <v>0.34200000000000003</v>
      </c>
      <c r="T190">
        <v>0.307</v>
      </c>
      <c r="U190">
        <v>0.311</v>
      </c>
      <c r="V190">
        <v>0.09</v>
      </c>
      <c r="W190">
        <v>0.152</v>
      </c>
      <c r="X190">
        <v>0.16600000000000001</v>
      </c>
      <c r="Y190">
        <v>0.25600000000000001</v>
      </c>
      <c r="Z190" s="38">
        <v>0.10199999999999999</v>
      </c>
      <c r="AA190" s="38">
        <v>0.106</v>
      </c>
      <c r="AB190" s="38">
        <v>8.5999999999999993E-2</v>
      </c>
      <c r="AC190" s="38">
        <v>9.2999999999999999E-2</v>
      </c>
      <c r="AD190" s="38">
        <v>4.2999999999999997E-2</v>
      </c>
      <c r="AE190" s="38">
        <v>4.3999999999999997E-2</v>
      </c>
      <c r="AF190" s="38">
        <v>0.02</v>
      </c>
      <c r="AG190" s="38">
        <v>1.6E-2</v>
      </c>
      <c r="AH190" s="38">
        <v>1.7000000000000001E-2</v>
      </c>
      <c r="AI190" s="6">
        <v>6.0999999999999999E-2</v>
      </c>
      <c r="AJ190" s="6">
        <v>2.5000000000000001E-2</v>
      </c>
      <c r="AK190" s="6">
        <v>6.6000000000000003E-2</v>
      </c>
      <c r="AL190">
        <v>3.2000000000000001E-2</v>
      </c>
      <c r="AM190">
        <v>3.1E-2</v>
      </c>
      <c r="AN190">
        <v>6.2E-2</v>
      </c>
      <c r="AO190" s="6">
        <v>3.9E-2</v>
      </c>
      <c r="AP190" s="6">
        <v>8.3000000000000004E-2</v>
      </c>
      <c r="AQ190" s="6">
        <v>0.09</v>
      </c>
      <c r="AR190">
        <v>3.2000000000000001E-2</v>
      </c>
      <c r="AS190">
        <v>4.2000000000000003E-2</v>
      </c>
      <c r="AT190">
        <v>0.02</v>
      </c>
      <c r="AU190">
        <v>5.5E-2</v>
      </c>
      <c r="AV190">
        <v>9.1999999999999998E-2</v>
      </c>
      <c r="AW190">
        <v>8.5999999999999993E-2</v>
      </c>
      <c r="AX190">
        <v>9.5000000000000001E-2</v>
      </c>
      <c r="AY190">
        <v>0.105</v>
      </c>
      <c r="AZ190">
        <v>9.0999999999999998E-2</v>
      </c>
      <c r="BA190">
        <v>0.27700000000000002</v>
      </c>
      <c r="BB190" s="38">
        <v>4.1000000000000002E-2</v>
      </c>
      <c r="BC190">
        <v>7.1999999999999995E-2</v>
      </c>
      <c r="BD190">
        <v>0.05</v>
      </c>
      <c r="BE190">
        <v>5.0999999999999997E-2</v>
      </c>
      <c r="BF190" s="38">
        <v>4.2000000000000003E-2</v>
      </c>
      <c r="BG190">
        <v>6.4000000000000001E-2</v>
      </c>
      <c r="BH190">
        <v>6.4000000000000001E-2</v>
      </c>
      <c r="BI190">
        <v>5.5E-2</v>
      </c>
      <c r="BJ190">
        <v>0.03</v>
      </c>
      <c r="BK190">
        <v>5.3999999999999999E-2</v>
      </c>
      <c r="BL190">
        <v>8.4000000000000005E-2</v>
      </c>
      <c r="BM190">
        <v>2.7E-2</v>
      </c>
      <c r="BN190">
        <v>2.1000000000000001E-2</v>
      </c>
      <c r="BO190">
        <v>3.5999999999999997E-2</v>
      </c>
      <c r="BP190" s="6">
        <v>2.1000000000000001E-2</v>
      </c>
      <c r="BQ190" s="6">
        <v>1.9E-2</v>
      </c>
      <c r="BR190" s="6">
        <v>2.1999999999999999E-2</v>
      </c>
      <c r="BS190">
        <v>0.108</v>
      </c>
      <c r="BT190" s="38">
        <v>0.17399999999999999</v>
      </c>
      <c r="BU190">
        <v>0.13900000000000001</v>
      </c>
      <c r="BV190">
        <v>0.13700000000000001</v>
      </c>
      <c r="BW190">
        <v>7.5999999999999998E-2</v>
      </c>
      <c r="BX190" s="38">
        <v>0.16700000000000001</v>
      </c>
      <c r="BY190" s="38">
        <v>0.09</v>
      </c>
      <c r="BZ190" s="38">
        <v>2.1000000000000001E-2</v>
      </c>
      <c r="CA190">
        <v>0.124</v>
      </c>
      <c r="CB190">
        <v>0.183</v>
      </c>
      <c r="CC190">
        <v>4.9000000000000002E-2</v>
      </c>
      <c r="CD190">
        <v>4.5999999999999999E-2</v>
      </c>
      <c r="CE190">
        <v>0.109</v>
      </c>
      <c r="CF190">
        <v>7.4999999999999997E-2</v>
      </c>
      <c r="CG190">
        <v>7.4999999999999997E-2</v>
      </c>
      <c r="CH190">
        <v>9.6000000000000002E-2</v>
      </c>
      <c r="CI190">
        <v>6.5000000000000002E-2</v>
      </c>
      <c r="CJ190">
        <v>0.17599999999999999</v>
      </c>
      <c r="CK190">
        <v>7.5999999999999998E-2</v>
      </c>
      <c r="CL190">
        <v>8.0000000000000002E-3</v>
      </c>
      <c r="CM190">
        <v>3.4000000000000002E-2</v>
      </c>
      <c r="CN190">
        <v>2.5000000000000001E-2</v>
      </c>
      <c r="CO190">
        <v>0</v>
      </c>
      <c r="CP190">
        <v>8.9999999999999993E-3</v>
      </c>
      <c r="CQ190">
        <v>0.16</v>
      </c>
      <c r="CR190" s="38">
        <v>0.129</v>
      </c>
      <c r="CS190">
        <v>0.32400000000000001</v>
      </c>
      <c r="CT190">
        <v>0.185</v>
      </c>
      <c r="CU190">
        <v>-0.03</v>
      </c>
      <c r="CV190">
        <v>0.14599999999999999</v>
      </c>
      <c r="CW190">
        <v>0.106</v>
      </c>
      <c r="CX190">
        <v>1.4E-2</v>
      </c>
      <c r="CY190">
        <v>7.2999999999999995E-2</v>
      </c>
      <c r="CZ190">
        <v>0.159</v>
      </c>
      <c r="DA190">
        <v>0.23100000000000001</v>
      </c>
      <c r="DB190">
        <v>0.17</v>
      </c>
      <c r="DC190">
        <v>2.7E-2</v>
      </c>
      <c r="DD190" s="38">
        <v>2.8000000000000001E-2</v>
      </c>
      <c r="DE190" s="38">
        <v>0.03</v>
      </c>
      <c r="DF190">
        <v>2.7E-2</v>
      </c>
      <c r="DG190">
        <v>0.08</v>
      </c>
      <c r="DH190">
        <v>6.5000000000000002E-2</v>
      </c>
      <c r="DI190">
        <v>3.4000000000000002E-2</v>
      </c>
      <c r="DJ190">
        <v>4.4999999999999998E-2</v>
      </c>
      <c r="DK190" s="38">
        <v>3.5999999999999997E-2</v>
      </c>
      <c r="DL190">
        <v>0.03</v>
      </c>
      <c r="DM190">
        <v>5.5E-2</v>
      </c>
      <c r="DN190">
        <v>4.1000000000000002E-2</v>
      </c>
      <c r="DO190">
        <v>0.10100000000000001</v>
      </c>
      <c r="DP190" s="38">
        <v>8.5999999999999993E-2</v>
      </c>
      <c r="DQ190">
        <v>6.3E-2</v>
      </c>
      <c r="DU190" s="38">
        <v>0.05</v>
      </c>
      <c r="DV190">
        <v>6.8000000000000005E-2</v>
      </c>
      <c r="DW190" s="38">
        <v>6.9000000000000006E-2</v>
      </c>
      <c r="DX190" s="6">
        <v>9.4E-2</v>
      </c>
      <c r="DY190">
        <v>6.6000000000000003E-2</v>
      </c>
      <c r="DZ190">
        <v>9.9000000000000005E-2</v>
      </c>
      <c r="EA190">
        <v>0.13300000000000001</v>
      </c>
      <c r="EC190">
        <v>5.0999999999999997E-2</v>
      </c>
      <c r="ED190">
        <v>4.8000000000000001E-2</v>
      </c>
      <c r="EF190">
        <v>6.3E-2</v>
      </c>
      <c r="EG190">
        <v>9.1999999999999998E-2</v>
      </c>
      <c r="EI190">
        <v>8.7999999999999995E-2</v>
      </c>
      <c r="EJ190">
        <v>8.5999999999999993E-2</v>
      </c>
      <c r="EK190" s="38">
        <v>5.7000000000000002E-2</v>
      </c>
      <c r="EL190">
        <v>6.4000000000000001E-2</v>
      </c>
      <c r="EM190" s="6">
        <v>0.127</v>
      </c>
    </row>
    <row r="191" spans="1:143" ht="14.25" customHeight="1" x14ac:dyDescent="0.2">
      <c r="A191" s="13">
        <v>518</v>
      </c>
      <c r="B191">
        <v>0.186</v>
      </c>
      <c r="C191">
        <v>0.16600000000000001</v>
      </c>
      <c r="D191">
        <v>0.125</v>
      </c>
      <c r="E191">
        <v>0.28799999999999998</v>
      </c>
      <c r="F191">
        <v>0.38400000000000001</v>
      </c>
      <c r="G191">
        <v>0.20699999999999999</v>
      </c>
      <c r="H191">
        <v>0.123</v>
      </c>
      <c r="I191">
        <v>0.26300000000000001</v>
      </c>
      <c r="J191">
        <v>0.14799999999999999</v>
      </c>
      <c r="K191">
        <v>0.09</v>
      </c>
      <c r="L191">
        <v>0.126</v>
      </c>
      <c r="M191">
        <v>0.17299999999999999</v>
      </c>
      <c r="N191">
        <v>0.27900000000000003</v>
      </c>
      <c r="O191">
        <v>0.186</v>
      </c>
      <c r="P191" s="38">
        <v>0.373</v>
      </c>
      <c r="Q191" s="6">
        <v>0.214</v>
      </c>
      <c r="R191" s="6">
        <v>0.17599999999999999</v>
      </c>
      <c r="S191" s="6">
        <v>0.34</v>
      </c>
      <c r="T191">
        <v>0.30399999999999999</v>
      </c>
      <c r="U191">
        <v>0.308</v>
      </c>
      <c r="V191">
        <v>8.8999999999999996E-2</v>
      </c>
      <c r="W191">
        <v>0.14799999999999999</v>
      </c>
      <c r="X191">
        <v>0.16400000000000001</v>
      </c>
      <c r="Y191">
        <v>0.252</v>
      </c>
      <c r="Z191" s="38">
        <v>0.10199999999999999</v>
      </c>
      <c r="AA191" s="38">
        <v>0.106</v>
      </c>
      <c r="AB191" s="38">
        <v>8.5999999999999993E-2</v>
      </c>
      <c r="AC191" s="38">
        <v>9.1999999999999998E-2</v>
      </c>
      <c r="AD191" s="38">
        <v>4.2999999999999997E-2</v>
      </c>
      <c r="AE191" s="38">
        <v>4.2999999999999997E-2</v>
      </c>
      <c r="AF191" s="38">
        <v>0.02</v>
      </c>
      <c r="AG191" s="38">
        <v>1.6E-2</v>
      </c>
      <c r="AH191" s="38">
        <v>1.6E-2</v>
      </c>
      <c r="AI191" s="6">
        <v>0.06</v>
      </c>
      <c r="AJ191" s="6">
        <v>2.4E-2</v>
      </c>
      <c r="AK191" s="6">
        <v>6.6000000000000003E-2</v>
      </c>
      <c r="AL191">
        <v>3.2000000000000001E-2</v>
      </c>
      <c r="AM191">
        <v>3.1E-2</v>
      </c>
      <c r="AN191">
        <v>6.0999999999999999E-2</v>
      </c>
      <c r="AO191" s="6">
        <v>3.9E-2</v>
      </c>
      <c r="AP191" s="6">
        <v>8.3000000000000004E-2</v>
      </c>
      <c r="AQ191" s="6">
        <v>8.8999999999999996E-2</v>
      </c>
      <c r="AR191">
        <v>3.2000000000000001E-2</v>
      </c>
      <c r="AS191">
        <v>4.1000000000000002E-2</v>
      </c>
      <c r="AT191">
        <v>0.02</v>
      </c>
      <c r="AU191">
        <v>5.3999999999999999E-2</v>
      </c>
      <c r="AV191">
        <v>9.1999999999999998E-2</v>
      </c>
      <c r="AW191">
        <v>8.5999999999999993E-2</v>
      </c>
      <c r="AX191">
        <v>9.2999999999999999E-2</v>
      </c>
      <c r="AY191">
        <v>0.104</v>
      </c>
      <c r="AZ191">
        <v>8.7999999999999995E-2</v>
      </c>
      <c r="BA191">
        <v>0.27200000000000002</v>
      </c>
      <c r="BB191" s="38">
        <v>4.1000000000000002E-2</v>
      </c>
      <c r="BC191">
        <v>7.0999999999999994E-2</v>
      </c>
      <c r="BD191">
        <v>4.9000000000000002E-2</v>
      </c>
      <c r="BE191">
        <v>5.0999999999999997E-2</v>
      </c>
      <c r="BF191" s="38">
        <v>4.2000000000000003E-2</v>
      </c>
      <c r="BG191">
        <v>6.3E-2</v>
      </c>
      <c r="BH191">
        <v>6.3E-2</v>
      </c>
      <c r="BI191">
        <v>5.3999999999999999E-2</v>
      </c>
      <c r="BJ191">
        <v>2.9000000000000001E-2</v>
      </c>
      <c r="BK191">
        <v>5.2999999999999999E-2</v>
      </c>
      <c r="BL191">
        <v>8.2000000000000003E-2</v>
      </c>
      <c r="BM191">
        <v>2.7E-2</v>
      </c>
      <c r="BN191">
        <v>0.02</v>
      </c>
      <c r="BO191">
        <v>3.5999999999999997E-2</v>
      </c>
      <c r="BP191" s="6">
        <v>2.1000000000000001E-2</v>
      </c>
      <c r="BQ191" s="6">
        <v>1.9E-2</v>
      </c>
      <c r="BR191" s="6">
        <v>2.1999999999999999E-2</v>
      </c>
      <c r="BS191">
        <v>0.106</v>
      </c>
      <c r="BT191" s="38">
        <v>0.17100000000000001</v>
      </c>
      <c r="BU191">
        <v>0.13600000000000001</v>
      </c>
      <c r="BV191">
        <v>0.13500000000000001</v>
      </c>
      <c r="BW191">
        <v>7.4999999999999997E-2</v>
      </c>
      <c r="BX191" s="38">
        <v>0.16500000000000001</v>
      </c>
      <c r="BY191" s="38">
        <v>8.7999999999999995E-2</v>
      </c>
      <c r="BZ191" s="38">
        <v>2.1000000000000001E-2</v>
      </c>
      <c r="CA191">
        <v>0.122</v>
      </c>
      <c r="CB191">
        <v>0.17899999999999999</v>
      </c>
      <c r="CC191">
        <v>4.8000000000000001E-2</v>
      </c>
      <c r="CD191">
        <v>4.4999999999999998E-2</v>
      </c>
      <c r="CE191">
        <v>0.108</v>
      </c>
      <c r="CF191">
        <v>7.2999999999999995E-2</v>
      </c>
      <c r="CG191">
        <v>7.2999999999999995E-2</v>
      </c>
      <c r="CH191">
        <v>9.5000000000000001E-2</v>
      </c>
      <c r="CI191">
        <v>6.5000000000000002E-2</v>
      </c>
      <c r="CJ191">
        <v>0.17199999999999999</v>
      </c>
      <c r="CK191">
        <v>7.3999999999999996E-2</v>
      </c>
      <c r="CL191">
        <v>8.0000000000000002E-3</v>
      </c>
      <c r="CM191">
        <v>3.3000000000000002E-2</v>
      </c>
      <c r="CN191">
        <v>2.4E-2</v>
      </c>
      <c r="CO191">
        <v>0</v>
      </c>
      <c r="CP191">
        <v>8.9999999999999993E-3</v>
      </c>
      <c r="CQ191">
        <v>0.158</v>
      </c>
      <c r="CR191" s="38">
        <v>0.127</v>
      </c>
      <c r="CS191">
        <v>0.32</v>
      </c>
      <c r="CT191">
        <v>0.182</v>
      </c>
      <c r="CU191">
        <v>-0.03</v>
      </c>
      <c r="CV191">
        <v>0.14299999999999999</v>
      </c>
      <c r="CW191">
        <v>0.104</v>
      </c>
      <c r="CX191">
        <v>1.4E-2</v>
      </c>
      <c r="CY191">
        <v>7.1999999999999995E-2</v>
      </c>
      <c r="CZ191">
        <v>0.156</v>
      </c>
      <c r="DA191">
        <v>0.22900000000000001</v>
      </c>
      <c r="DB191">
        <v>0.16800000000000001</v>
      </c>
      <c r="DC191">
        <v>2.7E-2</v>
      </c>
      <c r="DD191" s="38">
        <v>2.8000000000000001E-2</v>
      </c>
      <c r="DE191" s="38">
        <v>0.03</v>
      </c>
      <c r="DF191">
        <v>2.7E-2</v>
      </c>
      <c r="DG191">
        <v>7.9000000000000001E-2</v>
      </c>
      <c r="DH191">
        <v>6.5000000000000002E-2</v>
      </c>
      <c r="DI191">
        <v>3.4000000000000002E-2</v>
      </c>
      <c r="DJ191">
        <v>4.4999999999999998E-2</v>
      </c>
      <c r="DK191" s="38">
        <v>3.5999999999999997E-2</v>
      </c>
      <c r="DL191">
        <v>0.03</v>
      </c>
      <c r="DM191">
        <v>5.5E-2</v>
      </c>
      <c r="DN191">
        <v>0.04</v>
      </c>
      <c r="DO191">
        <v>0.1</v>
      </c>
      <c r="DP191" s="38">
        <v>8.5999999999999993E-2</v>
      </c>
      <c r="DQ191">
        <v>6.3E-2</v>
      </c>
      <c r="DU191" s="38">
        <v>0.05</v>
      </c>
      <c r="DV191">
        <v>6.7000000000000004E-2</v>
      </c>
      <c r="DW191" s="38">
        <v>6.9000000000000006E-2</v>
      </c>
      <c r="DX191" s="6">
        <v>9.1999999999999998E-2</v>
      </c>
      <c r="DY191">
        <v>6.5000000000000002E-2</v>
      </c>
      <c r="DZ191">
        <v>9.9000000000000005E-2</v>
      </c>
      <c r="EA191">
        <v>0.13100000000000001</v>
      </c>
      <c r="EC191">
        <v>0.05</v>
      </c>
      <c r="ED191">
        <v>4.7E-2</v>
      </c>
      <c r="EF191">
        <v>6.2E-2</v>
      </c>
      <c r="EG191">
        <v>9.0999999999999998E-2</v>
      </c>
      <c r="EI191">
        <v>8.6999999999999994E-2</v>
      </c>
      <c r="EJ191">
        <v>8.5000000000000006E-2</v>
      </c>
      <c r="EK191" s="38">
        <v>5.6000000000000001E-2</v>
      </c>
      <c r="EL191">
        <v>6.3E-2</v>
      </c>
      <c r="EM191" s="6">
        <v>0.126</v>
      </c>
    </row>
    <row r="192" spans="1:143" ht="14.25" customHeight="1" x14ac:dyDescent="0.2">
      <c r="A192" s="13">
        <v>519</v>
      </c>
      <c r="B192">
        <v>0.182</v>
      </c>
      <c r="C192">
        <v>0.16200000000000001</v>
      </c>
      <c r="D192">
        <v>0.122</v>
      </c>
      <c r="E192">
        <v>0.28199999999999997</v>
      </c>
      <c r="F192">
        <v>0.378</v>
      </c>
      <c r="G192">
        <v>0.20399999999999999</v>
      </c>
      <c r="H192">
        <v>0.121</v>
      </c>
      <c r="I192">
        <v>0.25900000000000001</v>
      </c>
      <c r="J192">
        <v>0.14699999999999999</v>
      </c>
      <c r="K192">
        <v>8.8999999999999996E-2</v>
      </c>
      <c r="L192">
        <v>0.124</v>
      </c>
      <c r="M192">
        <v>0.16900000000000001</v>
      </c>
      <c r="N192">
        <v>0.27500000000000002</v>
      </c>
      <c r="O192">
        <v>0.184</v>
      </c>
      <c r="P192" s="38">
        <v>0.36699999999999999</v>
      </c>
      <c r="Q192" s="6">
        <v>0.21199999999999999</v>
      </c>
      <c r="R192" s="6">
        <v>0.17499999999999999</v>
      </c>
      <c r="S192" s="6">
        <v>0.33800000000000002</v>
      </c>
      <c r="T192">
        <v>0.30099999999999999</v>
      </c>
      <c r="U192">
        <v>0.30599999999999999</v>
      </c>
      <c r="V192">
        <v>8.8999999999999996E-2</v>
      </c>
      <c r="W192">
        <v>0.14399999999999999</v>
      </c>
      <c r="X192">
        <v>0.16200000000000001</v>
      </c>
      <c r="Y192">
        <v>0.248</v>
      </c>
      <c r="Z192" s="38">
        <v>0.10199999999999999</v>
      </c>
      <c r="AA192" s="38">
        <v>0.105</v>
      </c>
      <c r="AB192" s="38">
        <v>8.5000000000000006E-2</v>
      </c>
      <c r="AC192" s="38">
        <v>9.0999999999999998E-2</v>
      </c>
      <c r="AD192" s="38">
        <v>4.2999999999999997E-2</v>
      </c>
      <c r="AE192" s="38">
        <v>4.2999999999999997E-2</v>
      </c>
      <c r="AF192" s="38">
        <v>0.02</v>
      </c>
      <c r="AG192" s="38">
        <v>1.6E-2</v>
      </c>
      <c r="AH192" s="38">
        <v>1.6E-2</v>
      </c>
      <c r="AI192" s="6">
        <v>0.06</v>
      </c>
      <c r="AJ192" s="6">
        <v>2.4E-2</v>
      </c>
      <c r="AK192" s="6">
        <v>6.5000000000000002E-2</v>
      </c>
      <c r="AL192">
        <v>3.1E-2</v>
      </c>
      <c r="AM192">
        <v>3.1E-2</v>
      </c>
      <c r="AN192">
        <v>6.0999999999999999E-2</v>
      </c>
      <c r="AO192" s="6">
        <v>3.9E-2</v>
      </c>
      <c r="AP192" s="6">
        <v>8.3000000000000004E-2</v>
      </c>
      <c r="AQ192" s="6">
        <v>8.8999999999999996E-2</v>
      </c>
      <c r="AR192">
        <v>3.2000000000000001E-2</v>
      </c>
      <c r="AS192">
        <v>4.1000000000000002E-2</v>
      </c>
      <c r="AT192">
        <v>0.02</v>
      </c>
      <c r="AU192">
        <v>5.2999999999999999E-2</v>
      </c>
      <c r="AV192">
        <v>9.1999999999999998E-2</v>
      </c>
      <c r="AW192">
        <v>8.5000000000000006E-2</v>
      </c>
      <c r="AX192">
        <v>0.09</v>
      </c>
      <c r="AY192">
        <v>0.10199999999999999</v>
      </c>
      <c r="AZ192">
        <v>8.5999999999999993E-2</v>
      </c>
      <c r="BA192">
        <v>0.26600000000000001</v>
      </c>
      <c r="BB192" s="38">
        <v>4.1000000000000002E-2</v>
      </c>
      <c r="BC192">
        <v>6.9000000000000006E-2</v>
      </c>
      <c r="BD192">
        <v>4.9000000000000002E-2</v>
      </c>
      <c r="BE192">
        <v>0.05</v>
      </c>
      <c r="BF192" s="38">
        <v>4.1000000000000002E-2</v>
      </c>
      <c r="BG192">
        <v>6.2E-2</v>
      </c>
      <c r="BH192">
        <v>6.2E-2</v>
      </c>
      <c r="BI192">
        <v>5.2999999999999999E-2</v>
      </c>
      <c r="BJ192">
        <v>2.9000000000000001E-2</v>
      </c>
      <c r="BK192">
        <v>5.1999999999999998E-2</v>
      </c>
      <c r="BL192">
        <v>8.1000000000000003E-2</v>
      </c>
      <c r="BM192">
        <v>2.7E-2</v>
      </c>
      <c r="BN192">
        <v>0.02</v>
      </c>
      <c r="BO192">
        <v>3.5999999999999997E-2</v>
      </c>
      <c r="BP192" s="6">
        <v>2.1000000000000001E-2</v>
      </c>
      <c r="BQ192" s="6">
        <v>1.9E-2</v>
      </c>
      <c r="BR192" s="6">
        <v>2.1999999999999999E-2</v>
      </c>
      <c r="BS192">
        <v>0.104</v>
      </c>
      <c r="BT192" s="38">
        <v>0.16700000000000001</v>
      </c>
      <c r="BU192">
        <v>0.13300000000000001</v>
      </c>
      <c r="BV192">
        <v>0.13300000000000001</v>
      </c>
      <c r="BW192">
        <v>7.2999999999999995E-2</v>
      </c>
      <c r="BX192" s="38">
        <v>0.16400000000000001</v>
      </c>
      <c r="BY192" s="38">
        <v>8.5999999999999993E-2</v>
      </c>
      <c r="BZ192" s="38">
        <v>2.1000000000000001E-2</v>
      </c>
      <c r="CA192">
        <v>0.12</v>
      </c>
      <c r="CB192">
        <v>0.17599999999999999</v>
      </c>
      <c r="CC192">
        <v>4.7E-2</v>
      </c>
      <c r="CD192">
        <v>4.3999999999999997E-2</v>
      </c>
      <c r="CE192">
        <v>0.107</v>
      </c>
      <c r="CF192">
        <v>7.0999999999999994E-2</v>
      </c>
      <c r="CG192">
        <v>7.0999999999999994E-2</v>
      </c>
      <c r="CH192">
        <v>9.4E-2</v>
      </c>
      <c r="CI192">
        <v>6.4000000000000001E-2</v>
      </c>
      <c r="CJ192">
        <v>0.16900000000000001</v>
      </c>
      <c r="CK192">
        <v>7.2999999999999995E-2</v>
      </c>
      <c r="CL192">
        <v>8.0000000000000002E-3</v>
      </c>
      <c r="CM192">
        <v>3.2000000000000001E-2</v>
      </c>
      <c r="CN192">
        <v>2.4E-2</v>
      </c>
      <c r="CO192">
        <v>-1E-3</v>
      </c>
      <c r="CP192">
        <v>8.0000000000000002E-3</v>
      </c>
      <c r="CQ192">
        <v>0.156</v>
      </c>
      <c r="CR192" s="38">
        <v>0.125</v>
      </c>
      <c r="CS192">
        <v>0.315</v>
      </c>
      <c r="CT192">
        <v>0.18</v>
      </c>
      <c r="CU192">
        <v>-3.1E-2</v>
      </c>
      <c r="CV192">
        <v>0.14099999999999999</v>
      </c>
      <c r="CW192">
        <v>0.10199999999999999</v>
      </c>
      <c r="CX192">
        <v>1.4E-2</v>
      </c>
      <c r="CY192">
        <v>7.0999999999999994E-2</v>
      </c>
      <c r="CZ192">
        <v>0.153</v>
      </c>
      <c r="DA192">
        <v>0.22700000000000001</v>
      </c>
      <c r="DB192">
        <v>0.16600000000000001</v>
      </c>
      <c r="DC192">
        <v>2.7E-2</v>
      </c>
      <c r="DD192" s="38">
        <v>2.8000000000000001E-2</v>
      </c>
      <c r="DE192" s="38">
        <v>2.9000000000000001E-2</v>
      </c>
      <c r="DF192">
        <v>2.7E-2</v>
      </c>
      <c r="DG192">
        <v>7.9000000000000001E-2</v>
      </c>
      <c r="DH192">
        <v>6.5000000000000002E-2</v>
      </c>
      <c r="DI192">
        <v>3.4000000000000002E-2</v>
      </c>
      <c r="DJ192">
        <v>4.4999999999999998E-2</v>
      </c>
      <c r="DK192" s="38">
        <v>3.5000000000000003E-2</v>
      </c>
      <c r="DL192">
        <v>2.9000000000000001E-2</v>
      </c>
      <c r="DM192">
        <v>5.5E-2</v>
      </c>
      <c r="DN192">
        <v>0.04</v>
      </c>
      <c r="DO192">
        <v>0.1</v>
      </c>
      <c r="DP192" s="38">
        <v>8.5000000000000006E-2</v>
      </c>
      <c r="DQ192">
        <v>6.3E-2</v>
      </c>
      <c r="DU192" s="38">
        <v>4.9000000000000002E-2</v>
      </c>
      <c r="DV192">
        <v>6.6000000000000003E-2</v>
      </c>
      <c r="DW192" s="38">
        <v>6.8000000000000005E-2</v>
      </c>
      <c r="DX192" s="6">
        <v>9.0999999999999998E-2</v>
      </c>
      <c r="DY192">
        <v>6.4000000000000001E-2</v>
      </c>
      <c r="DZ192">
        <v>9.8000000000000004E-2</v>
      </c>
      <c r="EA192">
        <v>0.129</v>
      </c>
      <c r="EC192">
        <v>4.9000000000000002E-2</v>
      </c>
      <c r="ED192">
        <v>4.7E-2</v>
      </c>
      <c r="EF192">
        <v>6.2E-2</v>
      </c>
      <c r="EG192">
        <v>9.0999999999999998E-2</v>
      </c>
      <c r="EI192">
        <v>8.5000000000000006E-2</v>
      </c>
      <c r="EJ192">
        <v>8.4000000000000005E-2</v>
      </c>
      <c r="EK192" s="38">
        <v>5.6000000000000001E-2</v>
      </c>
      <c r="EL192">
        <v>6.3E-2</v>
      </c>
      <c r="EM192" s="6">
        <v>0.126</v>
      </c>
    </row>
    <row r="193" spans="1:143" ht="14.25" customHeight="1" x14ac:dyDescent="0.2">
      <c r="A193" s="13">
        <v>520</v>
      </c>
      <c r="B193">
        <v>0.17799999999999999</v>
      </c>
      <c r="C193">
        <v>0.158</v>
      </c>
      <c r="D193">
        <v>0.11899999999999999</v>
      </c>
      <c r="E193">
        <v>0.27700000000000002</v>
      </c>
      <c r="F193">
        <v>0.372</v>
      </c>
      <c r="G193">
        <v>0.20100000000000001</v>
      </c>
      <c r="H193">
        <v>0.11899999999999999</v>
      </c>
      <c r="I193">
        <v>0.255</v>
      </c>
      <c r="J193">
        <v>0.14499999999999999</v>
      </c>
      <c r="K193">
        <v>8.6999999999999994E-2</v>
      </c>
      <c r="L193">
        <v>0.122</v>
      </c>
      <c r="M193">
        <v>0.16600000000000001</v>
      </c>
      <c r="N193">
        <v>0.27100000000000002</v>
      </c>
      <c r="O193">
        <v>0.18099999999999999</v>
      </c>
      <c r="P193" s="38">
        <v>0.36099999999999999</v>
      </c>
      <c r="Q193" s="6">
        <v>0.21</v>
      </c>
      <c r="R193" s="6">
        <v>0.17299999999999999</v>
      </c>
      <c r="S193" s="6">
        <v>0.33600000000000002</v>
      </c>
      <c r="T193">
        <v>0.29699999999999999</v>
      </c>
      <c r="U193">
        <v>0.30299999999999999</v>
      </c>
      <c r="V193">
        <v>8.7999999999999995E-2</v>
      </c>
      <c r="W193">
        <v>0.13900000000000001</v>
      </c>
      <c r="X193">
        <v>0.161</v>
      </c>
      <c r="Y193">
        <v>0.24399999999999999</v>
      </c>
      <c r="Z193" s="38">
        <v>0.10100000000000001</v>
      </c>
      <c r="AA193" s="38">
        <v>0.105</v>
      </c>
      <c r="AB193" s="38">
        <v>8.5000000000000006E-2</v>
      </c>
      <c r="AC193" s="38">
        <v>0.09</v>
      </c>
      <c r="AD193" s="38">
        <v>4.2999999999999997E-2</v>
      </c>
      <c r="AE193" s="38">
        <v>4.2999999999999997E-2</v>
      </c>
      <c r="AF193" s="38">
        <v>0.02</v>
      </c>
      <c r="AG193" s="38">
        <v>1.6E-2</v>
      </c>
      <c r="AH193" s="38">
        <v>1.6E-2</v>
      </c>
      <c r="AI193" s="6">
        <v>0.06</v>
      </c>
      <c r="AJ193" s="6">
        <v>2.4E-2</v>
      </c>
      <c r="AK193" s="6">
        <v>6.5000000000000002E-2</v>
      </c>
      <c r="AL193">
        <v>3.1E-2</v>
      </c>
      <c r="AM193">
        <v>3.1E-2</v>
      </c>
      <c r="AN193">
        <v>6.0999999999999999E-2</v>
      </c>
      <c r="AO193" s="6">
        <v>3.9E-2</v>
      </c>
      <c r="AP193" s="6">
        <v>8.3000000000000004E-2</v>
      </c>
      <c r="AQ193" s="6">
        <v>8.8999999999999996E-2</v>
      </c>
      <c r="AR193">
        <v>3.2000000000000001E-2</v>
      </c>
      <c r="AS193">
        <v>4.1000000000000002E-2</v>
      </c>
      <c r="AT193">
        <v>0.02</v>
      </c>
      <c r="AU193">
        <v>5.2999999999999999E-2</v>
      </c>
      <c r="AV193">
        <v>9.0999999999999998E-2</v>
      </c>
      <c r="AW193">
        <v>8.5000000000000006E-2</v>
      </c>
      <c r="AX193">
        <v>8.7999999999999995E-2</v>
      </c>
      <c r="AY193">
        <v>0.1</v>
      </c>
      <c r="AZ193">
        <v>8.4000000000000005E-2</v>
      </c>
      <c r="BA193">
        <v>0.26100000000000001</v>
      </c>
      <c r="BB193" s="38">
        <v>0.04</v>
      </c>
      <c r="BC193">
        <v>6.8000000000000005E-2</v>
      </c>
      <c r="BD193">
        <v>4.8000000000000001E-2</v>
      </c>
      <c r="BE193">
        <v>0.05</v>
      </c>
      <c r="BF193" s="38">
        <v>4.1000000000000002E-2</v>
      </c>
      <c r="BG193">
        <v>6.0999999999999999E-2</v>
      </c>
      <c r="BH193">
        <v>6.0999999999999999E-2</v>
      </c>
      <c r="BI193">
        <v>5.1999999999999998E-2</v>
      </c>
      <c r="BJ193">
        <v>2.8000000000000001E-2</v>
      </c>
      <c r="BK193">
        <v>5.0999999999999997E-2</v>
      </c>
      <c r="BL193">
        <v>0.08</v>
      </c>
      <c r="BM193">
        <v>2.7E-2</v>
      </c>
      <c r="BN193">
        <v>0.02</v>
      </c>
      <c r="BO193">
        <v>3.5000000000000003E-2</v>
      </c>
      <c r="BP193" s="6">
        <v>2.1000000000000001E-2</v>
      </c>
      <c r="BQ193" s="6">
        <v>1.9E-2</v>
      </c>
      <c r="BR193" s="6">
        <v>2.1000000000000001E-2</v>
      </c>
      <c r="BS193">
        <v>0.10199999999999999</v>
      </c>
      <c r="BT193" s="38">
        <v>0.16400000000000001</v>
      </c>
      <c r="BU193">
        <v>0.13100000000000001</v>
      </c>
      <c r="BV193">
        <v>0.13</v>
      </c>
      <c r="BW193">
        <v>7.1999999999999995E-2</v>
      </c>
      <c r="BX193" s="38">
        <v>0.16300000000000001</v>
      </c>
      <c r="BY193" s="38">
        <v>8.5000000000000006E-2</v>
      </c>
      <c r="BZ193" s="38">
        <v>0.02</v>
      </c>
      <c r="CA193">
        <v>0.11700000000000001</v>
      </c>
      <c r="CB193">
        <v>0.17199999999999999</v>
      </c>
      <c r="CC193">
        <v>4.5999999999999999E-2</v>
      </c>
      <c r="CD193">
        <v>4.2999999999999997E-2</v>
      </c>
      <c r="CE193">
        <v>0.106</v>
      </c>
      <c r="CF193">
        <v>6.9000000000000006E-2</v>
      </c>
      <c r="CG193">
        <v>6.9000000000000006E-2</v>
      </c>
      <c r="CH193">
        <v>9.2999999999999999E-2</v>
      </c>
      <c r="CI193">
        <v>6.3E-2</v>
      </c>
      <c r="CJ193">
        <v>0.16500000000000001</v>
      </c>
      <c r="CK193">
        <v>7.0999999999999994E-2</v>
      </c>
      <c r="CL193">
        <v>8.0000000000000002E-3</v>
      </c>
      <c r="CM193">
        <v>3.1E-2</v>
      </c>
      <c r="CN193">
        <v>2.3E-2</v>
      </c>
      <c r="CO193">
        <v>-1E-3</v>
      </c>
      <c r="CP193">
        <v>8.0000000000000002E-3</v>
      </c>
      <c r="CQ193">
        <v>0.155</v>
      </c>
      <c r="CR193" s="38">
        <v>0.123</v>
      </c>
      <c r="CS193">
        <v>0.31</v>
      </c>
      <c r="CT193">
        <v>0.17699999999999999</v>
      </c>
      <c r="CU193">
        <v>-3.1E-2</v>
      </c>
      <c r="CV193">
        <v>0.13800000000000001</v>
      </c>
      <c r="CW193">
        <v>0.1</v>
      </c>
      <c r="CX193">
        <v>1.4E-2</v>
      </c>
      <c r="CY193">
        <v>7.0999999999999994E-2</v>
      </c>
      <c r="CZ193">
        <v>0.15</v>
      </c>
      <c r="DA193">
        <v>0.22600000000000001</v>
      </c>
      <c r="DB193">
        <v>0.16400000000000001</v>
      </c>
      <c r="DC193">
        <v>2.7E-2</v>
      </c>
      <c r="DD193" s="38">
        <v>2.8000000000000001E-2</v>
      </c>
      <c r="DE193" s="38">
        <v>2.9000000000000001E-2</v>
      </c>
      <c r="DF193">
        <v>2.7E-2</v>
      </c>
      <c r="DG193">
        <v>7.9000000000000001E-2</v>
      </c>
      <c r="DH193">
        <v>6.4000000000000001E-2</v>
      </c>
      <c r="DI193">
        <v>3.3000000000000002E-2</v>
      </c>
      <c r="DJ193">
        <v>4.4999999999999998E-2</v>
      </c>
      <c r="DK193" s="38">
        <v>3.5000000000000003E-2</v>
      </c>
      <c r="DL193">
        <v>2.9000000000000001E-2</v>
      </c>
      <c r="DM193">
        <v>5.3999999999999999E-2</v>
      </c>
      <c r="DN193">
        <v>0.04</v>
      </c>
      <c r="DO193">
        <v>9.9000000000000005E-2</v>
      </c>
      <c r="DP193" s="38">
        <v>8.4000000000000005E-2</v>
      </c>
      <c r="DQ193">
        <v>6.2E-2</v>
      </c>
      <c r="DU193" s="38">
        <v>4.9000000000000002E-2</v>
      </c>
      <c r="DV193">
        <v>6.4000000000000001E-2</v>
      </c>
      <c r="DW193" s="38">
        <v>6.7000000000000004E-2</v>
      </c>
      <c r="DX193" s="6">
        <v>0.09</v>
      </c>
      <c r="DY193">
        <v>6.2E-2</v>
      </c>
      <c r="DZ193">
        <v>9.7000000000000003E-2</v>
      </c>
      <c r="EA193">
        <v>0.126</v>
      </c>
      <c r="EC193">
        <v>4.8000000000000001E-2</v>
      </c>
      <c r="ED193">
        <v>4.7E-2</v>
      </c>
      <c r="EF193">
        <v>6.0999999999999999E-2</v>
      </c>
      <c r="EG193">
        <v>0.09</v>
      </c>
      <c r="EI193">
        <v>8.4000000000000005E-2</v>
      </c>
      <c r="EJ193">
        <v>8.4000000000000005E-2</v>
      </c>
      <c r="EK193" s="38">
        <v>5.5E-2</v>
      </c>
      <c r="EL193">
        <v>6.2E-2</v>
      </c>
      <c r="EM193" s="6">
        <v>0.125</v>
      </c>
    </row>
    <row r="194" spans="1:143" ht="14.25" customHeight="1" x14ac:dyDescent="0.2">
      <c r="A194" s="13">
        <v>521</v>
      </c>
      <c r="B194">
        <v>0.17399999999999999</v>
      </c>
      <c r="C194">
        <v>0.155</v>
      </c>
      <c r="D194">
        <v>0.11700000000000001</v>
      </c>
      <c r="E194">
        <v>0.27100000000000002</v>
      </c>
      <c r="F194">
        <v>0.36599999999999999</v>
      </c>
      <c r="G194">
        <v>0.19800000000000001</v>
      </c>
      <c r="H194">
        <v>0.11799999999999999</v>
      </c>
      <c r="I194">
        <v>0.25</v>
      </c>
      <c r="J194">
        <v>0.14299999999999999</v>
      </c>
      <c r="K194">
        <v>8.5000000000000006E-2</v>
      </c>
      <c r="L194">
        <v>0.121</v>
      </c>
      <c r="M194">
        <v>0.16200000000000001</v>
      </c>
      <c r="N194">
        <v>0.26700000000000002</v>
      </c>
      <c r="O194">
        <v>0.17899999999999999</v>
      </c>
      <c r="P194" s="38">
        <v>0.35499999999999998</v>
      </c>
      <c r="Q194" s="6">
        <v>0.20799999999999999</v>
      </c>
      <c r="R194" s="6">
        <v>0.17199999999999999</v>
      </c>
      <c r="S194" s="6">
        <v>0.33400000000000002</v>
      </c>
      <c r="T194">
        <v>0.29399999999999998</v>
      </c>
      <c r="U194">
        <v>0.30099999999999999</v>
      </c>
      <c r="V194">
        <v>8.6999999999999994E-2</v>
      </c>
      <c r="W194">
        <v>0.13500000000000001</v>
      </c>
      <c r="X194">
        <v>0.16</v>
      </c>
      <c r="Y194">
        <v>0.24</v>
      </c>
      <c r="Z194" s="38">
        <v>0.10100000000000001</v>
      </c>
      <c r="AA194" s="38">
        <v>0.105</v>
      </c>
      <c r="AB194" s="38">
        <v>8.5000000000000006E-2</v>
      </c>
      <c r="AC194" s="38">
        <v>8.8999999999999996E-2</v>
      </c>
      <c r="AD194" s="38">
        <v>4.2000000000000003E-2</v>
      </c>
      <c r="AE194" s="38">
        <v>4.2999999999999997E-2</v>
      </c>
      <c r="AF194" s="38">
        <v>1.9E-2</v>
      </c>
      <c r="AG194" s="38">
        <v>1.6E-2</v>
      </c>
      <c r="AH194" s="38">
        <v>1.6E-2</v>
      </c>
      <c r="AI194" s="6">
        <v>0.06</v>
      </c>
      <c r="AJ194" s="6">
        <v>2.4E-2</v>
      </c>
      <c r="AK194" s="6">
        <v>6.5000000000000002E-2</v>
      </c>
      <c r="AL194">
        <v>3.1E-2</v>
      </c>
      <c r="AM194">
        <v>3.1E-2</v>
      </c>
      <c r="AN194">
        <v>0.06</v>
      </c>
      <c r="AO194" s="6">
        <v>3.9E-2</v>
      </c>
      <c r="AP194" s="6">
        <v>8.3000000000000004E-2</v>
      </c>
      <c r="AQ194" s="6">
        <v>8.8999999999999996E-2</v>
      </c>
      <c r="AR194">
        <v>3.2000000000000001E-2</v>
      </c>
      <c r="AS194">
        <v>4.1000000000000002E-2</v>
      </c>
      <c r="AT194">
        <v>0.02</v>
      </c>
      <c r="AU194">
        <v>5.1999999999999998E-2</v>
      </c>
      <c r="AV194">
        <v>9.0999999999999998E-2</v>
      </c>
      <c r="AW194">
        <v>8.4000000000000005E-2</v>
      </c>
      <c r="AX194">
        <v>8.5000000000000006E-2</v>
      </c>
      <c r="AY194">
        <v>9.8000000000000004E-2</v>
      </c>
      <c r="AZ194">
        <v>8.2000000000000003E-2</v>
      </c>
      <c r="BA194">
        <v>0.255</v>
      </c>
      <c r="BB194" s="38">
        <v>0.04</v>
      </c>
      <c r="BC194">
        <v>6.7000000000000004E-2</v>
      </c>
      <c r="BD194">
        <v>4.8000000000000001E-2</v>
      </c>
      <c r="BE194">
        <v>4.9000000000000002E-2</v>
      </c>
      <c r="BF194" s="38">
        <v>4.1000000000000002E-2</v>
      </c>
      <c r="BG194">
        <v>5.8999999999999997E-2</v>
      </c>
      <c r="BH194">
        <v>0.06</v>
      </c>
      <c r="BI194">
        <v>5.0999999999999997E-2</v>
      </c>
      <c r="BJ194">
        <v>2.8000000000000001E-2</v>
      </c>
      <c r="BK194">
        <v>0.05</v>
      </c>
      <c r="BL194">
        <v>7.8E-2</v>
      </c>
      <c r="BM194">
        <v>2.7E-2</v>
      </c>
      <c r="BN194">
        <v>1.9E-2</v>
      </c>
      <c r="BO194">
        <v>3.5000000000000003E-2</v>
      </c>
      <c r="BP194" s="6">
        <v>0.02</v>
      </c>
      <c r="BQ194" s="6">
        <v>1.9E-2</v>
      </c>
      <c r="BR194" s="6">
        <v>2.1000000000000001E-2</v>
      </c>
      <c r="BS194">
        <v>0.1</v>
      </c>
      <c r="BT194" s="38">
        <v>0.161</v>
      </c>
      <c r="BU194">
        <v>0.128</v>
      </c>
      <c r="BV194">
        <v>0.128</v>
      </c>
      <c r="BW194">
        <v>7.0999999999999994E-2</v>
      </c>
      <c r="BX194" s="38">
        <v>0.161</v>
      </c>
      <c r="BY194" s="38">
        <v>8.3000000000000004E-2</v>
      </c>
      <c r="BZ194" s="38">
        <v>0.02</v>
      </c>
      <c r="CA194">
        <v>0.115</v>
      </c>
      <c r="CB194">
        <v>0.16900000000000001</v>
      </c>
      <c r="CC194">
        <v>4.4999999999999998E-2</v>
      </c>
      <c r="CD194">
        <v>4.2000000000000003E-2</v>
      </c>
      <c r="CE194">
        <v>0.105</v>
      </c>
      <c r="CF194">
        <v>6.7000000000000004E-2</v>
      </c>
      <c r="CG194">
        <v>6.8000000000000005E-2</v>
      </c>
      <c r="CH194">
        <v>9.1999999999999998E-2</v>
      </c>
      <c r="CI194">
        <v>6.3E-2</v>
      </c>
      <c r="CJ194">
        <v>0.16200000000000001</v>
      </c>
      <c r="CK194">
        <v>6.9000000000000006E-2</v>
      </c>
      <c r="CL194">
        <v>8.0000000000000002E-3</v>
      </c>
      <c r="CM194">
        <v>0.03</v>
      </c>
      <c r="CN194">
        <v>2.3E-2</v>
      </c>
      <c r="CO194">
        <v>-1E-3</v>
      </c>
      <c r="CP194">
        <v>8.0000000000000002E-3</v>
      </c>
      <c r="CQ194">
        <v>0.153</v>
      </c>
      <c r="CR194" s="38">
        <v>0.121</v>
      </c>
      <c r="CS194">
        <v>0.30399999999999999</v>
      </c>
      <c r="CT194">
        <v>0.17499999999999999</v>
      </c>
      <c r="CU194">
        <v>-3.1E-2</v>
      </c>
      <c r="CV194">
        <v>0.13600000000000001</v>
      </c>
      <c r="CW194">
        <v>9.8000000000000004E-2</v>
      </c>
      <c r="CX194">
        <v>1.2999999999999999E-2</v>
      </c>
      <c r="CY194">
        <v>7.0000000000000007E-2</v>
      </c>
      <c r="CZ194">
        <v>0.14699999999999999</v>
      </c>
      <c r="DA194">
        <v>0.224</v>
      </c>
      <c r="DB194">
        <v>0.16200000000000001</v>
      </c>
      <c r="DC194">
        <v>2.5999999999999999E-2</v>
      </c>
      <c r="DD194" s="38">
        <v>2.7E-2</v>
      </c>
      <c r="DE194" s="38">
        <v>2.9000000000000001E-2</v>
      </c>
      <c r="DF194">
        <v>2.7E-2</v>
      </c>
      <c r="DG194">
        <v>7.8E-2</v>
      </c>
      <c r="DH194">
        <v>6.4000000000000001E-2</v>
      </c>
      <c r="DI194">
        <v>3.3000000000000002E-2</v>
      </c>
      <c r="DJ194">
        <v>4.4999999999999998E-2</v>
      </c>
      <c r="DK194" s="38">
        <v>3.5000000000000003E-2</v>
      </c>
      <c r="DL194">
        <v>2.9000000000000001E-2</v>
      </c>
      <c r="DM194">
        <v>5.3999999999999999E-2</v>
      </c>
      <c r="DN194">
        <v>0.04</v>
      </c>
      <c r="DO194">
        <v>9.9000000000000005E-2</v>
      </c>
      <c r="DP194" s="38">
        <v>8.3000000000000004E-2</v>
      </c>
      <c r="DQ194">
        <v>6.2E-2</v>
      </c>
      <c r="DU194" s="38">
        <v>4.8000000000000001E-2</v>
      </c>
      <c r="DV194">
        <v>6.3E-2</v>
      </c>
      <c r="DW194" s="38">
        <v>6.6000000000000003E-2</v>
      </c>
      <c r="DX194" s="6">
        <v>8.8999999999999996E-2</v>
      </c>
      <c r="DY194">
        <v>6.0999999999999999E-2</v>
      </c>
      <c r="DZ194">
        <v>9.7000000000000003E-2</v>
      </c>
      <c r="EA194">
        <v>0.124</v>
      </c>
      <c r="EC194">
        <v>4.7E-2</v>
      </c>
      <c r="ED194">
        <v>4.5999999999999999E-2</v>
      </c>
      <c r="EF194">
        <v>6.0999999999999999E-2</v>
      </c>
      <c r="EG194">
        <v>0.09</v>
      </c>
      <c r="EI194">
        <v>8.3000000000000004E-2</v>
      </c>
      <c r="EJ194">
        <v>8.3000000000000004E-2</v>
      </c>
      <c r="EK194" s="38">
        <v>5.5E-2</v>
      </c>
      <c r="EL194">
        <v>6.2E-2</v>
      </c>
      <c r="EM194" s="6">
        <v>0.125</v>
      </c>
    </row>
    <row r="195" spans="1:143" ht="14.25" customHeight="1" x14ac:dyDescent="0.2">
      <c r="A195" s="13">
        <v>522</v>
      </c>
      <c r="B195">
        <v>0.16900000000000001</v>
      </c>
      <c r="C195">
        <v>0.151</v>
      </c>
      <c r="D195">
        <v>0.114</v>
      </c>
      <c r="E195">
        <v>0.26500000000000001</v>
      </c>
      <c r="F195">
        <v>0.35899999999999999</v>
      </c>
      <c r="G195">
        <v>0.19500000000000001</v>
      </c>
      <c r="H195">
        <v>0.11600000000000001</v>
      </c>
      <c r="I195">
        <v>0.246</v>
      </c>
      <c r="J195">
        <v>0.14099999999999999</v>
      </c>
      <c r="K195">
        <v>8.3000000000000004E-2</v>
      </c>
      <c r="L195">
        <v>0.11899999999999999</v>
      </c>
      <c r="M195">
        <v>0.159</v>
      </c>
      <c r="N195">
        <v>0.26300000000000001</v>
      </c>
      <c r="O195">
        <v>0.17599999999999999</v>
      </c>
      <c r="P195" s="38">
        <v>0.34899999999999998</v>
      </c>
      <c r="Q195" s="6">
        <v>0.20599999999999999</v>
      </c>
      <c r="R195" s="6">
        <v>0.17100000000000001</v>
      </c>
      <c r="S195" s="6">
        <v>0.33200000000000002</v>
      </c>
      <c r="T195">
        <v>0.29199999999999998</v>
      </c>
      <c r="U195">
        <v>0.29799999999999999</v>
      </c>
      <c r="V195">
        <v>8.5999999999999993E-2</v>
      </c>
      <c r="W195">
        <v>0.13100000000000001</v>
      </c>
      <c r="X195">
        <v>0.158</v>
      </c>
      <c r="Y195">
        <v>0.23599999999999999</v>
      </c>
      <c r="Z195" s="38">
        <v>0.10100000000000001</v>
      </c>
      <c r="AA195" s="38">
        <v>0.105</v>
      </c>
      <c r="AB195" s="38">
        <v>8.4000000000000005E-2</v>
      </c>
      <c r="AC195" s="38">
        <v>8.8999999999999996E-2</v>
      </c>
      <c r="AD195" s="38">
        <v>4.2000000000000003E-2</v>
      </c>
      <c r="AE195" s="38">
        <v>4.2999999999999997E-2</v>
      </c>
      <c r="AF195" s="38">
        <v>1.9E-2</v>
      </c>
      <c r="AG195" s="38">
        <v>1.6E-2</v>
      </c>
      <c r="AH195" s="38">
        <v>1.6E-2</v>
      </c>
      <c r="AI195" s="6">
        <v>0.06</v>
      </c>
      <c r="AJ195" s="6">
        <v>2.3E-2</v>
      </c>
      <c r="AK195" s="6">
        <v>6.5000000000000002E-2</v>
      </c>
      <c r="AL195">
        <v>3.1E-2</v>
      </c>
      <c r="AM195">
        <v>0.03</v>
      </c>
      <c r="AN195">
        <v>0.06</v>
      </c>
      <c r="AO195" s="6">
        <v>3.9E-2</v>
      </c>
      <c r="AP195" s="6">
        <v>8.3000000000000004E-2</v>
      </c>
      <c r="AQ195" s="6">
        <v>8.8999999999999996E-2</v>
      </c>
      <c r="AR195">
        <v>3.2000000000000001E-2</v>
      </c>
      <c r="AS195">
        <v>4.1000000000000002E-2</v>
      </c>
      <c r="AT195">
        <v>1.9E-2</v>
      </c>
      <c r="AU195">
        <v>5.1999999999999998E-2</v>
      </c>
      <c r="AV195">
        <v>9.0999999999999998E-2</v>
      </c>
      <c r="AW195">
        <v>8.4000000000000005E-2</v>
      </c>
      <c r="AX195">
        <v>8.3000000000000004E-2</v>
      </c>
      <c r="AY195">
        <v>9.6000000000000002E-2</v>
      </c>
      <c r="AZ195">
        <v>7.9000000000000001E-2</v>
      </c>
      <c r="BA195">
        <v>0.25</v>
      </c>
      <c r="BB195" s="38">
        <v>0.04</v>
      </c>
      <c r="BC195">
        <v>6.6000000000000003E-2</v>
      </c>
      <c r="BD195">
        <v>4.8000000000000001E-2</v>
      </c>
      <c r="BE195">
        <v>4.9000000000000002E-2</v>
      </c>
      <c r="BF195" s="38">
        <v>0.04</v>
      </c>
      <c r="BG195">
        <v>5.8000000000000003E-2</v>
      </c>
      <c r="BH195">
        <v>5.8999999999999997E-2</v>
      </c>
      <c r="BI195">
        <v>0.05</v>
      </c>
      <c r="BJ195">
        <v>2.8000000000000001E-2</v>
      </c>
      <c r="BK195">
        <v>4.9000000000000002E-2</v>
      </c>
      <c r="BL195">
        <v>7.6999999999999999E-2</v>
      </c>
      <c r="BM195">
        <v>2.5999999999999999E-2</v>
      </c>
      <c r="BN195">
        <v>1.9E-2</v>
      </c>
      <c r="BO195">
        <v>3.5000000000000003E-2</v>
      </c>
      <c r="BP195" s="6">
        <v>0.02</v>
      </c>
      <c r="BQ195" s="6">
        <v>1.7999999999999999E-2</v>
      </c>
      <c r="BR195" s="6">
        <v>2.1000000000000001E-2</v>
      </c>
      <c r="BS195">
        <v>9.8000000000000004E-2</v>
      </c>
      <c r="BT195" s="38">
        <v>0.157</v>
      </c>
      <c r="BU195">
        <v>0.126</v>
      </c>
      <c r="BV195">
        <v>0.126</v>
      </c>
      <c r="BW195">
        <v>7.0000000000000007E-2</v>
      </c>
      <c r="BX195" s="38">
        <v>0.16</v>
      </c>
      <c r="BY195" s="38">
        <v>8.2000000000000003E-2</v>
      </c>
      <c r="BZ195" s="38">
        <v>0.02</v>
      </c>
      <c r="CA195">
        <v>0.113</v>
      </c>
      <c r="CB195">
        <v>0.16600000000000001</v>
      </c>
      <c r="CC195">
        <v>4.3999999999999997E-2</v>
      </c>
      <c r="CD195">
        <v>4.1000000000000002E-2</v>
      </c>
      <c r="CE195">
        <v>0.104</v>
      </c>
      <c r="CF195">
        <v>6.5000000000000002E-2</v>
      </c>
      <c r="CG195">
        <v>6.6000000000000003E-2</v>
      </c>
      <c r="CH195">
        <v>9.0999999999999998E-2</v>
      </c>
      <c r="CI195">
        <v>6.2E-2</v>
      </c>
      <c r="CJ195">
        <v>0.158</v>
      </c>
      <c r="CK195">
        <v>6.7000000000000004E-2</v>
      </c>
      <c r="CL195">
        <v>8.0000000000000002E-3</v>
      </c>
      <c r="CM195">
        <v>2.9000000000000001E-2</v>
      </c>
      <c r="CN195">
        <v>2.3E-2</v>
      </c>
      <c r="CO195">
        <v>-2E-3</v>
      </c>
      <c r="CP195">
        <v>7.0000000000000001E-3</v>
      </c>
      <c r="CQ195">
        <v>0.152</v>
      </c>
      <c r="CR195" s="38">
        <v>0.12</v>
      </c>
      <c r="CS195">
        <v>0.29899999999999999</v>
      </c>
      <c r="CT195">
        <v>0.17199999999999999</v>
      </c>
      <c r="CU195">
        <v>-3.1E-2</v>
      </c>
      <c r="CV195">
        <v>0.13400000000000001</v>
      </c>
      <c r="CW195">
        <v>9.6000000000000002E-2</v>
      </c>
      <c r="CX195">
        <v>1.2999999999999999E-2</v>
      </c>
      <c r="CY195">
        <v>7.0000000000000007E-2</v>
      </c>
      <c r="CZ195">
        <v>0.14399999999999999</v>
      </c>
      <c r="DA195">
        <v>0.222</v>
      </c>
      <c r="DB195">
        <v>0.161</v>
      </c>
      <c r="DC195">
        <v>2.5999999999999999E-2</v>
      </c>
      <c r="DD195" s="38">
        <v>2.7E-2</v>
      </c>
      <c r="DE195" s="38">
        <v>2.8000000000000001E-2</v>
      </c>
      <c r="DF195">
        <v>2.7E-2</v>
      </c>
      <c r="DG195">
        <v>7.8E-2</v>
      </c>
      <c r="DH195">
        <v>6.4000000000000001E-2</v>
      </c>
      <c r="DI195">
        <v>3.3000000000000002E-2</v>
      </c>
      <c r="DJ195">
        <v>4.4999999999999998E-2</v>
      </c>
      <c r="DK195" s="38">
        <v>3.4000000000000002E-2</v>
      </c>
      <c r="DL195">
        <v>2.9000000000000001E-2</v>
      </c>
      <c r="DM195">
        <v>5.2999999999999999E-2</v>
      </c>
      <c r="DN195">
        <v>3.9E-2</v>
      </c>
      <c r="DO195">
        <v>9.8000000000000004E-2</v>
      </c>
      <c r="DP195" s="38">
        <v>8.3000000000000004E-2</v>
      </c>
      <c r="DQ195">
        <v>6.0999999999999999E-2</v>
      </c>
      <c r="DU195" s="38">
        <v>4.8000000000000001E-2</v>
      </c>
      <c r="DV195">
        <v>6.2E-2</v>
      </c>
      <c r="DW195" s="38">
        <v>6.6000000000000003E-2</v>
      </c>
      <c r="DX195" s="6">
        <v>8.7999999999999995E-2</v>
      </c>
      <c r="DY195">
        <v>0.06</v>
      </c>
      <c r="DZ195">
        <v>9.6000000000000002E-2</v>
      </c>
      <c r="EA195">
        <v>0.122</v>
      </c>
      <c r="EC195">
        <v>4.5999999999999999E-2</v>
      </c>
      <c r="ED195">
        <v>4.5999999999999999E-2</v>
      </c>
      <c r="EF195">
        <v>0.06</v>
      </c>
      <c r="EG195">
        <v>8.8999999999999996E-2</v>
      </c>
      <c r="EI195">
        <v>8.2000000000000003E-2</v>
      </c>
      <c r="EJ195">
        <v>8.3000000000000004E-2</v>
      </c>
      <c r="EK195" s="38">
        <v>5.3999999999999999E-2</v>
      </c>
      <c r="EL195">
        <v>6.0999999999999999E-2</v>
      </c>
      <c r="EM195" s="6">
        <v>0.125</v>
      </c>
    </row>
    <row r="196" spans="1:143" ht="14.25" customHeight="1" x14ac:dyDescent="0.2">
      <c r="A196" s="13">
        <v>523</v>
      </c>
      <c r="B196">
        <v>0.16500000000000001</v>
      </c>
      <c r="C196">
        <v>0.14799999999999999</v>
      </c>
      <c r="D196">
        <v>0.112</v>
      </c>
      <c r="E196">
        <v>0.25900000000000001</v>
      </c>
      <c r="F196">
        <v>0.35299999999999998</v>
      </c>
      <c r="G196">
        <v>0.193</v>
      </c>
      <c r="H196">
        <v>0.115</v>
      </c>
      <c r="I196">
        <v>0.24199999999999999</v>
      </c>
      <c r="J196">
        <v>0.14000000000000001</v>
      </c>
      <c r="K196">
        <v>8.2000000000000003E-2</v>
      </c>
      <c r="L196">
        <v>0.11700000000000001</v>
      </c>
      <c r="M196">
        <v>0.155</v>
      </c>
      <c r="N196">
        <v>0.26</v>
      </c>
      <c r="O196">
        <v>0.17399999999999999</v>
      </c>
      <c r="P196" s="38">
        <v>0.34300000000000003</v>
      </c>
      <c r="Q196" s="6">
        <v>0.20499999999999999</v>
      </c>
      <c r="R196" s="6">
        <v>0.17100000000000001</v>
      </c>
      <c r="S196" s="6">
        <v>0.33</v>
      </c>
      <c r="T196">
        <v>0.28899999999999998</v>
      </c>
      <c r="U196">
        <v>0.29599999999999999</v>
      </c>
      <c r="V196">
        <v>8.5999999999999993E-2</v>
      </c>
      <c r="W196">
        <v>0.127</v>
      </c>
      <c r="X196">
        <v>0.157</v>
      </c>
      <c r="Y196">
        <v>0.23300000000000001</v>
      </c>
      <c r="Z196" s="38">
        <v>0.1</v>
      </c>
      <c r="AA196" s="38">
        <v>0.104</v>
      </c>
      <c r="AB196" s="38">
        <v>8.4000000000000005E-2</v>
      </c>
      <c r="AC196" s="38">
        <v>8.7999999999999995E-2</v>
      </c>
      <c r="AD196" s="38">
        <v>4.2000000000000003E-2</v>
      </c>
      <c r="AE196" s="38">
        <v>4.2000000000000003E-2</v>
      </c>
      <c r="AF196" s="38">
        <v>1.9E-2</v>
      </c>
      <c r="AG196" s="38">
        <v>1.4999999999999999E-2</v>
      </c>
      <c r="AH196" s="38">
        <v>1.4999999999999999E-2</v>
      </c>
      <c r="AI196" s="6">
        <v>5.8999999999999997E-2</v>
      </c>
      <c r="AJ196" s="6">
        <v>2.3E-2</v>
      </c>
      <c r="AK196" s="6">
        <v>6.4000000000000001E-2</v>
      </c>
      <c r="AL196">
        <v>3.1E-2</v>
      </c>
      <c r="AM196">
        <v>0.03</v>
      </c>
      <c r="AN196">
        <v>0.06</v>
      </c>
      <c r="AO196" s="6">
        <v>3.9E-2</v>
      </c>
      <c r="AP196" s="6">
        <v>8.3000000000000004E-2</v>
      </c>
      <c r="AQ196" s="6">
        <v>8.7999999999999995E-2</v>
      </c>
      <c r="AR196">
        <v>3.1E-2</v>
      </c>
      <c r="AS196">
        <v>4.1000000000000002E-2</v>
      </c>
      <c r="AT196">
        <v>1.9E-2</v>
      </c>
      <c r="AU196">
        <v>5.0999999999999997E-2</v>
      </c>
      <c r="AV196">
        <v>9.0999999999999998E-2</v>
      </c>
      <c r="AW196">
        <v>8.3000000000000004E-2</v>
      </c>
      <c r="AX196">
        <v>8.1000000000000003E-2</v>
      </c>
      <c r="AY196">
        <v>9.4E-2</v>
      </c>
      <c r="AZ196">
        <v>7.6999999999999999E-2</v>
      </c>
      <c r="BA196">
        <v>0.24399999999999999</v>
      </c>
      <c r="BB196" s="38">
        <v>3.9E-2</v>
      </c>
      <c r="BC196">
        <v>6.4000000000000001E-2</v>
      </c>
      <c r="BD196">
        <v>4.7E-2</v>
      </c>
      <c r="BE196">
        <v>4.8000000000000001E-2</v>
      </c>
      <c r="BF196" s="38">
        <v>0.04</v>
      </c>
      <c r="BG196">
        <v>5.7000000000000002E-2</v>
      </c>
      <c r="BH196">
        <v>5.7000000000000002E-2</v>
      </c>
      <c r="BI196">
        <v>4.9000000000000002E-2</v>
      </c>
      <c r="BJ196">
        <v>2.7E-2</v>
      </c>
      <c r="BK196">
        <v>4.8000000000000001E-2</v>
      </c>
      <c r="BL196">
        <v>7.5999999999999998E-2</v>
      </c>
      <c r="BM196">
        <v>2.5999999999999999E-2</v>
      </c>
      <c r="BN196">
        <v>1.9E-2</v>
      </c>
      <c r="BO196">
        <v>3.5000000000000003E-2</v>
      </c>
      <c r="BP196" s="6">
        <v>0.02</v>
      </c>
      <c r="BQ196" s="6">
        <v>1.7999999999999999E-2</v>
      </c>
      <c r="BR196" s="6">
        <v>2.1000000000000001E-2</v>
      </c>
      <c r="BS196">
        <v>9.6000000000000002E-2</v>
      </c>
      <c r="BT196" s="38">
        <v>0.154</v>
      </c>
      <c r="BU196">
        <v>0.123</v>
      </c>
      <c r="BV196">
        <v>0.124</v>
      </c>
      <c r="BW196">
        <v>6.9000000000000006E-2</v>
      </c>
      <c r="BX196" s="38">
        <v>0.158</v>
      </c>
      <c r="BY196" s="38">
        <v>0.08</v>
      </c>
      <c r="BZ196" s="38">
        <v>1.9E-2</v>
      </c>
      <c r="CA196">
        <v>0.111</v>
      </c>
      <c r="CB196">
        <v>0.16300000000000001</v>
      </c>
      <c r="CC196">
        <v>4.2999999999999997E-2</v>
      </c>
      <c r="CD196">
        <v>0.04</v>
      </c>
      <c r="CE196">
        <v>0.104</v>
      </c>
      <c r="CF196">
        <v>6.4000000000000001E-2</v>
      </c>
      <c r="CG196">
        <v>6.4000000000000001E-2</v>
      </c>
      <c r="CH196">
        <v>0.09</v>
      </c>
      <c r="CI196">
        <v>6.2E-2</v>
      </c>
      <c r="CJ196">
        <v>0.155</v>
      </c>
      <c r="CK196">
        <v>6.5000000000000002E-2</v>
      </c>
      <c r="CL196">
        <v>8.0000000000000002E-3</v>
      </c>
      <c r="CM196">
        <v>2.8000000000000001E-2</v>
      </c>
      <c r="CN196">
        <v>2.1999999999999999E-2</v>
      </c>
      <c r="CO196">
        <v>-2E-3</v>
      </c>
      <c r="CP196">
        <v>7.0000000000000001E-3</v>
      </c>
      <c r="CQ196">
        <v>0.15</v>
      </c>
      <c r="CR196" s="38">
        <v>0.11799999999999999</v>
      </c>
      <c r="CS196">
        <v>0.29399999999999998</v>
      </c>
      <c r="CT196">
        <v>0.16900000000000001</v>
      </c>
      <c r="CU196">
        <v>-3.1E-2</v>
      </c>
      <c r="CV196">
        <v>0.13200000000000001</v>
      </c>
      <c r="CW196">
        <v>9.5000000000000001E-2</v>
      </c>
      <c r="CX196">
        <v>1.2999999999999999E-2</v>
      </c>
      <c r="CY196">
        <v>6.9000000000000006E-2</v>
      </c>
      <c r="CZ196">
        <v>0.14099999999999999</v>
      </c>
      <c r="DA196">
        <v>0.22</v>
      </c>
      <c r="DB196">
        <v>0.159</v>
      </c>
      <c r="DC196">
        <v>2.5999999999999999E-2</v>
      </c>
      <c r="DD196" s="38">
        <v>2.7E-2</v>
      </c>
      <c r="DE196" s="38">
        <v>2.8000000000000001E-2</v>
      </c>
      <c r="DF196">
        <v>2.7E-2</v>
      </c>
      <c r="DG196">
        <v>7.8E-2</v>
      </c>
      <c r="DH196">
        <v>6.4000000000000001E-2</v>
      </c>
      <c r="DI196">
        <v>3.2000000000000001E-2</v>
      </c>
      <c r="DJ196">
        <v>4.4999999999999998E-2</v>
      </c>
      <c r="DK196" s="38">
        <v>3.4000000000000002E-2</v>
      </c>
      <c r="DL196">
        <v>2.8000000000000001E-2</v>
      </c>
      <c r="DM196">
        <v>5.2999999999999999E-2</v>
      </c>
      <c r="DN196">
        <v>3.9E-2</v>
      </c>
      <c r="DO196">
        <v>9.7000000000000003E-2</v>
      </c>
      <c r="DP196" s="38">
        <v>8.2000000000000003E-2</v>
      </c>
      <c r="DQ196">
        <v>6.0999999999999999E-2</v>
      </c>
      <c r="DU196" s="38">
        <v>4.8000000000000001E-2</v>
      </c>
      <c r="DV196">
        <v>6.0999999999999999E-2</v>
      </c>
      <c r="DW196" s="38">
        <v>6.5000000000000002E-2</v>
      </c>
      <c r="DX196" s="6">
        <v>8.6999999999999994E-2</v>
      </c>
      <c r="DY196">
        <v>5.8999999999999997E-2</v>
      </c>
      <c r="DZ196">
        <v>9.5000000000000001E-2</v>
      </c>
      <c r="EA196">
        <v>0.12</v>
      </c>
      <c r="EC196">
        <v>4.4999999999999998E-2</v>
      </c>
      <c r="ED196">
        <v>4.5999999999999999E-2</v>
      </c>
      <c r="EF196">
        <v>0.06</v>
      </c>
      <c r="EG196">
        <v>8.8999999999999996E-2</v>
      </c>
      <c r="EI196">
        <v>8.1000000000000003E-2</v>
      </c>
      <c r="EJ196">
        <v>8.3000000000000004E-2</v>
      </c>
      <c r="EK196" s="38">
        <v>5.3999999999999999E-2</v>
      </c>
      <c r="EL196">
        <v>6.0999999999999999E-2</v>
      </c>
      <c r="EM196" s="6">
        <v>0.124</v>
      </c>
    </row>
    <row r="197" spans="1:143" ht="14.25" customHeight="1" x14ac:dyDescent="0.2">
      <c r="A197" s="13">
        <v>524</v>
      </c>
      <c r="B197">
        <v>0.161</v>
      </c>
      <c r="C197">
        <v>0.14499999999999999</v>
      </c>
      <c r="D197">
        <v>0.109</v>
      </c>
      <c r="E197">
        <v>0.254</v>
      </c>
      <c r="F197">
        <v>0.34799999999999998</v>
      </c>
      <c r="G197">
        <v>0.19</v>
      </c>
      <c r="H197">
        <v>0.113</v>
      </c>
      <c r="I197">
        <v>0.23799999999999999</v>
      </c>
      <c r="J197">
        <v>0.13800000000000001</v>
      </c>
      <c r="K197">
        <v>0.08</v>
      </c>
      <c r="L197">
        <v>0.115</v>
      </c>
      <c r="M197">
        <v>0.152</v>
      </c>
      <c r="N197">
        <v>0.25600000000000001</v>
      </c>
      <c r="O197">
        <v>0.17100000000000001</v>
      </c>
      <c r="P197" s="38">
        <v>0.33700000000000002</v>
      </c>
      <c r="Q197" s="6">
        <v>0.20300000000000001</v>
      </c>
      <c r="R197" s="6">
        <v>0.17</v>
      </c>
      <c r="S197" s="6">
        <v>0.32900000000000001</v>
      </c>
      <c r="T197">
        <v>0.28599999999999998</v>
      </c>
      <c r="U197">
        <v>0.29399999999999998</v>
      </c>
      <c r="V197">
        <v>8.5000000000000006E-2</v>
      </c>
      <c r="W197">
        <v>0.124</v>
      </c>
      <c r="X197">
        <v>0.155</v>
      </c>
      <c r="Y197">
        <v>0.22900000000000001</v>
      </c>
      <c r="Z197" s="38">
        <v>0.1</v>
      </c>
      <c r="AA197" s="38">
        <v>0.104</v>
      </c>
      <c r="AB197" s="38">
        <v>8.4000000000000005E-2</v>
      </c>
      <c r="AC197" s="38">
        <v>8.6999999999999994E-2</v>
      </c>
      <c r="AD197" s="38">
        <v>4.2000000000000003E-2</v>
      </c>
      <c r="AE197" s="38">
        <v>4.2000000000000003E-2</v>
      </c>
      <c r="AF197" s="38">
        <v>1.9E-2</v>
      </c>
      <c r="AG197" s="38">
        <v>1.4999999999999999E-2</v>
      </c>
      <c r="AH197" s="38">
        <v>1.4999999999999999E-2</v>
      </c>
      <c r="AI197" s="6">
        <v>5.8999999999999997E-2</v>
      </c>
      <c r="AJ197" s="6">
        <v>2.3E-2</v>
      </c>
      <c r="AK197" s="6">
        <v>6.4000000000000001E-2</v>
      </c>
      <c r="AL197">
        <v>0.03</v>
      </c>
      <c r="AM197">
        <v>0.03</v>
      </c>
      <c r="AN197">
        <v>5.8999999999999997E-2</v>
      </c>
      <c r="AO197" s="6">
        <v>3.9E-2</v>
      </c>
      <c r="AP197" s="6">
        <v>8.3000000000000004E-2</v>
      </c>
      <c r="AQ197" s="6">
        <v>8.7999999999999995E-2</v>
      </c>
      <c r="AR197">
        <v>3.1E-2</v>
      </c>
      <c r="AS197">
        <v>4.1000000000000002E-2</v>
      </c>
      <c r="AT197">
        <v>1.9E-2</v>
      </c>
      <c r="AU197">
        <v>0.05</v>
      </c>
      <c r="AV197">
        <v>0.09</v>
      </c>
      <c r="AW197">
        <v>8.3000000000000004E-2</v>
      </c>
      <c r="AX197">
        <v>7.9000000000000001E-2</v>
      </c>
      <c r="AY197">
        <v>9.2999999999999999E-2</v>
      </c>
      <c r="AZ197">
        <v>7.4999999999999997E-2</v>
      </c>
      <c r="BA197">
        <v>0.23899999999999999</v>
      </c>
      <c r="BB197" s="38">
        <v>3.9E-2</v>
      </c>
      <c r="BC197">
        <v>6.3E-2</v>
      </c>
      <c r="BD197">
        <v>4.7E-2</v>
      </c>
      <c r="BE197">
        <v>4.8000000000000001E-2</v>
      </c>
      <c r="BF197" s="38">
        <v>0.04</v>
      </c>
      <c r="BG197">
        <v>5.6000000000000001E-2</v>
      </c>
      <c r="BH197">
        <v>5.6000000000000001E-2</v>
      </c>
      <c r="BI197">
        <v>4.8000000000000001E-2</v>
      </c>
      <c r="BJ197">
        <v>2.7E-2</v>
      </c>
      <c r="BK197">
        <v>4.7E-2</v>
      </c>
      <c r="BL197">
        <v>7.4999999999999997E-2</v>
      </c>
      <c r="BM197">
        <v>2.5999999999999999E-2</v>
      </c>
      <c r="BN197">
        <v>1.9E-2</v>
      </c>
      <c r="BO197">
        <v>3.4000000000000002E-2</v>
      </c>
      <c r="BP197" s="6">
        <v>1.9E-2</v>
      </c>
      <c r="BQ197" s="6">
        <v>1.7999999999999999E-2</v>
      </c>
      <c r="BR197" s="6">
        <v>2.1000000000000001E-2</v>
      </c>
      <c r="BS197">
        <v>9.5000000000000001E-2</v>
      </c>
      <c r="BT197" s="38">
        <v>0.151</v>
      </c>
      <c r="BU197">
        <v>0.121</v>
      </c>
      <c r="BV197">
        <v>0.122</v>
      </c>
      <c r="BW197">
        <v>6.8000000000000005E-2</v>
      </c>
      <c r="BX197" s="38">
        <v>0.157</v>
      </c>
      <c r="BY197" s="38">
        <v>7.9000000000000001E-2</v>
      </c>
      <c r="BZ197" s="38">
        <v>1.9E-2</v>
      </c>
      <c r="CA197">
        <v>0.109</v>
      </c>
      <c r="CB197">
        <v>0.16</v>
      </c>
      <c r="CC197">
        <v>4.2000000000000003E-2</v>
      </c>
      <c r="CD197">
        <v>3.9E-2</v>
      </c>
      <c r="CE197">
        <v>0.10299999999999999</v>
      </c>
      <c r="CF197">
        <v>6.2E-2</v>
      </c>
      <c r="CG197">
        <v>6.3E-2</v>
      </c>
      <c r="CH197">
        <v>8.8999999999999996E-2</v>
      </c>
      <c r="CI197">
        <v>6.0999999999999999E-2</v>
      </c>
      <c r="CJ197">
        <v>0.152</v>
      </c>
      <c r="CK197">
        <v>6.3E-2</v>
      </c>
      <c r="CL197">
        <v>8.0000000000000002E-3</v>
      </c>
      <c r="CM197">
        <v>2.7E-2</v>
      </c>
      <c r="CN197">
        <v>2.1999999999999999E-2</v>
      </c>
      <c r="CO197">
        <v>-2E-3</v>
      </c>
      <c r="CP197">
        <v>7.0000000000000001E-3</v>
      </c>
      <c r="CQ197">
        <v>0.14899999999999999</v>
      </c>
      <c r="CR197" s="38">
        <v>0.11600000000000001</v>
      </c>
      <c r="CS197">
        <v>0.28999999999999998</v>
      </c>
      <c r="CT197">
        <v>0.16700000000000001</v>
      </c>
      <c r="CU197">
        <v>-3.1E-2</v>
      </c>
      <c r="CV197">
        <v>0.129</v>
      </c>
      <c r="CW197">
        <v>9.2999999999999999E-2</v>
      </c>
      <c r="CX197">
        <v>1.2999999999999999E-2</v>
      </c>
      <c r="CY197">
        <v>6.8000000000000005E-2</v>
      </c>
      <c r="CZ197">
        <v>0.13900000000000001</v>
      </c>
      <c r="DA197">
        <v>0.219</v>
      </c>
      <c r="DB197">
        <v>0.157</v>
      </c>
      <c r="DC197">
        <v>2.5999999999999999E-2</v>
      </c>
      <c r="DD197" s="38">
        <v>2.7E-2</v>
      </c>
      <c r="DE197" s="38">
        <v>2.8000000000000001E-2</v>
      </c>
      <c r="DF197">
        <v>2.7E-2</v>
      </c>
      <c r="DG197">
        <v>7.8E-2</v>
      </c>
      <c r="DH197">
        <v>6.4000000000000001E-2</v>
      </c>
      <c r="DI197">
        <v>3.2000000000000001E-2</v>
      </c>
      <c r="DJ197">
        <v>4.4999999999999998E-2</v>
      </c>
      <c r="DK197" s="38">
        <v>3.3000000000000002E-2</v>
      </c>
      <c r="DL197">
        <v>2.8000000000000001E-2</v>
      </c>
      <c r="DM197">
        <v>5.1999999999999998E-2</v>
      </c>
      <c r="DN197">
        <v>3.9E-2</v>
      </c>
      <c r="DO197">
        <v>9.7000000000000003E-2</v>
      </c>
      <c r="DP197" s="38">
        <v>8.1000000000000003E-2</v>
      </c>
      <c r="DQ197">
        <v>6.0999999999999999E-2</v>
      </c>
      <c r="DU197" s="38">
        <v>4.7E-2</v>
      </c>
      <c r="DV197">
        <v>0.06</v>
      </c>
      <c r="DW197" s="38">
        <v>6.4000000000000001E-2</v>
      </c>
      <c r="DX197" s="6">
        <v>8.5999999999999993E-2</v>
      </c>
      <c r="DY197">
        <v>5.7000000000000002E-2</v>
      </c>
      <c r="DZ197">
        <v>9.5000000000000001E-2</v>
      </c>
      <c r="EA197">
        <v>0.11799999999999999</v>
      </c>
      <c r="EC197">
        <v>4.3999999999999997E-2</v>
      </c>
      <c r="ED197">
        <v>4.4999999999999998E-2</v>
      </c>
      <c r="EF197">
        <v>5.8999999999999997E-2</v>
      </c>
      <c r="EG197">
        <v>8.7999999999999995E-2</v>
      </c>
      <c r="EI197">
        <v>0.08</v>
      </c>
      <c r="EJ197">
        <v>8.2000000000000003E-2</v>
      </c>
      <c r="EK197" s="38">
        <v>5.2999999999999999E-2</v>
      </c>
      <c r="EL197">
        <v>6.0999999999999999E-2</v>
      </c>
      <c r="EM197" s="6">
        <v>0.124</v>
      </c>
    </row>
    <row r="198" spans="1:143" ht="14.25" customHeight="1" x14ac:dyDescent="0.2">
      <c r="A198" s="13">
        <v>525</v>
      </c>
      <c r="B198">
        <v>0.158</v>
      </c>
      <c r="C198">
        <v>0.14199999999999999</v>
      </c>
      <c r="D198">
        <v>0.107</v>
      </c>
      <c r="E198">
        <v>0.248</v>
      </c>
      <c r="F198">
        <v>0.34200000000000003</v>
      </c>
      <c r="G198">
        <v>0.188</v>
      </c>
      <c r="H198">
        <v>0.112</v>
      </c>
      <c r="I198">
        <v>0.23400000000000001</v>
      </c>
      <c r="J198">
        <v>0.13600000000000001</v>
      </c>
      <c r="K198">
        <v>7.9000000000000001E-2</v>
      </c>
      <c r="L198">
        <v>0.114</v>
      </c>
      <c r="M198">
        <v>0.14899999999999999</v>
      </c>
      <c r="N198">
        <v>0.252</v>
      </c>
      <c r="O198">
        <v>0.16900000000000001</v>
      </c>
      <c r="P198" s="38">
        <v>0.33100000000000002</v>
      </c>
      <c r="Q198" s="6">
        <v>0.20200000000000001</v>
      </c>
      <c r="R198" s="6">
        <v>0.17</v>
      </c>
      <c r="S198" s="6">
        <v>0.32700000000000001</v>
      </c>
      <c r="T198">
        <v>0.28299999999999997</v>
      </c>
      <c r="U198">
        <v>0.29199999999999998</v>
      </c>
      <c r="V198">
        <v>8.4000000000000005E-2</v>
      </c>
      <c r="W198">
        <v>0.12</v>
      </c>
      <c r="X198">
        <v>0.154</v>
      </c>
      <c r="Y198">
        <v>0.22500000000000001</v>
      </c>
      <c r="Z198" s="38">
        <v>0.1</v>
      </c>
      <c r="AA198" s="38">
        <v>0.104</v>
      </c>
      <c r="AB198" s="38">
        <v>8.4000000000000005E-2</v>
      </c>
      <c r="AC198" s="38">
        <v>8.5999999999999993E-2</v>
      </c>
      <c r="AD198" s="38">
        <v>4.2000000000000003E-2</v>
      </c>
      <c r="AE198" s="38">
        <v>4.2000000000000003E-2</v>
      </c>
      <c r="AF198" s="38">
        <v>1.9E-2</v>
      </c>
      <c r="AG198" s="38">
        <v>1.4999999999999999E-2</v>
      </c>
      <c r="AH198" s="38">
        <v>1.4999999999999999E-2</v>
      </c>
      <c r="AI198" s="6">
        <v>5.8999999999999997E-2</v>
      </c>
      <c r="AJ198" s="6">
        <v>2.3E-2</v>
      </c>
      <c r="AK198" s="6">
        <v>6.4000000000000001E-2</v>
      </c>
      <c r="AL198">
        <v>0.03</v>
      </c>
      <c r="AM198">
        <v>0.03</v>
      </c>
      <c r="AN198">
        <v>5.8999999999999997E-2</v>
      </c>
      <c r="AO198" s="6">
        <v>3.9E-2</v>
      </c>
      <c r="AP198" s="6">
        <v>8.3000000000000004E-2</v>
      </c>
      <c r="AQ198" s="6">
        <v>8.7999999999999995E-2</v>
      </c>
      <c r="AR198">
        <v>3.1E-2</v>
      </c>
      <c r="AS198">
        <v>4.1000000000000002E-2</v>
      </c>
      <c r="AT198">
        <v>1.9E-2</v>
      </c>
      <c r="AU198">
        <v>0.05</v>
      </c>
      <c r="AV198">
        <v>0.09</v>
      </c>
      <c r="AW198">
        <v>8.2000000000000003E-2</v>
      </c>
      <c r="AX198">
        <v>7.6999999999999999E-2</v>
      </c>
      <c r="AY198">
        <v>9.0999999999999998E-2</v>
      </c>
      <c r="AZ198">
        <v>7.2999999999999995E-2</v>
      </c>
      <c r="BA198">
        <v>0.23400000000000001</v>
      </c>
      <c r="BB198" s="38">
        <v>3.9E-2</v>
      </c>
      <c r="BC198">
        <v>6.2E-2</v>
      </c>
      <c r="BD198">
        <v>4.5999999999999999E-2</v>
      </c>
      <c r="BE198">
        <v>4.7E-2</v>
      </c>
      <c r="BF198" s="38">
        <v>0.04</v>
      </c>
      <c r="BG198">
        <v>5.3999999999999999E-2</v>
      </c>
      <c r="BH198">
        <v>5.5E-2</v>
      </c>
      <c r="BI198">
        <v>4.7E-2</v>
      </c>
      <c r="BJ198">
        <v>2.7E-2</v>
      </c>
      <c r="BK198">
        <v>4.5999999999999999E-2</v>
      </c>
      <c r="BL198">
        <v>7.2999999999999995E-2</v>
      </c>
      <c r="BM198">
        <v>2.5999999999999999E-2</v>
      </c>
      <c r="BN198">
        <v>1.7999999999999999E-2</v>
      </c>
      <c r="BO198">
        <v>3.4000000000000002E-2</v>
      </c>
      <c r="BP198" s="6">
        <v>1.9E-2</v>
      </c>
      <c r="BQ198" s="6">
        <v>1.7999999999999999E-2</v>
      </c>
      <c r="BR198" s="6">
        <v>2.1000000000000001E-2</v>
      </c>
      <c r="BS198">
        <v>9.2999999999999999E-2</v>
      </c>
      <c r="BT198" s="38">
        <v>0.14799999999999999</v>
      </c>
      <c r="BU198">
        <v>0.11899999999999999</v>
      </c>
      <c r="BV198">
        <v>0.12</v>
      </c>
      <c r="BW198">
        <v>6.6000000000000003E-2</v>
      </c>
      <c r="BX198" s="38">
        <v>0.156</v>
      </c>
      <c r="BY198" s="38">
        <v>7.6999999999999999E-2</v>
      </c>
      <c r="BZ198" s="38">
        <v>1.9E-2</v>
      </c>
      <c r="CA198">
        <v>0.107</v>
      </c>
      <c r="CB198">
        <v>0.157</v>
      </c>
      <c r="CC198">
        <v>4.1000000000000002E-2</v>
      </c>
      <c r="CD198">
        <v>3.7999999999999999E-2</v>
      </c>
      <c r="CE198">
        <v>0.10199999999999999</v>
      </c>
      <c r="CF198">
        <v>0.06</v>
      </c>
      <c r="CG198">
        <v>6.2E-2</v>
      </c>
      <c r="CH198">
        <v>8.8999999999999996E-2</v>
      </c>
      <c r="CI198">
        <v>6.0999999999999999E-2</v>
      </c>
      <c r="CJ198">
        <v>0.14799999999999999</v>
      </c>
      <c r="CK198">
        <v>6.0999999999999999E-2</v>
      </c>
      <c r="CL198">
        <v>8.0000000000000002E-3</v>
      </c>
      <c r="CM198">
        <v>2.5999999999999999E-2</v>
      </c>
      <c r="CN198">
        <v>2.1999999999999999E-2</v>
      </c>
      <c r="CO198">
        <v>-3.0000000000000001E-3</v>
      </c>
      <c r="CP198">
        <v>6.0000000000000001E-3</v>
      </c>
      <c r="CQ198">
        <v>0.14699999999999999</v>
      </c>
      <c r="CR198" s="38">
        <v>0.115</v>
      </c>
      <c r="CS198">
        <v>0.28499999999999998</v>
      </c>
      <c r="CT198">
        <v>0.16400000000000001</v>
      </c>
      <c r="CU198">
        <v>-3.1E-2</v>
      </c>
      <c r="CV198">
        <v>0.127</v>
      </c>
      <c r="CW198">
        <v>9.0999999999999998E-2</v>
      </c>
      <c r="CX198">
        <v>1.2999999999999999E-2</v>
      </c>
      <c r="CY198">
        <v>6.8000000000000005E-2</v>
      </c>
      <c r="CZ198">
        <v>0.13600000000000001</v>
      </c>
      <c r="DA198">
        <v>0.217</v>
      </c>
      <c r="DB198">
        <v>0.155</v>
      </c>
      <c r="DC198">
        <v>2.5999999999999999E-2</v>
      </c>
      <c r="DD198" s="38">
        <v>2.7E-2</v>
      </c>
      <c r="DE198" s="38">
        <v>2.8000000000000001E-2</v>
      </c>
      <c r="DF198">
        <v>2.7E-2</v>
      </c>
      <c r="DG198">
        <v>7.8E-2</v>
      </c>
      <c r="DH198">
        <v>6.4000000000000001E-2</v>
      </c>
      <c r="DI198">
        <v>3.2000000000000001E-2</v>
      </c>
      <c r="DJ198">
        <v>4.4999999999999998E-2</v>
      </c>
      <c r="DK198" s="38">
        <v>3.3000000000000002E-2</v>
      </c>
      <c r="DL198">
        <v>2.8000000000000001E-2</v>
      </c>
      <c r="DM198">
        <v>5.1999999999999998E-2</v>
      </c>
      <c r="DN198">
        <v>3.9E-2</v>
      </c>
      <c r="DO198">
        <v>9.6000000000000002E-2</v>
      </c>
      <c r="DP198" s="38">
        <v>8.1000000000000003E-2</v>
      </c>
      <c r="DQ198">
        <v>0.06</v>
      </c>
      <c r="DU198" s="38">
        <v>4.7E-2</v>
      </c>
      <c r="DV198">
        <v>0.06</v>
      </c>
      <c r="DW198" s="38">
        <v>6.4000000000000001E-2</v>
      </c>
      <c r="DX198" s="6">
        <v>8.5000000000000006E-2</v>
      </c>
      <c r="DY198">
        <v>5.6000000000000001E-2</v>
      </c>
      <c r="DZ198">
        <v>9.4E-2</v>
      </c>
      <c r="EA198">
        <v>0.11600000000000001</v>
      </c>
      <c r="EC198">
        <v>4.2999999999999997E-2</v>
      </c>
      <c r="ED198">
        <v>4.4999999999999998E-2</v>
      </c>
      <c r="EF198">
        <v>5.8999999999999997E-2</v>
      </c>
      <c r="EG198">
        <v>8.6999999999999994E-2</v>
      </c>
      <c r="EI198">
        <v>7.9000000000000001E-2</v>
      </c>
      <c r="EJ198">
        <v>8.2000000000000003E-2</v>
      </c>
      <c r="EK198" s="38">
        <v>5.2999999999999999E-2</v>
      </c>
      <c r="EL198">
        <v>0.06</v>
      </c>
      <c r="EM198" s="6">
        <v>0.124</v>
      </c>
    </row>
    <row r="199" spans="1:143" ht="14.25" customHeight="1" x14ac:dyDescent="0.2">
      <c r="A199" s="13">
        <v>526</v>
      </c>
      <c r="B199">
        <v>0.154</v>
      </c>
      <c r="C199">
        <v>0.13900000000000001</v>
      </c>
      <c r="D199">
        <v>0.104</v>
      </c>
      <c r="E199">
        <v>0.24199999999999999</v>
      </c>
      <c r="F199">
        <v>0.33600000000000002</v>
      </c>
      <c r="G199">
        <v>0.185</v>
      </c>
      <c r="H199">
        <v>0.11</v>
      </c>
      <c r="I199">
        <v>0.23</v>
      </c>
      <c r="J199">
        <v>0.13500000000000001</v>
      </c>
      <c r="K199">
        <v>7.6999999999999999E-2</v>
      </c>
      <c r="L199">
        <v>0.112</v>
      </c>
      <c r="M199">
        <v>0.14599999999999999</v>
      </c>
      <c r="N199">
        <v>0.248</v>
      </c>
      <c r="O199">
        <v>0.16600000000000001</v>
      </c>
      <c r="P199" s="38">
        <v>0.32500000000000001</v>
      </c>
      <c r="Q199" s="6">
        <v>0.2</v>
      </c>
      <c r="R199" s="6">
        <v>0.16900000000000001</v>
      </c>
      <c r="S199" s="6">
        <v>0.32500000000000001</v>
      </c>
      <c r="T199">
        <v>0.28100000000000003</v>
      </c>
      <c r="U199">
        <v>0.28899999999999998</v>
      </c>
      <c r="V199">
        <v>8.3000000000000004E-2</v>
      </c>
      <c r="W199">
        <v>0.11700000000000001</v>
      </c>
      <c r="X199">
        <v>0.153</v>
      </c>
      <c r="Y199">
        <v>0.222</v>
      </c>
      <c r="Z199" s="38">
        <v>0.1</v>
      </c>
      <c r="AA199" s="38">
        <v>0.104</v>
      </c>
      <c r="AB199" s="38">
        <v>8.3000000000000004E-2</v>
      </c>
      <c r="AC199" s="38">
        <v>8.5999999999999993E-2</v>
      </c>
      <c r="AD199" s="38">
        <v>4.2000000000000003E-2</v>
      </c>
      <c r="AE199" s="38">
        <v>4.2000000000000003E-2</v>
      </c>
      <c r="AF199" s="38">
        <v>1.7999999999999999E-2</v>
      </c>
      <c r="AG199" s="38">
        <v>1.4999999999999999E-2</v>
      </c>
      <c r="AH199" s="38">
        <v>1.4999999999999999E-2</v>
      </c>
      <c r="AI199" s="6">
        <v>5.8999999999999997E-2</v>
      </c>
      <c r="AJ199" s="6">
        <v>2.3E-2</v>
      </c>
      <c r="AK199" s="6">
        <v>6.4000000000000001E-2</v>
      </c>
      <c r="AL199">
        <v>0.03</v>
      </c>
      <c r="AM199">
        <v>2.9000000000000001E-2</v>
      </c>
      <c r="AN199">
        <v>5.8999999999999997E-2</v>
      </c>
      <c r="AO199" s="6">
        <v>3.9E-2</v>
      </c>
      <c r="AP199" s="6">
        <v>8.3000000000000004E-2</v>
      </c>
      <c r="AQ199" s="6">
        <v>8.7999999999999995E-2</v>
      </c>
      <c r="AR199">
        <v>3.1E-2</v>
      </c>
      <c r="AS199">
        <v>0.04</v>
      </c>
      <c r="AT199">
        <v>1.9E-2</v>
      </c>
      <c r="AU199">
        <v>4.9000000000000002E-2</v>
      </c>
      <c r="AV199">
        <v>0.09</v>
      </c>
      <c r="AW199">
        <v>8.2000000000000003E-2</v>
      </c>
      <c r="AX199">
        <v>7.3999999999999996E-2</v>
      </c>
      <c r="AY199">
        <v>0.09</v>
      </c>
      <c r="AZ199">
        <v>7.0999999999999994E-2</v>
      </c>
      <c r="BA199">
        <v>0.22900000000000001</v>
      </c>
      <c r="BB199" s="38">
        <v>3.7999999999999999E-2</v>
      </c>
      <c r="BC199">
        <v>6.0999999999999999E-2</v>
      </c>
      <c r="BD199">
        <v>4.5999999999999999E-2</v>
      </c>
      <c r="BE199">
        <v>4.7E-2</v>
      </c>
      <c r="BF199" s="38">
        <v>3.9E-2</v>
      </c>
      <c r="BG199">
        <v>5.2999999999999999E-2</v>
      </c>
      <c r="BH199">
        <v>5.3999999999999999E-2</v>
      </c>
      <c r="BI199">
        <v>4.5999999999999999E-2</v>
      </c>
      <c r="BJ199">
        <v>2.5999999999999999E-2</v>
      </c>
      <c r="BK199">
        <v>4.4999999999999998E-2</v>
      </c>
      <c r="BL199">
        <v>7.1999999999999995E-2</v>
      </c>
      <c r="BM199">
        <v>2.5999999999999999E-2</v>
      </c>
      <c r="BN199">
        <v>1.7999999999999999E-2</v>
      </c>
      <c r="BO199">
        <v>3.4000000000000002E-2</v>
      </c>
      <c r="BP199" s="6">
        <v>1.9E-2</v>
      </c>
      <c r="BQ199" s="6">
        <v>1.7999999999999999E-2</v>
      </c>
      <c r="BR199" s="6">
        <v>0.02</v>
      </c>
      <c r="BS199">
        <v>9.0999999999999998E-2</v>
      </c>
      <c r="BT199" s="38">
        <v>0.14499999999999999</v>
      </c>
      <c r="BU199">
        <v>0.11600000000000001</v>
      </c>
      <c r="BV199">
        <v>0.11799999999999999</v>
      </c>
      <c r="BW199">
        <v>6.5000000000000002E-2</v>
      </c>
      <c r="BX199" s="38">
        <v>0.155</v>
      </c>
      <c r="BY199" s="38">
        <v>7.5999999999999998E-2</v>
      </c>
      <c r="BZ199" s="38">
        <v>1.9E-2</v>
      </c>
      <c r="CA199">
        <v>0.104</v>
      </c>
      <c r="CB199">
        <v>0.154</v>
      </c>
      <c r="CC199">
        <v>0.04</v>
      </c>
      <c r="CD199">
        <v>3.6999999999999998E-2</v>
      </c>
      <c r="CE199">
        <v>0.10100000000000001</v>
      </c>
      <c r="CF199">
        <v>5.8999999999999997E-2</v>
      </c>
      <c r="CG199">
        <v>0.06</v>
      </c>
      <c r="CH199">
        <v>8.7999999999999995E-2</v>
      </c>
      <c r="CI199">
        <v>6.0999999999999999E-2</v>
      </c>
      <c r="CJ199">
        <v>0.14499999999999999</v>
      </c>
      <c r="CK199">
        <v>5.8999999999999997E-2</v>
      </c>
      <c r="CL199">
        <v>8.0000000000000002E-3</v>
      </c>
      <c r="CM199">
        <v>2.5000000000000001E-2</v>
      </c>
      <c r="CN199">
        <v>2.1000000000000001E-2</v>
      </c>
      <c r="CO199">
        <v>-3.0000000000000001E-3</v>
      </c>
      <c r="CP199">
        <v>6.0000000000000001E-3</v>
      </c>
      <c r="CQ199">
        <v>0.14599999999999999</v>
      </c>
      <c r="CR199" s="38">
        <v>0.113</v>
      </c>
      <c r="CS199">
        <v>0.28000000000000003</v>
      </c>
      <c r="CT199">
        <v>0.16200000000000001</v>
      </c>
      <c r="CU199">
        <v>-3.1E-2</v>
      </c>
      <c r="CV199">
        <v>0.125</v>
      </c>
      <c r="CW199">
        <v>0.09</v>
      </c>
      <c r="CX199">
        <v>1.2999999999999999E-2</v>
      </c>
      <c r="CY199">
        <v>6.8000000000000005E-2</v>
      </c>
      <c r="CZ199">
        <v>0.13300000000000001</v>
      </c>
      <c r="DA199">
        <v>0.215</v>
      </c>
      <c r="DB199">
        <v>0.154</v>
      </c>
      <c r="DC199">
        <v>2.5000000000000001E-2</v>
      </c>
      <c r="DD199" s="38">
        <v>2.5999999999999999E-2</v>
      </c>
      <c r="DE199" s="38">
        <v>2.7E-2</v>
      </c>
      <c r="DF199">
        <v>2.7E-2</v>
      </c>
      <c r="DG199">
        <v>7.6999999999999999E-2</v>
      </c>
      <c r="DH199">
        <v>6.4000000000000001E-2</v>
      </c>
      <c r="DI199">
        <v>3.1E-2</v>
      </c>
      <c r="DJ199">
        <v>4.3999999999999997E-2</v>
      </c>
      <c r="DK199" s="38">
        <v>3.3000000000000002E-2</v>
      </c>
      <c r="DL199">
        <v>2.8000000000000001E-2</v>
      </c>
      <c r="DM199">
        <v>5.1999999999999998E-2</v>
      </c>
      <c r="DN199">
        <v>3.9E-2</v>
      </c>
      <c r="DO199">
        <v>9.6000000000000002E-2</v>
      </c>
      <c r="DP199" s="38">
        <v>0.08</v>
      </c>
      <c r="DQ199">
        <v>0.06</v>
      </c>
      <c r="DU199" s="38">
        <v>4.7E-2</v>
      </c>
      <c r="DV199">
        <v>5.8999999999999997E-2</v>
      </c>
      <c r="DW199" s="38">
        <v>6.3E-2</v>
      </c>
      <c r="DX199" s="6">
        <v>8.4000000000000005E-2</v>
      </c>
      <c r="DY199">
        <v>5.5E-2</v>
      </c>
      <c r="DZ199">
        <v>9.4E-2</v>
      </c>
      <c r="EA199">
        <v>0.114</v>
      </c>
      <c r="EC199">
        <v>4.2999999999999997E-2</v>
      </c>
      <c r="ED199">
        <v>4.4999999999999998E-2</v>
      </c>
      <c r="EF199">
        <v>5.8000000000000003E-2</v>
      </c>
      <c r="EG199">
        <v>8.6999999999999994E-2</v>
      </c>
      <c r="EI199">
        <v>7.8E-2</v>
      </c>
      <c r="EJ199">
        <v>8.1000000000000003E-2</v>
      </c>
      <c r="EK199" s="38">
        <v>5.2999999999999999E-2</v>
      </c>
      <c r="EL199">
        <v>0.06</v>
      </c>
      <c r="EM199" s="6">
        <v>0.123</v>
      </c>
    </row>
    <row r="200" spans="1:143" ht="14.25" customHeight="1" x14ac:dyDescent="0.2">
      <c r="A200" s="13">
        <v>527</v>
      </c>
      <c r="B200">
        <v>0.15</v>
      </c>
      <c r="C200">
        <v>0.13600000000000001</v>
      </c>
      <c r="D200">
        <v>0.10199999999999999</v>
      </c>
      <c r="E200">
        <v>0.23699999999999999</v>
      </c>
      <c r="F200">
        <v>0.33</v>
      </c>
      <c r="G200">
        <v>0.182</v>
      </c>
      <c r="H200">
        <v>0.109</v>
      </c>
      <c r="I200">
        <v>0.22600000000000001</v>
      </c>
      <c r="J200">
        <v>0.13300000000000001</v>
      </c>
      <c r="K200">
        <v>7.5999999999999998E-2</v>
      </c>
      <c r="L200">
        <v>0.11</v>
      </c>
      <c r="M200">
        <v>0.14199999999999999</v>
      </c>
      <c r="N200">
        <v>0.24399999999999999</v>
      </c>
      <c r="O200">
        <v>0.16400000000000001</v>
      </c>
      <c r="P200" s="38">
        <v>0.32</v>
      </c>
      <c r="Q200" s="6">
        <v>0.19800000000000001</v>
      </c>
      <c r="R200" s="6">
        <v>0.16900000000000001</v>
      </c>
      <c r="S200" s="6">
        <v>0.32400000000000001</v>
      </c>
      <c r="T200">
        <v>0.27800000000000002</v>
      </c>
      <c r="U200">
        <v>0.28699999999999998</v>
      </c>
      <c r="V200">
        <v>8.3000000000000004E-2</v>
      </c>
      <c r="W200">
        <v>0.113</v>
      </c>
      <c r="X200">
        <v>0.151</v>
      </c>
      <c r="Y200">
        <v>0.218</v>
      </c>
      <c r="Z200" s="38">
        <v>9.9000000000000005E-2</v>
      </c>
      <c r="AA200" s="38">
        <v>0.104</v>
      </c>
      <c r="AB200" s="38">
        <v>8.3000000000000004E-2</v>
      </c>
      <c r="AC200" s="38">
        <v>8.5000000000000006E-2</v>
      </c>
      <c r="AD200" s="38">
        <v>4.1000000000000002E-2</v>
      </c>
      <c r="AE200" s="38">
        <v>4.2000000000000003E-2</v>
      </c>
      <c r="AF200" s="38">
        <v>1.7999999999999999E-2</v>
      </c>
      <c r="AG200" s="38">
        <v>1.4999999999999999E-2</v>
      </c>
      <c r="AH200" s="38">
        <v>1.4999999999999999E-2</v>
      </c>
      <c r="AI200" s="6">
        <v>5.8999999999999997E-2</v>
      </c>
      <c r="AJ200" s="6">
        <v>2.1999999999999999E-2</v>
      </c>
      <c r="AK200" s="6">
        <v>6.3E-2</v>
      </c>
      <c r="AL200">
        <v>0.03</v>
      </c>
      <c r="AM200">
        <v>2.9000000000000001E-2</v>
      </c>
      <c r="AN200">
        <v>5.8999999999999997E-2</v>
      </c>
      <c r="AO200" s="6">
        <v>3.9E-2</v>
      </c>
      <c r="AP200" s="6">
        <v>8.3000000000000004E-2</v>
      </c>
      <c r="AQ200" s="6">
        <v>8.7999999999999995E-2</v>
      </c>
      <c r="AR200">
        <v>3.1E-2</v>
      </c>
      <c r="AS200">
        <v>0.04</v>
      </c>
      <c r="AT200">
        <v>1.9E-2</v>
      </c>
      <c r="AU200">
        <v>4.8000000000000001E-2</v>
      </c>
      <c r="AV200">
        <v>0.09</v>
      </c>
      <c r="AW200">
        <v>8.1000000000000003E-2</v>
      </c>
      <c r="AX200">
        <v>7.1999999999999995E-2</v>
      </c>
      <c r="AY200">
        <v>8.7999999999999995E-2</v>
      </c>
      <c r="AZ200">
        <v>6.9000000000000006E-2</v>
      </c>
      <c r="BA200">
        <v>0.223</v>
      </c>
      <c r="BB200" s="38">
        <v>3.7999999999999999E-2</v>
      </c>
      <c r="BC200">
        <v>5.8999999999999997E-2</v>
      </c>
      <c r="BD200">
        <v>4.5999999999999999E-2</v>
      </c>
      <c r="BE200">
        <v>4.5999999999999999E-2</v>
      </c>
      <c r="BF200" s="38">
        <v>3.9E-2</v>
      </c>
      <c r="BG200">
        <v>5.1999999999999998E-2</v>
      </c>
      <c r="BH200">
        <v>5.2999999999999999E-2</v>
      </c>
      <c r="BI200">
        <v>4.4999999999999998E-2</v>
      </c>
      <c r="BJ200">
        <v>2.5999999999999999E-2</v>
      </c>
      <c r="BK200">
        <v>4.4999999999999998E-2</v>
      </c>
      <c r="BL200">
        <v>7.0999999999999994E-2</v>
      </c>
      <c r="BM200">
        <v>2.5999999999999999E-2</v>
      </c>
      <c r="BN200">
        <v>1.7999999999999999E-2</v>
      </c>
      <c r="BO200">
        <v>3.4000000000000002E-2</v>
      </c>
      <c r="BP200" s="6">
        <v>1.9E-2</v>
      </c>
      <c r="BQ200" s="6">
        <v>1.7999999999999999E-2</v>
      </c>
      <c r="BR200" s="6">
        <v>0.02</v>
      </c>
      <c r="BS200">
        <v>0.09</v>
      </c>
      <c r="BT200" s="38">
        <v>0.14199999999999999</v>
      </c>
      <c r="BU200">
        <v>0.114</v>
      </c>
      <c r="BV200">
        <v>0.11600000000000001</v>
      </c>
      <c r="BW200">
        <v>6.4000000000000001E-2</v>
      </c>
      <c r="BX200" s="38">
        <v>0.153</v>
      </c>
      <c r="BY200" s="38">
        <v>7.3999999999999996E-2</v>
      </c>
      <c r="BZ200" s="38">
        <v>1.7999999999999999E-2</v>
      </c>
      <c r="CA200">
        <v>0.10199999999999999</v>
      </c>
      <c r="CB200">
        <v>0.151</v>
      </c>
      <c r="CC200">
        <v>0.04</v>
      </c>
      <c r="CD200">
        <v>3.6999999999999998E-2</v>
      </c>
      <c r="CE200">
        <v>0.1</v>
      </c>
      <c r="CF200">
        <v>5.7000000000000002E-2</v>
      </c>
      <c r="CG200">
        <v>5.8999999999999997E-2</v>
      </c>
      <c r="CH200">
        <v>8.6999999999999994E-2</v>
      </c>
      <c r="CI200">
        <v>0.06</v>
      </c>
      <c r="CJ200">
        <v>0.14199999999999999</v>
      </c>
      <c r="CK200">
        <v>5.8000000000000003E-2</v>
      </c>
      <c r="CL200">
        <v>8.0000000000000002E-3</v>
      </c>
      <c r="CM200">
        <v>2.4E-2</v>
      </c>
      <c r="CN200">
        <v>2.1000000000000001E-2</v>
      </c>
      <c r="CO200">
        <v>-3.0000000000000001E-3</v>
      </c>
      <c r="CP200">
        <v>6.0000000000000001E-3</v>
      </c>
      <c r="CQ200">
        <v>0.14399999999999999</v>
      </c>
      <c r="CR200" s="38">
        <v>0.112</v>
      </c>
      <c r="CS200">
        <v>0.27500000000000002</v>
      </c>
      <c r="CT200">
        <v>0.16</v>
      </c>
      <c r="CU200">
        <v>-3.1E-2</v>
      </c>
      <c r="CV200">
        <v>0.123</v>
      </c>
      <c r="CW200">
        <v>8.7999999999999995E-2</v>
      </c>
      <c r="CX200">
        <v>1.2999999999999999E-2</v>
      </c>
      <c r="CY200">
        <v>6.7000000000000004E-2</v>
      </c>
      <c r="CZ200">
        <v>0.13</v>
      </c>
      <c r="DA200">
        <v>0.214</v>
      </c>
      <c r="DB200">
        <v>0.152</v>
      </c>
      <c r="DC200">
        <v>2.5000000000000001E-2</v>
      </c>
      <c r="DD200" s="38">
        <v>2.5999999999999999E-2</v>
      </c>
      <c r="DE200" s="38">
        <v>2.7E-2</v>
      </c>
      <c r="DF200">
        <v>2.7E-2</v>
      </c>
      <c r="DG200">
        <v>7.6999999999999999E-2</v>
      </c>
      <c r="DH200">
        <v>6.3E-2</v>
      </c>
      <c r="DI200">
        <v>3.1E-2</v>
      </c>
      <c r="DJ200">
        <v>4.3999999999999997E-2</v>
      </c>
      <c r="DK200" s="38">
        <v>3.2000000000000001E-2</v>
      </c>
      <c r="DL200">
        <v>2.7E-2</v>
      </c>
      <c r="DM200">
        <v>5.0999999999999997E-2</v>
      </c>
      <c r="DN200">
        <v>3.7999999999999999E-2</v>
      </c>
      <c r="DO200">
        <v>9.5000000000000001E-2</v>
      </c>
      <c r="DP200" s="38">
        <v>7.9000000000000001E-2</v>
      </c>
      <c r="DQ200">
        <v>0.06</v>
      </c>
      <c r="DU200" s="38">
        <v>4.7E-2</v>
      </c>
      <c r="DV200">
        <v>5.8000000000000003E-2</v>
      </c>
      <c r="DW200" s="38">
        <v>6.2E-2</v>
      </c>
      <c r="DX200" s="6">
        <v>8.3000000000000004E-2</v>
      </c>
      <c r="DY200">
        <v>5.3999999999999999E-2</v>
      </c>
      <c r="DZ200">
        <v>9.2999999999999999E-2</v>
      </c>
      <c r="EA200">
        <v>0.112</v>
      </c>
      <c r="EC200">
        <v>4.2000000000000003E-2</v>
      </c>
      <c r="ED200">
        <v>4.3999999999999997E-2</v>
      </c>
      <c r="EF200">
        <v>5.8000000000000003E-2</v>
      </c>
      <c r="EG200">
        <v>8.5999999999999993E-2</v>
      </c>
      <c r="EI200">
        <v>7.6999999999999999E-2</v>
      </c>
      <c r="EJ200">
        <v>8.1000000000000003E-2</v>
      </c>
      <c r="EK200" s="38">
        <v>5.1999999999999998E-2</v>
      </c>
      <c r="EL200">
        <v>0.06</v>
      </c>
      <c r="EM200" s="6">
        <v>0.123</v>
      </c>
    </row>
    <row r="201" spans="1:143" ht="14.25" customHeight="1" x14ac:dyDescent="0.2">
      <c r="A201" s="13">
        <v>528</v>
      </c>
      <c r="B201">
        <v>0.14699999999999999</v>
      </c>
      <c r="C201">
        <v>0.13300000000000001</v>
      </c>
      <c r="D201">
        <v>0.1</v>
      </c>
      <c r="E201">
        <v>0.23100000000000001</v>
      </c>
      <c r="F201">
        <v>0.32400000000000001</v>
      </c>
      <c r="G201">
        <v>0.18</v>
      </c>
      <c r="H201">
        <v>0.107</v>
      </c>
      <c r="I201">
        <v>0.222</v>
      </c>
      <c r="J201">
        <v>0.13100000000000001</v>
      </c>
      <c r="K201">
        <v>7.3999999999999996E-2</v>
      </c>
      <c r="L201">
        <v>0.109</v>
      </c>
      <c r="M201">
        <v>0.13900000000000001</v>
      </c>
      <c r="N201">
        <v>0.24099999999999999</v>
      </c>
      <c r="O201">
        <v>0.161</v>
      </c>
      <c r="P201" s="38">
        <v>0.314</v>
      </c>
      <c r="Q201" s="6">
        <v>0.19700000000000001</v>
      </c>
      <c r="R201" s="6">
        <v>0.16900000000000001</v>
      </c>
      <c r="S201" s="6">
        <v>0.32200000000000001</v>
      </c>
      <c r="T201">
        <v>0.27500000000000002</v>
      </c>
      <c r="U201">
        <v>0.28499999999999998</v>
      </c>
      <c r="V201">
        <v>8.2000000000000003E-2</v>
      </c>
      <c r="W201">
        <v>0.11</v>
      </c>
      <c r="X201">
        <v>0.15</v>
      </c>
      <c r="Y201">
        <v>0.215</v>
      </c>
      <c r="Z201" s="38">
        <v>9.9000000000000005E-2</v>
      </c>
      <c r="AA201" s="38">
        <v>0.104</v>
      </c>
      <c r="AB201" s="38">
        <v>8.3000000000000004E-2</v>
      </c>
      <c r="AC201" s="38">
        <v>8.4000000000000005E-2</v>
      </c>
      <c r="AD201" s="38">
        <v>4.1000000000000002E-2</v>
      </c>
      <c r="AE201" s="38">
        <v>4.2000000000000003E-2</v>
      </c>
      <c r="AF201" s="38">
        <v>1.7999999999999999E-2</v>
      </c>
      <c r="AG201" s="38">
        <v>1.4999999999999999E-2</v>
      </c>
      <c r="AH201" s="38">
        <v>1.4E-2</v>
      </c>
      <c r="AI201" s="6">
        <v>5.8000000000000003E-2</v>
      </c>
      <c r="AJ201" s="6">
        <v>2.1999999999999999E-2</v>
      </c>
      <c r="AK201" s="6">
        <v>6.3E-2</v>
      </c>
      <c r="AL201">
        <v>0.03</v>
      </c>
      <c r="AM201">
        <v>2.9000000000000001E-2</v>
      </c>
      <c r="AN201">
        <v>5.8000000000000003E-2</v>
      </c>
      <c r="AO201" s="6">
        <v>3.9E-2</v>
      </c>
      <c r="AP201" s="6">
        <v>8.3000000000000004E-2</v>
      </c>
      <c r="AQ201" s="6">
        <v>8.6999999999999994E-2</v>
      </c>
      <c r="AR201">
        <v>3.1E-2</v>
      </c>
      <c r="AS201">
        <v>0.04</v>
      </c>
      <c r="AT201">
        <v>1.9E-2</v>
      </c>
      <c r="AU201">
        <v>4.8000000000000001E-2</v>
      </c>
      <c r="AV201">
        <v>8.8999999999999996E-2</v>
      </c>
      <c r="AW201">
        <v>8.1000000000000003E-2</v>
      </c>
      <c r="AX201">
        <v>7.0000000000000007E-2</v>
      </c>
      <c r="AY201">
        <v>8.6999999999999994E-2</v>
      </c>
      <c r="AZ201">
        <v>6.7000000000000004E-2</v>
      </c>
      <c r="BA201">
        <v>0.218</v>
      </c>
      <c r="BB201" s="38">
        <v>3.7999999999999999E-2</v>
      </c>
      <c r="BC201">
        <v>5.8000000000000003E-2</v>
      </c>
      <c r="BD201">
        <v>4.4999999999999998E-2</v>
      </c>
      <c r="BE201">
        <v>4.5999999999999999E-2</v>
      </c>
      <c r="BF201" s="38">
        <v>3.9E-2</v>
      </c>
      <c r="BG201">
        <v>5.0999999999999997E-2</v>
      </c>
      <c r="BH201">
        <v>5.1999999999999998E-2</v>
      </c>
      <c r="BI201">
        <v>4.4999999999999998E-2</v>
      </c>
      <c r="BJ201">
        <v>2.5000000000000001E-2</v>
      </c>
      <c r="BK201">
        <v>4.3999999999999997E-2</v>
      </c>
      <c r="BL201">
        <v>7.0000000000000007E-2</v>
      </c>
      <c r="BM201">
        <v>2.5999999999999999E-2</v>
      </c>
      <c r="BN201">
        <v>1.7999999999999999E-2</v>
      </c>
      <c r="BO201">
        <v>3.4000000000000002E-2</v>
      </c>
      <c r="BP201" s="6">
        <v>1.7999999999999999E-2</v>
      </c>
      <c r="BQ201" s="6">
        <v>1.7999999999999999E-2</v>
      </c>
      <c r="BR201" s="6">
        <v>0.02</v>
      </c>
      <c r="BS201">
        <v>8.7999999999999995E-2</v>
      </c>
      <c r="BT201" s="38">
        <v>0.13900000000000001</v>
      </c>
      <c r="BU201">
        <v>0.112</v>
      </c>
      <c r="BV201">
        <v>0.114</v>
      </c>
      <c r="BW201">
        <v>6.3E-2</v>
      </c>
      <c r="BX201" s="38">
        <v>0.152</v>
      </c>
      <c r="BY201" s="38">
        <v>7.2999999999999995E-2</v>
      </c>
      <c r="BZ201" s="38">
        <v>1.7999999999999999E-2</v>
      </c>
      <c r="CA201">
        <v>0.1</v>
      </c>
      <c r="CB201">
        <v>0.14899999999999999</v>
      </c>
      <c r="CC201">
        <v>3.9E-2</v>
      </c>
      <c r="CD201">
        <v>3.5999999999999997E-2</v>
      </c>
      <c r="CE201">
        <v>9.9000000000000005E-2</v>
      </c>
      <c r="CF201">
        <v>5.6000000000000001E-2</v>
      </c>
      <c r="CG201">
        <v>5.7000000000000002E-2</v>
      </c>
      <c r="CH201">
        <v>8.5999999999999993E-2</v>
      </c>
      <c r="CI201">
        <v>0.06</v>
      </c>
      <c r="CJ201">
        <v>0.13900000000000001</v>
      </c>
      <c r="CK201">
        <v>5.6000000000000001E-2</v>
      </c>
      <c r="CL201">
        <v>7.0000000000000001E-3</v>
      </c>
      <c r="CM201">
        <v>2.4E-2</v>
      </c>
      <c r="CN201">
        <v>2.1000000000000001E-2</v>
      </c>
      <c r="CO201">
        <v>-4.0000000000000001E-3</v>
      </c>
      <c r="CP201">
        <v>6.0000000000000001E-3</v>
      </c>
      <c r="CQ201">
        <v>0.14299999999999999</v>
      </c>
      <c r="CR201" s="38">
        <v>0.11</v>
      </c>
      <c r="CS201">
        <v>0.27</v>
      </c>
      <c r="CT201">
        <v>0.157</v>
      </c>
      <c r="CU201">
        <v>-3.1E-2</v>
      </c>
      <c r="CV201">
        <v>0.121</v>
      </c>
      <c r="CW201">
        <v>8.6999999999999994E-2</v>
      </c>
      <c r="CX201">
        <v>1.2999999999999999E-2</v>
      </c>
      <c r="CY201">
        <v>6.6000000000000003E-2</v>
      </c>
      <c r="CZ201">
        <v>0.128</v>
      </c>
      <c r="DA201">
        <v>0.21199999999999999</v>
      </c>
      <c r="DB201">
        <v>0.15</v>
      </c>
      <c r="DC201">
        <v>2.5000000000000001E-2</v>
      </c>
      <c r="DD201" s="38">
        <v>2.5999999999999999E-2</v>
      </c>
      <c r="DE201" s="38">
        <v>2.7E-2</v>
      </c>
      <c r="DF201">
        <v>2.7E-2</v>
      </c>
      <c r="DG201">
        <v>7.6999999999999999E-2</v>
      </c>
      <c r="DH201">
        <v>6.3E-2</v>
      </c>
      <c r="DI201">
        <v>3.1E-2</v>
      </c>
      <c r="DJ201">
        <v>4.3999999999999997E-2</v>
      </c>
      <c r="DK201" s="38">
        <v>3.2000000000000001E-2</v>
      </c>
      <c r="DL201">
        <v>2.7E-2</v>
      </c>
      <c r="DM201">
        <v>5.0999999999999997E-2</v>
      </c>
      <c r="DN201">
        <v>3.7999999999999999E-2</v>
      </c>
      <c r="DO201">
        <v>9.5000000000000001E-2</v>
      </c>
      <c r="DP201" s="38">
        <v>7.9000000000000001E-2</v>
      </c>
      <c r="DQ201">
        <v>5.8999999999999997E-2</v>
      </c>
      <c r="DU201" s="38">
        <v>4.5999999999999999E-2</v>
      </c>
      <c r="DV201">
        <v>5.7000000000000002E-2</v>
      </c>
      <c r="DW201" s="38">
        <v>6.2E-2</v>
      </c>
      <c r="DX201" s="6">
        <v>8.2000000000000003E-2</v>
      </c>
      <c r="DY201">
        <v>5.2999999999999999E-2</v>
      </c>
      <c r="DZ201">
        <v>9.1999999999999998E-2</v>
      </c>
      <c r="EA201">
        <v>0.111</v>
      </c>
      <c r="EC201">
        <v>4.1000000000000002E-2</v>
      </c>
      <c r="ED201">
        <v>4.3999999999999997E-2</v>
      </c>
      <c r="EF201">
        <v>5.8000000000000003E-2</v>
      </c>
      <c r="EG201">
        <v>8.5999999999999993E-2</v>
      </c>
      <c r="EI201">
        <v>7.5999999999999998E-2</v>
      </c>
      <c r="EJ201">
        <v>0.08</v>
      </c>
      <c r="EK201" s="38">
        <v>5.1999999999999998E-2</v>
      </c>
      <c r="EL201">
        <v>5.8999999999999997E-2</v>
      </c>
      <c r="EM201" s="6">
        <v>0.122</v>
      </c>
    </row>
    <row r="202" spans="1:143" ht="14.25" customHeight="1" x14ac:dyDescent="0.2">
      <c r="A202" s="13">
        <v>529</v>
      </c>
      <c r="B202">
        <v>0.14399999999999999</v>
      </c>
      <c r="C202">
        <v>0.13</v>
      </c>
      <c r="D202">
        <v>9.8000000000000004E-2</v>
      </c>
      <c r="E202">
        <v>0.22600000000000001</v>
      </c>
      <c r="F202">
        <v>0.318</v>
      </c>
      <c r="G202">
        <v>0.17699999999999999</v>
      </c>
      <c r="H202">
        <v>0.106</v>
      </c>
      <c r="I202">
        <v>0.219</v>
      </c>
      <c r="J202">
        <v>0.13</v>
      </c>
      <c r="K202">
        <v>7.2999999999999995E-2</v>
      </c>
      <c r="L202">
        <v>0.108</v>
      </c>
      <c r="M202">
        <v>0.13600000000000001</v>
      </c>
      <c r="N202">
        <v>0.23699999999999999</v>
      </c>
      <c r="O202">
        <v>0.159</v>
      </c>
      <c r="P202" s="38">
        <v>0.309</v>
      </c>
      <c r="Q202" s="6">
        <v>0.19600000000000001</v>
      </c>
      <c r="R202" s="6">
        <v>0.16900000000000001</v>
      </c>
      <c r="S202" s="6">
        <v>0.32</v>
      </c>
      <c r="T202">
        <v>0.27300000000000002</v>
      </c>
      <c r="U202">
        <v>0.28299999999999997</v>
      </c>
      <c r="V202">
        <v>8.1000000000000003E-2</v>
      </c>
      <c r="W202">
        <v>0.107</v>
      </c>
      <c r="X202">
        <v>0.14899999999999999</v>
      </c>
      <c r="Y202">
        <v>0.21199999999999999</v>
      </c>
      <c r="Z202" s="38">
        <v>9.9000000000000005E-2</v>
      </c>
      <c r="AA202" s="38">
        <v>0.10299999999999999</v>
      </c>
      <c r="AB202" s="38">
        <v>8.3000000000000004E-2</v>
      </c>
      <c r="AC202" s="38">
        <v>8.4000000000000005E-2</v>
      </c>
      <c r="AD202" s="38">
        <v>4.1000000000000002E-2</v>
      </c>
      <c r="AE202" s="38">
        <v>4.1000000000000002E-2</v>
      </c>
      <c r="AF202" s="38">
        <v>1.7999999999999999E-2</v>
      </c>
      <c r="AG202" s="38">
        <v>1.4999999999999999E-2</v>
      </c>
      <c r="AH202" s="38">
        <v>1.4E-2</v>
      </c>
      <c r="AI202" s="6">
        <v>5.8000000000000003E-2</v>
      </c>
      <c r="AJ202" s="6">
        <v>2.1999999999999999E-2</v>
      </c>
      <c r="AK202" s="6">
        <v>6.3E-2</v>
      </c>
      <c r="AL202">
        <v>2.9000000000000001E-2</v>
      </c>
      <c r="AM202">
        <v>2.9000000000000001E-2</v>
      </c>
      <c r="AN202">
        <v>5.8000000000000003E-2</v>
      </c>
      <c r="AO202" s="6">
        <v>3.9E-2</v>
      </c>
      <c r="AP202" s="6">
        <v>8.3000000000000004E-2</v>
      </c>
      <c r="AQ202" s="6">
        <v>8.6999999999999994E-2</v>
      </c>
      <c r="AR202">
        <v>3.1E-2</v>
      </c>
      <c r="AS202">
        <v>0.04</v>
      </c>
      <c r="AT202">
        <v>1.9E-2</v>
      </c>
      <c r="AU202">
        <v>4.7E-2</v>
      </c>
      <c r="AV202">
        <v>8.8999999999999996E-2</v>
      </c>
      <c r="AW202">
        <v>0.08</v>
      </c>
      <c r="AX202">
        <v>6.8000000000000005E-2</v>
      </c>
      <c r="AY202">
        <v>8.5000000000000006E-2</v>
      </c>
      <c r="AZ202">
        <v>6.6000000000000003E-2</v>
      </c>
      <c r="BA202">
        <v>0.21299999999999999</v>
      </c>
      <c r="BB202" s="38">
        <v>3.6999999999999998E-2</v>
      </c>
      <c r="BC202">
        <v>5.7000000000000002E-2</v>
      </c>
      <c r="BD202">
        <v>4.4999999999999998E-2</v>
      </c>
      <c r="BE202">
        <v>4.4999999999999998E-2</v>
      </c>
      <c r="BF202" s="38">
        <v>3.9E-2</v>
      </c>
      <c r="BG202">
        <v>0.05</v>
      </c>
      <c r="BH202">
        <v>5.0999999999999997E-2</v>
      </c>
      <c r="BI202">
        <v>4.3999999999999997E-2</v>
      </c>
      <c r="BJ202">
        <v>2.5000000000000001E-2</v>
      </c>
      <c r="BK202">
        <v>4.2999999999999997E-2</v>
      </c>
      <c r="BL202">
        <v>6.9000000000000006E-2</v>
      </c>
      <c r="BM202">
        <v>2.5999999999999999E-2</v>
      </c>
      <c r="BN202">
        <v>1.7999999999999999E-2</v>
      </c>
      <c r="BO202">
        <v>3.3000000000000002E-2</v>
      </c>
      <c r="BP202" s="6">
        <v>1.7999999999999999E-2</v>
      </c>
      <c r="BQ202" s="6">
        <v>1.7999999999999999E-2</v>
      </c>
      <c r="BR202" s="6">
        <v>0.02</v>
      </c>
      <c r="BS202">
        <v>8.6999999999999994E-2</v>
      </c>
      <c r="BT202" s="38">
        <v>0.13700000000000001</v>
      </c>
      <c r="BU202">
        <v>0.11</v>
      </c>
      <c r="BV202">
        <v>0.113</v>
      </c>
      <c r="BW202">
        <v>6.2E-2</v>
      </c>
      <c r="BX202" s="38">
        <v>0.151</v>
      </c>
      <c r="BY202" s="38">
        <v>7.1999999999999995E-2</v>
      </c>
      <c r="BZ202" s="38">
        <v>1.7999999999999999E-2</v>
      </c>
      <c r="CA202">
        <v>9.9000000000000005E-2</v>
      </c>
      <c r="CB202">
        <v>0.14699999999999999</v>
      </c>
      <c r="CC202">
        <v>3.7999999999999999E-2</v>
      </c>
      <c r="CD202">
        <v>3.5000000000000003E-2</v>
      </c>
      <c r="CE202">
        <v>9.9000000000000005E-2</v>
      </c>
      <c r="CF202">
        <v>5.3999999999999999E-2</v>
      </c>
      <c r="CG202">
        <v>5.6000000000000001E-2</v>
      </c>
      <c r="CH202">
        <v>8.5999999999999993E-2</v>
      </c>
      <c r="CI202">
        <v>5.8999999999999997E-2</v>
      </c>
      <c r="CJ202">
        <v>0.13600000000000001</v>
      </c>
      <c r="CK202">
        <v>5.5E-2</v>
      </c>
      <c r="CL202">
        <v>7.0000000000000001E-3</v>
      </c>
      <c r="CM202">
        <v>2.3E-2</v>
      </c>
      <c r="CN202">
        <v>0.02</v>
      </c>
      <c r="CO202">
        <v>-4.0000000000000001E-3</v>
      </c>
      <c r="CP202">
        <v>5.0000000000000001E-3</v>
      </c>
      <c r="CQ202">
        <v>0.14199999999999999</v>
      </c>
      <c r="CR202" s="38">
        <v>0.109</v>
      </c>
      <c r="CS202">
        <v>0.26600000000000001</v>
      </c>
      <c r="CT202">
        <v>0.155</v>
      </c>
      <c r="CU202">
        <v>-3.1E-2</v>
      </c>
      <c r="CV202">
        <v>0.11899999999999999</v>
      </c>
      <c r="CW202">
        <v>8.5000000000000006E-2</v>
      </c>
      <c r="CX202">
        <v>1.2999999999999999E-2</v>
      </c>
      <c r="CY202">
        <v>6.6000000000000003E-2</v>
      </c>
      <c r="CZ202">
        <v>0.125</v>
      </c>
      <c r="DA202">
        <v>0.21</v>
      </c>
      <c r="DB202">
        <v>0.14899999999999999</v>
      </c>
      <c r="DC202">
        <v>2.5000000000000001E-2</v>
      </c>
      <c r="DD202" s="38">
        <v>2.5999999999999999E-2</v>
      </c>
      <c r="DE202" s="38">
        <v>2.7E-2</v>
      </c>
      <c r="DF202">
        <v>2.5999999999999999E-2</v>
      </c>
      <c r="DG202">
        <v>7.6999999999999999E-2</v>
      </c>
      <c r="DH202">
        <v>6.3E-2</v>
      </c>
      <c r="DI202">
        <v>3.1E-2</v>
      </c>
      <c r="DJ202">
        <v>4.3999999999999997E-2</v>
      </c>
      <c r="DK202" s="38">
        <v>3.2000000000000001E-2</v>
      </c>
      <c r="DL202">
        <v>2.7E-2</v>
      </c>
      <c r="DM202">
        <v>5.0999999999999997E-2</v>
      </c>
      <c r="DN202">
        <v>3.7999999999999999E-2</v>
      </c>
      <c r="DO202">
        <v>9.4E-2</v>
      </c>
      <c r="DP202" s="38">
        <v>7.8E-2</v>
      </c>
      <c r="DQ202">
        <v>5.8999999999999997E-2</v>
      </c>
      <c r="DU202" s="38">
        <v>4.5999999999999999E-2</v>
      </c>
      <c r="DV202">
        <v>5.6000000000000001E-2</v>
      </c>
      <c r="DW202" s="38">
        <v>6.0999999999999999E-2</v>
      </c>
      <c r="DX202" s="6">
        <v>8.2000000000000003E-2</v>
      </c>
      <c r="DY202">
        <v>5.1999999999999998E-2</v>
      </c>
      <c r="DZ202">
        <v>9.1999999999999998E-2</v>
      </c>
      <c r="EA202">
        <v>0.109</v>
      </c>
      <c r="EC202">
        <v>0.04</v>
      </c>
      <c r="ED202">
        <v>4.3999999999999997E-2</v>
      </c>
      <c r="EF202">
        <v>5.7000000000000002E-2</v>
      </c>
      <c r="EG202">
        <v>8.5000000000000006E-2</v>
      </c>
      <c r="EI202">
        <v>7.4999999999999997E-2</v>
      </c>
      <c r="EJ202">
        <v>0.08</v>
      </c>
      <c r="EK202" s="38">
        <v>5.1999999999999998E-2</v>
      </c>
      <c r="EL202">
        <v>5.8999999999999997E-2</v>
      </c>
      <c r="EM202" s="6">
        <v>0.122</v>
      </c>
    </row>
    <row r="203" spans="1:143" ht="14.25" customHeight="1" x14ac:dyDescent="0.2">
      <c r="A203" s="13">
        <v>530</v>
      </c>
      <c r="B203">
        <v>0.14099999999999999</v>
      </c>
      <c r="C203">
        <v>0.128</v>
      </c>
      <c r="D203">
        <v>9.6000000000000002E-2</v>
      </c>
      <c r="E203">
        <v>0.221</v>
      </c>
      <c r="F203">
        <v>0.313</v>
      </c>
      <c r="G203">
        <v>0.17499999999999999</v>
      </c>
      <c r="H203">
        <v>0.105</v>
      </c>
      <c r="I203">
        <v>0.215</v>
      </c>
      <c r="J203">
        <v>0.128</v>
      </c>
      <c r="K203">
        <v>7.0999999999999994E-2</v>
      </c>
      <c r="L203">
        <v>0.106</v>
      </c>
      <c r="M203">
        <v>0.13300000000000001</v>
      </c>
      <c r="N203">
        <v>0.23400000000000001</v>
      </c>
      <c r="O203">
        <v>0.157</v>
      </c>
      <c r="P203" s="38">
        <v>0.30399999999999999</v>
      </c>
      <c r="Q203" s="6">
        <v>0.19400000000000001</v>
      </c>
      <c r="R203" s="6">
        <v>0.16900000000000001</v>
      </c>
      <c r="S203" s="6">
        <v>0.31900000000000001</v>
      </c>
      <c r="T203">
        <v>0.27</v>
      </c>
      <c r="U203">
        <v>0.28199999999999997</v>
      </c>
      <c r="V203">
        <v>8.1000000000000003E-2</v>
      </c>
      <c r="W203">
        <v>0.104</v>
      </c>
      <c r="X203">
        <v>0.14799999999999999</v>
      </c>
      <c r="Y203">
        <v>0.20899999999999999</v>
      </c>
      <c r="Z203" s="38">
        <v>9.9000000000000005E-2</v>
      </c>
      <c r="AA203" s="38">
        <v>0.10299999999999999</v>
      </c>
      <c r="AB203" s="38">
        <v>8.3000000000000004E-2</v>
      </c>
      <c r="AC203" s="38">
        <v>8.3000000000000004E-2</v>
      </c>
      <c r="AD203" s="38">
        <v>4.1000000000000002E-2</v>
      </c>
      <c r="AE203" s="38">
        <v>4.1000000000000002E-2</v>
      </c>
      <c r="AF203" s="38">
        <v>1.7999999999999999E-2</v>
      </c>
      <c r="AG203" s="38">
        <v>1.4E-2</v>
      </c>
      <c r="AH203" s="38">
        <v>1.4E-2</v>
      </c>
      <c r="AI203" s="6">
        <v>5.8000000000000003E-2</v>
      </c>
      <c r="AJ203" s="6">
        <v>2.1999999999999999E-2</v>
      </c>
      <c r="AK203" s="6">
        <v>6.3E-2</v>
      </c>
      <c r="AL203">
        <v>2.9000000000000001E-2</v>
      </c>
      <c r="AM203">
        <v>2.8000000000000001E-2</v>
      </c>
      <c r="AN203">
        <v>5.8000000000000003E-2</v>
      </c>
      <c r="AO203" s="6">
        <v>3.9E-2</v>
      </c>
      <c r="AP203" s="6">
        <v>8.3000000000000004E-2</v>
      </c>
      <c r="AQ203" s="6">
        <v>8.6999999999999994E-2</v>
      </c>
      <c r="AR203">
        <v>3.1E-2</v>
      </c>
      <c r="AS203">
        <v>0.04</v>
      </c>
      <c r="AT203">
        <v>1.9E-2</v>
      </c>
      <c r="AU203">
        <v>4.7E-2</v>
      </c>
      <c r="AV203">
        <v>8.8999999999999996E-2</v>
      </c>
      <c r="AW203">
        <v>0.08</v>
      </c>
      <c r="AX203">
        <v>6.7000000000000004E-2</v>
      </c>
      <c r="AY203">
        <v>8.4000000000000005E-2</v>
      </c>
      <c r="AZ203">
        <v>6.4000000000000001E-2</v>
      </c>
      <c r="BA203">
        <v>0.20799999999999999</v>
      </c>
      <c r="BB203" s="38">
        <v>3.6999999999999998E-2</v>
      </c>
      <c r="BC203">
        <v>5.6000000000000001E-2</v>
      </c>
      <c r="BD203">
        <v>4.4999999999999998E-2</v>
      </c>
      <c r="BE203">
        <v>4.4999999999999998E-2</v>
      </c>
      <c r="BF203" s="38">
        <v>3.7999999999999999E-2</v>
      </c>
      <c r="BG203">
        <v>4.9000000000000002E-2</v>
      </c>
      <c r="BH203">
        <v>0.05</v>
      </c>
      <c r="BI203">
        <v>4.2999999999999997E-2</v>
      </c>
      <c r="BJ203">
        <v>2.5000000000000001E-2</v>
      </c>
      <c r="BK203">
        <v>4.2000000000000003E-2</v>
      </c>
      <c r="BL203">
        <v>6.8000000000000005E-2</v>
      </c>
      <c r="BM203">
        <v>2.5999999999999999E-2</v>
      </c>
      <c r="BN203">
        <v>1.7999999999999999E-2</v>
      </c>
      <c r="BO203">
        <v>3.3000000000000002E-2</v>
      </c>
      <c r="BP203" s="6">
        <v>1.7999999999999999E-2</v>
      </c>
      <c r="BQ203" s="6">
        <v>1.7999999999999999E-2</v>
      </c>
      <c r="BR203" s="6">
        <v>0.02</v>
      </c>
      <c r="BS203">
        <v>8.5000000000000006E-2</v>
      </c>
      <c r="BT203" s="38">
        <v>0.13400000000000001</v>
      </c>
      <c r="BU203">
        <v>0.108</v>
      </c>
      <c r="BV203">
        <v>0.111</v>
      </c>
      <c r="BW203">
        <v>6.2E-2</v>
      </c>
      <c r="BX203" s="38">
        <v>0.15</v>
      </c>
      <c r="BY203" s="38">
        <v>7.0000000000000007E-2</v>
      </c>
      <c r="BZ203" s="38">
        <v>1.7999999999999999E-2</v>
      </c>
      <c r="CA203">
        <v>9.7000000000000003E-2</v>
      </c>
      <c r="CB203">
        <v>0.14399999999999999</v>
      </c>
      <c r="CC203">
        <v>3.6999999999999998E-2</v>
      </c>
      <c r="CD203">
        <v>3.5000000000000003E-2</v>
      </c>
      <c r="CE203">
        <v>9.8000000000000004E-2</v>
      </c>
      <c r="CF203">
        <v>5.2999999999999999E-2</v>
      </c>
      <c r="CG203">
        <v>5.5E-2</v>
      </c>
      <c r="CH203">
        <v>8.5000000000000006E-2</v>
      </c>
      <c r="CI203">
        <v>5.8999999999999997E-2</v>
      </c>
      <c r="CJ203">
        <v>0.13400000000000001</v>
      </c>
      <c r="CK203">
        <v>5.2999999999999999E-2</v>
      </c>
      <c r="CL203">
        <v>7.0000000000000001E-3</v>
      </c>
      <c r="CM203">
        <v>2.1999999999999999E-2</v>
      </c>
      <c r="CN203">
        <v>0.02</v>
      </c>
      <c r="CO203">
        <v>-4.0000000000000001E-3</v>
      </c>
      <c r="CP203">
        <v>5.0000000000000001E-3</v>
      </c>
      <c r="CQ203">
        <v>0.14000000000000001</v>
      </c>
      <c r="CR203" s="38">
        <v>0.108</v>
      </c>
      <c r="CS203">
        <v>0.26100000000000001</v>
      </c>
      <c r="CT203">
        <v>0.153</v>
      </c>
      <c r="CU203">
        <v>-3.2000000000000001E-2</v>
      </c>
      <c r="CV203">
        <v>0.11700000000000001</v>
      </c>
      <c r="CW203">
        <v>8.3000000000000004E-2</v>
      </c>
      <c r="CX203">
        <v>1.2999999999999999E-2</v>
      </c>
      <c r="CY203">
        <v>6.6000000000000003E-2</v>
      </c>
      <c r="CZ203">
        <v>0.123</v>
      </c>
      <c r="DA203">
        <v>0.20899999999999999</v>
      </c>
      <c r="DB203">
        <v>0.14699999999999999</v>
      </c>
      <c r="DC203">
        <v>2.4E-2</v>
      </c>
      <c r="DD203" s="38">
        <v>2.5999999999999999E-2</v>
      </c>
      <c r="DE203" s="38">
        <v>2.5999999999999999E-2</v>
      </c>
      <c r="DF203">
        <v>2.5999999999999999E-2</v>
      </c>
      <c r="DG203">
        <v>7.6999999999999999E-2</v>
      </c>
      <c r="DH203">
        <v>6.3E-2</v>
      </c>
      <c r="DI203">
        <v>0.03</v>
      </c>
      <c r="DJ203">
        <v>4.3999999999999997E-2</v>
      </c>
      <c r="DK203" s="38">
        <v>3.1E-2</v>
      </c>
      <c r="DL203">
        <v>2.7E-2</v>
      </c>
      <c r="DM203">
        <v>0.05</v>
      </c>
      <c r="DN203">
        <v>3.7999999999999999E-2</v>
      </c>
      <c r="DO203">
        <v>9.4E-2</v>
      </c>
      <c r="DP203" s="38">
        <v>7.8E-2</v>
      </c>
      <c r="DQ203">
        <v>5.8999999999999997E-2</v>
      </c>
      <c r="DU203" s="38">
        <v>4.5999999999999999E-2</v>
      </c>
      <c r="DV203">
        <v>5.5E-2</v>
      </c>
      <c r="DW203" s="38">
        <v>6.0999999999999999E-2</v>
      </c>
      <c r="DX203" s="6">
        <v>8.1000000000000003E-2</v>
      </c>
      <c r="DY203">
        <v>5.0999999999999997E-2</v>
      </c>
      <c r="DZ203">
        <v>9.0999999999999998E-2</v>
      </c>
      <c r="EA203">
        <v>0.107</v>
      </c>
      <c r="EC203">
        <v>3.9E-2</v>
      </c>
      <c r="ED203">
        <v>4.2999999999999997E-2</v>
      </c>
      <c r="EF203">
        <v>5.7000000000000002E-2</v>
      </c>
      <c r="EG203">
        <v>8.5000000000000006E-2</v>
      </c>
      <c r="EI203">
        <v>7.3999999999999996E-2</v>
      </c>
      <c r="EJ203">
        <v>0.08</v>
      </c>
      <c r="EK203" s="38">
        <v>5.0999999999999997E-2</v>
      </c>
      <c r="EL203">
        <v>5.8999999999999997E-2</v>
      </c>
      <c r="EM203" s="6">
        <v>0.122</v>
      </c>
    </row>
    <row r="204" spans="1:143" ht="14.25" customHeight="1" x14ac:dyDescent="0.2">
      <c r="A204" s="13">
        <v>531</v>
      </c>
      <c r="B204">
        <v>0.13700000000000001</v>
      </c>
      <c r="C204">
        <v>0.125</v>
      </c>
      <c r="D204">
        <v>9.4E-2</v>
      </c>
      <c r="E204">
        <v>0.217</v>
      </c>
      <c r="F204">
        <v>0.307</v>
      </c>
      <c r="G204">
        <v>0.17299999999999999</v>
      </c>
      <c r="H204">
        <v>0.10299999999999999</v>
      </c>
      <c r="I204">
        <v>0.21199999999999999</v>
      </c>
      <c r="J204">
        <v>0.126</v>
      </c>
      <c r="K204">
        <v>7.0000000000000007E-2</v>
      </c>
      <c r="L204">
        <v>0.105</v>
      </c>
      <c r="M204">
        <v>0.13</v>
      </c>
      <c r="N204">
        <v>0.23</v>
      </c>
      <c r="O204">
        <v>0.155</v>
      </c>
      <c r="P204" s="38">
        <v>0.29799999999999999</v>
      </c>
      <c r="Q204" s="6">
        <v>0.193</v>
      </c>
      <c r="R204" s="6">
        <v>0.16900000000000001</v>
      </c>
      <c r="S204" s="6">
        <v>0.317</v>
      </c>
      <c r="T204">
        <v>0.26800000000000002</v>
      </c>
      <c r="U204">
        <v>0.28000000000000003</v>
      </c>
      <c r="V204">
        <v>0.08</v>
      </c>
      <c r="W204">
        <v>0.10100000000000001</v>
      </c>
      <c r="X204">
        <v>0.14699999999999999</v>
      </c>
      <c r="Y204">
        <v>0.20599999999999999</v>
      </c>
      <c r="Z204" s="38">
        <v>9.9000000000000005E-2</v>
      </c>
      <c r="AA204" s="38">
        <v>0.10299999999999999</v>
      </c>
      <c r="AB204" s="38">
        <v>8.2000000000000003E-2</v>
      </c>
      <c r="AC204" s="38">
        <v>8.3000000000000004E-2</v>
      </c>
      <c r="AD204" s="38">
        <v>4.1000000000000002E-2</v>
      </c>
      <c r="AE204" s="38">
        <v>4.1000000000000002E-2</v>
      </c>
      <c r="AF204" s="38">
        <v>1.7000000000000001E-2</v>
      </c>
      <c r="AG204" s="38">
        <v>1.4E-2</v>
      </c>
      <c r="AH204" s="38">
        <v>1.4E-2</v>
      </c>
      <c r="AI204" s="6">
        <v>5.8000000000000003E-2</v>
      </c>
      <c r="AJ204" s="6">
        <v>2.1000000000000001E-2</v>
      </c>
      <c r="AK204" s="6">
        <v>6.3E-2</v>
      </c>
      <c r="AL204">
        <v>2.9000000000000001E-2</v>
      </c>
      <c r="AM204">
        <v>2.8000000000000001E-2</v>
      </c>
      <c r="AN204">
        <v>5.8000000000000003E-2</v>
      </c>
      <c r="AO204" s="6">
        <v>3.7999999999999999E-2</v>
      </c>
      <c r="AP204" s="6">
        <v>8.3000000000000004E-2</v>
      </c>
      <c r="AQ204" s="6">
        <v>8.6999999999999994E-2</v>
      </c>
      <c r="AR204">
        <v>3.1E-2</v>
      </c>
      <c r="AS204">
        <v>0.04</v>
      </c>
      <c r="AT204">
        <v>1.9E-2</v>
      </c>
      <c r="AU204">
        <v>4.5999999999999999E-2</v>
      </c>
      <c r="AV204">
        <v>8.8999999999999996E-2</v>
      </c>
      <c r="AW204">
        <v>7.9000000000000001E-2</v>
      </c>
      <c r="AX204">
        <v>6.5000000000000002E-2</v>
      </c>
      <c r="AY204">
        <v>8.3000000000000004E-2</v>
      </c>
      <c r="AZ204">
        <v>6.2E-2</v>
      </c>
      <c r="BA204">
        <v>0.20300000000000001</v>
      </c>
      <c r="BB204" s="38">
        <v>3.6999999999999998E-2</v>
      </c>
      <c r="BC204">
        <v>5.5E-2</v>
      </c>
      <c r="BD204">
        <v>4.3999999999999997E-2</v>
      </c>
      <c r="BE204">
        <v>4.4999999999999998E-2</v>
      </c>
      <c r="BF204" s="38">
        <v>3.7999999999999999E-2</v>
      </c>
      <c r="BG204">
        <v>4.7E-2</v>
      </c>
      <c r="BH204">
        <v>4.9000000000000002E-2</v>
      </c>
      <c r="BI204">
        <v>4.2000000000000003E-2</v>
      </c>
      <c r="BJ204">
        <v>2.4E-2</v>
      </c>
      <c r="BK204">
        <v>4.2000000000000003E-2</v>
      </c>
      <c r="BL204">
        <v>6.7000000000000004E-2</v>
      </c>
      <c r="BM204">
        <v>2.5999999999999999E-2</v>
      </c>
      <c r="BN204">
        <v>1.7000000000000001E-2</v>
      </c>
      <c r="BO204">
        <v>3.3000000000000002E-2</v>
      </c>
      <c r="BP204" s="6">
        <v>1.7999999999999999E-2</v>
      </c>
      <c r="BQ204" s="6">
        <v>1.7000000000000001E-2</v>
      </c>
      <c r="BR204" s="6">
        <v>0.02</v>
      </c>
      <c r="BS204">
        <v>8.4000000000000005E-2</v>
      </c>
      <c r="BT204" s="38">
        <v>0.13100000000000001</v>
      </c>
      <c r="BU204">
        <v>0.106</v>
      </c>
      <c r="BV204">
        <v>0.109</v>
      </c>
      <c r="BW204">
        <v>6.0999999999999999E-2</v>
      </c>
      <c r="BX204" s="38">
        <v>0.14899999999999999</v>
      </c>
      <c r="BY204" s="38">
        <v>6.9000000000000006E-2</v>
      </c>
      <c r="BZ204" s="38">
        <v>1.7999999999999999E-2</v>
      </c>
      <c r="CA204">
        <v>9.5000000000000001E-2</v>
      </c>
      <c r="CB204">
        <v>0.14199999999999999</v>
      </c>
      <c r="CC204">
        <v>3.6999999999999998E-2</v>
      </c>
      <c r="CD204">
        <v>3.4000000000000002E-2</v>
      </c>
      <c r="CE204">
        <v>9.7000000000000003E-2</v>
      </c>
      <c r="CF204">
        <v>5.1999999999999998E-2</v>
      </c>
      <c r="CG204">
        <v>5.3999999999999999E-2</v>
      </c>
      <c r="CH204">
        <v>8.4000000000000005E-2</v>
      </c>
      <c r="CI204">
        <v>5.8000000000000003E-2</v>
      </c>
      <c r="CJ204">
        <v>0.13100000000000001</v>
      </c>
      <c r="CK204">
        <v>5.1999999999999998E-2</v>
      </c>
      <c r="CL204">
        <v>7.0000000000000001E-3</v>
      </c>
      <c r="CM204">
        <v>2.1000000000000001E-2</v>
      </c>
      <c r="CN204">
        <v>0.02</v>
      </c>
      <c r="CO204">
        <v>-5.0000000000000001E-3</v>
      </c>
      <c r="CP204">
        <v>5.0000000000000001E-3</v>
      </c>
      <c r="CQ204">
        <v>0.13900000000000001</v>
      </c>
      <c r="CR204" s="38">
        <v>0.106</v>
      </c>
      <c r="CS204">
        <v>0.25600000000000001</v>
      </c>
      <c r="CT204">
        <v>0.151</v>
      </c>
      <c r="CU204">
        <v>-3.2000000000000001E-2</v>
      </c>
      <c r="CV204">
        <v>0.115</v>
      </c>
      <c r="CW204">
        <v>8.2000000000000003E-2</v>
      </c>
      <c r="CX204">
        <v>1.2999999999999999E-2</v>
      </c>
      <c r="CY204">
        <v>6.5000000000000002E-2</v>
      </c>
      <c r="CZ204">
        <v>0.12</v>
      </c>
      <c r="DA204">
        <v>0.20699999999999999</v>
      </c>
      <c r="DB204">
        <v>0.14599999999999999</v>
      </c>
      <c r="DC204">
        <v>2.4E-2</v>
      </c>
      <c r="DD204" s="38">
        <v>2.5999999999999999E-2</v>
      </c>
      <c r="DE204" s="38">
        <v>2.5999999999999999E-2</v>
      </c>
      <c r="DF204">
        <v>2.5999999999999999E-2</v>
      </c>
      <c r="DG204">
        <v>7.6999999999999999E-2</v>
      </c>
      <c r="DH204">
        <v>6.3E-2</v>
      </c>
      <c r="DI204">
        <v>0.03</v>
      </c>
      <c r="DJ204">
        <v>4.3999999999999997E-2</v>
      </c>
      <c r="DK204" s="38">
        <v>3.1E-2</v>
      </c>
      <c r="DL204">
        <v>2.7E-2</v>
      </c>
      <c r="DM204">
        <v>0.05</v>
      </c>
      <c r="DN204">
        <v>3.6999999999999998E-2</v>
      </c>
      <c r="DO204">
        <v>9.2999999999999999E-2</v>
      </c>
      <c r="DP204" s="38">
        <v>7.6999999999999999E-2</v>
      </c>
      <c r="DQ204">
        <v>5.8999999999999997E-2</v>
      </c>
      <c r="DU204" s="38">
        <v>4.4999999999999998E-2</v>
      </c>
      <c r="DV204">
        <v>5.3999999999999999E-2</v>
      </c>
      <c r="DW204" s="38">
        <v>0.06</v>
      </c>
      <c r="DX204" s="6">
        <v>0.08</v>
      </c>
      <c r="DY204">
        <v>0.05</v>
      </c>
      <c r="DZ204">
        <v>9.0999999999999998E-2</v>
      </c>
      <c r="EA204">
        <v>0.105</v>
      </c>
      <c r="EC204">
        <v>3.7999999999999999E-2</v>
      </c>
      <c r="ED204">
        <v>4.2999999999999997E-2</v>
      </c>
      <c r="EF204">
        <v>5.7000000000000002E-2</v>
      </c>
      <c r="EG204">
        <v>8.4000000000000005E-2</v>
      </c>
      <c r="EI204">
        <v>7.2999999999999995E-2</v>
      </c>
      <c r="EJ204">
        <v>7.9000000000000001E-2</v>
      </c>
      <c r="EK204" s="38">
        <v>5.0999999999999997E-2</v>
      </c>
      <c r="EL204">
        <v>5.8000000000000003E-2</v>
      </c>
      <c r="EM204" s="6">
        <v>0.122</v>
      </c>
    </row>
    <row r="205" spans="1:143" ht="14.25" customHeight="1" x14ac:dyDescent="0.2">
      <c r="A205" s="13">
        <v>532</v>
      </c>
      <c r="B205">
        <v>0.13400000000000001</v>
      </c>
      <c r="C205">
        <v>0.123</v>
      </c>
      <c r="D205">
        <v>9.1999999999999998E-2</v>
      </c>
      <c r="E205">
        <v>0.21199999999999999</v>
      </c>
      <c r="F205">
        <v>0.30099999999999999</v>
      </c>
      <c r="G205">
        <v>0.17</v>
      </c>
      <c r="H205">
        <v>0.10199999999999999</v>
      </c>
      <c r="I205">
        <v>0.20799999999999999</v>
      </c>
      <c r="J205">
        <v>0.125</v>
      </c>
      <c r="K205">
        <v>6.8000000000000005E-2</v>
      </c>
      <c r="L205">
        <v>0.104</v>
      </c>
      <c r="M205">
        <v>0.127</v>
      </c>
      <c r="N205">
        <v>0.22600000000000001</v>
      </c>
      <c r="O205">
        <v>0.152</v>
      </c>
      <c r="P205" s="38">
        <v>0.29299999999999998</v>
      </c>
      <c r="Q205" s="6">
        <v>0.192</v>
      </c>
      <c r="R205" s="6">
        <v>0.16900000000000001</v>
      </c>
      <c r="S205" s="6">
        <v>0.316</v>
      </c>
      <c r="T205">
        <v>0.26500000000000001</v>
      </c>
      <c r="U205">
        <v>0.27800000000000002</v>
      </c>
      <c r="V205">
        <v>7.9000000000000001E-2</v>
      </c>
      <c r="W205">
        <v>9.9000000000000005E-2</v>
      </c>
      <c r="X205">
        <v>0.14599999999999999</v>
      </c>
      <c r="Y205">
        <v>0.20300000000000001</v>
      </c>
      <c r="Z205" s="38">
        <v>9.8000000000000004E-2</v>
      </c>
      <c r="AA205" s="38">
        <v>0.10299999999999999</v>
      </c>
      <c r="AB205" s="38">
        <v>8.2000000000000003E-2</v>
      </c>
      <c r="AC205" s="38">
        <v>8.2000000000000003E-2</v>
      </c>
      <c r="AD205" s="38">
        <v>4.1000000000000002E-2</v>
      </c>
      <c r="AE205" s="38">
        <v>4.1000000000000002E-2</v>
      </c>
      <c r="AF205" s="38">
        <v>1.7000000000000001E-2</v>
      </c>
      <c r="AG205" s="38">
        <v>1.4E-2</v>
      </c>
      <c r="AH205" s="38">
        <v>1.4E-2</v>
      </c>
      <c r="AI205" s="6">
        <v>5.8000000000000003E-2</v>
      </c>
      <c r="AJ205" s="6">
        <v>2.1000000000000001E-2</v>
      </c>
      <c r="AK205" s="6">
        <v>6.3E-2</v>
      </c>
      <c r="AL205">
        <v>2.9000000000000001E-2</v>
      </c>
      <c r="AM205">
        <v>2.8000000000000001E-2</v>
      </c>
      <c r="AN205">
        <v>5.7000000000000002E-2</v>
      </c>
      <c r="AO205" s="6">
        <v>3.7999999999999999E-2</v>
      </c>
      <c r="AP205" s="6">
        <v>8.3000000000000004E-2</v>
      </c>
      <c r="AQ205" s="6">
        <v>8.6999999999999994E-2</v>
      </c>
      <c r="AR205">
        <v>3.1E-2</v>
      </c>
      <c r="AS205">
        <v>0.04</v>
      </c>
      <c r="AT205">
        <v>1.9E-2</v>
      </c>
      <c r="AU205">
        <v>4.5999999999999999E-2</v>
      </c>
      <c r="AV205">
        <v>8.8999999999999996E-2</v>
      </c>
      <c r="AW205">
        <v>7.9000000000000001E-2</v>
      </c>
      <c r="AX205">
        <v>6.3E-2</v>
      </c>
      <c r="AY205">
        <v>8.1000000000000003E-2</v>
      </c>
      <c r="AZ205">
        <v>0.06</v>
      </c>
      <c r="BA205">
        <v>0.19800000000000001</v>
      </c>
      <c r="BB205" s="38">
        <v>3.5999999999999997E-2</v>
      </c>
      <c r="BC205">
        <v>5.3999999999999999E-2</v>
      </c>
      <c r="BD205">
        <v>4.3999999999999997E-2</v>
      </c>
      <c r="BE205">
        <v>4.3999999999999997E-2</v>
      </c>
      <c r="BF205" s="38">
        <v>3.7999999999999999E-2</v>
      </c>
      <c r="BG205">
        <v>4.7E-2</v>
      </c>
      <c r="BH205">
        <v>4.8000000000000001E-2</v>
      </c>
      <c r="BI205">
        <v>4.1000000000000002E-2</v>
      </c>
      <c r="BJ205">
        <v>2.4E-2</v>
      </c>
      <c r="BK205">
        <v>4.1000000000000002E-2</v>
      </c>
      <c r="BL205">
        <v>6.5000000000000002E-2</v>
      </c>
      <c r="BM205">
        <v>2.5999999999999999E-2</v>
      </c>
      <c r="BN205">
        <v>1.7000000000000001E-2</v>
      </c>
      <c r="BO205">
        <v>3.3000000000000002E-2</v>
      </c>
      <c r="BP205" s="6">
        <v>1.7999999999999999E-2</v>
      </c>
      <c r="BQ205" s="6">
        <v>1.7000000000000001E-2</v>
      </c>
      <c r="BR205" s="6">
        <v>0.02</v>
      </c>
      <c r="BS205">
        <v>8.2000000000000003E-2</v>
      </c>
      <c r="BT205" s="38">
        <v>0.129</v>
      </c>
      <c r="BU205">
        <v>0.104</v>
      </c>
      <c r="BV205">
        <v>0.107</v>
      </c>
      <c r="BW205">
        <v>0.06</v>
      </c>
      <c r="BX205" s="38">
        <v>0.14799999999999999</v>
      </c>
      <c r="BY205" s="38">
        <v>6.8000000000000005E-2</v>
      </c>
      <c r="BZ205" s="38">
        <v>1.7999999999999999E-2</v>
      </c>
      <c r="CA205">
        <v>9.2999999999999999E-2</v>
      </c>
      <c r="CB205">
        <v>0.13900000000000001</v>
      </c>
      <c r="CC205">
        <v>3.5999999999999997E-2</v>
      </c>
      <c r="CD205">
        <v>3.3000000000000002E-2</v>
      </c>
      <c r="CE205">
        <v>9.7000000000000003E-2</v>
      </c>
      <c r="CF205">
        <v>0.05</v>
      </c>
      <c r="CG205">
        <v>5.2999999999999999E-2</v>
      </c>
      <c r="CH205">
        <v>8.4000000000000005E-2</v>
      </c>
      <c r="CI205">
        <v>5.8000000000000003E-2</v>
      </c>
      <c r="CJ205">
        <v>0.128</v>
      </c>
      <c r="CK205">
        <v>5.0999999999999997E-2</v>
      </c>
      <c r="CL205">
        <v>7.0000000000000001E-3</v>
      </c>
      <c r="CM205">
        <v>2.1000000000000001E-2</v>
      </c>
      <c r="CN205">
        <v>1.9E-2</v>
      </c>
      <c r="CO205">
        <v>-5.0000000000000001E-3</v>
      </c>
      <c r="CP205">
        <v>5.0000000000000001E-3</v>
      </c>
      <c r="CQ205">
        <v>0.13800000000000001</v>
      </c>
      <c r="CR205" s="38">
        <v>0.105</v>
      </c>
      <c r="CS205">
        <v>0.252</v>
      </c>
      <c r="CT205">
        <v>0.14899999999999999</v>
      </c>
      <c r="CU205">
        <v>-3.2000000000000001E-2</v>
      </c>
      <c r="CV205">
        <v>0.113</v>
      </c>
      <c r="CW205">
        <v>0.08</v>
      </c>
      <c r="CX205">
        <v>1.2E-2</v>
      </c>
      <c r="CY205">
        <v>6.5000000000000002E-2</v>
      </c>
      <c r="CZ205">
        <v>0.11799999999999999</v>
      </c>
      <c r="DA205">
        <v>0.20599999999999999</v>
      </c>
      <c r="DB205">
        <v>0.14399999999999999</v>
      </c>
      <c r="DC205">
        <v>2.4E-2</v>
      </c>
      <c r="DD205" s="38">
        <v>2.5000000000000001E-2</v>
      </c>
      <c r="DE205" s="38">
        <v>2.5999999999999999E-2</v>
      </c>
      <c r="DF205">
        <v>2.5999999999999999E-2</v>
      </c>
      <c r="DG205">
        <v>7.5999999999999998E-2</v>
      </c>
      <c r="DH205">
        <v>6.3E-2</v>
      </c>
      <c r="DI205">
        <v>0.03</v>
      </c>
      <c r="DJ205">
        <v>4.3999999999999997E-2</v>
      </c>
      <c r="DK205" s="38">
        <v>3.1E-2</v>
      </c>
      <c r="DL205">
        <v>2.7E-2</v>
      </c>
      <c r="DM205">
        <v>0.05</v>
      </c>
      <c r="DN205">
        <v>3.6999999999999998E-2</v>
      </c>
      <c r="DO205">
        <v>9.1999999999999998E-2</v>
      </c>
      <c r="DP205" s="38">
        <v>7.5999999999999998E-2</v>
      </c>
      <c r="DQ205">
        <v>5.8000000000000003E-2</v>
      </c>
      <c r="DU205" s="38">
        <v>4.4999999999999998E-2</v>
      </c>
      <c r="DV205">
        <v>5.2999999999999999E-2</v>
      </c>
      <c r="DW205" s="38">
        <v>0.06</v>
      </c>
      <c r="DX205" s="6">
        <v>7.9000000000000001E-2</v>
      </c>
      <c r="DY205">
        <v>4.9000000000000002E-2</v>
      </c>
      <c r="DZ205">
        <v>0.09</v>
      </c>
      <c r="EA205">
        <v>0.104</v>
      </c>
      <c r="EC205">
        <v>3.6999999999999998E-2</v>
      </c>
      <c r="ED205">
        <v>4.2999999999999997E-2</v>
      </c>
      <c r="EF205">
        <v>5.6000000000000001E-2</v>
      </c>
      <c r="EG205">
        <v>8.4000000000000005E-2</v>
      </c>
      <c r="EI205">
        <v>7.1999999999999995E-2</v>
      </c>
      <c r="EJ205">
        <v>7.9000000000000001E-2</v>
      </c>
      <c r="EK205" s="38">
        <v>0.05</v>
      </c>
      <c r="EL205">
        <v>5.8000000000000003E-2</v>
      </c>
      <c r="EM205" s="6">
        <v>0.121</v>
      </c>
    </row>
    <row r="206" spans="1:143" ht="14.25" customHeight="1" x14ac:dyDescent="0.2">
      <c r="A206" s="13">
        <v>533</v>
      </c>
      <c r="B206">
        <v>0.13200000000000001</v>
      </c>
      <c r="C206">
        <v>0.121</v>
      </c>
      <c r="D206">
        <v>0.09</v>
      </c>
      <c r="E206">
        <v>0.20699999999999999</v>
      </c>
      <c r="F206">
        <v>0.29599999999999999</v>
      </c>
      <c r="G206">
        <v>0.16800000000000001</v>
      </c>
      <c r="H206">
        <v>0.1</v>
      </c>
      <c r="I206">
        <v>0.20499999999999999</v>
      </c>
      <c r="J206">
        <v>0.123</v>
      </c>
      <c r="K206">
        <v>6.7000000000000004E-2</v>
      </c>
      <c r="L206">
        <v>0.10199999999999999</v>
      </c>
      <c r="M206">
        <v>0.125</v>
      </c>
      <c r="N206">
        <v>0.223</v>
      </c>
      <c r="O206">
        <v>0.15</v>
      </c>
      <c r="P206" s="38">
        <v>0.28799999999999998</v>
      </c>
      <c r="Q206" s="6">
        <v>0.191</v>
      </c>
      <c r="R206" s="6">
        <v>0.16800000000000001</v>
      </c>
      <c r="S206" s="6">
        <v>0.314</v>
      </c>
      <c r="T206">
        <v>0.26300000000000001</v>
      </c>
      <c r="U206">
        <v>0.27600000000000002</v>
      </c>
      <c r="V206">
        <v>7.9000000000000001E-2</v>
      </c>
      <c r="W206">
        <v>9.6000000000000002E-2</v>
      </c>
      <c r="X206">
        <v>0.14499999999999999</v>
      </c>
      <c r="Y206">
        <v>0.2</v>
      </c>
      <c r="Z206" s="38">
        <v>9.8000000000000004E-2</v>
      </c>
      <c r="AA206" s="38">
        <v>0.10299999999999999</v>
      </c>
      <c r="AB206" s="38">
        <v>8.2000000000000003E-2</v>
      </c>
      <c r="AC206" s="38">
        <v>8.1000000000000003E-2</v>
      </c>
      <c r="AD206" s="38">
        <v>4.1000000000000002E-2</v>
      </c>
      <c r="AE206" s="38">
        <v>4.1000000000000002E-2</v>
      </c>
      <c r="AF206" s="38">
        <v>1.7000000000000001E-2</v>
      </c>
      <c r="AG206" s="38">
        <v>1.4E-2</v>
      </c>
      <c r="AH206" s="38">
        <v>1.4E-2</v>
      </c>
      <c r="AI206" s="6">
        <v>5.8000000000000003E-2</v>
      </c>
      <c r="AJ206" s="6">
        <v>2.1000000000000001E-2</v>
      </c>
      <c r="AK206" s="6">
        <v>6.2E-2</v>
      </c>
      <c r="AL206">
        <v>2.8000000000000001E-2</v>
      </c>
      <c r="AM206">
        <v>2.8000000000000001E-2</v>
      </c>
      <c r="AN206">
        <v>5.7000000000000002E-2</v>
      </c>
      <c r="AO206" s="6">
        <v>3.7999999999999999E-2</v>
      </c>
      <c r="AP206" s="6">
        <v>8.2000000000000003E-2</v>
      </c>
      <c r="AQ206" s="6">
        <v>8.6999999999999994E-2</v>
      </c>
      <c r="AR206">
        <v>0.03</v>
      </c>
      <c r="AS206">
        <v>0.04</v>
      </c>
      <c r="AT206">
        <v>1.9E-2</v>
      </c>
      <c r="AU206">
        <v>4.4999999999999998E-2</v>
      </c>
      <c r="AV206">
        <v>8.7999999999999995E-2</v>
      </c>
      <c r="AW206">
        <v>7.8E-2</v>
      </c>
      <c r="AX206">
        <v>6.0999999999999999E-2</v>
      </c>
      <c r="AY206">
        <v>0.08</v>
      </c>
      <c r="AZ206">
        <v>5.8000000000000003E-2</v>
      </c>
      <c r="BA206">
        <v>0.19400000000000001</v>
      </c>
      <c r="BB206" s="38">
        <v>3.5999999999999997E-2</v>
      </c>
      <c r="BC206">
        <v>5.2999999999999999E-2</v>
      </c>
      <c r="BD206">
        <v>4.3999999999999997E-2</v>
      </c>
      <c r="BE206">
        <v>4.3999999999999997E-2</v>
      </c>
      <c r="BF206" s="38">
        <v>3.7999999999999999E-2</v>
      </c>
      <c r="BG206">
        <v>4.4999999999999998E-2</v>
      </c>
      <c r="BH206">
        <v>4.7E-2</v>
      </c>
      <c r="BI206">
        <v>4.1000000000000002E-2</v>
      </c>
      <c r="BJ206">
        <v>2.4E-2</v>
      </c>
      <c r="BK206">
        <v>0.04</v>
      </c>
      <c r="BL206">
        <v>6.4000000000000001E-2</v>
      </c>
      <c r="BM206">
        <v>2.5999999999999999E-2</v>
      </c>
      <c r="BN206">
        <v>1.7000000000000001E-2</v>
      </c>
      <c r="BO206">
        <v>3.3000000000000002E-2</v>
      </c>
      <c r="BP206" s="6">
        <v>1.7000000000000001E-2</v>
      </c>
      <c r="BQ206" s="6">
        <v>1.7000000000000001E-2</v>
      </c>
      <c r="BR206" s="6">
        <v>1.9E-2</v>
      </c>
      <c r="BS206">
        <v>0.08</v>
      </c>
      <c r="BT206" s="38">
        <v>0.126</v>
      </c>
      <c r="BU206">
        <v>0.10199999999999999</v>
      </c>
      <c r="BV206">
        <v>0.105</v>
      </c>
      <c r="BW206">
        <v>5.8999999999999997E-2</v>
      </c>
      <c r="BX206" s="38">
        <v>0.14699999999999999</v>
      </c>
      <c r="BY206" s="38">
        <v>6.7000000000000004E-2</v>
      </c>
      <c r="BZ206" s="38">
        <v>1.7000000000000001E-2</v>
      </c>
      <c r="CA206">
        <v>9.1999999999999998E-2</v>
      </c>
      <c r="CB206">
        <v>0.13700000000000001</v>
      </c>
      <c r="CC206">
        <v>3.5000000000000003E-2</v>
      </c>
      <c r="CD206">
        <v>3.3000000000000002E-2</v>
      </c>
      <c r="CE206">
        <v>9.6000000000000002E-2</v>
      </c>
      <c r="CF206">
        <v>4.9000000000000002E-2</v>
      </c>
      <c r="CG206">
        <v>5.1999999999999998E-2</v>
      </c>
      <c r="CH206">
        <v>8.3000000000000004E-2</v>
      </c>
      <c r="CI206">
        <v>5.8000000000000003E-2</v>
      </c>
      <c r="CJ206">
        <v>0.126</v>
      </c>
      <c r="CK206">
        <v>4.9000000000000002E-2</v>
      </c>
      <c r="CL206">
        <v>7.0000000000000001E-3</v>
      </c>
      <c r="CM206">
        <v>0.02</v>
      </c>
      <c r="CN206">
        <v>1.9E-2</v>
      </c>
      <c r="CO206">
        <v>-5.0000000000000001E-3</v>
      </c>
      <c r="CP206">
        <v>4.0000000000000001E-3</v>
      </c>
      <c r="CQ206">
        <v>0.13700000000000001</v>
      </c>
      <c r="CR206" s="38">
        <v>0.104</v>
      </c>
      <c r="CS206">
        <v>0.247</v>
      </c>
      <c r="CT206">
        <v>0.14699999999999999</v>
      </c>
      <c r="CU206">
        <v>-3.2000000000000001E-2</v>
      </c>
      <c r="CV206">
        <v>0.111</v>
      </c>
      <c r="CW206">
        <v>7.9000000000000001E-2</v>
      </c>
      <c r="CX206">
        <v>1.2E-2</v>
      </c>
      <c r="CY206">
        <v>6.4000000000000001E-2</v>
      </c>
      <c r="CZ206">
        <v>0.11600000000000001</v>
      </c>
      <c r="DA206">
        <v>0.20399999999999999</v>
      </c>
      <c r="DB206">
        <v>0.14299999999999999</v>
      </c>
      <c r="DC206">
        <v>2.4E-2</v>
      </c>
      <c r="DD206" s="38">
        <v>2.5000000000000001E-2</v>
      </c>
      <c r="DE206" s="38">
        <v>2.5999999999999999E-2</v>
      </c>
      <c r="DF206">
        <v>2.5999999999999999E-2</v>
      </c>
      <c r="DG206">
        <v>7.5999999999999998E-2</v>
      </c>
      <c r="DH206">
        <v>6.3E-2</v>
      </c>
      <c r="DI206">
        <v>2.9000000000000001E-2</v>
      </c>
      <c r="DJ206">
        <v>4.3999999999999997E-2</v>
      </c>
      <c r="DK206" s="38">
        <v>0.03</v>
      </c>
      <c r="DL206">
        <v>2.5999999999999999E-2</v>
      </c>
      <c r="DM206">
        <v>4.9000000000000002E-2</v>
      </c>
      <c r="DN206">
        <v>3.6999999999999998E-2</v>
      </c>
      <c r="DO206">
        <v>9.1999999999999998E-2</v>
      </c>
      <c r="DP206" s="38">
        <v>7.5999999999999998E-2</v>
      </c>
      <c r="DQ206">
        <v>5.8000000000000003E-2</v>
      </c>
      <c r="DU206" s="38">
        <v>4.4999999999999998E-2</v>
      </c>
      <c r="DV206">
        <v>5.1999999999999998E-2</v>
      </c>
      <c r="DW206" s="38">
        <v>5.8999999999999997E-2</v>
      </c>
      <c r="DX206" s="6">
        <v>7.8E-2</v>
      </c>
      <c r="DY206">
        <v>4.8000000000000001E-2</v>
      </c>
      <c r="DZ206">
        <v>0.09</v>
      </c>
      <c r="EA206">
        <v>0.10199999999999999</v>
      </c>
      <c r="EC206">
        <v>3.6999999999999998E-2</v>
      </c>
      <c r="ED206">
        <v>4.2000000000000003E-2</v>
      </c>
      <c r="EF206">
        <v>5.6000000000000001E-2</v>
      </c>
      <c r="EG206">
        <v>8.3000000000000004E-2</v>
      </c>
      <c r="EI206">
        <v>7.0999999999999994E-2</v>
      </c>
      <c r="EJ206">
        <v>7.8E-2</v>
      </c>
      <c r="EK206" s="38">
        <v>0.05</v>
      </c>
      <c r="EL206">
        <v>5.7000000000000002E-2</v>
      </c>
      <c r="EM206" s="6">
        <v>0.121</v>
      </c>
    </row>
    <row r="207" spans="1:143" ht="14.25" customHeight="1" x14ac:dyDescent="0.2">
      <c r="A207" s="13">
        <v>534</v>
      </c>
      <c r="B207">
        <v>0.129</v>
      </c>
      <c r="C207">
        <v>0.11799999999999999</v>
      </c>
      <c r="D207">
        <v>8.8999999999999996E-2</v>
      </c>
      <c r="E207">
        <v>0.20200000000000001</v>
      </c>
      <c r="F207">
        <v>0.28999999999999998</v>
      </c>
      <c r="G207">
        <v>0.16600000000000001</v>
      </c>
      <c r="H207">
        <v>9.9000000000000005E-2</v>
      </c>
      <c r="I207">
        <v>0.20100000000000001</v>
      </c>
      <c r="J207">
        <v>0.122</v>
      </c>
      <c r="K207">
        <v>6.6000000000000003E-2</v>
      </c>
      <c r="L207">
        <v>0.10100000000000001</v>
      </c>
      <c r="M207">
        <v>0.122</v>
      </c>
      <c r="N207">
        <v>0.219</v>
      </c>
      <c r="O207">
        <v>0.14799999999999999</v>
      </c>
      <c r="P207" s="38">
        <v>0.28299999999999997</v>
      </c>
      <c r="Q207" s="6">
        <v>0.189</v>
      </c>
      <c r="R207" s="6">
        <v>0.16800000000000001</v>
      </c>
      <c r="S207" s="6">
        <v>0.313</v>
      </c>
      <c r="T207">
        <v>0.26100000000000001</v>
      </c>
      <c r="U207">
        <v>0.27400000000000002</v>
      </c>
      <c r="V207">
        <v>7.8E-2</v>
      </c>
      <c r="W207">
        <v>9.2999999999999999E-2</v>
      </c>
      <c r="X207">
        <v>0.14399999999999999</v>
      </c>
      <c r="Y207">
        <v>0.19700000000000001</v>
      </c>
      <c r="Z207" s="38">
        <v>9.8000000000000004E-2</v>
      </c>
      <c r="AA207" s="38">
        <v>0.10299999999999999</v>
      </c>
      <c r="AB207" s="38">
        <v>8.2000000000000003E-2</v>
      </c>
      <c r="AC207" s="38">
        <v>8.1000000000000003E-2</v>
      </c>
      <c r="AD207" s="38">
        <v>0.04</v>
      </c>
      <c r="AE207" s="38">
        <v>0.04</v>
      </c>
      <c r="AF207" s="38">
        <v>1.7000000000000001E-2</v>
      </c>
      <c r="AG207" s="38">
        <v>1.4E-2</v>
      </c>
      <c r="AH207" s="38">
        <v>1.2999999999999999E-2</v>
      </c>
      <c r="AI207" s="6">
        <v>5.7000000000000002E-2</v>
      </c>
      <c r="AJ207" s="6">
        <v>2.1000000000000001E-2</v>
      </c>
      <c r="AK207" s="6">
        <v>6.2E-2</v>
      </c>
      <c r="AL207">
        <v>2.8000000000000001E-2</v>
      </c>
      <c r="AM207">
        <v>2.8000000000000001E-2</v>
      </c>
      <c r="AN207">
        <v>5.7000000000000002E-2</v>
      </c>
      <c r="AO207" s="6">
        <v>3.7999999999999999E-2</v>
      </c>
      <c r="AP207" s="6">
        <v>8.2000000000000003E-2</v>
      </c>
      <c r="AQ207" s="6">
        <v>8.6999999999999994E-2</v>
      </c>
      <c r="AR207">
        <v>0.03</v>
      </c>
      <c r="AS207">
        <v>0.04</v>
      </c>
      <c r="AT207">
        <v>1.9E-2</v>
      </c>
      <c r="AU207">
        <v>4.3999999999999997E-2</v>
      </c>
      <c r="AV207">
        <v>8.7999999999999995E-2</v>
      </c>
      <c r="AW207">
        <v>7.8E-2</v>
      </c>
      <c r="AX207">
        <v>0.06</v>
      </c>
      <c r="AY207">
        <v>7.9000000000000001E-2</v>
      </c>
      <c r="AZ207">
        <v>5.7000000000000002E-2</v>
      </c>
      <c r="BA207">
        <v>0.189</v>
      </c>
      <c r="BB207" s="38">
        <v>3.5999999999999997E-2</v>
      </c>
      <c r="BC207">
        <v>5.1999999999999998E-2</v>
      </c>
      <c r="BD207">
        <v>4.2999999999999997E-2</v>
      </c>
      <c r="BE207">
        <v>4.2999999999999997E-2</v>
      </c>
      <c r="BF207" s="38">
        <v>3.6999999999999998E-2</v>
      </c>
      <c r="BG207">
        <v>4.3999999999999997E-2</v>
      </c>
      <c r="BH207">
        <v>4.5999999999999999E-2</v>
      </c>
      <c r="BI207">
        <v>0.04</v>
      </c>
      <c r="BJ207">
        <v>2.3E-2</v>
      </c>
      <c r="BK207">
        <v>0.04</v>
      </c>
      <c r="BL207">
        <v>6.3E-2</v>
      </c>
      <c r="BM207">
        <v>2.5999999999999999E-2</v>
      </c>
      <c r="BN207">
        <v>1.7000000000000001E-2</v>
      </c>
      <c r="BO207">
        <v>3.3000000000000002E-2</v>
      </c>
      <c r="BP207" s="6">
        <v>1.7000000000000001E-2</v>
      </c>
      <c r="BQ207" s="6">
        <v>1.7000000000000001E-2</v>
      </c>
      <c r="BR207" s="6">
        <v>1.9E-2</v>
      </c>
      <c r="BS207">
        <v>7.9000000000000001E-2</v>
      </c>
      <c r="BT207" s="38">
        <v>0.124</v>
      </c>
      <c r="BU207">
        <v>0.1</v>
      </c>
      <c r="BV207">
        <v>0.104</v>
      </c>
      <c r="BW207">
        <v>5.8000000000000003E-2</v>
      </c>
      <c r="BX207" s="38">
        <v>0.14599999999999999</v>
      </c>
      <c r="BY207" s="38">
        <v>6.6000000000000003E-2</v>
      </c>
      <c r="BZ207" s="38">
        <v>1.7000000000000001E-2</v>
      </c>
      <c r="CA207">
        <v>0.09</v>
      </c>
      <c r="CB207">
        <v>0.13500000000000001</v>
      </c>
      <c r="CC207">
        <v>3.5000000000000003E-2</v>
      </c>
      <c r="CD207">
        <v>3.2000000000000001E-2</v>
      </c>
      <c r="CE207">
        <v>9.6000000000000002E-2</v>
      </c>
      <c r="CF207">
        <v>4.8000000000000001E-2</v>
      </c>
      <c r="CG207">
        <v>5.0999999999999997E-2</v>
      </c>
      <c r="CH207">
        <v>8.3000000000000004E-2</v>
      </c>
      <c r="CI207">
        <v>5.7000000000000002E-2</v>
      </c>
      <c r="CJ207">
        <v>0.123</v>
      </c>
      <c r="CK207">
        <v>4.8000000000000001E-2</v>
      </c>
      <c r="CL207">
        <v>7.0000000000000001E-3</v>
      </c>
      <c r="CM207">
        <v>1.9E-2</v>
      </c>
      <c r="CN207">
        <v>1.9E-2</v>
      </c>
      <c r="CO207">
        <v>-5.0000000000000001E-3</v>
      </c>
      <c r="CP207">
        <v>4.0000000000000001E-3</v>
      </c>
      <c r="CQ207">
        <v>0.13500000000000001</v>
      </c>
      <c r="CR207" s="38">
        <v>0.10199999999999999</v>
      </c>
      <c r="CS207">
        <v>0.24299999999999999</v>
      </c>
      <c r="CT207">
        <v>0.14499999999999999</v>
      </c>
      <c r="CU207">
        <v>-3.2000000000000001E-2</v>
      </c>
      <c r="CV207">
        <v>0.109</v>
      </c>
      <c r="CW207">
        <v>7.6999999999999999E-2</v>
      </c>
      <c r="CX207">
        <v>1.2E-2</v>
      </c>
      <c r="CY207">
        <v>6.4000000000000001E-2</v>
      </c>
      <c r="CZ207">
        <v>0.113</v>
      </c>
      <c r="DA207">
        <v>0.20300000000000001</v>
      </c>
      <c r="DB207">
        <v>0.14099999999999999</v>
      </c>
      <c r="DC207">
        <v>2.3E-2</v>
      </c>
      <c r="DD207" s="38">
        <v>2.5000000000000001E-2</v>
      </c>
      <c r="DE207" s="38">
        <v>2.5999999999999999E-2</v>
      </c>
      <c r="DF207">
        <v>2.5999999999999999E-2</v>
      </c>
      <c r="DG207">
        <v>7.5999999999999998E-2</v>
      </c>
      <c r="DH207">
        <v>6.3E-2</v>
      </c>
      <c r="DI207">
        <v>2.9000000000000001E-2</v>
      </c>
      <c r="DJ207">
        <v>4.3999999999999997E-2</v>
      </c>
      <c r="DK207" s="38">
        <v>0.03</v>
      </c>
      <c r="DL207">
        <v>2.5999999999999999E-2</v>
      </c>
      <c r="DM207">
        <v>4.9000000000000002E-2</v>
      </c>
      <c r="DN207">
        <v>3.6999999999999998E-2</v>
      </c>
      <c r="DO207">
        <v>9.0999999999999998E-2</v>
      </c>
      <c r="DP207" s="38">
        <v>7.4999999999999997E-2</v>
      </c>
      <c r="DQ207">
        <v>5.8000000000000003E-2</v>
      </c>
      <c r="DU207" s="38">
        <v>4.3999999999999997E-2</v>
      </c>
      <c r="DV207">
        <v>5.1999999999999998E-2</v>
      </c>
      <c r="DW207" s="38">
        <v>5.8000000000000003E-2</v>
      </c>
      <c r="DX207" s="6">
        <v>7.8E-2</v>
      </c>
      <c r="DY207">
        <v>4.7E-2</v>
      </c>
      <c r="DZ207">
        <v>8.8999999999999996E-2</v>
      </c>
      <c r="EA207">
        <v>0.1</v>
      </c>
      <c r="EC207">
        <v>3.5999999999999997E-2</v>
      </c>
      <c r="ED207">
        <v>4.2000000000000003E-2</v>
      </c>
      <c r="EF207">
        <v>5.5E-2</v>
      </c>
      <c r="EG207">
        <v>8.3000000000000004E-2</v>
      </c>
      <c r="EI207">
        <v>7.0000000000000007E-2</v>
      </c>
      <c r="EJ207">
        <v>7.8E-2</v>
      </c>
      <c r="EK207" s="38">
        <v>0.05</v>
      </c>
      <c r="EL207">
        <v>5.7000000000000002E-2</v>
      </c>
      <c r="EM207" s="6">
        <v>0.121</v>
      </c>
    </row>
    <row r="208" spans="1:143" ht="14.25" customHeight="1" x14ac:dyDescent="0.2">
      <c r="A208" s="13">
        <v>535</v>
      </c>
      <c r="B208">
        <v>0.126</v>
      </c>
      <c r="C208">
        <v>0.11600000000000001</v>
      </c>
      <c r="D208">
        <v>8.6999999999999994E-2</v>
      </c>
      <c r="E208">
        <v>0.19800000000000001</v>
      </c>
      <c r="F208">
        <v>0.28499999999999998</v>
      </c>
      <c r="G208">
        <v>0.16300000000000001</v>
      </c>
      <c r="H208">
        <v>9.8000000000000004E-2</v>
      </c>
      <c r="I208">
        <v>0.19800000000000001</v>
      </c>
      <c r="J208">
        <v>0.12</v>
      </c>
      <c r="K208">
        <v>6.5000000000000002E-2</v>
      </c>
      <c r="L208">
        <v>0.1</v>
      </c>
      <c r="M208">
        <v>0.12</v>
      </c>
      <c r="N208">
        <v>0.216</v>
      </c>
      <c r="O208">
        <v>0.14599999999999999</v>
      </c>
      <c r="P208" s="38">
        <v>0.27900000000000003</v>
      </c>
      <c r="Q208" s="6">
        <v>0.188</v>
      </c>
      <c r="R208" s="6">
        <v>0.16800000000000001</v>
      </c>
      <c r="S208" s="6">
        <v>0.311</v>
      </c>
      <c r="T208">
        <v>0.25900000000000001</v>
      </c>
      <c r="U208">
        <v>0.27300000000000002</v>
      </c>
      <c r="V208">
        <v>7.8E-2</v>
      </c>
      <c r="W208">
        <v>9.0999999999999998E-2</v>
      </c>
      <c r="X208">
        <v>0.14299999999999999</v>
      </c>
      <c r="Y208">
        <v>0.19400000000000001</v>
      </c>
      <c r="Z208" s="38">
        <v>9.8000000000000004E-2</v>
      </c>
      <c r="AA208" s="38">
        <v>0.10299999999999999</v>
      </c>
      <c r="AB208" s="38">
        <v>8.1000000000000003E-2</v>
      </c>
      <c r="AC208" s="38">
        <v>0.08</v>
      </c>
      <c r="AD208" s="38">
        <v>0.04</v>
      </c>
      <c r="AE208" s="38">
        <v>0.04</v>
      </c>
      <c r="AF208" s="38">
        <v>1.7000000000000001E-2</v>
      </c>
      <c r="AG208" s="38">
        <v>1.4E-2</v>
      </c>
      <c r="AH208" s="38">
        <v>1.2999999999999999E-2</v>
      </c>
      <c r="AI208" s="6">
        <v>5.7000000000000002E-2</v>
      </c>
      <c r="AJ208" s="6">
        <v>2.1000000000000001E-2</v>
      </c>
      <c r="AK208" s="6">
        <v>6.2E-2</v>
      </c>
      <c r="AL208">
        <v>2.8000000000000001E-2</v>
      </c>
      <c r="AM208">
        <v>2.8000000000000001E-2</v>
      </c>
      <c r="AN208">
        <v>5.7000000000000002E-2</v>
      </c>
      <c r="AO208" s="6">
        <v>3.7999999999999999E-2</v>
      </c>
      <c r="AP208" s="6">
        <v>8.2000000000000003E-2</v>
      </c>
      <c r="AQ208" s="6">
        <v>8.5999999999999993E-2</v>
      </c>
      <c r="AR208">
        <v>0.03</v>
      </c>
      <c r="AS208">
        <v>0.04</v>
      </c>
      <c r="AT208">
        <v>1.9E-2</v>
      </c>
      <c r="AU208">
        <v>4.3999999999999997E-2</v>
      </c>
      <c r="AV208">
        <v>8.7999999999999995E-2</v>
      </c>
      <c r="AW208">
        <v>7.6999999999999999E-2</v>
      </c>
      <c r="AX208">
        <v>5.8000000000000003E-2</v>
      </c>
      <c r="AY208">
        <v>7.8E-2</v>
      </c>
      <c r="AZ208">
        <v>5.5E-2</v>
      </c>
      <c r="BA208">
        <v>0.185</v>
      </c>
      <c r="BB208" s="38">
        <v>3.5999999999999997E-2</v>
      </c>
      <c r="BC208">
        <v>5.0999999999999997E-2</v>
      </c>
      <c r="BD208">
        <v>4.2999999999999997E-2</v>
      </c>
      <c r="BE208">
        <v>4.2999999999999997E-2</v>
      </c>
      <c r="BF208" s="38">
        <v>3.6999999999999998E-2</v>
      </c>
      <c r="BG208">
        <v>4.2999999999999997E-2</v>
      </c>
      <c r="BH208">
        <v>4.4999999999999998E-2</v>
      </c>
      <c r="BI208">
        <v>3.9E-2</v>
      </c>
      <c r="BJ208">
        <v>2.3E-2</v>
      </c>
      <c r="BK208">
        <v>3.9E-2</v>
      </c>
      <c r="BL208">
        <v>6.2E-2</v>
      </c>
      <c r="BM208">
        <v>2.5999999999999999E-2</v>
      </c>
      <c r="BN208">
        <v>1.7000000000000001E-2</v>
      </c>
      <c r="BO208">
        <v>3.2000000000000001E-2</v>
      </c>
      <c r="BP208" s="6">
        <v>1.7000000000000001E-2</v>
      </c>
      <c r="BQ208" s="6">
        <v>1.7000000000000001E-2</v>
      </c>
      <c r="BR208" s="6">
        <v>1.9E-2</v>
      </c>
      <c r="BS208">
        <v>7.8E-2</v>
      </c>
      <c r="BT208" s="38">
        <v>0.122</v>
      </c>
      <c r="BU208">
        <v>9.8000000000000004E-2</v>
      </c>
      <c r="BV208">
        <v>0.10199999999999999</v>
      </c>
      <c r="BW208">
        <v>5.7000000000000002E-2</v>
      </c>
      <c r="BX208" s="38">
        <v>0.14499999999999999</v>
      </c>
      <c r="BY208" s="38">
        <v>6.5000000000000002E-2</v>
      </c>
      <c r="BZ208" s="38">
        <v>1.7000000000000001E-2</v>
      </c>
      <c r="CA208">
        <v>8.8999999999999996E-2</v>
      </c>
      <c r="CB208">
        <v>0.13200000000000001</v>
      </c>
      <c r="CC208">
        <v>3.4000000000000002E-2</v>
      </c>
      <c r="CD208">
        <v>3.2000000000000001E-2</v>
      </c>
      <c r="CE208">
        <v>9.5000000000000001E-2</v>
      </c>
      <c r="CF208">
        <v>4.7E-2</v>
      </c>
      <c r="CG208">
        <v>0.05</v>
      </c>
      <c r="CH208">
        <v>8.2000000000000003E-2</v>
      </c>
      <c r="CI208">
        <v>5.7000000000000002E-2</v>
      </c>
      <c r="CJ208">
        <v>0.121</v>
      </c>
      <c r="CK208">
        <v>4.7E-2</v>
      </c>
      <c r="CL208">
        <v>7.0000000000000001E-3</v>
      </c>
      <c r="CM208">
        <v>1.9E-2</v>
      </c>
      <c r="CN208">
        <v>1.7999999999999999E-2</v>
      </c>
      <c r="CO208">
        <v>-6.0000000000000001E-3</v>
      </c>
      <c r="CP208">
        <v>4.0000000000000001E-3</v>
      </c>
      <c r="CQ208">
        <v>0.13400000000000001</v>
      </c>
      <c r="CR208" s="38">
        <v>0.10100000000000001</v>
      </c>
      <c r="CS208">
        <v>0.23899999999999999</v>
      </c>
      <c r="CT208">
        <v>0.14199999999999999</v>
      </c>
      <c r="CU208">
        <v>-3.2000000000000001E-2</v>
      </c>
      <c r="CV208">
        <v>0.107</v>
      </c>
      <c r="CW208">
        <v>7.5999999999999998E-2</v>
      </c>
      <c r="CX208">
        <v>1.2E-2</v>
      </c>
      <c r="CY208">
        <v>6.3E-2</v>
      </c>
      <c r="CZ208">
        <v>0.111</v>
      </c>
      <c r="DA208">
        <v>0.20100000000000001</v>
      </c>
      <c r="DB208">
        <v>0.14000000000000001</v>
      </c>
      <c r="DC208">
        <v>2.3E-2</v>
      </c>
      <c r="DD208" s="38">
        <v>2.5000000000000001E-2</v>
      </c>
      <c r="DE208" s="38">
        <v>2.5999999999999999E-2</v>
      </c>
      <c r="DF208">
        <v>2.5999999999999999E-2</v>
      </c>
      <c r="DG208">
        <v>7.5999999999999998E-2</v>
      </c>
      <c r="DH208">
        <v>6.3E-2</v>
      </c>
      <c r="DI208">
        <v>2.9000000000000001E-2</v>
      </c>
      <c r="DJ208">
        <v>4.2999999999999997E-2</v>
      </c>
      <c r="DK208" s="38">
        <v>2.9000000000000001E-2</v>
      </c>
      <c r="DL208">
        <v>2.5999999999999999E-2</v>
      </c>
      <c r="DM208">
        <v>4.9000000000000002E-2</v>
      </c>
      <c r="DN208">
        <v>3.6999999999999998E-2</v>
      </c>
      <c r="DO208">
        <v>9.0999999999999998E-2</v>
      </c>
      <c r="DP208" s="38">
        <v>7.4999999999999997E-2</v>
      </c>
      <c r="DQ208">
        <v>5.7000000000000002E-2</v>
      </c>
      <c r="DU208" s="38">
        <v>4.3999999999999997E-2</v>
      </c>
      <c r="DV208">
        <v>5.0999999999999997E-2</v>
      </c>
      <c r="DW208" s="38">
        <v>5.8000000000000003E-2</v>
      </c>
      <c r="DX208" s="6">
        <v>7.6999999999999999E-2</v>
      </c>
      <c r="DY208">
        <v>4.7E-2</v>
      </c>
      <c r="DZ208">
        <v>8.8999999999999996E-2</v>
      </c>
      <c r="EA208">
        <v>9.9000000000000005E-2</v>
      </c>
      <c r="EC208">
        <v>3.5000000000000003E-2</v>
      </c>
      <c r="ED208">
        <v>4.2000000000000003E-2</v>
      </c>
      <c r="EF208">
        <v>5.5E-2</v>
      </c>
      <c r="EG208">
        <v>8.2000000000000003E-2</v>
      </c>
      <c r="EI208">
        <v>6.9000000000000006E-2</v>
      </c>
      <c r="EJ208">
        <v>7.8E-2</v>
      </c>
      <c r="EK208" s="38">
        <v>4.9000000000000002E-2</v>
      </c>
      <c r="EL208">
        <v>5.7000000000000002E-2</v>
      </c>
      <c r="EM208" s="6">
        <v>0.121</v>
      </c>
    </row>
    <row r="209" spans="1:143" ht="14.25" customHeight="1" x14ac:dyDescent="0.2">
      <c r="A209" s="13">
        <v>536</v>
      </c>
      <c r="B209">
        <v>0.123</v>
      </c>
      <c r="C209">
        <v>0.114</v>
      </c>
      <c r="D209">
        <v>8.5000000000000006E-2</v>
      </c>
      <c r="E209">
        <v>0.193</v>
      </c>
      <c r="F209">
        <v>0.28000000000000003</v>
      </c>
      <c r="G209">
        <v>0.161</v>
      </c>
      <c r="H209">
        <v>9.7000000000000003E-2</v>
      </c>
      <c r="I209">
        <v>0.19500000000000001</v>
      </c>
      <c r="J209">
        <v>0.11899999999999999</v>
      </c>
      <c r="K209">
        <v>6.3E-2</v>
      </c>
      <c r="L209">
        <v>9.9000000000000005E-2</v>
      </c>
      <c r="M209">
        <v>0.11700000000000001</v>
      </c>
      <c r="N209">
        <v>0.21299999999999999</v>
      </c>
      <c r="O209">
        <v>0.14399999999999999</v>
      </c>
      <c r="P209" s="38">
        <v>0.27400000000000002</v>
      </c>
      <c r="Q209" s="6">
        <v>0.187</v>
      </c>
      <c r="R209" s="6">
        <v>0.16800000000000001</v>
      </c>
      <c r="S209" s="6">
        <v>0.31</v>
      </c>
      <c r="T209">
        <v>0.25700000000000001</v>
      </c>
      <c r="U209">
        <v>0.27100000000000002</v>
      </c>
      <c r="V209">
        <v>7.6999999999999999E-2</v>
      </c>
      <c r="W209">
        <v>8.8999999999999996E-2</v>
      </c>
      <c r="X209">
        <v>0.14199999999999999</v>
      </c>
      <c r="Y209">
        <v>0.191</v>
      </c>
      <c r="Z209" s="38">
        <v>9.7000000000000003E-2</v>
      </c>
      <c r="AA209" s="38">
        <v>0.10199999999999999</v>
      </c>
      <c r="AB209" s="38">
        <v>8.1000000000000003E-2</v>
      </c>
      <c r="AC209" s="38">
        <v>0.08</v>
      </c>
      <c r="AD209" s="38">
        <v>0.04</v>
      </c>
      <c r="AE209" s="38">
        <v>0.04</v>
      </c>
      <c r="AF209" s="38">
        <v>1.7000000000000001E-2</v>
      </c>
      <c r="AG209" s="38">
        <v>1.4E-2</v>
      </c>
      <c r="AH209" s="38">
        <v>1.2999999999999999E-2</v>
      </c>
      <c r="AI209" s="6">
        <v>5.7000000000000002E-2</v>
      </c>
      <c r="AJ209" s="6">
        <v>2.1000000000000001E-2</v>
      </c>
      <c r="AK209" s="6">
        <v>6.2E-2</v>
      </c>
      <c r="AL209">
        <v>2.8000000000000001E-2</v>
      </c>
      <c r="AM209">
        <v>2.8000000000000001E-2</v>
      </c>
      <c r="AN209">
        <v>5.7000000000000002E-2</v>
      </c>
      <c r="AO209" s="6">
        <v>3.7999999999999999E-2</v>
      </c>
      <c r="AP209" s="6">
        <v>8.2000000000000003E-2</v>
      </c>
      <c r="AQ209" s="6">
        <v>8.5999999999999993E-2</v>
      </c>
      <c r="AR209">
        <v>0.03</v>
      </c>
      <c r="AS209">
        <v>0.04</v>
      </c>
      <c r="AT209">
        <v>1.9E-2</v>
      </c>
      <c r="AU209">
        <v>4.2999999999999997E-2</v>
      </c>
      <c r="AV209">
        <v>8.7999999999999995E-2</v>
      </c>
      <c r="AW209">
        <v>7.6999999999999999E-2</v>
      </c>
      <c r="AX209">
        <v>5.7000000000000002E-2</v>
      </c>
      <c r="AY209">
        <v>7.5999999999999998E-2</v>
      </c>
      <c r="AZ209">
        <v>5.3999999999999999E-2</v>
      </c>
      <c r="BA209">
        <v>0.18099999999999999</v>
      </c>
      <c r="BB209" s="38">
        <v>3.5999999999999997E-2</v>
      </c>
      <c r="BC209">
        <v>0.05</v>
      </c>
      <c r="BD209">
        <v>4.2999999999999997E-2</v>
      </c>
      <c r="BE209">
        <v>4.2999999999999997E-2</v>
      </c>
      <c r="BF209" s="38">
        <v>3.6999999999999998E-2</v>
      </c>
      <c r="BG209">
        <v>4.2000000000000003E-2</v>
      </c>
      <c r="BH209">
        <v>4.4999999999999998E-2</v>
      </c>
      <c r="BI209">
        <v>3.7999999999999999E-2</v>
      </c>
      <c r="BJ209">
        <v>2.3E-2</v>
      </c>
      <c r="BK209">
        <v>3.7999999999999999E-2</v>
      </c>
      <c r="BL209">
        <v>6.0999999999999999E-2</v>
      </c>
      <c r="BM209">
        <v>2.5999999999999999E-2</v>
      </c>
      <c r="BN209">
        <v>1.7000000000000001E-2</v>
      </c>
      <c r="BO209">
        <v>3.2000000000000001E-2</v>
      </c>
      <c r="BP209" s="6">
        <v>1.7000000000000001E-2</v>
      </c>
      <c r="BQ209" s="6">
        <v>1.7000000000000001E-2</v>
      </c>
      <c r="BR209" s="6">
        <v>1.9E-2</v>
      </c>
      <c r="BS209">
        <v>7.5999999999999998E-2</v>
      </c>
      <c r="BT209" s="38">
        <v>0.11899999999999999</v>
      </c>
      <c r="BU209">
        <v>9.6000000000000002E-2</v>
      </c>
      <c r="BV209">
        <v>0.10100000000000001</v>
      </c>
      <c r="BW209">
        <v>5.7000000000000002E-2</v>
      </c>
      <c r="BX209" s="38">
        <v>0.14499999999999999</v>
      </c>
      <c r="BY209" s="38">
        <v>6.4000000000000001E-2</v>
      </c>
      <c r="BZ209" s="38">
        <v>1.7000000000000001E-2</v>
      </c>
      <c r="CA209">
        <v>8.6999999999999994E-2</v>
      </c>
      <c r="CB209">
        <v>0.13</v>
      </c>
      <c r="CC209">
        <v>3.3000000000000002E-2</v>
      </c>
      <c r="CD209">
        <v>3.1E-2</v>
      </c>
      <c r="CE209">
        <v>9.4E-2</v>
      </c>
      <c r="CF209">
        <v>4.5999999999999999E-2</v>
      </c>
      <c r="CG209">
        <v>4.9000000000000002E-2</v>
      </c>
      <c r="CH209">
        <v>8.2000000000000003E-2</v>
      </c>
      <c r="CI209">
        <v>5.7000000000000002E-2</v>
      </c>
      <c r="CJ209">
        <v>0.11899999999999999</v>
      </c>
      <c r="CK209">
        <v>4.5999999999999999E-2</v>
      </c>
      <c r="CL209">
        <v>7.0000000000000001E-3</v>
      </c>
      <c r="CM209">
        <v>1.7999999999999999E-2</v>
      </c>
      <c r="CN209">
        <v>1.7999999999999999E-2</v>
      </c>
      <c r="CO209">
        <v>-6.0000000000000001E-3</v>
      </c>
      <c r="CP209">
        <v>4.0000000000000001E-3</v>
      </c>
      <c r="CQ209">
        <v>0.13300000000000001</v>
      </c>
      <c r="CR209" s="38">
        <v>0.1</v>
      </c>
      <c r="CS209">
        <v>0.23400000000000001</v>
      </c>
      <c r="CT209">
        <v>0.14099999999999999</v>
      </c>
      <c r="CU209">
        <v>-3.2000000000000001E-2</v>
      </c>
      <c r="CV209">
        <v>0.106</v>
      </c>
      <c r="CW209">
        <v>7.3999999999999996E-2</v>
      </c>
      <c r="CX209">
        <v>1.2E-2</v>
      </c>
      <c r="CY209">
        <v>6.3E-2</v>
      </c>
      <c r="CZ209">
        <v>0.109</v>
      </c>
      <c r="DA209">
        <v>0.2</v>
      </c>
      <c r="DB209">
        <v>0.13900000000000001</v>
      </c>
      <c r="DC209">
        <v>2.3E-2</v>
      </c>
      <c r="DD209" s="38">
        <v>2.4E-2</v>
      </c>
      <c r="DE209" s="38">
        <v>2.5000000000000001E-2</v>
      </c>
      <c r="DF209">
        <v>2.5999999999999999E-2</v>
      </c>
      <c r="DG209">
        <v>7.5999999999999998E-2</v>
      </c>
      <c r="DH209">
        <v>6.3E-2</v>
      </c>
      <c r="DI209">
        <v>2.9000000000000001E-2</v>
      </c>
      <c r="DJ209">
        <v>4.2999999999999997E-2</v>
      </c>
      <c r="DK209" s="38">
        <v>2.9000000000000001E-2</v>
      </c>
      <c r="DL209">
        <v>2.5999999999999999E-2</v>
      </c>
      <c r="DM209">
        <v>4.9000000000000002E-2</v>
      </c>
      <c r="DN209">
        <v>3.6999999999999998E-2</v>
      </c>
      <c r="DO209">
        <v>0.09</v>
      </c>
      <c r="DP209" s="38">
        <v>7.3999999999999996E-2</v>
      </c>
      <c r="DQ209">
        <v>5.7000000000000002E-2</v>
      </c>
      <c r="DU209" s="38">
        <v>4.3999999999999997E-2</v>
      </c>
      <c r="DV209">
        <v>0.05</v>
      </c>
      <c r="DW209" s="38">
        <v>5.7000000000000002E-2</v>
      </c>
      <c r="DX209" s="6">
        <v>7.5999999999999998E-2</v>
      </c>
      <c r="DY209">
        <v>4.5999999999999999E-2</v>
      </c>
      <c r="DZ209">
        <v>8.8999999999999996E-2</v>
      </c>
      <c r="EA209">
        <v>9.7000000000000003E-2</v>
      </c>
      <c r="EC209">
        <v>3.4000000000000002E-2</v>
      </c>
      <c r="ED209">
        <v>4.1000000000000002E-2</v>
      </c>
      <c r="EF209">
        <v>5.5E-2</v>
      </c>
      <c r="EG209">
        <v>8.2000000000000003E-2</v>
      </c>
      <c r="EI209">
        <v>6.8000000000000005E-2</v>
      </c>
      <c r="EJ209">
        <v>7.6999999999999999E-2</v>
      </c>
      <c r="EK209" s="38">
        <v>4.9000000000000002E-2</v>
      </c>
      <c r="EL209">
        <v>5.7000000000000002E-2</v>
      </c>
      <c r="EM209" s="6">
        <v>0.12</v>
      </c>
    </row>
    <row r="210" spans="1:143" ht="14.25" customHeight="1" x14ac:dyDescent="0.2">
      <c r="A210" s="13">
        <v>537</v>
      </c>
      <c r="B210">
        <v>0.121</v>
      </c>
      <c r="C210">
        <v>0.112</v>
      </c>
      <c r="D210">
        <v>8.3000000000000004E-2</v>
      </c>
      <c r="E210">
        <v>0.189</v>
      </c>
      <c r="F210">
        <v>0.27500000000000002</v>
      </c>
      <c r="G210">
        <v>0.159</v>
      </c>
      <c r="H210">
        <v>9.6000000000000002E-2</v>
      </c>
      <c r="I210">
        <v>0.191</v>
      </c>
      <c r="J210">
        <v>0.11799999999999999</v>
      </c>
      <c r="K210">
        <v>6.2E-2</v>
      </c>
      <c r="L210">
        <v>9.7000000000000003E-2</v>
      </c>
      <c r="M210">
        <v>0.115</v>
      </c>
      <c r="N210">
        <v>0.20899999999999999</v>
      </c>
      <c r="O210">
        <v>0.14199999999999999</v>
      </c>
      <c r="P210" s="38">
        <v>0.26900000000000002</v>
      </c>
      <c r="Q210" s="6">
        <v>0.186</v>
      </c>
      <c r="R210" s="6">
        <v>0.16700000000000001</v>
      </c>
      <c r="S210" s="6">
        <v>0.308</v>
      </c>
      <c r="T210">
        <v>0.254</v>
      </c>
      <c r="U210">
        <v>0.26900000000000002</v>
      </c>
      <c r="V210">
        <v>7.6999999999999999E-2</v>
      </c>
      <c r="W210">
        <v>8.5999999999999993E-2</v>
      </c>
      <c r="X210">
        <v>0.14199999999999999</v>
      </c>
      <c r="Y210">
        <v>0.189</v>
      </c>
      <c r="Z210" s="38">
        <v>9.7000000000000003E-2</v>
      </c>
      <c r="AA210" s="38">
        <v>0.10199999999999999</v>
      </c>
      <c r="AB210" s="38">
        <v>8.1000000000000003E-2</v>
      </c>
      <c r="AC210" s="38">
        <v>7.9000000000000001E-2</v>
      </c>
      <c r="AD210" s="38">
        <v>0.04</v>
      </c>
      <c r="AE210" s="38">
        <v>0.04</v>
      </c>
      <c r="AF210" s="38">
        <v>1.7000000000000001E-2</v>
      </c>
      <c r="AG210" s="38">
        <v>1.2999999999999999E-2</v>
      </c>
      <c r="AH210" s="38">
        <v>1.2999999999999999E-2</v>
      </c>
      <c r="AI210" s="6">
        <v>5.7000000000000002E-2</v>
      </c>
      <c r="AJ210" s="6">
        <v>0.02</v>
      </c>
      <c r="AK210" s="6">
        <v>6.2E-2</v>
      </c>
      <c r="AL210">
        <v>2.8000000000000001E-2</v>
      </c>
      <c r="AM210">
        <v>2.7E-2</v>
      </c>
      <c r="AN210">
        <v>5.7000000000000002E-2</v>
      </c>
      <c r="AO210" s="6">
        <v>3.7999999999999999E-2</v>
      </c>
      <c r="AP210" s="6">
        <v>8.2000000000000003E-2</v>
      </c>
      <c r="AQ210" s="6">
        <v>8.5999999999999993E-2</v>
      </c>
      <c r="AR210">
        <v>0.03</v>
      </c>
      <c r="AS210">
        <v>3.9E-2</v>
      </c>
      <c r="AT210">
        <v>1.7999999999999999E-2</v>
      </c>
      <c r="AU210">
        <v>4.2999999999999997E-2</v>
      </c>
      <c r="AV210">
        <v>8.6999999999999994E-2</v>
      </c>
      <c r="AW210">
        <v>7.5999999999999998E-2</v>
      </c>
      <c r="AX210">
        <v>5.5E-2</v>
      </c>
      <c r="AY210">
        <v>7.4999999999999997E-2</v>
      </c>
      <c r="AZ210">
        <v>5.1999999999999998E-2</v>
      </c>
      <c r="BA210">
        <v>0.17599999999999999</v>
      </c>
      <c r="BB210" s="38">
        <v>3.5000000000000003E-2</v>
      </c>
      <c r="BC210">
        <v>4.9000000000000002E-2</v>
      </c>
      <c r="BD210">
        <v>4.2000000000000003E-2</v>
      </c>
      <c r="BE210">
        <v>4.2000000000000003E-2</v>
      </c>
      <c r="BF210" s="38">
        <v>3.6999999999999998E-2</v>
      </c>
      <c r="BG210">
        <v>4.1000000000000002E-2</v>
      </c>
      <c r="BH210">
        <v>4.3999999999999997E-2</v>
      </c>
      <c r="BI210">
        <v>3.6999999999999998E-2</v>
      </c>
      <c r="BJ210">
        <v>2.3E-2</v>
      </c>
      <c r="BK210">
        <v>3.7999999999999999E-2</v>
      </c>
      <c r="BL210">
        <v>0.06</v>
      </c>
      <c r="BM210">
        <v>2.5999999999999999E-2</v>
      </c>
      <c r="BN210">
        <v>1.7000000000000001E-2</v>
      </c>
      <c r="BO210">
        <v>3.2000000000000001E-2</v>
      </c>
      <c r="BP210" s="6">
        <v>1.7000000000000001E-2</v>
      </c>
      <c r="BQ210" s="6">
        <v>1.7000000000000001E-2</v>
      </c>
      <c r="BR210" s="6">
        <v>1.9E-2</v>
      </c>
      <c r="BS210">
        <v>7.3999999999999996E-2</v>
      </c>
      <c r="BT210" s="38">
        <v>0.11700000000000001</v>
      </c>
      <c r="BU210">
        <v>9.4E-2</v>
      </c>
      <c r="BV210">
        <v>9.9000000000000005E-2</v>
      </c>
      <c r="BW210">
        <v>5.6000000000000001E-2</v>
      </c>
      <c r="BX210" s="38">
        <v>0.14399999999999999</v>
      </c>
      <c r="BY210" s="38">
        <v>6.3E-2</v>
      </c>
      <c r="BZ210" s="38">
        <v>1.7000000000000001E-2</v>
      </c>
      <c r="CA210">
        <v>8.5999999999999993E-2</v>
      </c>
      <c r="CB210">
        <v>0.127</v>
      </c>
      <c r="CC210">
        <v>3.2000000000000001E-2</v>
      </c>
      <c r="CD210">
        <v>3.1E-2</v>
      </c>
      <c r="CE210">
        <v>9.4E-2</v>
      </c>
      <c r="CF210">
        <v>4.4999999999999998E-2</v>
      </c>
      <c r="CG210">
        <v>4.8000000000000001E-2</v>
      </c>
      <c r="CH210">
        <v>8.1000000000000003E-2</v>
      </c>
      <c r="CI210">
        <v>5.6000000000000001E-2</v>
      </c>
      <c r="CJ210">
        <v>0.11600000000000001</v>
      </c>
      <c r="CK210">
        <v>4.4999999999999998E-2</v>
      </c>
      <c r="CL210">
        <v>7.0000000000000001E-3</v>
      </c>
      <c r="CM210">
        <v>1.7000000000000001E-2</v>
      </c>
      <c r="CN210">
        <v>1.7999999999999999E-2</v>
      </c>
      <c r="CO210">
        <v>-6.0000000000000001E-3</v>
      </c>
      <c r="CP210">
        <v>3.0000000000000001E-3</v>
      </c>
      <c r="CQ210">
        <v>0.13200000000000001</v>
      </c>
      <c r="CR210" s="38">
        <v>9.8000000000000004E-2</v>
      </c>
      <c r="CS210">
        <v>0.23</v>
      </c>
      <c r="CT210">
        <v>0.13900000000000001</v>
      </c>
      <c r="CU210">
        <v>-3.2000000000000001E-2</v>
      </c>
      <c r="CV210">
        <v>0.104</v>
      </c>
      <c r="CW210">
        <v>7.2999999999999995E-2</v>
      </c>
      <c r="CX210">
        <v>1.2E-2</v>
      </c>
      <c r="CY210">
        <v>6.3E-2</v>
      </c>
      <c r="CZ210">
        <v>0.107</v>
      </c>
      <c r="DA210">
        <v>0.19800000000000001</v>
      </c>
      <c r="DB210">
        <v>0.13700000000000001</v>
      </c>
      <c r="DC210">
        <v>2.3E-2</v>
      </c>
      <c r="DD210" s="38">
        <v>2.4E-2</v>
      </c>
      <c r="DE210" s="38">
        <v>2.5000000000000001E-2</v>
      </c>
      <c r="DF210">
        <v>2.5999999999999999E-2</v>
      </c>
      <c r="DG210">
        <v>7.4999999999999997E-2</v>
      </c>
      <c r="DH210">
        <v>6.3E-2</v>
      </c>
      <c r="DI210">
        <v>2.8000000000000001E-2</v>
      </c>
      <c r="DJ210">
        <v>4.2999999999999997E-2</v>
      </c>
      <c r="DK210" s="38">
        <v>2.9000000000000001E-2</v>
      </c>
      <c r="DL210">
        <v>2.5999999999999999E-2</v>
      </c>
      <c r="DM210">
        <v>4.8000000000000001E-2</v>
      </c>
      <c r="DN210">
        <v>3.5999999999999997E-2</v>
      </c>
      <c r="DO210">
        <v>0.09</v>
      </c>
      <c r="DP210" s="38">
        <v>7.3999999999999996E-2</v>
      </c>
      <c r="DQ210">
        <v>5.7000000000000002E-2</v>
      </c>
      <c r="DU210" s="38">
        <v>4.3999999999999997E-2</v>
      </c>
      <c r="DV210">
        <v>0.05</v>
      </c>
      <c r="DW210" s="38">
        <v>5.7000000000000002E-2</v>
      </c>
      <c r="DX210" s="6">
        <v>7.4999999999999997E-2</v>
      </c>
      <c r="DY210">
        <v>4.4999999999999998E-2</v>
      </c>
      <c r="DZ210">
        <v>8.7999999999999995E-2</v>
      </c>
      <c r="EA210">
        <v>9.5000000000000001E-2</v>
      </c>
      <c r="EC210">
        <v>3.4000000000000002E-2</v>
      </c>
      <c r="ED210">
        <v>4.1000000000000002E-2</v>
      </c>
      <c r="EF210">
        <v>5.3999999999999999E-2</v>
      </c>
      <c r="EG210">
        <v>8.1000000000000003E-2</v>
      </c>
      <c r="EI210">
        <v>6.7000000000000004E-2</v>
      </c>
      <c r="EJ210">
        <v>7.6999999999999999E-2</v>
      </c>
      <c r="EK210" s="38">
        <v>4.8000000000000001E-2</v>
      </c>
      <c r="EL210">
        <v>5.6000000000000001E-2</v>
      </c>
      <c r="EM210" s="6">
        <v>0.12</v>
      </c>
    </row>
    <row r="211" spans="1:143" ht="14.25" customHeight="1" x14ac:dyDescent="0.2">
      <c r="A211" s="13">
        <v>538</v>
      </c>
      <c r="B211">
        <v>0.11799999999999999</v>
      </c>
      <c r="C211">
        <v>0.11</v>
      </c>
      <c r="D211">
        <v>8.2000000000000003E-2</v>
      </c>
      <c r="E211">
        <v>0.184</v>
      </c>
      <c r="F211">
        <v>0.27</v>
      </c>
      <c r="G211">
        <v>0.157</v>
      </c>
      <c r="H211">
        <v>9.4E-2</v>
      </c>
      <c r="I211">
        <v>0.188</v>
      </c>
      <c r="J211">
        <v>0.11600000000000001</v>
      </c>
      <c r="K211">
        <v>6.0999999999999999E-2</v>
      </c>
      <c r="L211">
        <v>9.6000000000000002E-2</v>
      </c>
      <c r="M211">
        <v>0.112</v>
      </c>
      <c r="N211">
        <v>0.20599999999999999</v>
      </c>
      <c r="O211">
        <v>0.14000000000000001</v>
      </c>
      <c r="P211" s="38">
        <v>0.26500000000000001</v>
      </c>
      <c r="Q211" s="6">
        <v>0.184</v>
      </c>
      <c r="R211" s="6">
        <v>0.16700000000000001</v>
      </c>
      <c r="S211" s="6">
        <v>0.30599999999999999</v>
      </c>
      <c r="T211">
        <v>0.252</v>
      </c>
      <c r="U211">
        <v>0.26800000000000002</v>
      </c>
      <c r="V211">
        <v>7.5999999999999998E-2</v>
      </c>
      <c r="W211">
        <v>8.4000000000000005E-2</v>
      </c>
      <c r="X211">
        <v>0.14099999999999999</v>
      </c>
      <c r="Y211">
        <v>0.186</v>
      </c>
      <c r="Z211" s="38">
        <v>9.7000000000000003E-2</v>
      </c>
      <c r="AA211" s="38">
        <v>0.10199999999999999</v>
      </c>
      <c r="AB211" s="38">
        <v>8.1000000000000003E-2</v>
      </c>
      <c r="AC211" s="38">
        <v>7.9000000000000001E-2</v>
      </c>
      <c r="AD211" s="38">
        <v>0.04</v>
      </c>
      <c r="AE211" s="38">
        <v>0.04</v>
      </c>
      <c r="AF211" s="38">
        <v>1.7000000000000001E-2</v>
      </c>
      <c r="AG211" s="38">
        <v>1.2999999999999999E-2</v>
      </c>
      <c r="AH211" s="38">
        <v>1.2999999999999999E-2</v>
      </c>
      <c r="AI211" s="6">
        <v>5.7000000000000002E-2</v>
      </c>
      <c r="AJ211" s="6">
        <v>0.02</v>
      </c>
      <c r="AK211" s="6">
        <v>6.0999999999999999E-2</v>
      </c>
      <c r="AL211">
        <v>2.7E-2</v>
      </c>
      <c r="AM211">
        <v>2.7E-2</v>
      </c>
      <c r="AN211">
        <v>5.6000000000000001E-2</v>
      </c>
      <c r="AO211" s="6">
        <v>3.7999999999999999E-2</v>
      </c>
      <c r="AP211" s="6">
        <v>8.2000000000000003E-2</v>
      </c>
      <c r="AQ211" s="6">
        <v>8.5999999999999993E-2</v>
      </c>
      <c r="AR211">
        <v>0.03</v>
      </c>
      <c r="AS211">
        <v>3.9E-2</v>
      </c>
      <c r="AT211">
        <v>1.7999999999999999E-2</v>
      </c>
      <c r="AU211">
        <v>4.2000000000000003E-2</v>
      </c>
      <c r="AV211">
        <v>8.6999999999999994E-2</v>
      </c>
      <c r="AW211">
        <v>7.5999999999999998E-2</v>
      </c>
      <c r="AX211">
        <v>5.2999999999999999E-2</v>
      </c>
      <c r="AY211">
        <v>7.3999999999999996E-2</v>
      </c>
      <c r="AZ211">
        <v>0.05</v>
      </c>
      <c r="BA211">
        <v>0.17199999999999999</v>
      </c>
      <c r="BB211" s="38">
        <v>3.5000000000000003E-2</v>
      </c>
      <c r="BC211">
        <v>4.8000000000000001E-2</v>
      </c>
      <c r="BD211">
        <v>4.2000000000000003E-2</v>
      </c>
      <c r="BE211">
        <v>4.2000000000000003E-2</v>
      </c>
      <c r="BF211" s="38">
        <v>3.6999999999999998E-2</v>
      </c>
      <c r="BG211">
        <v>0.04</v>
      </c>
      <c r="BH211">
        <v>4.2999999999999997E-2</v>
      </c>
      <c r="BI211">
        <v>3.6999999999999998E-2</v>
      </c>
      <c r="BJ211">
        <v>2.1999999999999999E-2</v>
      </c>
      <c r="BK211">
        <v>3.6999999999999998E-2</v>
      </c>
      <c r="BL211">
        <v>5.8999999999999997E-2</v>
      </c>
      <c r="BM211">
        <v>2.5999999999999999E-2</v>
      </c>
      <c r="BN211">
        <v>1.6E-2</v>
      </c>
      <c r="BO211">
        <v>3.2000000000000001E-2</v>
      </c>
      <c r="BP211" s="6">
        <v>1.7000000000000001E-2</v>
      </c>
      <c r="BQ211" s="6">
        <v>1.7000000000000001E-2</v>
      </c>
      <c r="BR211" s="6">
        <v>1.9E-2</v>
      </c>
      <c r="BS211">
        <v>7.2999999999999995E-2</v>
      </c>
      <c r="BT211" s="38">
        <v>0.115</v>
      </c>
      <c r="BU211">
        <v>9.1999999999999998E-2</v>
      </c>
      <c r="BV211">
        <v>9.8000000000000004E-2</v>
      </c>
      <c r="BW211">
        <v>5.5E-2</v>
      </c>
      <c r="BX211" s="38">
        <v>0.14299999999999999</v>
      </c>
      <c r="BY211" s="38">
        <v>6.2E-2</v>
      </c>
      <c r="BZ211" s="38">
        <v>1.7000000000000001E-2</v>
      </c>
      <c r="CA211">
        <v>8.4000000000000005E-2</v>
      </c>
      <c r="CB211">
        <v>0.125</v>
      </c>
      <c r="CC211">
        <v>3.2000000000000001E-2</v>
      </c>
      <c r="CD211">
        <v>0.03</v>
      </c>
      <c r="CE211">
        <v>9.2999999999999999E-2</v>
      </c>
      <c r="CF211">
        <v>4.3999999999999997E-2</v>
      </c>
      <c r="CG211">
        <v>4.7E-2</v>
      </c>
      <c r="CH211">
        <v>0.08</v>
      </c>
      <c r="CI211">
        <v>5.6000000000000001E-2</v>
      </c>
      <c r="CJ211">
        <v>0.114</v>
      </c>
      <c r="CK211">
        <v>4.3999999999999997E-2</v>
      </c>
      <c r="CL211">
        <v>7.0000000000000001E-3</v>
      </c>
      <c r="CM211">
        <v>1.7000000000000001E-2</v>
      </c>
      <c r="CN211">
        <v>1.7999999999999999E-2</v>
      </c>
      <c r="CO211">
        <v>-6.0000000000000001E-3</v>
      </c>
      <c r="CP211">
        <v>3.0000000000000001E-3</v>
      </c>
      <c r="CQ211">
        <v>0.13100000000000001</v>
      </c>
      <c r="CR211" s="38">
        <v>9.7000000000000003E-2</v>
      </c>
      <c r="CS211">
        <v>0.22600000000000001</v>
      </c>
      <c r="CT211">
        <v>0.13700000000000001</v>
      </c>
      <c r="CU211">
        <v>-3.2000000000000001E-2</v>
      </c>
      <c r="CV211">
        <v>0.10199999999999999</v>
      </c>
      <c r="CW211">
        <v>7.0999999999999994E-2</v>
      </c>
      <c r="CX211">
        <v>1.2E-2</v>
      </c>
      <c r="CY211">
        <v>6.3E-2</v>
      </c>
      <c r="CZ211">
        <v>0.105</v>
      </c>
      <c r="DA211">
        <v>0.19700000000000001</v>
      </c>
      <c r="DB211">
        <v>0.13600000000000001</v>
      </c>
      <c r="DC211">
        <v>2.1999999999999999E-2</v>
      </c>
      <c r="DD211" s="38">
        <v>2.4E-2</v>
      </c>
      <c r="DE211" s="38">
        <v>2.5000000000000001E-2</v>
      </c>
      <c r="DF211">
        <v>2.5999999999999999E-2</v>
      </c>
      <c r="DG211">
        <v>7.4999999999999997E-2</v>
      </c>
      <c r="DH211">
        <v>6.2E-2</v>
      </c>
      <c r="DI211">
        <v>2.8000000000000001E-2</v>
      </c>
      <c r="DJ211">
        <v>4.2999999999999997E-2</v>
      </c>
      <c r="DK211" s="38">
        <v>2.9000000000000001E-2</v>
      </c>
      <c r="DL211">
        <v>2.5999999999999999E-2</v>
      </c>
      <c r="DM211">
        <v>4.8000000000000001E-2</v>
      </c>
      <c r="DN211">
        <v>3.5999999999999997E-2</v>
      </c>
      <c r="DO211">
        <v>0.09</v>
      </c>
      <c r="DP211" s="38">
        <v>7.2999999999999995E-2</v>
      </c>
      <c r="DQ211">
        <v>5.6000000000000001E-2</v>
      </c>
      <c r="DU211" s="38">
        <v>4.2999999999999997E-2</v>
      </c>
      <c r="DV211">
        <v>4.9000000000000002E-2</v>
      </c>
      <c r="DW211" s="38">
        <v>5.7000000000000002E-2</v>
      </c>
      <c r="DX211" s="6">
        <v>7.4999999999999997E-2</v>
      </c>
      <c r="DY211">
        <v>4.3999999999999997E-2</v>
      </c>
      <c r="DZ211">
        <v>8.7999999999999995E-2</v>
      </c>
      <c r="EA211">
        <v>9.2999999999999999E-2</v>
      </c>
      <c r="EC211">
        <v>3.3000000000000002E-2</v>
      </c>
      <c r="ED211">
        <v>4.1000000000000002E-2</v>
      </c>
      <c r="EF211">
        <v>5.3999999999999999E-2</v>
      </c>
      <c r="EG211">
        <v>8.1000000000000003E-2</v>
      </c>
      <c r="EI211">
        <v>6.6000000000000003E-2</v>
      </c>
      <c r="EJ211">
        <v>7.6999999999999999E-2</v>
      </c>
      <c r="EK211" s="38">
        <v>4.8000000000000001E-2</v>
      </c>
      <c r="EL211">
        <v>5.6000000000000001E-2</v>
      </c>
      <c r="EM211" s="6">
        <v>0.12</v>
      </c>
    </row>
    <row r="212" spans="1:143" ht="14.25" customHeight="1" x14ac:dyDescent="0.2">
      <c r="A212" s="13">
        <v>539</v>
      </c>
      <c r="B212">
        <v>0.11600000000000001</v>
      </c>
      <c r="C212">
        <v>0.109</v>
      </c>
      <c r="D212">
        <v>0.08</v>
      </c>
      <c r="E212">
        <v>0.18</v>
      </c>
      <c r="F212">
        <v>0.26600000000000001</v>
      </c>
      <c r="G212">
        <v>0.155</v>
      </c>
      <c r="H212">
        <v>9.2999999999999999E-2</v>
      </c>
      <c r="I212">
        <v>0.185</v>
      </c>
      <c r="J212">
        <v>0.115</v>
      </c>
      <c r="K212">
        <v>0.06</v>
      </c>
      <c r="L212">
        <v>9.5000000000000001E-2</v>
      </c>
      <c r="M212">
        <v>0.11</v>
      </c>
      <c r="N212">
        <v>0.20300000000000001</v>
      </c>
      <c r="O212">
        <v>0.13800000000000001</v>
      </c>
      <c r="P212" s="38">
        <v>0.26100000000000001</v>
      </c>
      <c r="Q212" s="6">
        <v>0.183</v>
      </c>
      <c r="R212" s="6">
        <v>0.16600000000000001</v>
      </c>
      <c r="S212" s="6">
        <v>0.30499999999999999</v>
      </c>
      <c r="T212">
        <v>0.25</v>
      </c>
      <c r="U212">
        <v>0.26600000000000001</v>
      </c>
      <c r="V212">
        <v>7.5999999999999998E-2</v>
      </c>
      <c r="W212">
        <v>8.3000000000000004E-2</v>
      </c>
      <c r="X212">
        <v>0.14000000000000001</v>
      </c>
      <c r="Y212">
        <v>0.184</v>
      </c>
      <c r="Z212" s="38">
        <v>9.7000000000000003E-2</v>
      </c>
      <c r="AA212" s="38">
        <v>0.10199999999999999</v>
      </c>
      <c r="AB212" s="38">
        <v>0.08</v>
      </c>
      <c r="AC212" s="38">
        <v>7.8E-2</v>
      </c>
      <c r="AD212" s="38">
        <v>0.04</v>
      </c>
      <c r="AE212" s="38">
        <v>0.04</v>
      </c>
      <c r="AF212" s="38">
        <v>1.6E-2</v>
      </c>
      <c r="AG212" s="38">
        <v>1.2999999999999999E-2</v>
      </c>
      <c r="AH212" s="38">
        <v>1.2999999999999999E-2</v>
      </c>
      <c r="AI212" s="6">
        <v>5.7000000000000002E-2</v>
      </c>
      <c r="AJ212" s="6">
        <v>0.02</v>
      </c>
      <c r="AK212" s="6">
        <v>6.0999999999999999E-2</v>
      </c>
      <c r="AL212">
        <v>2.7E-2</v>
      </c>
      <c r="AM212">
        <v>2.7E-2</v>
      </c>
      <c r="AN212">
        <v>5.6000000000000001E-2</v>
      </c>
      <c r="AO212" s="6">
        <v>3.7999999999999999E-2</v>
      </c>
      <c r="AP212" s="6">
        <v>8.2000000000000003E-2</v>
      </c>
      <c r="AQ212" s="6">
        <v>8.5999999999999993E-2</v>
      </c>
      <c r="AR212">
        <v>0.03</v>
      </c>
      <c r="AS212">
        <v>3.9E-2</v>
      </c>
      <c r="AT212">
        <v>1.7999999999999999E-2</v>
      </c>
      <c r="AU212">
        <v>4.2000000000000003E-2</v>
      </c>
      <c r="AV212">
        <v>8.6999999999999994E-2</v>
      </c>
      <c r="AW212">
        <v>7.4999999999999997E-2</v>
      </c>
      <c r="AX212">
        <v>5.1999999999999998E-2</v>
      </c>
      <c r="AY212">
        <v>7.2999999999999995E-2</v>
      </c>
      <c r="AZ212">
        <v>4.9000000000000002E-2</v>
      </c>
      <c r="BA212">
        <v>0.16800000000000001</v>
      </c>
      <c r="BB212" s="38">
        <v>3.5000000000000003E-2</v>
      </c>
      <c r="BC212">
        <v>4.8000000000000001E-2</v>
      </c>
      <c r="BD212">
        <v>4.2000000000000003E-2</v>
      </c>
      <c r="BE212">
        <v>4.2000000000000003E-2</v>
      </c>
      <c r="BF212" s="38">
        <v>3.5999999999999997E-2</v>
      </c>
      <c r="BG212">
        <v>0.04</v>
      </c>
      <c r="BH212">
        <v>4.2000000000000003E-2</v>
      </c>
      <c r="BI212">
        <v>3.5999999999999997E-2</v>
      </c>
      <c r="BJ212">
        <v>2.1999999999999999E-2</v>
      </c>
      <c r="BK212">
        <v>3.6999999999999998E-2</v>
      </c>
      <c r="BL212">
        <v>5.8000000000000003E-2</v>
      </c>
      <c r="BM212">
        <v>2.5999999999999999E-2</v>
      </c>
      <c r="BN212">
        <v>1.6E-2</v>
      </c>
      <c r="BO212">
        <v>3.2000000000000001E-2</v>
      </c>
      <c r="BP212" s="6">
        <v>1.7000000000000001E-2</v>
      </c>
      <c r="BQ212" s="6">
        <v>1.7000000000000001E-2</v>
      </c>
      <c r="BR212" s="6">
        <v>1.9E-2</v>
      </c>
      <c r="BS212">
        <v>7.1999999999999995E-2</v>
      </c>
      <c r="BT212" s="38">
        <v>0.113</v>
      </c>
      <c r="BU212">
        <v>9.0999999999999998E-2</v>
      </c>
      <c r="BV212">
        <v>9.6000000000000002E-2</v>
      </c>
      <c r="BW212">
        <v>5.3999999999999999E-2</v>
      </c>
      <c r="BX212" s="38">
        <v>0.14199999999999999</v>
      </c>
      <c r="BY212" s="38">
        <v>6.0999999999999999E-2</v>
      </c>
      <c r="BZ212" s="38">
        <v>1.7000000000000001E-2</v>
      </c>
      <c r="CA212">
        <v>8.3000000000000004E-2</v>
      </c>
      <c r="CB212">
        <v>0.123</v>
      </c>
      <c r="CC212">
        <v>3.1E-2</v>
      </c>
      <c r="CD212">
        <v>0.03</v>
      </c>
      <c r="CE212">
        <v>9.2999999999999999E-2</v>
      </c>
      <c r="CF212">
        <v>4.2999999999999997E-2</v>
      </c>
      <c r="CG212">
        <v>4.5999999999999999E-2</v>
      </c>
      <c r="CH212">
        <v>0.08</v>
      </c>
      <c r="CI212">
        <v>5.6000000000000001E-2</v>
      </c>
      <c r="CJ212">
        <v>0.112</v>
      </c>
      <c r="CK212">
        <v>4.2999999999999997E-2</v>
      </c>
      <c r="CL212">
        <v>7.0000000000000001E-3</v>
      </c>
      <c r="CM212">
        <v>1.6E-2</v>
      </c>
      <c r="CN212">
        <v>1.7999999999999999E-2</v>
      </c>
      <c r="CO212">
        <v>-7.0000000000000001E-3</v>
      </c>
      <c r="CP212">
        <v>3.0000000000000001E-3</v>
      </c>
      <c r="CQ212">
        <v>0.13</v>
      </c>
      <c r="CR212" s="38">
        <v>9.5000000000000001E-2</v>
      </c>
      <c r="CS212">
        <v>0.222</v>
      </c>
      <c r="CT212">
        <v>0.13500000000000001</v>
      </c>
      <c r="CU212">
        <v>-3.2000000000000001E-2</v>
      </c>
      <c r="CV212">
        <v>0.10100000000000001</v>
      </c>
      <c r="CW212">
        <v>7.0000000000000007E-2</v>
      </c>
      <c r="CX212">
        <v>1.2E-2</v>
      </c>
      <c r="CY212">
        <v>6.2E-2</v>
      </c>
      <c r="CZ212">
        <v>0.104</v>
      </c>
      <c r="DA212">
        <v>0.19600000000000001</v>
      </c>
      <c r="DB212">
        <v>0.13500000000000001</v>
      </c>
      <c r="DC212">
        <v>2.1999999999999999E-2</v>
      </c>
      <c r="DD212" s="38">
        <v>2.4E-2</v>
      </c>
      <c r="DE212" s="38">
        <v>2.5000000000000001E-2</v>
      </c>
      <c r="DF212">
        <v>2.5999999999999999E-2</v>
      </c>
      <c r="DG212">
        <v>7.4999999999999997E-2</v>
      </c>
      <c r="DH212">
        <v>6.2E-2</v>
      </c>
      <c r="DI212">
        <v>2.8000000000000001E-2</v>
      </c>
      <c r="DJ212">
        <v>4.2999999999999997E-2</v>
      </c>
      <c r="DK212" s="38">
        <v>2.8000000000000001E-2</v>
      </c>
      <c r="DL212">
        <v>2.5999999999999999E-2</v>
      </c>
      <c r="DM212">
        <v>4.8000000000000001E-2</v>
      </c>
      <c r="DN212">
        <v>3.5999999999999997E-2</v>
      </c>
      <c r="DO212">
        <v>0.09</v>
      </c>
      <c r="DP212" s="38">
        <v>7.2999999999999995E-2</v>
      </c>
      <c r="DQ212">
        <v>5.6000000000000001E-2</v>
      </c>
      <c r="DU212" s="38">
        <v>4.2999999999999997E-2</v>
      </c>
      <c r="DV212">
        <v>4.8000000000000001E-2</v>
      </c>
      <c r="DW212" s="38">
        <v>5.6000000000000001E-2</v>
      </c>
      <c r="DX212" s="6">
        <v>7.3999999999999996E-2</v>
      </c>
      <c r="DY212">
        <v>4.3999999999999997E-2</v>
      </c>
      <c r="DZ212">
        <v>8.7999999999999995E-2</v>
      </c>
      <c r="EA212">
        <v>9.1999999999999998E-2</v>
      </c>
      <c r="EC212">
        <v>3.2000000000000001E-2</v>
      </c>
      <c r="ED212">
        <v>4.1000000000000002E-2</v>
      </c>
      <c r="EF212">
        <v>5.3999999999999999E-2</v>
      </c>
      <c r="EG212">
        <v>0.08</v>
      </c>
      <c r="EI212">
        <v>6.6000000000000003E-2</v>
      </c>
      <c r="EJ212">
        <v>7.5999999999999998E-2</v>
      </c>
      <c r="EK212" s="38">
        <v>4.8000000000000001E-2</v>
      </c>
      <c r="EL212">
        <v>5.6000000000000001E-2</v>
      </c>
      <c r="EM212" s="6">
        <v>0.11899999999999999</v>
      </c>
    </row>
    <row r="213" spans="1:143" ht="14.25" customHeight="1" x14ac:dyDescent="0.2">
      <c r="A213" s="13">
        <v>540</v>
      </c>
      <c r="B213">
        <v>0.114</v>
      </c>
      <c r="C213">
        <v>0.107</v>
      </c>
      <c r="D213">
        <v>7.9000000000000001E-2</v>
      </c>
      <c r="E213">
        <v>0.17599999999999999</v>
      </c>
      <c r="F213">
        <v>0.26100000000000001</v>
      </c>
      <c r="G213">
        <v>0.153</v>
      </c>
      <c r="H213">
        <v>9.1999999999999998E-2</v>
      </c>
      <c r="I213">
        <v>0.182</v>
      </c>
      <c r="J213">
        <v>0.114</v>
      </c>
      <c r="K213">
        <v>5.8999999999999997E-2</v>
      </c>
      <c r="L213">
        <v>9.4E-2</v>
      </c>
      <c r="M213">
        <v>0.108</v>
      </c>
      <c r="N213">
        <v>0.2</v>
      </c>
      <c r="O213">
        <v>0.13700000000000001</v>
      </c>
      <c r="P213" s="38">
        <v>0.25700000000000001</v>
      </c>
      <c r="Q213" s="6">
        <v>0.182</v>
      </c>
      <c r="R213" s="6">
        <v>0.16600000000000001</v>
      </c>
      <c r="S213" s="6">
        <v>0.30299999999999999</v>
      </c>
      <c r="T213">
        <v>0.248</v>
      </c>
      <c r="U213">
        <v>0.26500000000000001</v>
      </c>
      <c r="V213">
        <v>7.4999999999999997E-2</v>
      </c>
      <c r="W213">
        <v>8.1000000000000003E-2</v>
      </c>
      <c r="X213">
        <v>0.14000000000000001</v>
      </c>
      <c r="Y213">
        <v>0.182</v>
      </c>
      <c r="Z213" s="38">
        <v>9.6000000000000002E-2</v>
      </c>
      <c r="AA213" s="38">
        <v>0.10199999999999999</v>
      </c>
      <c r="AB213" s="38">
        <v>0.08</v>
      </c>
      <c r="AC213" s="38">
        <v>7.8E-2</v>
      </c>
      <c r="AD213" s="38">
        <v>0.04</v>
      </c>
      <c r="AE213" s="38">
        <v>3.9E-2</v>
      </c>
      <c r="AF213" s="38">
        <v>1.6E-2</v>
      </c>
      <c r="AG213" s="38">
        <v>1.2999999999999999E-2</v>
      </c>
      <c r="AH213" s="38">
        <v>1.2999999999999999E-2</v>
      </c>
      <c r="AI213" s="6">
        <v>5.7000000000000002E-2</v>
      </c>
      <c r="AJ213" s="6">
        <v>0.02</v>
      </c>
      <c r="AK213" s="6">
        <v>6.0999999999999999E-2</v>
      </c>
      <c r="AL213">
        <v>2.7E-2</v>
      </c>
      <c r="AM213">
        <v>2.7E-2</v>
      </c>
      <c r="AN213">
        <v>5.6000000000000001E-2</v>
      </c>
      <c r="AO213" s="6">
        <v>3.7999999999999999E-2</v>
      </c>
      <c r="AP213" s="6">
        <v>8.2000000000000003E-2</v>
      </c>
      <c r="AQ213" s="6">
        <v>8.5999999999999993E-2</v>
      </c>
      <c r="AR213">
        <v>0.03</v>
      </c>
      <c r="AS213">
        <v>3.9E-2</v>
      </c>
      <c r="AT213">
        <v>1.7999999999999999E-2</v>
      </c>
      <c r="AU213">
        <v>4.1000000000000002E-2</v>
      </c>
      <c r="AV213">
        <v>8.6999999999999994E-2</v>
      </c>
      <c r="AW213">
        <v>7.4999999999999997E-2</v>
      </c>
      <c r="AX213">
        <v>5.0999999999999997E-2</v>
      </c>
      <c r="AY213">
        <v>7.1999999999999995E-2</v>
      </c>
      <c r="AZ213">
        <v>4.8000000000000001E-2</v>
      </c>
      <c r="BA213">
        <v>0.16500000000000001</v>
      </c>
      <c r="BB213" s="38">
        <v>3.4000000000000002E-2</v>
      </c>
      <c r="BC213">
        <v>4.7E-2</v>
      </c>
      <c r="BD213">
        <v>4.2000000000000003E-2</v>
      </c>
      <c r="BE213">
        <v>4.1000000000000002E-2</v>
      </c>
      <c r="BF213" s="38">
        <v>3.5999999999999997E-2</v>
      </c>
      <c r="BG213">
        <v>3.9E-2</v>
      </c>
      <c r="BH213">
        <v>4.1000000000000002E-2</v>
      </c>
      <c r="BI213">
        <v>3.5000000000000003E-2</v>
      </c>
      <c r="BJ213">
        <v>2.1999999999999999E-2</v>
      </c>
      <c r="BK213">
        <v>3.5999999999999997E-2</v>
      </c>
      <c r="BL213">
        <v>5.7000000000000002E-2</v>
      </c>
      <c r="BM213">
        <v>2.5999999999999999E-2</v>
      </c>
      <c r="BN213">
        <v>1.6E-2</v>
      </c>
      <c r="BO213">
        <v>3.1E-2</v>
      </c>
      <c r="BP213" s="6">
        <v>1.7000000000000001E-2</v>
      </c>
      <c r="BQ213" s="6">
        <v>1.7000000000000001E-2</v>
      </c>
      <c r="BR213" s="6">
        <v>1.9E-2</v>
      </c>
      <c r="BS213">
        <v>7.0000000000000007E-2</v>
      </c>
      <c r="BT213" s="38">
        <v>0.111</v>
      </c>
      <c r="BU213">
        <v>8.8999999999999996E-2</v>
      </c>
      <c r="BV213">
        <v>9.5000000000000001E-2</v>
      </c>
      <c r="BW213">
        <v>5.3999999999999999E-2</v>
      </c>
      <c r="BX213" s="38">
        <v>0.14099999999999999</v>
      </c>
      <c r="BY213" s="38">
        <v>0.06</v>
      </c>
      <c r="BZ213" s="38">
        <v>1.6E-2</v>
      </c>
      <c r="CA213">
        <v>8.2000000000000003E-2</v>
      </c>
      <c r="CB213">
        <v>0.121</v>
      </c>
      <c r="CC213">
        <v>3.1E-2</v>
      </c>
      <c r="CD213">
        <v>2.9000000000000001E-2</v>
      </c>
      <c r="CE213">
        <v>9.2999999999999999E-2</v>
      </c>
      <c r="CF213">
        <v>4.2000000000000003E-2</v>
      </c>
      <c r="CG213">
        <v>4.4999999999999998E-2</v>
      </c>
      <c r="CH213">
        <v>7.9000000000000001E-2</v>
      </c>
      <c r="CI213">
        <v>5.5E-2</v>
      </c>
      <c r="CJ213">
        <v>0.11</v>
      </c>
      <c r="CK213">
        <v>4.2000000000000003E-2</v>
      </c>
      <c r="CL213">
        <v>7.0000000000000001E-3</v>
      </c>
      <c r="CM213">
        <v>1.6E-2</v>
      </c>
      <c r="CN213">
        <v>1.7000000000000001E-2</v>
      </c>
      <c r="CO213">
        <v>-7.0000000000000001E-3</v>
      </c>
      <c r="CP213">
        <v>3.0000000000000001E-3</v>
      </c>
      <c r="CQ213">
        <v>0.129</v>
      </c>
      <c r="CR213" s="38">
        <v>9.4E-2</v>
      </c>
      <c r="CS213">
        <v>0.218</v>
      </c>
      <c r="CT213">
        <v>0.13300000000000001</v>
      </c>
      <c r="CU213">
        <v>-3.2000000000000001E-2</v>
      </c>
      <c r="CV213">
        <v>9.9000000000000005E-2</v>
      </c>
      <c r="CW213">
        <v>6.8000000000000005E-2</v>
      </c>
      <c r="CX213">
        <v>1.2E-2</v>
      </c>
      <c r="CY213">
        <v>6.2E-2</v>
      </c>
      <c r="CZ213">
        <v>0.10199999999999999</v>
      </c>
      <c r="DA213">
        <v>0.19400000000000001</v>
      </c>
      <c r="DB213">
        <v>0.13300000000000001</v>
      </c>
      <c r="DC213">
        <v>2.1999999999999999E-2</v>
      </c>
      <c r="DD213" s="38">
        <v>2.3E-2</v>
      </c>
      <c r="DE213" s="38">
        <v>2.4E-2</v>
      </c>
      <c r="DF213">
        <v>2.5999999999999999E-2</v>
      </c>
      <c r="DG213">
        <v>7.4999999999999997E-2</v>
      </c>
      <c r="DH213">
        <v>6.2E-2</v>
      </c>
      <c r="DI213">
        <v>2.8000000000000001E-2</v>
      </c>
      <c r="DJ213">
        <v>4.2999999999999997E-2</v>
      </c>
      <c r="DK213" s="38">
        <v>2.8000000000000001E-2</v>
      </c>
      <c r="DL213">
        <v>2.5000000000000001E-2</v>
      </c>
      <c r="DM213">
        <v>4.8000000000000001E-2</v>
      </c>
      <c r="DN213">
        <v>3.5999999999999997E-2</v>
      </c>
      <c r="DO213">
        <v>8.8999999999999996E-2</v>
      </c>
      <c r="DP213" s="38">
        <v>7.1999999999999995E-2</v>
      </c>
      <c r="DQ213">
        <v>5.6000000000000001E-2</v>
      </c>
      <c r="DU213" s="38">
        <v>4.2999999999999997E-2</v>
      </c>
      <c r="DV213">
        <v>4.8000000000000001E-2</v>
      </c>
      <c r="DW213" s="38">
        <v>5.6000000000000001E-2</v>
      </c>
      <c r="DX213" s="6">
        <v>7.2999999999999995E-2</v>
      </c>
      <c r="DY213">
        <v>4.2999999999999997E-2</v>
      </c>
      <c r="DZ213">
        <v>8.6999999999999994E-2</v>
      </c>
      <c r="EA213">
        <v>0.09</v>
      </c>
      <c r="EC213">
        <v>3.1E-2</v>
      </c>
      <c r="ED213">
        <v>0.04</v>
      </c>
      <c r="EF213">
        <v>5.2999999999999999E-2</v>
      </c>
      <c r="EG213">
        <v>0.08</v>
      </c>
      <c r="EI213">
        <v>6.5000000000000002E-2</v>
      </c>
      <c r="EJ213">
        <v>7.5999999999999998E-2</v>
      </c>
      <c r="EK213" s="38">
        <v>4.7E-2</v>
      </c>
      <c r="EL213">
        <v>5.5E-2</v>
      </c>
      <c r="EM213" s="6">
        <v>0.11899999999999999</v>
      </c>
    </row>
    <row r="214" spans="1:143" ht="14.25" customHeight="1" x14ac:dyDescent="0.2">
      <c r="A214" s="13">
        <v>541</v>
      </c>
      <c r="B214">
        <v>0.111</v>
      </c>
      <c r="C214">
        <v>0.105</v>
      </c>
      <c r="D214">
        <v>7.8E-2</v>
      </c>
      <c r="E214">
        <v>0.17299999999999999</v>
      </c>
      <c r="F214">
        <v>0.25700000000000001</v>
      </c>
      <c r="G214">
        <v>0.151</v>
      </c>
      <c r="H214">
        <v>9.0999999999999998E-2</v>
      </c>
      <c r="I214">
        <v>0.18</v>
      </c>
      <c r="J214">
        <v>0.112</v>
      </c>
      <c r="K214">
        <v>5.8000000000000003E-2</v>
      </c>
      <c r="L214">
        <v>9.2999999999999999E-2</v>
      </c>
      <c r="M214">
        <v>0.106</v>
      </c>
      <c r="N214">
        <v>0.19800000000000001</v>
      </c>
      <c r="O214">
        <v>0.13500000000000001</v>
      </c>
      <c r="P214" s="38">
        <v>0.253</v>
      </c>
      <c r="Q214" s="6">
        <v>0.18099999999999999</v>
      </c>
      <c r="R214" s="6">
        <v>0.16500000000000001</v>
      </c>
      <c r="S214" s="6">
        <v>0.30199999999999999</v>
      </c>
      <c r="T214">
        <v>0.246</v>
      </c>
      <c r="U214">
        <v>0.26300000000000001</v>
      </c>
      <c r="V214">
        <v>7.3999999999999996E-2</v>
      </c>
      <c r="W214">
        <v>7.9000000000000001E-2</v>
      </c>
      <c r="X214">
        <v>0.13900000000000001</v>
      </c>
      <c r="Y214">
        <v>0.18</v>
      </c>
      <c r="Z214" s="38">
        <v>9.6000000000000002E-2</v>
      </c>
      <c r="AA214" s="38">
        <v>0.10199999999999999</v>
      </c>
      <c r="AB214" s="38">
        <v>0.08</v>
      </c>
      <c r="AC214" s="38">
        <v>7.6999999999999999E-2</v>
      </c>
      <c r="AD214" s="38">
        <v>0.04</v>
      </c>
      <c r="AE214" s="38">
        <v>3.9E-2</v>
      </c>
      <c r="AF214" s="38">
        <v>1.6E-2</v>
      </c>
      <c r="AG214" s="38">
        <v>1.2999999999999999E-2</v>
      </c>
      <c r="AH214" s="38">
        <v>1.2999999999999999E-2</v>
      </c>
      <c r="AI214" s="6">
        <v>5.6000000000000001E-2</v>
      </c>
      <c r="AJ214" s="6">
        <v>0.02</v>
      </c>
      <c r="AK214" s="6">
        <v>6.0999999999999999E-2</v>
      </c>
      <c r="AL214">
        <v>2.7E-2</v>
      </c>
      <c r="AM214">
        <v>2.7E-2</v>
      </c>
      <c r="AN214">
        <v>5.6000000000000001E-2</v>
      </c>
      <c r="AO214" s="6">
        <v>3.7999999999999999E-2</v>
      </c>
      <c r="AP214" s="6">
        <v>8.2000000000000003E-2</v>
      </c>
      <c r="AQ214" s="6">
        <v>8.5000000000000006E-2</v>
      </c>
      <c r="AR214">
        <v>0.03</v>
      </c>
      <c r="AS214">
        <v>3.9E-2</v>
      </c>
      <c r="AT214">
        <v>1.7999999999999999E-2</v>
      </c>
      <c r="AU214">
        <v>4.1000000000000002E-2</v>
      </c>
      <c r="AV214">
        <v>8.6999999999999994E-2</v>
      </c>
      <c r="AW214">
        <v>7.4999999999999997E-2</v>
      </c>
      <c r="AX214">
        <v>0.05</v>
      </c>
      <c r="AY214">
        <v>7.0999999999999994E-2</v>
      </c>
      <c r="AZ214">
        <v>4.7E-2</v>
      </c>
      <c r="BA214">
        <v>0.16200000000000001</v>
      </c>
      <c r="BB214" s="38">
        <v>3.4000000000000002E-2</v>
      </c>
      <c r="BC214">
        <v>4.5999999999999999E-2</v>
      </c>
      <c r="BD214">
        <v>4.1000000000000002E-2</v>
      </c>
      <c r="BE214">
        <v>4.1000000000000002E-2</v>
      </c>
      <c r="BF214" s="38">
        <v>3.5999999999999997E-2</v>
      </c>
      <c r="BG214">
        <v>3.7999999999999999E-2</v>
      </c>
      <c r="BH214">
        <v>4.1000000000000002E-2</v>
      </c>
      <c r="BI214">
        <v>3.5000000000000003E-2</v>
      </c>
      <c r="BJ214">
        <v>2.1999999999999999E-2</v>
      </c>
      <c r="BK214">
        <v>3.5999999999999997E-2</v>
      </c>
      <c r="BL214">
        <v>5.7000000000000002E-2</v>
      </c>
      <c r="BM214">
        <v>2.5999999999999999E-2</v>
      </c>
      <c r="BN214">
        <v>1.6E-2</v>
      </c>
      <c r="BO214">
        <v>3.1E-2</v>
      </c>
      <c r="BP214" s="6">
        <v>1.6E-2</v>
      </c>
      <c r="BQ214" s="6">
        <v>1.7000000000000001E-2</v>
      </c>
      <c r="BR214" s="6">
        <v>1.9E-2</v>
      </c>
      <c r="BS214">
        <v>6.9000000000000006E-2</v>
      </c>
      <c r="BT214" s="38">
        <v>0.109</v>
      </c>
      <c r="BU214">
        <v>8.7999999999999995E-2</v>
      </c>
      <c r="BV214">
        <v>9.4E-2</v>
      </c>
      <c r="BW214">
        <v>5.2999999999999999E-2</v>
      </c>
      <c r="BX214" s="38">
        <v>0.14000000000000001</v>
      </c>
      <c r="BY214" s="38">
        <v>5.8999999999999997E-2</v>
      </c>
      <c r="BZ214" s="38">
        <v>1.6E-2</v>
      </c>
      <c r="CA214">
        <v>8.1000000000000003E-2</v>
      </c>
      <c r="CB214">
        <v>0.11899999999999999</v>
      </c>
      <c r="CC214">
        <v>0.03</v>
      </c>
      <c r="CD214">
        <v>2.9000000000000001E-2</v>
      </c>
      <c r="CE214">
        <v>9.1999999999999998E-2</v>
      </c>
      <c r="CF214">
        <v>4.1000000000000002E-2</v>
      </c>
      <c r="CG214">
        <v>4.4999999999999998E-2</v>
      </c>
      <c r="CH214">
        <v>7.9000000000000001E-2</v>
      </c>
      <c r="CI214">
        <v>5.5E-2</v>
      </c>
      <c r="CJ214">
        <v>0.109</v>
      </c>
      <c r="CK214">
        <v>4.1000000000000002E-2</v>
      </c>
      <c r="CL214">
        <v>7.0000000000000001E-3</v>
      </c>
      <c r="CM214">
        <v>1.4999999999999999E-2</v>
      </c>
      <c r="CN214">
        <v>1.7000000000000001E-2</v>
      </c>
      <c r="CO214">
        <v>-7.0000000000000001E-3</v>
      </c>
      <c r="CP214">
        <v>3.0000000000000001E-3</v>
      </c>
      <c r="CQ214">
        <v>0.128</v>
      </c>
      <c r="CR214" s="38">
        <v>9.2999999999999999E-2</v>
      </c>
      <c r="CS214">
        <v>0.215</v>
      </c>
      <c r="CT214">
        <v>0.13200000000000001</v>
      </c>
      <c r="CU214">
        <v>-3.2000000000000001E-2</v>
      </c>
      <c r="CV214">
        <v>9.8000000000000004E-2</v>
      </c>
      <c r="CW214">
        <v>6.7000000000000004E-2</v>
      </c>
      <c r="CX214">
        <v>1.2E-2</v>
      </c>
      <c r="CY214">
        <v>6.2E-2</v>
      </c>
      <c r="CZ214">
        <v>0.1</v>
      </c>
      <c r="DA214">
        <v>0.193</v>
      </c>
      <c r="DB214">
        <v>0.13200000000000001</v>
      </c>
      <c r="DC214">
        <v>2.1999999999999999E-2</v>
      </c>
      <c r="DD214" s="38">
        <v>2.3E-2</v>
      </c>
      <c r="DE214" s="38">
        <v>2.4E-2</v>
      </c>
      <c r="DF214">
        <v>2.5999999999999999E-2</v>
      </c>
      <c r="DG214">
        <v>7.4999999999999997E-2</v>
      </c>
      <c r="DH214">
        <v>6.2E-2</v>
      </c>
      <c r="DI214">
        <v>2.8000000000000001E-2</v>
      </c>
      <c r="DJ214">
        <v>4.2999999999999997E-2</v>
      </c>
      <c r="DK214" s="38">
        <v>2.8000000000000001E-2</v>
      </c>
      <c r="DL214">
        <v>2.5000000000000001E-2</v>
      </c>
      <c r="DM214">
        <v>4.7E-2</v>
      </c>
      <c r="DN214">
        <v>3.5999999999999997E-2</v>
      </c>
      <c r="DO214">
        <v>8.8999999999999996E-2</v>
      </c>
      <c r="DP214" s="38">
        <v>7.1999999999999995E-2</v>
      </c>
      <c r="DQ214">
        <v>5.6000000000000001E-2</v>
      </c>
      <c r="DU214" s="38">
        <v>4.2999999999999997E-2</v>
      </c>
      <c r="DV214">
        <v>4.7E-2</v>
      </c>
      <c r="DW214" s="38">
        <v>5.5E-2</v>
      </c>
      <c r="DX214" s="6">
        <v>7.2999999999999995E-2</v>
      </c>
      <c r="DY214">
        <v>4.2000000000000003E-2</v>
      </c>
      <c r="DZ214">
        <v>8.6999999999999994E-2</v>
      </c>
      <c r="EA214">
        <v>8.8999999999999996E-2</v>
      </c>
      <c r="EC214">
        <v>3.1E-2</v>
      </c>
      <c r="ED214">
        <v>0.04</v>
      </c>
      <c r="EF214">
        <v>5.2999999999999999E-2</v>
      </c>
      <c r="EG214">
        <v>7.9000000000000001E-2</v>
      </c>
      <c r="EI214">
        <v>6.4000000000000001E-2</v>
      </c>
      <c r="EJ214">
        <v>7.5999999999999998E-2</v>
      </c>
      <c r="EK214" s="38">
        <v>4.7E-2</v>
      </c>
      <c r="EL214">
        <v>5.5E-2</v>
      </c>
      <c r="EM214" s="6">
        <v>0.11899999999999999</v>
      </c>
    </row>
    <row r="215" spans="1:143" ht="14.25" customHeight="1" x14ac:dyDescent="0.2">
      <c r="A215" s="13">
        <v>542</v>
      </c>
      <c r="B215">
        <v>0.109</v>
      </c>
      <c r="C215">
        <v>0.10299999999999999</v>
      </c>
      <c r="D215">
        <v>7.5999999999999998E-2</v>
      </c>
      <c r="E215">
        <v>0.16900000000000001</v>
      </c>
      <c r="F215">
        <v>0.253</v>
      </c>
      <c r="G215">
        <v>0.15</v>
      </c>
      <c r="H215">
        <v>0.09</v>
      </c>
      <c r="I215">
        <v>0.17699999999999999</v>
      </c>
      <c r="J215">
        <v>0.111</v>
      </c>
      <c r="K215">
        <v>5.7000000000000002E-2</v>
      </c>
      <c r="L215">
        <v>9.1999999999999998E-2</v>
      </c>
      <c r="M215">
        <v>0.104</v>
      </c>
      <c r="N215">
        <v>0.19500000000000001</v>
      </c>
      <c r="O215">
        <v>0.13300000000000001</v>
      </c>
      <c r="P215" s="38">
        <v>0.249</v>
      </c>
      <c r="Q215" s="6">
        <v>0.18</v>
      </c>
      <c r="R215" s="6">
        <v>0.16500000000000001</v>
      </c>
      <c r="S215" s="6">
        <v>0.30099999999999999</v>
      </c>
      <c r="T215">
        <v>0.24399999999999999</v>
      </c>
      <c r="U215">
        <v>0.26200000000000001</v>
      </c>
      <c r="V215">
        <v>7.3999999999999996E-2</v>
      </c>
      <c r="W215">
        <v>7.8E-2</v>
      </c>
      <c r="X215">
        <v>0.13900000000000001</v>
      </c>
      <c r="Y215">
        <v>0.17799999999999999</v>
      </c>
      <c r="Z215" s="38">
        <v>9.6000000000000002E-2</v>
      </c>
      <c r="AA215" s="38">
        <v>0.10199999999999999</v>
      </c>
      <c r="AB215" s="38">
        <v>0.08</v>
      </c>
      <c r="AC215" s="38">
        <v>7.6999999999999999E-2</v>
      </c>
      <c r="AD215" s="38">
        <v>0.04</v>
      </c>
      <c r="AE215" s="38">
        <v>3.9E-2</v>
      </c>
      <c r="AF215" s="38">
        <v>1.6E-2</v>
      </c>
      <c r="AG215" s="38">
        <v>1.2999999999999999E-2</v>
      </c>
      <c r="AH215" s="38">
        <v>1.2E-2</v>
      </c>
      <c r="AI215" s="6">
        <v>5.6000000000000001E-2</v>
      </c>
      <c r="AJ215" s="6">
        <v>0.02</v>
      </c>
      <c r="AK215" s="6">
        <v>6.0999999999999999E-2</v>
      </c>
      <c r="AL215">
        <v>2.7E-2</v>
      </c>
      <c r="AM215">
        <v>2.5999999999999999E-2</v>
      </c>
      <c r="AN215">
        <v>5.6000000000000001E-2</v>
      </c>
      <c r="AO215" s="6">
        <v>3.7999999999999999E-2</v>
      </c>
      <c r="AP215" s="6">
        <v>8.2000000000000003E-2</v>
      </c>
      <c r="AQ215" s="6">
        <v>8.5000000000000006E-2</v>
      </c>
      <c r="AR215">
        <v>0.03</v>
      </c>
      <c r="AS215">
        <v>3.9E-2</v>
      </c>
      <c r="AT215">
        <v>1.7999999999999999E-2</v>
      </c>
      <c r="AU215">
        <v>4.1000000000000002E-2</v>
      </c>
      <c r="AV215">
        <v>8.6999999999999994E-2</v>
      </c>
      <c r="AW215">
        <v>7.3999999999999996E-2</v>
      </c>
      <c r="AX215">
        <v>4.9000000000000002E-2</v>
      </c>
      <c r="AY215">
        <v>7.0000000000000007E-2</v>
      </c>
      <c r="AZ215">
        <v>4.4999999999999998E-2</v>
      </c>
      <c r="BA215">
        <v>0.158</v>
      </c>
      <c r="BB215" s="38">
        <v>3.4000000000000002E-2</v>
      </c>
      <c r="BC215">
        <v>4.4999999999999998E-2</v>
      </c>
      <c r="BD215">
        <v>4.1000000000000002E-2</v>
      </c>
      <c r="BE215">
        <v>4.1000000000000002E-2</v>
      </c>
      <c r="BF215" s="38">
        <v>3.5999999999999997E-2</v>
      </c>
      <c r="BG215">
        <v>3.6999999999999998E-2</v>
      </c>
      <c r="BH215">
        <v>0.04</v>
      </c>
      <c r="BI215">
        <v>3.4000000000000002E-2</v>
      </c>
      <c r="BJ215">
        <v>2.1999999999999999E-2</v>
      </c>
      <c r="BK215">
        <v>3.5000000000000003E-2</v>
      </c>
      <c r="BL215">
        <v>5.6000000000000001E-2</v>
      </c>
      <c r="BM215">
        <v>2.5999999999999999E-2</v>
      </c>
      <c r="BN215">
        <v>1.6E-2</v>
      </c>
      <c r="BO215">
        <v>3.1E-2</v>
      </c>
      <c r="BP215" s="6">
        <v>1.6E-2</v>
      </c>
      <c r="BQ215" s="6">
        <v>1.7000000000000001E-2</v>
      </c>
      <c r="BR215" s="6">
        <v>1.9E-2</v>
      </c>
      <c r="BS215">
        <v>6.7000000000000004E-2</v>
      </c>
      <c r="BT215" s="38">
        <v>0.107</v>
      </c>
      <c r="BU215">
        <v>8.5999999999999993E-2</v>
      </c>
      <c r="BV215">
        <v>9.2999999999999999E-2</v>
      </c>
      <c r="BW215">
        <v>5.1999999999999998E-2</v>
      </c>
      <c r="BX215" s="38">
        <v>0.14000000000000001</v>
      </c>
      <c r="BY215" s="38">
        <v>5.8000000000000003E-2</v>
      </c>
      <c r="BZ215" s="38">
        <v>1.6E-2</v>
      </c>
      <c r="CA215">
        <v>7.9000000000000001E-2</v>
      </c>
      <c r="CB215">
        <v>0.11700000000000001</v>
      </c>
      <c r="CC215">
        <v>0.03</v>
      </c>
      <c r="CD215">
        <v>2.8000000000000001E-2</v>
      </c>
      <c r="CE215">
        <v>9.1999999999999998E-2</v>
      </c>
      <c r="CF215">
        <v>0.04</v>
      </c>
      <c r="CG215">
        <v>4.3999999999999997E-2</v>
      </c>
      <c r="CH215">
        <v>7.8E-2</v>
      </c>
      <c r="CI215">
        <v>5.5E-2</v>
      </c>
      <c r="CJ215">
        <v>0.107</v>
      </c>
      <c r="CK215">
        <v>0.04</v>
      </c>
      <c r="CL215">
        <v>7.0000000000000001E-3</v>
      </c>
      <c r="CM215">
        <v>1.4999999999999999E-2</v>
      </c>
      <c r="CN215">
        <v>1.7000000000000001E-2</v>
      </c>
      <c r="CO215">
        <v>-7.0000000000000001E-3</v>
      </c>
      <c r="CP215">
        <v>3.0000000000000001E-3</v>
      </c>
      <c r="CQ215">
        <v>0.127</v>
      </c>
      <c r="CR215" s="38">
        <v>9.1999999999999998E-2</v>
      </c>
      <c r="CS215">
        <v>0.21199999999999999</v>
      </c>
      <c r="CT215">
        <v>0.13</v>
      </c>
      <c r="CU215">
        <v>-3.2000000000000001E-2</v>
      </c>
      <c r="CV215">
        <v>9.7000000000000003E-2</v>
      </c>
      <c r="CW215">
        <v>6.6000000000000003E-2</v>
      </c>
      <c r="CX215">
        <v>1.2E-2</v>
      </c>
      <c r="CY215">
        <v>6.0999999999999999E-2</v>
      </c>
      <c r="CZ215">
        <v>9.9000000000000005E-2</v>
      </c>
      <c r="DA215">
        <v>0.192</v>
      </c>
      <c r="DB215">
        <v>0.13100000000000001</v>
      </c>
      <c r="DC215">
        <v>2.1000000000000001E-2</v>
      </c>
      <c r="DD215" s="38">
        <v>2.3E-2</v>
      </c>
      <c r="DE215" s="38">
        <v>2.4E-2</v>
      </c>
      <c r="DF215">
        <v>2.5999999999999999E-2</v>
      </c>
      <c r="DG215">
        <v>7.4999999999999997E-2</v>
      </c>
      <c r="DH215">
        <v>6.2E-2</v>
      </c>
      <c r="DI215">
        <v>2.7E-2</v>
      </c>
      <c r="DJ215">
        <v>4.2999999999999997E-2</v>
      </c>
      <c r="DK215" s="38">
        <v>2.8000000000000001E-2</v>
      </c>
      <c r="DL215">
        <v>2.5000000000000001E-2</v>
      </c>
      <c r="DM215">
        <v>4.7E-2</v>
      </c>
      <c r="DN215">
        <v>3.5999999999999997E-2</v>
      </c>
      <c r="DO215">
        <v>8.8999999999999996E-2</v>
      </c>
      <c r="DP215" s="38">
        <v>7.0999999999999994E-2</v>
      </c>
      <c r="DQ215">
        <v>5.6000000000000001E-2</v>
      </c>
      <c r="DU215" s="38">
        <v>4.2999999999999997E-2</v>
      </c>
      <c r="DV215">
        <v>4.7E-2</v>
      </c>
      <c r="DW215" s="38">
        <v>5.5E-2</v>
      </c>
      <c r="DX215" s="6">
        <v>7.1999999999999995E-2</v>
      </c>
      <c r="DY215">
        <v>4.2000000000000003E-2</v>
      </c>
      <c r="DZ215">
        <v>8.5999999999999993E-2</v>
      </c>
      <c r="EA215">
        <v>8.6999999999999994E-2</v>
      </c>
      <c r="EC215">
        <v>0.03</v>
      </c>
      <c r="ED215">
        <v>0.04</v>
      </c>
      <c r="EF215">
        <v>5.2999999999999999E-2</v>
      </c>
      <c r="EG215">
        <v>7.9000000000000001E-2</v>
      </c>
      <c r="EI215">
        <v>6.3E-2</v>
      </c>
      <c r="EJ215">
        <v>7.4999999999999997E-2</v>
      </c>
      <c r="EK215" s="38">
        <v>4.7E-2</v>
      </c>
      <c r="EL215">
        <v>5.3999999999999999E-2</v>
      </c>
      <c r="EM215" s="6">
        <v>0.11899999999999999</v>
      </c>
    </row>
    <row r="216" spans="1:143" ht="14.25" customHeight="1" x14ac:dyDescent="0.2">
      <c r="A216" s="13">
        <v>543</v>
      </c>
      <c r="B216">
        <v>0.107</v>
      </c>
      <c r="C216">
        <v>0.10199999999999999</v>
      </c>
      <c r="D216">
        <v>7.4999999999999997E-2</v>
      </c>
      <c r="E216">
        <v>0.16600000000000001</v>
      </c>
      <c r="F216">
        <v>0.248</v>
      </c>
      <c r="G216">
        <v>0.14799999999999999</v>
      </c>
      <c r="H216">
        <v>8.8999999999999996E-2</v>
      </c>
      <c r="I216">
        <v>0.17399999999999999</v>
      </c>
      <c r="J216">
        <v>0.11</v>
      </c>
      <c r="K216">
        <v>5.6000000000000001E-2</v>
      </c>
      <c r="L216">
        <v>9.0999999999999998E-2</v>
      </c>
      <c r="M216">
        <v>0.10199999999999999</v>
      </c>
      <c r="N216">
        <v>0.192</v>
      </c>
      <c r="O216">
        <v>0.13200000000000001</v>
      </c>
      <c r="P216" s="38">
        <v>0.245</v>
      </c>
      <c r="Q216" s="6">
        <v>0.17899999999999999</v>
      </c>
      <c r="R216" s="6">
        <v>0.16400000000000001</v>
      </c>
      <c r="S216" s="6">
        <v>0.3</v>
      </c>
      <c r="T216">
        <v>0.24299999999999999</v>
      </c>
      <c r="U216">
        <v>0.26100000000000001</v>
      </c>
      <c r="V216">
        <v>7.2999999999999995E-2</v>
      </c>
      <c r="W216">
        <v>7.6999999999999999E-2</v>
      </c>
      <c r="X216">
        <v>0.13800000000000001</v>
      </c>
      <c r="Y216">
        <v>0.17699999999999999</v>
      </c>
      <c r="Z216" s="38">
        <v>9.6000000000000002E-2</v>
      </c>
      <c r="AA216" s="38">
        <v>0.10199999999999999</v>
      </c>
      <c r="AB216" s="38">
        <v>7.9000000000000001E-2</v>
      </c>
      <c r="AC216" s="38">
        <v>7.6999999999999999E-2</v>
      </c>
      <c r="AD216" s="38">
        <v>3.9E-2</v>
      </c>
      <c r="AE216" s="38">
        <v>3.9E-2</v>
      </c>
      <c r="AF216" s="38">
        <v>1.6E-2</v>
      </c>
      <c r="AG216" s="38">
        <v>1.2999999999999999E-2</v>
      </c>
      <c r="AH216" s="38">
        <v>1.2E-2</v>
      </c>
      <c r="AI216" s="6">
        <v>5.6000000000000001E-2</v>
      </c>
      <c r="AJ216" s="6">
        <v>1.9E-2</v>
      </c>
      <c r="AK216" s="6">
        <v>6.0999999999999999E-2</v>
      </c>
      <c r="AL216">
        <v>2.7E-2</v>
      </c>
      <c r="AM216">
        <v>2.5999999999999999E-2</v>
      </c>
      <c r="AN216">
        <v>5.5E-2</v>
      </c>
      <c r="AO216" s="6">
        <v>3.7999999999999999E-2</v>
      </c>
      <c r="AP216" s="6">
        <v>8.2000000000000003E-2</v>
      </c>
      <c r="AQ216" s="6">
        <v>8.5000000000000006E-2</v>
      </c>
      <c r="AR216">
        <v>0.03</v>
      </c>
      <c r="AS216">
        <v>3.9E-2</v>
      </c>
      <c r="AT216">
        <v>1.7999999999999999E-2</v>
      </c>
      <c r="AU216">
        <v>0.04</v>
      </c>
      <c r="AV216">
        <v>8.5999999999999993E-2</v>
      </c>
      <c r="AW216">
        <v>7.3999999999999996E-2</v>
      </c>
      <c r="AX216">
        <v>4.7E-2</v>
      </c>
      <c r="AY216">
        <v>6.9000000000000006E-2</v>
      </c>
      <c r="AZ216">
        <v>4.3999999999999997E-2</v>
      </c>
      <c r="BA216">
        <v>0.155</v>
      </c>
      <c r="BB216" s="38">
        <v>3.4000000000000002E-2</v>
      </c>
      <c r="BC216">
        <v>4.4999999999999998E-2</v>
      </c>
      <c r="BD216">
        <v>4.1000000000000002E-2</v>
      </c>
      <c r="BE216">
        <v>0.04</v>
      </c>
      <c r="BF216" s="38">
        <v>3.5999999999999997E-2</v>
      </c>
      <c r="BG216">
        <v>3.5999999999999997E-2</v>
      </c>
      <c r="BH216">
        <v>3.9E-2</v>
      </c>
      <c r="BI216">
        <v>3.4000000000000002E-2</v>
      </c>
      <c r="BJ216">
        <v>2.1000000000000001E-2</v>
      </c>
      <c r="BK216">
        <v>3.5000000000000003E-2</v>
      </c>
      <c r="BL216">
        <v>5.5E-2</v>
      </c>
      <c r="BM216">
        <v>2.5999999999999999E-2</v>
      </c>
      <c r="BN216">
        <v>1.4999999999999999E-2</v>
      </c>
      <c r="BO216">
        <v>3.1E-2</v>
      </c>
      <c r="BP216" s="6">
        <v>1.6E-2</v>
      </c>
      <c r="BQ216" s="6">
        <v>1.6E-2</v>
      </c>
      <c r="BR216" s="6">
        <v>1.9E-2</v>
      </c>
      <c r="BS216">
        <v>6.6000000000000003E-2</v>
      </c>
      <c r="BT216" s="38">
        <v>0.106</v>
      </c>
      <c r="BU216">
        <v>8.4000000000000005E-2</v>
      </c>
      <c r="BV216">
        <v>9.1999999999999998E-2</v>
      </c>
      <c r="BW216">
        <v>5.1999999999999998E-2</v>
      </c>
      <c r="BX216" s="38">
        <v>0.13900000000000001</v>
      </c>
      <c r="BY216" s="38">
        <v>5.8000000000000003E-2</v>
      </c>
      <c r="BZ216" s="38">
        <v>1.6E-2</v>
      </c>
      <c r="CA216">
        <v>7.8E-2</v>
      </c>
      <c r="CB216">
        <v>0.115</v>
      </c>
      <c r="CC216">
        <v>2.9000000000000001E-2</v>
      </c>
      <c r="CD216">
        <v>2.8000000000000001E-2</v>
      </c>
      <c r="CE216">
        <v>9.0999999999999998E-2</v>
      </c>
      <c r="CF216">
        <v>3.9E-2</v>
      </c>
      <c r="CG216">
        <v>4.2999999999999997E-2</v>
      </c>
      <c r="CH216">
        <v>7.8E-2</v>
      </c>
      <c r="CI216">
        <v>5.5E-2</v>
      </c>
      <c r="CJ216">
        <v>0.106</v>
      </c>
      <c r="CK216">
        <v>3.9E-2</v>
      </c>
      <c r="CL216">
        <v>6.0000000000000001E-3</v>
      </c>
      <c r="CM216">
        <v>1.4E-2</v>
      </c>
      <c r="CN216">
        <v>1.7000000000000001E-2</v>
      </c>
      <c r="CO216">
        <v>-8.0000000000000002E-3</v>
      </c>
      <c r="CP216">
        <v>2E-3</v>
      </c>
      <c r="CQ216">
        <v>0.127</v>
      </c>
      <c r="CR216" s="38">
        <v>9.0999999999999998E-2</v>
      </c>
      <c r="CS216">
        <v>0.20799999999999999</v>
      </c>
      <c r="CT216">
        <v>0.129</v>
      </c>
      <c r="CU216">
        <v>-3.2000000000000001E-2</v>
      </c>
      <c r="CV216">
        <v>9.5000000000000001E-2</v>
      </c>
      <c r="CW216">
        <v>6.4000000000000001E-2</v>
      </c>
      <c r="CX216">
        <v>1.2E-2</v>
      </c>
      <c r="CY216">
        <v>6.0999999999999999E-2</v>
      </c>
      <c r="CZ216">
        <v>9.7000000000000003E-2</v>
      </c>
      <c r="DA216">
        <v>0.191</v>
      </c>
      <c r="DB216">
        <v>0.13</v>
      </c>
      <c r="DC216">
        <v>2.1000000000000001E-2</v>
      </c>
      <c r="DD216" s="38">
        <v>2.3E-2</v>
      </c>
      <c r="DE216" s="38">
        <v>2.4E-2</v>
      </c>
      <c r="DF216">
        <v>2.5999999999999999E-2</v>
      </c>
      <c r="DG216">
        <v>7.4999999999999997E-2</v>
      </c>
      <c r="DH216">
        <v>6.2E-2</v>
      </c>
      <c r="DI216">
        <v>2.7E-2</v>
      </c>
      <c r="DJ216">
        <v>4.2999999999999997E-2</v>
      </c>
      <c r="DK216" s="38">
        <v>2.7E-2</v>
      </c>
      <c r="DL216">
        <v>2.5000000000000001E-2</v>
      </c>
      <c r="DM216">
        <v>4.7E-2</v>
      </c>
      <c r="DN216">
        <v>3.5999999999999997E-2</v>
      </c>
      <c r="DO216">
        <v>8.8999999999999996E-2</v>
      </c>
      <c r="DP216" s="38">
        <v>7.0999999999999994E-2</v>
      </c>
      <c r="DQ216">
        <v>5.5E-2</v>
      </c>
      <c r="DU216" s="38">
        <v>4.2000000000000003E-2</v>
      </c>
      <c r="DV216">
        <v>4.7E-2</v>
      </c>
      <c r="DW216" s="38">
        <v>5.5E-2</v>
      </c>
      <c r="DX216" s="6">
        <v>7.1999999999999995E-2</v>
      </c>
      <c r="DY216">
        <v>4.1000000000000002E-2</v>
      </c>
      <c r="DZ216">
        <v>8.5999999999999993E-2</v>
      </c>
      <c r="EA216">
        <v>8.5999999999999993E-2</v>
      </c>
      <c r="EC216">
        <v>2.9000000000000001E-2</v>
      </c>
      <c r="ED216">
        <v>3.9E-2</v>
      </c>
      <c r="EF216">
        <v>5.1999999999999998E-2</v>
      </c>
      <c r="EG216">
        <v>7.8E-2</v>
      </c>
      <c r="EI216">
        <v>6.3E-2</v>
      </c>
      <c r="EJ216">
        <v>7.4999999999999997E-2</v>
      </c>
      <c r="EK216" s="38">
        <v>4.5999999999999999E-2</v>
      </c>
      <c r="EL216">
        <v>5.3999999999999999E-2</v>
      </c>
      <c r="EM216" s="6">
        <v>0.11799999999999999</v>
      </c>
    </row>
    <row r="217" spans="1:143" ht="14.25" customHeight="1" x14ac:dyDescent="0.2">
      <c r="A217" s="13">
        <v>544</v>
      </c>
      <c r="B217">
        <v>0.105</v>
      </c>
      <c r="C217">
        <v>0.1</v>
      </c>
      <c r="D217">
        <v>7.3999999999999996E-2</v>
      </c>
      <c r="E217">
        <v>0.16300000000000001</v>
      </c>
      <c r="F217">
        <v>0.245</v>
      </c>
      <c r="G217">
        <v>0.14599999999999999</v>
      </c>
      <c r="H217">
        <v>8.7999999999999995E-2</v>
      </c>
      <c r="I217">
        <v>0.17199999999999999</v>
      </c>
      <c r="J217">
        <v>0.109</v>
      </c>
      <c r="K217">
        <v>5.5E-2</v>
      </c>
      <c r="L217">
        <v>0.09</v>
      </c>
      <c r="M217">
        <v>0.1</v>
      </c>
      <c r="N217">
        <v>0.19</v>
      </c>
      <c r="O217">
        <v>0.13</v>
      </c>
      <c r="P217" s="38">
        <v>0.24199999999999999</v>
      </c>
      <c r="Q217" s="6">
        <v>0.17799999999999999</v>
      </c>
      <c r="R217" s="6">
        <v>0.16400000000000001</v>
      </c>
      <c r="S217" s="6">
        <v>0.29799999999999999</v>
      </c>
      <c r="T217">
        <v>0.24099999999999999</v>
      </c>
      <c r="U217">
        <v>0.26</v>
      </c>
      <c r="V217">
        <v>7.2999999999999995E-2</v>
      </c>
      <c r="W217">
        <v>7.5999999999999998E-2</v>
      </c>
      <c r="X217">
        <v>0.13800000000000001</v>
      </c>
      <c r="Y217">
        <v>0.17499999999999999</v>
      </c>
      <c r="Z217" s="38">
        <v>9.6000000000000002E-2</v>
      </c>
      <c r="AA217" s="38">
        <v>0.10199999999999999</v>
      </c>
      <c r="AB217" s="38">
        <v>7.9000000000000001E-2</v>
      </c>
      <c r="AC217" s="38">
        <v>7.5999999999999998E-2</v>
      </c>
      <c r="AD217" s="38">
        <v>3.9E-2</v>
      </c>
      <c r="AE217" s="38">
        <v>3.9E-2</v>
      </c>
      <c r="AF217" s="38">
        <v>1.6E-2</v>
      </c>
      <c r="AG217" s="38">
        <v>1.2999999999999999E-2</v>
      </c>
      <c r="AH217" s="38">
        <v>1.2E-2</v>
      </c>
      <c r="AI217" s="6">
        <v>5.6000000000000001E-2</v>
      </c>
      <c r="AJ217" s="6">
        <v>1.9E-2</v>
      </c>
      <c r="AK217" s="6">
        <v>0.06</v>
      </c>
      <c r="AL217">
        <v>2.5999999999999999E-2</v>
      </c>
      <c r="AM217">
        <v>2.5999999999999999E-2</v>
      </c>
      <c r="AN217">
        <v>5.5E-2</v>
      </c>
      <c r="AO217" s="6">
        <v>3.7999999999999999E-2</v>
      </c>
      <c r="AP217" s="6">
        <v>8.2000000000000003E-2</v>
      </c>
      <c r="AQ217" s="6">
        <v>8.5000000000000006E-2</v>
      </c>
      <c r="AR217">
        <v>2.9000000000000001E-2</v>
      </c>
      <c r="AS217">
        <v>3.9E-2</v>
      </c>
      <c r="AT217">
        <v>1.7999999999999999E-2</v>
      </c>
      <c r="AU217">
        <v>0.04</v>
      </c>
      <c r="AV217">
        <v>8.5999999999999993E-2</v>
      </c>
      <c r="AW217">
        <v>7.2999999999999995E-2</v>
      </c>
      <c r="AX217">
        <v>4.5999999999999999E-2</v>
      </c>
      <c r="AY217">
        <v>6.8000000000000005E-2</v>
      </c>
      <c r="AZ217">
        <v>4.2999999999999997E-2</v>
      </c>
      <c r="BA217">
        <v>0.152</v>
      </c>
      <c r="BB217" s="38">
        <v>3.4000000000000002E-2</v>
      </c>
      <c r="BC217">
        <v>4.3999999999999997E-2</v>
      </c>
      <c r="BD217">
        <v>4.1000000000000002E-2</v>
      </c>
      <c r="BE217">
        <v>0.04</v>
      </c>
      <c r="BF217" s="38">
        <v>3.5999999999999997E-2</v>
      </c>
      <c r="BG217">
        <v>3.5999999999999997E-2</v>
      </c>
      <c r="BH217">
        <v>3.9E-2</v>
      </c>
      <c r="BI217">
        <v>3.3000000000000002E-2</v>
      </c>
      <c r="BJ217">
        <v>2.1000000000000001E-2</v>
      </c>
      <c r="BK217">
        <v>3.4000000000000002E-2</v>
      </c>
      <c r="BL217">
        <v>5.5E-2</v>
      </c>
      <c r="BM217">
        <v>2.5000000000000001E-2</v>
      </c>
      <c r="BN217">
        <v>1.4999999999999999E-2</v>
      </c>
      <c r="BO217">
        <v>3.1E-2</v>
      </c>
      <c r="BP217" s="6">
        <v>1.6E-2</v>
      </c>
      <c r="BQ217" s="6">
        <v>1.6E-2</v>
      </c>
      <c r="BR217" s="6">
        <v>1.9E-2</v>
      </c>
      <c r="BS217">
        <v>6.5000000000000002E-2</v>
      </c>
      <c r="BT217" s="38">
        <v>0.104</v>
      </c>
      <c r="BU217">
        <v>8.3000000000000004E-2</v>
      </c>
      <c r="BV217">
        <v>9.0999999999999998E-2</v>
      </c>
      <c r="BW217">
        <v>5.1999999999999998E-2</v>
      </c>
      <c r="BX217" s="38">
        <v>0.13800000000000001</v>
      </c>
      <c r="BY217" s="38">
        <v>5.7000000000000002E-2</v>
      </c>
      <c r="BZ217" s="38">
        <v>1.6E-2</v>
      </c>
      <c r="CA217">
        <v>7.6999999999999999E-2</v>
      </c>
      <c r="CB217">
        <v>0.113</v>
      </c>
      <c r="CC217">
        <v>2.9000000000000001E-2</v>
      </c>
      <c r="CD217">
        <v>2.8000000000000001E-2</v>
      </c>
      <c r="CE217">
        <v>9.0999999999999998E-2</v>
      </c>
      <c r="CF217">
        <v>3.7999999999999999E-2</v>
      </c>
      <c r="CG217">
        <v>4.2000000000000003E-2</v>
      </c>
      <c r="CH217">
        <v>7.8E-2</v>
      </c>
      <c r="CI217">
        <v>5.3999999999999999E-2</v>
      </c>
      <c r="CJ217">
        <v>0.104</v>
      </c>
      <c r="CK217">
        <v>3.7999999999999999E-2</v>
      </c>
      <c r="CL217">
        <v>6.0000000000000001E-3</v>
      </c>
      <c r="CM217">
        <v>1.4E-2</v>
      </c>
      <c r="CN217">
        <v>1.6E-2</v>
      </c>
      <c r="CO217">
        <v>-8.0000000000000002E-3</v>
      </c>
      <c r="CP217">
        <v>2E-3</v>
      </c>
      <c r="CQ217">
        <v>0.126</v>
      </c>
      <c r="CR217" s="38">
        <v>8.8999999999999996E-2</v>
      </c>
      <c r="CS217">
        <v>0.20499999999999999</v>
      </c>
      <c r="CT217">
        <v>0.128</v>
      </c>
      <c r="CU217">
        <v>-3.3000000000000002E-2</v>
      </c>
      <c r="CV217">
        <v>9.4E-2</v>
      </c>
      <c r="CW217">
        <v>6.3E-2</v>
      </c>
      <c r="CX217">
        <v>1.2E-2</v>
      </c>
      <c r="CY217">
        <v>6.0999999999999999E-2</v>
      </c>
      <c r="CZ217">
        <v>9.6000000000000002E-2</v>
      </c>
      <c r="DA217">
        <v>0.19</v>
      </c>
      <c r="DB217">
        <v>0.129</v>
      </c>
      <c r="DC217">
        <v>2.1000000000000001E-2</v>
      </c>
      <c r="DD217" s="38">
        <v>2.3E-2</v>
      </c>
      <c r="DE217" s="38">
        <v>2.3E-2</v>
      </c>
      <c r="DF217">
        <v>2.5999999999999999E-2</v>
      </c>
      <c r="DG217">
        <v>7.4999999999999997E-2</v>
      </c>
      <c r="DH217">
        <v>6.2E-2</v>
      </c>
      <c r="DI217">
        <v>2.7E-2</v>
      </c>
      <c r="DJ217">
        <v>4.2999999999999997E-2</v>
      </c>
      <c r="DK217" s="38">
        <v>2.7E-2</v>
      </c>
      <c r="DL217">
        <v>2.5000000000000001E-2</v>
      </c>
      <c r="DM217">
        <v>4.7E-2</v>
      </c>
      <c r="DN217">
        <v>3.5999999999999997E-2</v>
      </c>
      <c r="DO217">
        <v>8.7999999999999995E-2</v>
      </c>
      <c r="DP217" s="38">
        <v>7.0999999999999994E-2</v>
      </c>
      <c r="DQ217">
        <v>5.5E-2</v>
      </c>
      <c r="DU217" s="38">
        <v>4.2000000000000003E-2</v>
      </c>
      <c r="DV217">
        <v>4.5999999999999999E-2</v>
      </c>
      <c r="DW217" s="38">
        <v>5.3999999999999999E-2</v>
      </c>
      <c r="DX217" s="6">
        <v>7.0999999999999994E-2</v>
      </c>
      <c r="DY217">
        <v>4.1000000000000002E-2</v>
      </c>
      <c r="DZ217">
        <v>8.5999999999999993E-2</v>
      </c>
      <c r="EA217">
        <v>8.4000000000000005E-2</v>
      </c>
      <c r="EC217">
        <v>2.9000000000000001E-2</v>
      </c>
      <c r="ED217">
        <v>3.9E-2</v>
      </c>
      <c r="EF217">
        <v>5.1999999999999998E-2</v>
      </c>
      <c r="EG217">
        <v>7.8E-2</v>
      </c>
      <c r="EI217">
        <v>6.2E-2</v>
      </c>
      <c r="EJ217">
        <v>7.4999999999999997E-2</v>
      </c>
      <c r="EK217" s="38">
        <v>4.5999999999999999E-2</v>
      </c>
      <c r="EL217">
        <v>5.3999999999999999E-2</v>
      </c>
      <c r="EM217" s="6">
        <v>0.11799999999999999</v>
      </c>
    </row>
    <row r="218" spans="1:143" ht="14.25" customHeight="1" x14ac:dyDescent="0.2">
      <c r="A218" s="13">
        <v>545</v>
      </c>
      <c r="B218">
        <v>0.104</v>
      </c>
      <c r="C218">
        <v>9.9000000000000005E-2</v>
      </c>
      <c r="D218">
        <v>7.2999999999999995E-2</v>
      </c>
      <c r="E218">
        <v>0.16</v>
      </c>
      <c r="F218">
        <v>0.24099999999999999</v>
      </c>
      <c r="G218">
        <v>0.14499999999999999</v>
      </c>
      <c r="H218">
        <v>8.6999999999999994E-2</v>
      </c>
      <c r="I218">
        <v>0.16900000000000001</v>
      </c>
      <c r="J218">
        <v>0.108</v>
      </c>
      <c r="K218">
        <v>5.3999999999999999E-2</v>
      </c>
      <c r="L218">
        <v>8.8999999999999996E-2</v>
      </c>
      <c r="M218">
        <v>9.8000000000000004E-2</v>
      </c>
      <c r="N218">
        <v>0.188</v>
      </c>
      <c r="O218">
        <v>0.129</v>
      </c>
      <c r="P218" s="38">
        <v>0.23899999999999999</v>
      </c>
      <c r="Q218" s="6">
        <v>0.17699999999999999</v>
      </c>
      <c r="R218" s="6">
        <v>0.16300000000000001</v>
      </c>
      <c r="S218" s="6">
        <v>0.29699999999999999</v>
      </c>
      <c r="T218">
        <v>0.23899999999999999</v>
      </c>
      <c r="U218">
        <v>0.25900000000000001</v>
      </c>
      <c r="V218">
        <v>7.2999999999999995E-2</v>
      </c>
      <c r="W218">
        <v>7.4999999999999997E-2</v>
      </c>
      <c r="X218">
        <v>0.13700000000000001</v>
      </c>
      <c r="Y218">
        <v>0.17399999999999999</v>
      </c>
      <c r="Z218" s="38">
        <v>9.5000000000000001E-2</v>
      </c>
      <c r="AA218" s="38">
        <v>0.10100000000000001</v>
      </c>
      <c r="AB218" s="38">
        <v>7.9000000000000001E-2</v>
      </c>
      <c r="AC218" s="38">
        <v>7.5999999999999998E-2</v>
      </c>
      <c r="AD218" s="38">
        <v>3.9E-2</v>
      </c>
      <c r="AE218" s="38">
        <v>3.9E-2</v>
      </c>
      <c r="AF218" s="38">
        <v>1.6E-2</v>
      </c>
      <c r="AG218" s="38">
        <v>1.2999999999999999E-2</v>
      </c>
      <c r="AH218" s="38">
        <v>1.2E-2</v>
      </c>
      <c r="AI218" s="6">
        <v>5.6000000000000001E-2</v>
      </c>
      <c r="AJ218" s="6">
        <v>1.9E-2</v>
      </c>
      <c r="AK218" s="6">
        <v>0.06</v>
      </c>
      <c r="AL218">
        <v>2.5999999999999999E-2</v>
      </c>
      <c r="AM218">
        <v>2.5999999999999999E-2</v>
      </c>
      <c r="AN218">
        <v>5.5E-2</v>
      </c>
      <c r="AO218" s="6">
        <v>3.7999999999999999E-2</v>
      </c>
      <c r="AP218" s="6">
        <v>8.2000000000000003E-2</v>
      </c>
      <c r="AQ218" s="6">
        <v>8.5000000000000006E-2</v>
      </c>
      <c r="AR218">
        <v>2.9000000000000001E-2</v>
      </c>
      <c r="AS218">
        <v>3.9E-2</v>
      </c>
      <c r="AT218">
        <v>1.7999999999999999E-2</v>
      </c>
      <c r="AU218">
        <v>0.04</v>
      </c>
      <c r="AV218">
        <v>8.5999999999999993E-2</v>
      </c>
      <c r="AW218">
        <v>7.2999999999999995E-2</v>
      </c>
      <c r="AX218">
        <v>4.4999999999999998E-2</v>
      </c>
      <c r="AY218">
        <v>6.8000000000000005E-2</v>
      </c>
      <c r="AZ218">
        <v>4.2000000000000003E-2</v>
      </c>
      <c r="BA218">
        <v>0.14899999999999999</v>
      </c>
      <c r="BB218" s="38">
        <v>3.4000000000000002E-2</v>
      </c>
      <c r="BC218">
        <v>4.3999999999999997E-2</v>
      </c>
      <c r="BD218">
        <v>0.04</v>
      </c>
      <c r="BE218">
        <v>0.04</v>
      </c>
      <c r="BF218" s="38">
        <v>3.5999999999999997E-2</v>
      </c>
      <c r="BG218">
        <v>3.5000000000000003E-2</v>
      </c>
      <c r="BH218">
        <v>3.7999999999999999E-2</v>
      </c>
      <c r="BI218">
        <v>3.3000000000000002E-2</v>
      </c>
      <c r="BJ218">
        <v>2.1000000000000001E-2</v>
      </c>
      <c r="BK218">
        <v>3.4000000000000002E-2</v>
      </c>
      <c r="BL218">
        <v>5.3999999999999999E-2</v>
      </c>
      <c r="BM218">
        <v>2.5000000000000001E-2</v>
      </c>
      <c r="BN218">
        <v>1.4999999999999999E-2</v>
      </c>
      <c r="BO218">
        <v>3.1E-2</v>
      </c>
      <c r="BP218" s="6">
        <v>1.6E-2</v>
      </c>
      <c r="BQ218" s="6">
        <v>1.6E-2</v>
      </c>
      <c r="BR218" s="6">
        <v>1.7999999999999999E-2</v>
      </c>
      <c r="BS218">
        <v>6.4000000000000001E-2</v>
      </c>
      <c r="BT218" s="38">
        <v>0.10299999999999999</v>
      </c>
      <c r="BU218">
        <v>8.2000000000000003E-2</v>
      </c>
      <c r="BV218">
        <v>8.8999999999999996E-2</v>
      </c>
      <c r="BW218">
        <v>5.0999999999999997E-2</v>
      </c>
      <c r="BX218" s="38">
        <v>0.13800000000000001</v>
      </c>
      <c r="BY218" s="38">
        <v>5.6000000000000001E-2</v>
      </c>
      <c r="BZ218" s="38">
        <v>1.6E-2</v>
      </c>
      <c r="CA218">
        <v>7.5999999999999998E-2</v>
      </c>
      <c r="CB218">
        <v>0.111</v>
      </c>
      <c r="CC218">
        <v>2.8000000000000001E-2</v>
      </c>
      <c r="CD218">
        <v>2.7E-2</v>
      </c>
      <c r="CE218">
        <v>9.0999999999999998E-2</v>
      </c>
      <c r="CF218">
        <v>3.7999999999999999E-2</v>
      </c>
      <c r="CG218">
        <v>4.2000000000000003E-2</v>
      </c>
      <c r="CH218">
        <v>7.6999999999999999E-2</v>
      </c>
      <c r="CI218">
        <v>5.3999999999999999E-2</v>
      </c>
      <c r="CJ218">
        <v>0.10299999999999999</v>
      </c>
      <c r="CK218">
        <v>3.7999999999999999E-2</v>
      </c>
      <c r="CL218">
        <v>6.0000000000000001E-3</v>
      </c>
      <c r="CM218">
        <v>1.2999999999999999E-2</v>
      </c>
      <c r="CN218">
        <v>1.6E-2</v>
      </c>
      <c r="CO218">
        <v>-8.0000000000000002E-3</v>
      </c>
      <c r="CP218">
        <v>2E-3</v>
      </c>
      <c r="CQ218">
        <v>0.125</v>
      </c>
      <c r="CR218" s="38">
        <v>8.8999999999999996E-2</v>
      </c>
      <c r="CS218">
        <v>0.20200000000000001</v>
      </c>
      <c r="CT218">
        <v>0.126</v>
      </c>
      <c r="CU218">
        <v>-3.3000000000000002E-2</v>
      </c>
      <c r="CV218">
        <v>9.2999999999999999E-2</v>
      </c>
      <c r="CW218">
        <v>6.2E-2</v>
      </c>
      <c r="CX218">
        <v>1.2E-2</v>
      </c>
      <c r="CY218">
        <v>6.0999999999999999E-2</v>
      </c>
      <c r="CZ218">
        <v>9.4E-2</v>
      </c>
      <c r="DA218">
        <v>0.189</v>
      </c>
      <c r="DB218">
        <v>0.128</v>
      </c>
      <c r="DC218">
        <v>2.1000000000000001E-2</v>
      </c>
      <c r="DD218" s="38">
        <v>2.1999999999999999E-2</v>
      </c>
      <c r="DE218" s="38">
        <v>2.3E-2</v>
      </c>
      <c r="DF218">
        <v>2.5999999999999999E-2</v>
      </c>
      <c r="DG218">
        <v>7.4999999999999997E-2</v>
      </c>
      <c r="DH218">
        <v>6.2E-2</v>
      </c>
      <c r="DI218">
        <v>2.7E-2</v>
      </c>
      <c r="DJ218">
        <v>4.2000000000000003E-2</v>
      </c>
      <c r="DK218" s="38">
        <v>2.7E-2</v>
      </c>
      <c r="DL218">
        <v>2.5000000000000001E-2</v>
      </c>
      <c r="DM218">
        <v>4.7E-2</v>
      </c>
      <c r="DN218">
        <v>3.5000000000000003E-2</v>
      </c>
      <c r="DO218">
        <v>8.7999999999999995E-2</v>
      </c>
      <c r="DP218" s="38">
        <v>7.0000000000000007E-2</v>
      </c>
      <c r="DQ218">
        <v>5.5E-2</v>
      </c>
      <c r="DU218" s="38">
        <v>4.2000000000000003E-2</v>
      </c>
      <c r="DV218">
        <v>4.4999999999999998E-2</v>
      </c>
      <c r="DW218" s="38">
        <v>5.3999999999999999E-2</v>
      </c>
      <c r="DX218" s="6">
        <v>7.0999999999999994E-2</v>
      </c>
      <c r="DY218">
        <v>0.04</v>
      </c>
      <c r="DZ218">
        <v>8.5999999999999993E-2</v>
      </c>
      <c r="EA218">
        <v>8.3000000000000004E-2</v>
      </c>
      <c r="EC218">
        <v>2.8000000000000001E-2</v>
      </c>
      <c r="ED218">
        <v>3.9E-2</v>
      </c>
      <c r="EF218">
        <v>5.1999999999999998E-2</v>
      </c>
      <c r="EG218">
        <v>7.8E-2</v>
      </c>
      <c r="EI218">
        <v>6.0999999999999999E-2</v>
      </c>
      <c r="EJ218">
        <v>7.4999999999999997E-2</v>
      </c>
      <c r="EK218" s="38">
        <v>4.5999999999999999E-2</v>
      </c>
      <c r="EL218">
        <v>5.3999999999999999E-2</v>
      </c>
      <c r="EM218" s="6">
        <v>0.11799999999999999</v>
      </c>
    </row>
    <row r="219" spans="1:143" ht="14.25" customHeight="1" x14ac:dyDescent="0.2">
      <c r="A219" s="13">
        <v>546</v>
      </c>
      <c r="B219">
        <v>0.10199999999999999</v>
      </c>
      <c r="C219">
        <v>9.8000000000000004E-2</v>
      </c>
      <c r="D219">
        <v>7.1999999999999995E-2</v>
      </c>
      <c r="E219">
        <v>0.157</v>
      </c>
      <c r="F219">
        <v>0.23799999999999999</v>
      </c>
      <c r="G219">
        <v>0.14399999999999999</v>
      </c>
      <c r="H219">
        <v>8.6999999999999994E-2</v>
      </c>
      <c r="I219">
        <v>0.16700000000000001</v>
      </c>
      <c r="J219">
        <v>0.107</v>
      </c>
      <c r="K219">
        <v>5.2999999999999999E-2</v>
      </c>
      <c r="L219">
        <v>8.8999999999999996E-2</v>
      </c>
      <c r="M219">
        <v>9.7000000000000003E-2</v>
      </c>
      <c r="N219">
        <v>0.185</v>
      </c>
      <c r="O219">
        <v>0.128</v>
      </c>
      <c r="P219" s="38">
        <v>0.23599999999999999</v>
      </c>
      <c r="Q219" s="6">
        <v>0.17699999999999999</v>
      </c>
      <c r="R219" s="6">
        <v>0.16300000000000001</v>
      </c>
      <c r="S219" s="6">
        <v>0.29599999999999999</v>
      </c>
      <c r="T219">
        <v>0.23799999999999999</v>
      </c>
      <c r="U219">
        <v>0.25700000000000001</v>
      </c>
      <c r="V219">
        <v>7.1999999999999995E-2</v>
      </c>
      <c r="W219">
        <v>7.3999999999999996E-2</v>
      </c>
      <c r="X219">
        <v>0.13700000000000001</v>
      </c>
      <c r="Y219">
        <v>0.17299999999999999</v>
      </c>
      <c r="Z219" s="38">
        <v>9.5000000000000001E-2</v>
      </c>
      <c r="AA219" s="38">
        <v>0.10100000000000001</v>
      </c>
      <c r="AB219" s="38">
        <v>7.9000000000000001E-2</v>
      </c>
      <c r="AC219" s="38">
        <v>7.4999999999999997E-2</v>
      </c>
      <c r="AD219" s="38">
        <v>3.9E-2</v>
      </c>
      <c r="AE219" s="38">
        <v>3.9E-2</v>
      </c>
      <c r="AF219" s="38">
        <v>1.6E-2</v>
      </c>
      <c r="AG219" s="38">
        <v>1.2999999999999999E-2</v>
      </c>
      <c r="AH219" s="38">
        <v>1.2E-2</v>
      </c>
      <c r="AI219" s="6">
        <v>5.6000000000000001E-2</v>
      </c>
      <c r="AJ219" s="6">
        <v>1.9E-2</v>
      </c>
      <c r="AK219" s="6">
        <v>0.06</v>
      </c>
      <c r="AL219">
        <v>2.5999999999999999E-2</v>
      </c>
      <c r="AM219">
        <v>2.5999999999999999E-2</v>
      </c>
      <c r="AN219">
        <v>5.5E-2</v>
      </c>
      <c r="AO219" s="6">
        <v>3.7999999999999999E-2</v>
      </c>
      <c r="AP219" s="6">
        <v>8.2000000000000003E-2</v>
      </c>
      <c r="AQ219" s="6">
        <v>8.5000000000000006E-2</v>
      </c>
      <c r="AR219">
        <v>2.9000000000000001E-2</v>
      </c>
      <c r="AS219">
        <v>3.9E-2</v>
      </c>
      <c r="AT219">
        <v>1.7999999999999999E-2</v>
      </c>
      <c r="AU219">
        <v>3.9E-2</v>
      </c>
      <c r="AV219">
        <v>8.5999999999999993E-2</v>
      </c>
      <c r="AW219">
        <v>7.2999999999999995E-2</v>
      </c>
      <c r="AX219">
        <v>4.3999999999999997E-2</v>
      </c>
      <c r="AY219">
        <v>6.7000000000000004E-2</v>
      </c>
      <c r="AZ219">
        <v>4.1000000000000002E-2</v>
      </c>
      <c r="BA219">
        <v>0.14599999999999999</v>
      </c>
      <c r="BB219" s="38">
        <v>3.4000000000000002E-2</v>
      </c>
      <c r="BC219">
        <v>4.2999999999999997E-2</v>
      </c>
      <c r="BD219">
        <v>0.04</v>
      </c>
      <c r="BE219">
        <v>0.04</v>
      </c>
      <c r="BF219" s="38">
        <v>3.5999999999999997E-2</v>
      </c>
      <c r="BG219">
        <v>3.5000000000000003E-2</v>
      </c>
      <c r="BH219">
        <v>3.6999999999999998E-2</v>
      </c>
      <c r="BI219">
        <v>3.2000000000000001E-2</v>
      </c>
      <c r="BJ219">
        <v>2.1000000000000001E-2</v>
      </c>
      <c r="BK219">
        <v>3.4000000000000002E-2</v>
      </c>
      <c r="BL219">
        <v>5.2999999999999999E-2</v>
      </c>
      <c r="BM219">
        <v>2.5000000000000001E-2</v>
      </c>
      <c r="BN219">
        <v>1.4999999999999999E-2</v>
      </c>
      <c r="BO219">
        <v>0.03</v>
      </c>
      <c r="BP219" s="6">
        <v>1.6E-2</v>
      </c>
      <c r="BQ219" s="6">
        <v>1.6E-2</v>
      </c>
      <c r="BR219" s="6">
        <v>1.7999999999999999E-2</v>
      </c>
      <c r="BS219">
        <v>6.3E-2</v>
      </c>
      <c r="BT219" s="38">
        <v>0.10199999999999999</v>
      </c>
      <c r="BU219">
        <v>0.08</v>
      </c>
      <c r="BV219">
        <v>8.8999999999999996E-2</v>
      </c>
      <c r="BW219">
        <v>0.05</v>
      </c>
      <c r="BX219" s="38">
        <v>0.13700000000000001</v>
      </c>
      <c r="BY219" s="38">
        <v>5.6000000000000001E-2</v>
      </c>
      <c r="BZ219" s="38">
        <v>1.6E-2</v>
      </c>
      <c r="CA219">
        <v>7.4999999999999997E-2</v>
      </c>
      <c r="CB219">
        <v>0.11</v>
      </c>
      <c r="CC219">
        <v>2.8000000000000001E-2</v>
      </c>
      <c r="CD219">
        <v>2.7E-2</v>
      </c>
      <c r="CE219">
        <v>9.0999999999999998E-2</v>
      </c>
      <c r="CF219">
        <v>3.6999999999999998E-2</v>
      </c>
      <c r="CG219">
        <v>4.1000000000000002E-2</v>
      </c>
      <c r="CH219">
        <v>7.6999999999999999E-2</v>
      </c>
      <c r="CI219">
        <v>5.3999999999999999E-2</v>
      </c>
      <c r="CJ219">
        <v>0.10199999999999999</v>
      </c>
      <c r="CK219">
        <v>3.6999999999999998E-2</v>
      </c>
      <c r="CL219">
        <v>6.0000000000000001E-3</v>
      </c>
      <c r="CM219">
        <v>1.2999999999999999E-2</v>
      </c>
      <c r="CN219">
        <v>1.6E-2</v>
      </c>
      <c r="CO219">
        <v>-8.0000000000000002E-3</v>
      </c>
      <c r="CP219">
        <v>2E-3</v>
      </c>
      <c r="CQ219">
        <v>0.125</v>
      </c>
      <c r="CR219" s="38">
        <v>8.7999999999999995E-2</v>
      </c>
      <c r="CS219">
        <v>0.19900000000000001</v>
      </c>
      <c r="CT219">
        <v>0.125</v>
      </c>
      <c r="CU219">
        <v>-3.3000000000000002E-2</v>
      </c>
      <c r="CV219">
        <v>9.1999999999999998E-2</v>
      </c>
      <c r="CW219">
        <v>6.0999999999999999E-2</v>
      </c>
      <c r="CX219">
        <v>1.2E-2</v>
      </c>
      <c r="CY219">
        <v>6.0999999999999999E-2</v>
      </c>
      <c r="CZ219">
        <v>9.2999999999999999E-2</v>
      </c>
      <c r="DA219">
        <v>0.188</v>
      </c>
      <c r="DB219">
        <v>0.127</v>
      </c>
      <c r="DC219">
        <v>2.1000000000000001E-2</v>
      </c>
      <c r="DD219" s="38">
        <v>2.1999999999999999E-2</v>
      </c>
      <c r="DE219" s="38">
        <v>2.3E-2</v>
      </c>
      <c r="DF219">
        <v>2.5999999999999999E-2</v>
      </c>
      <c r="DG219">
        <v>7.3999999999999996E-2</v>
      </c>
      <c r="DH219">
        <v>6.2E-2</v>
      </c>
      <c r="DI219">
        <v>2.7E-2</v>
      </c>
      <c r="DJ219">
        <v>4.2000000000000003E-2</v>
      </c>
      <c r="DK219" s="38">
        <v>2.7E-2</v>
      </c>
      <c r="DL219">
        <v>2.5000000000000001E-2</v>
      </c>
      <c r="DM219">
        <v>4.5999999999999999E-2</v>
      </c>
      <c r="DN219">
        <v>3.5000000000000003E-2</v>
      </c>
      <c r="DO219">
        <v>8.7999999999999995E-2</v>
      </c>
      <c r="DP219" s="38">
        <v>7.0000000000000007E-2</v>
      </c>
      <c r="DQ219">
        <v>5.5E-2</v>
      </c>
      <c r="DU219" s="38">
        <v>4.2000000000000003E-2</v>
      </c>
      <c r="DV219">
        <v>4.4999999999999998E-2</v>
      </c>
      <c r="DW219" s="38">
        <v>5.3999999999999999E-2</v>
      </c>
      <c r="DX219" s="6">
        <v>7.0000000000000007E-2</v>
      </c>
      <c r="DY219">
        <v>0.04</v>
      </c>
      <c r="DZ219">
        <v>8.5000000000000006E-2</v>
      </c>
      <c r="EA219">
        <v>8.2000000000000003E-2</v>
      </c>
      <c r="EC219">
        <v>2.8000000000000001E-2</v>
      </c>
      <c r="ED219">
        <v>3.9E-2</v>
      </c>
      <c r="EF219">
        <v>5.1999999999999998E-2</v>
      </c>
      <c r="EG219">
        <v>7.6999999999999999E-2</v>
      </c>
      <c r="EI219">
        <v>0.06</v>
      </c>
      <c r="EJ219">
        <v>7.3999999999999996E-2</v>
      </c>
      <c r="EK219" s="38">
        <v>4.5999999999999999E-2</v>
      </c>
      <c r="EL219">
        <v>5.3999999999999999E-2</v>
      </c>
      <c r="EM219" s="6">
        <v>0.11799999999999999</v>
      </c>
    </row>
    <row r="220" spans="1:143" ht="14.25" customHeight="1" x14ac:dyDescent="0.2">
      <c r="A220" s="13">
        <v>547</v>
      </c>
      <c r="B220">
        <v>0.1</v>
      </c>
      <c r="C220">
        <v>9.7000000000000003E-2</v>
      </c>
      <c r="D220">
        <v>7.0999999999999994E-2</v>
      </c>
      <c r="E220">
        <v>0.154</v>
      </c>
      <c r="F220">
        <v>0.23400000000000001</v>
      </c>
      <c r="G220">
        <v>0.14199999999999999</v>
      </c>
      <c r="H220">
        <v>8.5999999999999993E-2</v>
      </c>
      <c r="I220">
        <v>0.16500000000000001</v>
      </c>
      <c r="J220">
        <v>0.106</v>
      </c>
      <c r="K220">
        <v>5.1999999999999998E-2</v>
      </c>
      <c r="L220">
        <v>8.7999999999999995E-2</v>
      </c>
      <c r="M220">
        <v>9.5000000000000001E-2</v>
      </c>
      <c r="N220">
        <v>0.183</v>
      </c>
      <c r="O220">
        <v>0.126</v>
      </c>
      <c r="P220" s="38">
        <v>0.23300000000000001</v>
      </c>
      <c r="Q220" s="6">
        <v>0.17599999999999999</v>
      </c>
      <c r="R220" s="6">
        <v>0.16200000000000001</v>
      </c>
      <c r="S220" s="6">
        <v>0.29499999999999998</v>
      </c>
      <c r="T220">
        <v>0.23699999999999999</v>
      </c>
      <c r="U220">
        <v>0.25600000000000001</v>
      </c>
      <c r="V220">
        <v>7.1999999999999995E-2</v>
      </c>
      <c r="W220">
        <v>7.2999999999999995E-2</v>
      </c>
      <c r="X220">
        <v>0.13700000000000001</v>
      </c>
      <c r="Y220">
        <v>0.17199999999999999</v>
      </c>
      <c r="Z220" s="38">
        <v>9.5000000000000001E-2</v>
      </c>
      <c r="AA220" s="38">
        <v>0.10100000000000001</v>
      </c>
      <c r="AB220" s="38">
        <v>7.9000000000000001E-2</v>
      </c>
      <c r="AC220" s="38">
        <v>7.4999999999999997E-2</v>
      </c>
      <c r="AD220" s="38">
        <v>3.9E-2</v>
      </c>
      <c r="AE220" s="38">
        <v>3.9E-2</v>
      </c>
      <c r="AF220" s="38">
        <v>1.4999999999999999E-2</v>
      </c>
      <c r="AG220" s="38">
        <v>1.2999999999999999E-2</v>
      </c>
      <c r="AH220" s="38">
        <v>1.2E-2</v>
      </c>
      <c r="AI220" s="6">
        <v>5.6000000000000001E-2</v>
      </c>
      <c r="AJ220" s="6">
        <v>1.9E-2</v>
      </c>
      <c r="AK220" s="6">
        <v>0.06</v>
      </c>
      <c r="AL220">
        <v>2.5999999999999999E-2</v>
      </c>
      <c r="AM220">
        <v>2.5999999999999999E-2</v>
      </c>
      <c r="AN220">
        <v>5.5E-2</v>
      </c>
      <c r="AO220" s="6">
        <v>3.7999999999999999E-2</v>
      </c>
      <c r="AP220" s="6">
        <v>8.2000000000000003E-2</v>
      </c>
      <c r="AQ220" s="6">
        <v>8.5000000000000006E-2</v>
      </c>
      <c r="AR220">
        <v>2.9000000000000001E-2</v>
      </c>
      <c r="AS220">
        <v>3.9E-2</v>
      </c>
      <c r="AT220">
        <v>1.7999999999999999E-2</v>
      </c>
      <c r="AU220">
        <v>3.9E-2</v>
      </c>
      <c r="AV220">
        <v>8.5999999999999993E-2</v>
      </c>
      <c r="AW220">
        <v>7.1999999999999995E-2</v>
      </c>
      <c r="AX220">
        <v>4.2999999999999997E-2</v>
      </c>
      <c r="AY220">
        <v>6.6000000000000003E-2</v>
      </c>
      <c r="AZ220">
        <v>0.04</v>
      </c>
      <c r="BA220">
        <v>0.14399999999999999</v>
      </c>
      <c r="BB220" s="38">
        <v>3.3000000000000002E-2</v>
      </c>
      <c r="BC220">
        <v>4.2999999999999997E-2</v>
      </c>
      <c r="BD220">
        <v>0.04</v>
      </c>
      <c r="BE220">
        <v>0.04</v>
      </c>
      <c r="BF220" s="38">
        <v>3.5999999999999997E-2</v>
      </c>
      <c r="BG220">
        <v>3.4000000000000002E-2</v>
      </c>
      <c r="BH220">
        <v>3.6999999999999998E-2</v>
      </c>
      <c r="BI220">
        <v>3.2000000000000001E-2</v>
      </c>
      <c r="BJ220">
        <v>2.1000000000000001E-2</v>
      </c>
      <c r="BK220">
        <v>3.3000000000000002E-2</v>
      </c>
      <c r="BL220">
        <v>5.2999999999999999E-2</v>
      </c>
      <c r="BM220">
        <v>2.5000000000000001E-2</v>
      </c>
      <c r="BN220">
        <v>1.4E-2</v>
      </c>
      <c r="BO220">
        <v>0.03</v>
      </c>
      <c r="BP220" s="6">
        <v>1.4999999999999999E-2</v>
      </c>
      <c r="BQ220" s="6">
        <v>1.6E-2</v>
      </c>
      <c r="BR220" s="6">
        <v>1.7999999999999999E-2</v>
      </c>
      <c r="BS220">
        <v>6.2E-2</v>
      </c>
      <c r="BT220" s="38">
        <v>0.10100000000000001</v>
      </c>
      <c r="BU220">
        <v>7.9000000000000001E-2</v>
      </c>
      <c r="BV220">
        <v>8.7999999999999995E-2</v>
      </c>
      <c r="BW220">
        <v>0.05</v>
      </c>
      <c r="BX220" s="38">
        <v>0.13700000000000001</v>
      </c>
      <c r="BY220" s="38">
        <v>5.5E-2</v>
      </c>
      <c r="BZ220" s="38">
        <v>1.4999999999999999E-2</v>
      </c>
      <c r="CA220">
        <v>7.4999999999999997E-2</v>
      </c>
      <c r="CB220">
        <v>0.108</v>
      </c>
      <c r="CC220">
        <v>2.7E-2</v>
      </c>
      <c r="CD220">
        <v>2.7E-2</v>
      </c>
      <c r="CE220">
        <v>0.09</v>
      </c>
      <c r="CF220">
        <v>3.6999999999999998E-2</v>
      </c>
      <c r="CG220">
        <v>4.1000000000000002E-2</v>
      </c>
      <c r="CH220">
        <v>7.5999999999999998E-2</v>
      </c>
      <c r="CI220">
        <v>5.3999999999999999E-2</v>
      </c>
      <c r="CJ220">
        <v>0.10100000000000001</v>
      </c>
      <c r="CK220">
        <v>3.5999999999999997E-2</v>
      </c>
      <c r="CL220">
        <v>6.0000000000000001E-3</v>
      </c>
      <c r="CM220">
        <v>1.2E-2</v>
      </c>
      <c r="CN220">
        <v>1.6E-2</v>
      </c>
      <c r="CO220">
        <v>-8.0000000000000002E-3</v>
      </c>
      <c r="CP220">
        <v>2E-3</v>
      </c>
      <c r="CQ220">
        <v>0.124</v>
      </c>
      <c r="CR220" s="38">
        <v>8.6999999999999994E-2</v>
      </c>
      <c r="CS220">
        <v>0.19700000000000001</v>
      </c>
      <c r="CT220">
        <v>0.124</v>
      </c>
      <c r="CU220">
        <v>-3.3000000000000002E-2</v>
      </c>
      <c r="CV220">
        <v>9.0999999999999998E-2</v>
      </c>
      <c r="CW220">
        <v>0.06</v>
      </c>
      <c r="CX220">
        <v>1.2E-2</v>
      </c>
      <c r="CY220">
        <v>0.06</v>
      </c>
      <c r="CZ220">
        <v>9.1999999999999998E-2</v>
      </c>
      <c r="DA220">
        <v>0.187</v>
      </c>
      <c r="DB220">
        <v>0.126</v>
      </c>
      <c r="DC220">
        <v>0.02</v>
      </c>
      <c r="DD220" s="38">
        <v>2.1999999999999999E-2</v>
      </c>
      <c r="DE220" s="38">
        <v>2.3E-2</v>
      </c>
      <c r="DF220">
        <v>2.5999999999999999E-2</v>
      </c>
      <c r="DG220">
        <v>7.3999999999999996E-2</v>
      </c>
      <c r="DH220">
        <v>6.2E-2</v>
      </c>
      <c r="DI220">
        <v>2.7E-2</v>
      </c>
      <c r="DJ220">
        <v>4.2000000000000003E-2</v>
      </c>
      <c r="DK220" s="38">
        <v>2.7E-2</v>
      </c>
      <c r="DL220">
        <v>2.5000000000000001E-2</v>
      </c>
      <c r="DM220">
        <v>4.5999999999999999E-2</v>
      </c>
      <c r="DN220">
        <v>3.5000000000000003E-2</v>
      </c>
      <c r="DO220">
        <v>8.6999999999999994E-2</v>
      </c>
      <c r="DP220" s="38">
        <v>7.0000000000000007E-2</v>
      </c>
      <c r="DQ220">
        <v>5.5E-2</v>
      </c>
      <c r="DU220" s="38">
        <v>4.2000000000000003E-2</v>
      </c>
      <c r="DV220">
        <v>4.4999999999999998E-2</v>
      </c>
      <c r="DW220" s="38">
        <v>5.2999999999999999E-2</v>
      </c>
      <c r="DX220" s="6">
        <v>7.0000000000000007E-2</v>
      </c>
      <c r="DY220">
        <v>3.9E-2</v>
      </c>
      <c r="DZ220">
        <v>8.5000000000000006E-2</v>
      </c>
      <c r="EA220">
        <v>0.08</v>
      </c>
      <c r="EC220">
        <v>2.7E-2</v>
      </c>
      <c r="ED220">
        <v>3.9E-2</v>
      </c>
      <c r="EF220">
        <v>5.0999999999999997E-2</v>
      </c>
      <c r="EG220">
        <v>7.6999999999999999E-2</v>
      </c>
      <c r="EI220">
        <v>0.06</v>
      </c>
      <c r="EJ220">
        <v>7.3999999999999996E-2</v>
      </c>
      <c r="EK220" s="38">
        <v>4.4999999999999998E-2</v>
      </c>
      <c r="EL220">
        <v>5.2999999999999999E-2</v>
      </c>
      <c r="EM220" s="6">
        <v>0.11700000000000001</v>
      </c>
    </row>
    <row r="221" spans="1:143" ht="14.25" customHeight="1" x14ac:dyDescent="0.2">
      <c r="A221" s="13">
        <v>548</v>
      </c>
      <c r="B221">
        <v>9.9000000000000005E-2</v>
      </c>
      <c r="C221">
        <v>9.5000000000000001E-2</v>
      </c>
      <c r="D221">
        <v>7.0000000000000007E-2</v>
      </c>
      <c r="E221">
        <v>0.152</v>
      </c>
      <c r="F221">
        <v>0.23100000000000001</v>
      </c>
      <c r="G221">
        <v>0.14099999999999999</v>
      </c>
      <c r="H221">
        <v>8.5000000000000006E-2</v>
      </c>
      <c r="I221">
        <v>0.16300000000000001</v>
      </c>
      <c r="J221">
        <v>0.105</v>
      </c>
      <c r="K221">
        <v>5.1999999999999998E-2</v>
      </c>
      <c r="L221">
        <v>8.6999999999999994E-2</v>
      </c>
      <c r="M221">
        <v>9.4E-2</v>
      </c>
      <c r="N221">
        <v>0.18099999999999999</v>
      </c>
      <c r="O221">
        <v>0.125</v>
      </c>
      <c r="P221" s="38">
        <v>0.23</v>
      </c>
      <c r="Q221" s="6">
        <v>0.17499999999999999</v>
      </c>
      <c r="R221" s="6">
        <v>0.16200000000000001</v>
      </c>
      <c r="S221" s="6">
        <v>0.29399999999999998</v>
      </c>
      <c r="T221">
        <v>0.23499999999999999</v>
      </c>
      <c r="U221">
        <v>0.255</v>
      </c>
      <c r="V221">
        <v>7.1999999999999995E-2</v>
      </c>
      <c r="W221">
        <v>7.2999999999999995E-2</v>
      </c>
      <c r="X221">
        <v>0.13600000000000001</v>
      </c>
      <c r="Y221">
        <v>0.17</v>
      </c>
      <c r="Z221" s="38">
        <v>9.5000000000000001E-2</v>
      </c>
      <c r="AA221" s="38">
        <v>0.10100000000000001</v>
      </c>
      <c r="AB221" s="38">
        <v>7.8E-2</v>
      </c>
      <c r="AC221" s="38">
        <v>7.4999999999999997E-2</v>
      </c>
      <c r="AD221" s="38">
        <v>3.9E-2</v>
      </c>
      <c r="AE221" s="38">
        <v>3.7999999999999999E-2</v>
      </c>
      <c r="AF221" s="38">
        <v>1.4999999999999999E-2</v>
      </c>
      <c r="AG221" s="38">
        <v>1.2E-2</v>
      </c>
      <c r="AH221" s="38">
        <v>1.2E-2</v>
      </c>
      <c r="AI221" s="6">
        <v>5.6000000000000001E-2</v>
      </c>
      <c r="AJ221" s="6">
        <v>1.9E-2</v>
      </c>
      <c r="AK221" s="6">
        <v>0.06</v>
      </c>
      <c r="AL221">
        <v>2.5999999999999999E-2</v>
      </c>
      <c r="AM221">
        <v>2.5999999999999999E-2</v>
      </c>
      <c r="AN221">
        <v>5.5E-2</v>
      </c>
      <c r="AO221" s="6">
        <v>3.7999999999999999E-2</v>
      </c>
      <c r="AP221" s="6">
        <v>8.2000000000000003E-2</v>
      </c>
      <c r="AQ221" s="6">
        <v>8.5000000000000006E-2</v>
      </c>
      <c r="AR221">
        <v>2.9000000000000001E-2</v>
      </c>
      <c r="AS221">
        <v>3.7999999999999999E-2</v>
      </c>
      <c r="AT221">
        <v>1.7000000000000001E-2</v>
      </c>
      <c r="AU221">
        <v>3.9E-2</v>
      </c>
      <c r="AV221">
        <v>8.5999999999999993E-2</v>
      </c>
      <c r="AW221">
        <v>7.1999999999999995E-2</v>
      </c>
      <c r="AX221">
        <v>4.2999999999999997E-2</v>
      </c>
      <c r="AY221">
        <v>6.6000000000000003E-2</v>
      </c>
      <c r="AZ221">
        <v>3.9E-2</v>
      </c>
      <c r="BA221">
        <v>0.14199999999999999</v>
      </c>
      <c r="BB221" s="38">
        <v>3.3000000000000002E-2</v>
      </c>
      <c r="BC221">
        <v>4.2000000000000003E-2</v>
      </c>
      <c r="BD221">
        <v>0.04</v>
      </c>
      <c r="BE221">
        <v>3.9E-2</v>
      </c>
      <c r="BF221" s="38">
        <v>3.5999999999999997E-2</v>
      </c>
      <c r="BG221">
        <v>3.3000000000000002E-2</v>
      </c>
      <c r="BH221">
        <v>3.6999999999999998E-2</v>
      </c>
      <c r="BI221">
        <v>3.1E-2</v>
      </c>
      <c r="BJ221">
        <v>2.1000000000000001E-2</v>
      </c>
      <c r="BK221">
        <v>3.3000000000000002E-2</v>
      </c>
      <c r="BL221">
        <v>5.1999999999999998E-2</v>
      </c>
      <c r="BM221">
        <v>2.5000000000000001E-2</v>
      </c>
      <c r="BN221">
        <v>1.4E-2</v>
      </c>
      <c r="BO221">
        <v>0.03</v>
      </c>
      <c r="BP221" s="6">
        <v>1.4999999999999999E-2</v>
      </c>
      <c r="BQ221" s="6">
        <v>1.6E-2</v>
      </c>
      <c r="BR221" s="6">
        <v>1.7999999999999999E-2</v>
      </c>
      <c r="BS221">
        <v>0.06</v>
      </c>
      <c r="BT221" s="38">
        <v>9.9000000000000005E-2</v>
      </c>
      <c r="BU221">
        <v>7.8E-2</v>
      </c>
      <c r="BV221">
        <v>8.6999999999999994E-2</v>
      </c>
      <c r="BW221">
        <v>4.9000000000000002E-2</v>
      </c>
      <c r="BX221" s="38">
        <v>0.13600000000000001</v>
      </c>
      <c r="BY221" s="38">
        <v>5.3999999999999999E-2</v>
      </c>
      <c r="BZ221" s="38">
        <v>1.4999999999999999E-2</v>
      </c>
      <c r="CA221">
        <v>7.3999999999999996E-2</v>
      </c>
      <c r="CB221">
        <v>0.107</v>
      </c>
      <c r="CC221">
        <v>2.7E-2</v>
      </c>
      <c r="CD221">
        <v>2.5999999999999999E-2</v>
      </c>
      <c r="CE221">
        <v>0.09</v>
      </c>
      <c r="CF221">
        <v>3.5999999999999997E-2</v>
      </c>
      <c r="CG221">
        <v>0.04</v>
      </c>
      <c r="CH221">
        <v>7.5999999999999998E-2</v>
      </c>
      <c r="CI221">
        <v>5.2999999999999999E-2</v>
      </c>
      <c r="CJ221">
        <v>0.1</v>
      </c>
      <c r="CK221">
        <v>3.5999999999999997E-2</v>
      </c>
      <c r="CL221">
        <v>6.0000000000000001E-3</v>
      </c>
      <c r="CM221">
        <v>1.2E-2</v>
      </c>
      <c r="CN221">
        <v>1.6E-2</v>
      </c>
      <c r="CO221">
        <v>-8.0000000000000002E-3</v>
      </c>
      <c r="CP221">
        <v>2E-3</v>
      </c>
      <c r="CQ221">
        <v>0.123</v>
      </c>
      <c r="CR221" s="38">
        <v>8.5999999999999993E-2</v>
      </c>
      <c r="CS221">
        <v>0.19400000000000001</v>
      </c>
      <c r="CT221">
        <v>0.123</v>
      </c>
      <c r="CU221">
        <v>-3.3000000000000002E-2</v>
      </c>
      <c r="CV221">
        <v>0.09</v>
      </c>
      <c r="CW221">
        <v>5.8999999999999997E-2</v>
      </c>
      <c r="CX221">
        <v>1.0999999999999999E-2</v>
      </c>
      <c r="CY221">
        <v>0.06</v>
      </c>
      <c r="CZ221">
        <v>9.0999999999999998E-2</v>
      </c>
      <c r="DA221">
        <v>0.186</v>
      </c>
      <c r="DB221">
        <v>0.125</v>
      </c>
      <c r="DC221">
        <v>0.02</v>
      </c>
      <c r="DD221" s="38">
        <v>2.1999999999999999E-2</v>
      </c>
      <c r="DE221" s="38">
        <v>2.3E-2</v>
      </c>
      <c r="DF221">
        <v>2.5999999999999999E-2</v>
      </c>
      <c r="DG221">
        <v>7.3999999999999996E-2</v>
      </c>
      <c r="DH221">
        <v>6.2E-2</v>
      </c>
      <c r="DI221">
        <v>2.5999999999999999E-2</v>
      </c>
      <c r="DJ221">
        <v>4.2000000000000003E-2</v>
      </c>
      <c r="DK221" s="38">
        <v>2.5999999999999999E-2</v>
      </c>
      <c r="DL221">
        <v>2.5000000000000001E-2</v>
      </c>
      <c r="DM221">
        <v>4.5999999999999999E-2</v>
      </c>
      <c r="DN221">
        <v>3.5000000000000003E-2</v>
      </c>
      <c r="DO221">
        <v>8.6999999999999994E-2</v>
      </c>
      <c r="DP221" s="38">
        <v>6.9000000000000006E-2</v>
      </c>
      <c r="DQ221">
        <v>5.5E-2</v>
      </c>
      <c r="DU221" s="38">
        <v>4.2000000000000003E-2</v>
      </c>
      <c r="DV221">
        <v>4.3999999999999997E-2</v>
      </c>
      <c r="DW221" s="38">
        <v>5.2999999999999999E-2</v>
      </c>
      <c r="DX221" s="6">
        <v>7.0000000000000007E-2</v>
      </c>
      <c r="DY221">
        <v>3.9E-2</v>
      </c>
      <c r="DZ221">
        <v>8.5000000000000006E-2</v>
      </c>
      <c r="EA221">
        <v>7.9000000000000001E-2</v>
      </c>
      <c r="EC221">
        <v>2.7E-2</v>
      </c>
      <c r="ED221">
        <v>3.9E-2</v>
      </c>
      <c r="EF221">
        <v>5.0999999999999997E-2</v>
      </c>
      <c r="EG221">
        <v>7.6999999999999999E-2</v>
      </c>
      <c r="EI221">
        <v>5.8999999999999997E-2</v>
      </c>
      <c r="EJ221">
        <v>7.3999999999999996E-2</v>
      </c>
      <c r="EK221" s="38">
        <v>4.4999999999999998E-2</v>
      </c>
      <c r="EL221">
        <v>5.2999999999999999E-2</v>
      </c>
      <c r="EM221" s="6">
        <v>0.11700000000000001</v>
      </c>
    </row>
    <row r="222" spans="1:143" ht="14.25" customHeight="1" x14ac:dyDescent="0.2">
      <c r="A222" s="13">
        <v>549</v>
      </c>
      <c r="B222">
        <v>9.7000000000000003E-2</v>
      </c>
      <c r="C222">
        <v>9.4E-2</v>
      </c>
      <c r="D222">
        <v>6.9000000000000006E-2</v>
      </c>
      <c r="E222">
        <v>0.14899999999999999</v>
      </c>
      <c r="F222">
        <v>0.22800000000000001</v>
      </c>
      <c r="G222">
        <v>0.14000000000000001</v>
      </c>
      <c r="H222">
        <v>8.4000000000000005E-2</v>
      </c>
      <c r="I222">
        <v>0.161</v>
      </c>
      <c r="J222">
        <v>0.104</v>
      </c>
      <c r="K222">
        <v>5.0999999999999997E-2</v>
      </c>
      <c r="L222">
        <v>8.5999999999999993E-2</v>
      </c>
      <c r="M222">
        <v>9.1999999999999998E-2</v>
      </c>
      <c r="N222">
        <v>0.17899999999999999</v>
      </c>
      <c r="O222">
        <v>0.124</v>
      </c>
      <c r="P222" s="38">
        <v>0.22700000000000001</v>
      </c>
      <c r="Q222" s="6">
        <v>0.17499999999999999</v>
      </c>
      <c r="R222" s="6">
        <v>0.161</v>
      </c>
      <c r="S222" s="6">
        <v>0.29299999999999998</v>
      </c>
      <c r="T222">
        <v>0.23400000000000001</v>
      </c>
      <c r="U222">
        <v>0.255</v>
      </c>
      <c r="V222">
        <v>7.0999999999999994E-2</v>
      </c>
      <c r="W222">
        <v>7.1999999999999995E-2</v>
      </c>
      <c r="X222">
        <v>0.13600000000000001</v>
      </c>
      <c r="Y222">
        <v>0.17</v>
      </c>
      <c r="Z222" s="38">
        <v>9.5000000000000001E-2</v>
      </c>
      <c r="AA222" s="38">
        <v>0.10100000000000001</v>
      </c>
      <c r="AB222" s="38">
        <v>7.8E-2</v>
      </c>
      <c r="AC222" s="38">
        <v>7.3999999999999996E-2</v>
      </c>
      <c r="AD222" s="38">
        <v>3.9E-2</v>
      </c>
      <c r="AE222" s="38">
        <v>3.7999999999999999E-2</v>
      </c>
      <c r="AF222" s="38">
        <v>1.4999999999999999E-2</v>
      </c>
      <c r="AG222" s="38">
        <v>1.2E-2</v>
      </c>
      <c r="AH222" s="38">
        <v>1.2E-2</v>
      </c>
      <c r="AI222" s="6">
        <v>5.6000000000000001E-2</v>
      </c>
      <c r="AJ222" s="6">
        <v>1.7999999999999999E-2</v>
      </c>
      <c r="AK222" s="6">
        <v>0.06</v>
      </c>
      <c r="AL222">
        <v>2.5999999999999999E-2</v>
      </c>
      <c r="AM222">
        <v>2.5999999999999999E-2</v>
      </c>
      <c r="AN222">
        <v>5.3999999999999999E-2</v>
      </c>
      <c r="AO222" s="6">
        <v>3.7999999999999999E-2</v>
      </c>
      <c r="AP222" s="6">
        <v>8.1000000000000003E-2</v>
      </c>
      <c r="AQ222" s="6">
        <v>8.5000000000000006E-2</v>
      </c>
      <c r="AR222">
        <v>2.9000000000000001E-2</v>
      </c>
      <c r="AS222">
        <v>3.7999999999999999E-2</v>
      </c>
      <c r="AT222">
        <v>1.7000000000000001E-2</v>
      </c>
      <c r="AU222">
        <v>3.7999999999999999E-2</v>
      </c>
      <c r="AV222">
        <v>8.5999999999999993E-2</v>
      </c>
      <c r="AW222">
        <v>7.1999999999999995E-2</v>
      </c>
      <c r="AX222">
        <v>4.2000000000000003E-2</v>
      </c>
      <c r="AY222">
        <v>6.5000000000000002E-2</v>
      </c>
      <c r="AZ222">
        <v>3.9E-2</v>
      </c>
      <c r="BA222">
        <v>0.14000000000000001</v>
      </c>
      <c r="BB222" s="38">
        <v>3.3000000000000002E-2</v>
      </c>
      <c r="BC222">
        <v>4.2000000000000003E-2</v>
      </c>
      <c r="BD222">
        <v>0.04</v>
      </c>
      <c r="BE222">
        <v>3.9E-2</v>
      </c>
      <c r="BF222" s="38">
        <v>3.5999999999999997E-2</v>
      </c>
      <c r="BG222">
        <v>3.3000000000000002E-2</v>
      </c>
      <c r="BH222">
        <v>3.5999999999999997E-2</v>
      </c>
      <c r="BI222">
        <v>3.1E-2</v>
      </c>
      <c r="BJ222">
        <v>2.1000000000000001E-2</v>
      </c>
      <c r="BK222">
        <v>3.3000000000000002E-2</v>
      </c>
      <c r="BL222">
        <v>5.1999999999999998E-2</v>
      </c>
      <c r="BM222">
        <v>2.5000000000000001E-2</v>
      </c>
      <c r="BN222">
        <v>1.4E-2</v>
      </c>
      <c r="BO222">
        <v>0.03</v>
      </c>
      <c r="BP222" s="6">
        <v>1.4999999999999999E-2</v>
      </c>
      <c r="BQ222" s="6">
        <v>1.6E-2</v>
      </c>
      <c r="BR222" s="6">
        <v>1.7999999999999999E-2</v>
      </c>
      <c r="BS222">
        <v>0.06</v>
      </c>
      <c r="BT222" s="38">
        <v>9.8000000000000004E-2</v>
      </c>
      <c r="BU222">
        <v>7.6999999999999999E-2</v>
      </c>
      <c r="BV222">
        <v>8.5999999999999993E-2</v>
      </c>
      <c r="BW222">
        <v>4.9000000000000002E-2</v>
      </c>
      <c r="BX222" s="38">
        <v>0.13600000000000001</v>
      </c>
      <c r="BY222" s="38">
        <v>5.3999999999999999E-2</v>
      </c>
      <c r="BZ222" s="38">
        <v>1.4999999999999999E-2</v>
      </c>
      <c r="CA222">
        <v>7.2999999999999995E-2</v>
      </c>
      <c r="CB222">
        <v>0.105</v>
      </c>
      <c r="CC222">
        <v>2.5999999999999999E-2</v>
      </c>
      <c r="CD222">
        <v>2.5999999999999999E-2</v>
      </c>
      <c r="CE222">
        <v>0.09</v>
      </c>
      <c r="CF222">
        <v>3.5999999999999997E-2</v>
      </c>
      <c r="CG222">
        <v>0.04</v>
      </c>
      <c r="CH222">
        <v>7.5999999999999998E-2</v>
      </c>
      <c r="CI222">
        <v>5.2999999999999999E-2</v>
      </c>
      <c r="CJ222">
        <v>9.9000000000000005E-2</v>
      </c>
      <c r="CK222">
        <v>3.5000000000000003E-2</v>
      </c>
      <c r="CL222">
        <v>6.0000000000000001E-3</v>
      </c>
      <c r="CM222">
        <v>1.0999999999999999E-2</v>
      </c>
      <c r="CN222">
        <v>1.6E-2</v>
      </c>
      <c r="CO222">
        <v>-8.9999999999999993E-3</v>
      </c>
      <c r="CP222">
        <v>1E-3</v>
      </c>
      <c r="CQ222">
        <v>0.123</v>
      </c>
      <c r="CR222" s="38">
        <v>8.5000000000000006E-2</v>
      </c>
      <c r="CS222">
        <v>0.192</v>
      </c>
      <c r="CT222">
        <v>0.122</v>
      </c>
      <c r="CU222">
        <v>-3.3000000000000002E-2</v>
      </c>
      <c r="CV222">
        <v>8.8999999999999996E-2</v>
      </c>
      <c r="CW222">
        <v>5.8000000000000003E-2</v>
      </c>
      <c r="CX222">
        <v>1.0999999999999999E-2</v>
      </c>
      <c r="CY222">
        <v>0.06</v>
      </c>
      <c r="CZ222">
        <v>0.09</v>
      </c>
      <c r="DA222">
        <v>0.185</v>
      </c>
      <c r="DB222">
        <v>0.124</v>
      </c>
      <c r="DC222">
        <v>0.02</v>
      </c>
      <c r="DD222" s="38">
        <v>2.1999999999999999E-2</v>
      </c>
      <c r="DE222" s="38">
        <v>2.3E-2</v>
      </c>
      <c r="DF222">
        <v>2.5999999999999999E-2</v>
      </c>
      <c r="DG222">
        <v>7.3999999999999996E-2</v>
      </c>
      <c r="DH222">
        <v>6.2E-2</v>
      </c>
      <c r="DI222">
        <v>2.5999999999999999E-2</v>
      </c>
      <c r="DJ222">
        <v>4.2000000000000003E-2</v>
      </c>
      <c r="DK222" s="38">
        <v>2.5999999999999999E-2</v>
      </c>
      <c r="DL222">
        <v>2.5000000000000001E-2</v>
      </c>
      <c r="DM222">
        <v>4.5999999999999999E-2</v>
      </c>
      <c r="DN222">
        <v>3.5000000000000003E-2</v>
      </c>
      <c r="DO222">
        <v>8.6999999999999994E-2</v>
      </c>
      <c r="DP222" s="38">
        <v>6.9000000000000006E-2</v>
      </c>
      <c r="DQ222">
        <v>5.3999999999999999E-2</v>
      </c>
      <c r="DU222" s="38">
        <v>4.2000000000000003E-2</v>
      </c>
      <c r="DV222">
        <v>4.3999999999999997E-2</v>
      </c>
      <c r="DW222" s="38">
        <v>5.2999999999999999E-2</v>
      </c>
      <c r="DX222" s="6">
        <v>6.9000000000000006E-2</v>
      </c>
      <c r="DY222">
        <v>3.7999999999999999E-2</v>
      </c>
      <c r="DZ222">
        <v>8.5000000000000006E-2</v>
      </c>
      <c r="EA222">
        <v>7.8E-2</v>
      </c>
      <c r="EC222">
        <v>2.5999999999999999E-2</v>
      </c>
      <c r="ED222">
        <v>3.7999999999999999E-2</v>
      </c>
      <c r="EF222">
        <v>5.0999999999999997E-2</v>
      </c>
      <c r="EG222">
        <v>7.5999999999999998E-2</v>
      </c>
      <c r="EI222">
        <v>5.8999999999999997E-2</v>
      </c>
      <c r="EJ222">
        <v>7.3999999999999996E-2</v>
      </c>
      <c r="EK222" s="38">
        <v>4.4999999999999998E-2</v>
      </c>
      <c r="EL222">
        <v>5.2999999999999999E-2</v>
      </c>
      <c r="EM222" s="6">
        <v>0.11700000000000001</v>
      </c>
    </row>
    <row r="223" spans="1:143" ht="14.25" customHeight="1" x14ac:dyDescent="0.2">
      <c r="A223" s="13">
        <v>550</v>
      </c>
      <c r="B223">
        <v>9.6000000000000002E-2</v>
      </c>
      <c r="C223">
        <v>9.4E-2</v>
      </c>
      <c r="D223">
        <v>6.8000000000000005E-2</v>
      </c>
      <c r="E223">
        <v>0.14699999999999999</v>
      </c>
      <c r="F223">
        <v>0.22600000000000001</v>
      </c>
      <c r="G223">
        <v>0.13800000000000001</v>
      </c>
      <c r="H223">
        <v>8.4000000000000005E-2</v>
      </c>
      <c r="I223">
        <v>0.16</v>
      </c>
      <c r="J223">
        <v>0.104</v>
      </c>
      <c r="K223">
        <v>0.05</v>
      </c>
      <c r="L223">
        <v>8.5999999999999993E-2</v>
      </c>
      <c r="M223">
        <v>9.0999999999999998E-2</v>
      </c>
      <c r="N223">
        <v>0.17699999999999999</v>
      </c>
      <c r="O223">
        <v>0.123</v>
      </c>
      <c r="P223" s="38">
        <v>0.22500000000000001</v>
      </c>
      <c r="Q223" s="6">
        <v>0.17399999999999999</v>
      </c>
      <c r="R223" s="6">
        <v>0.161</v>
      </c>
      <c r="S223" s="6">
        <v>0.29199999999999998</v>
      </c>
      <c r="T223">
        <v>0.23300000000000001</v>
      </c>
      <c r="U223">
        <v>0.254</v>
      </c>
      <c r="V223">
        <v>7.0999999999999994E-2</v>
      </c>
      <c r="W223">
        <v>7.1999999999999995E-2</v>
      </c>
      <c r="X223">
        <v>0.13600000000000001</v>
      </c>
      <c r="Y223">
        <v>0.16900000000000001</v>
      </c>
      <c r="Z223" s="38">
        <v>9.4E-2</v>
      </c>
      <c r="AA223" s="38">
        <v>0.1</v>
      </c>
      <c r="AB223" s="38">
        <v>7.8E-2</v>
      </c>
      <c r="AC223" s="38">
        <v>7.3999999999999996E-2</v>
      </c>
      <c r="AD223" s="38">
        <v>3.9E-2</v>
      </c>
      <c r="AE223" s="38">
        <v>3.7999999999999999E-2</v>
      </c>
      <c r="AF223" s="38">
        <v>1.4999999999999999E-2</v>
      </c>
      <c r="AG223" s="38">
        <v>1.2E-2</v>
      </c>
      <c r="AH223" s="38">
        <v>1.2E-2</v>
      </c>
      <c r="AI223" s="6">
        <v>5.5E-2</v>
      </c>
      <c r="AJ223" s="6">
        <v>1.7999999999999999E-2</v>
      </c>
      <c r="AK223" s="6">
        <v>5.8999999999999997E-2</v>
      </c>
      <c r="AL223">
        <v>2.5999999999999999E-2</v>
      </c>
      <c r="AM223">
        <v>2.5000000000000001E-2</v>
      </c>
      <c r="AN223">
        <v>5.3999999999999999E-2</v>
      </c>
      <c r="AO223" s="6">
        <v>3.7999999999999999E-2</v>
      </c>
      <c r="AP223" s="6">
        <v>8.1000000000000003E-2</v>
      </c>
      <c r="AQ223" s="6">
        <v>8.4000000000000005E-2</v>
      </c>
      <c r="AR223">
        <v>2.9000000000000001E-2</v>
      </c>
      <c r="AS223">
        <v>3.7999999999999999E-2</v>
      </c>
      <c r="AT223">
        <v>1.7000000000000001E-2</v>
      </c>
      <c r="AU223">
        <v>3.7999999999999999E-2</v>
      </c>
      <c r="AV223">
        <v>8.5999999999999993E-2</v>
      </c>
      <c r="AW223">
        <v>7.1999999999999995E-2</v>
      </c>
      <c r="AX223">
        <v>4.1000000000000002E-2</v>
      </c>
      <c r="AY223">
        <v>6.5000000000000002E-2</v>
      </c>
      <c r="AZ223">
        <v>3.7999999999999999E-2</v>
      </c>
      <c r="BA223">
        <v>0.13700000000000001</v>
      </c>
      <c r="BB223" s="38">
        <v>3.3000000000000002E-2</v>
      </c>
      <c r="BC223">
        <v>4.1000000000000002E-2</v>
      </c>
      <c r="BD223">
        <v>0.04</v>
      </c>
      <c r="BE223">
        <v>3.9E-2</v>
      </c>
      <c r="BF223" s="38">
        <v>3.5999999999999997E-2</v>
      </c>
      <c r="BG223">
        <v>3.2000000000000001E-2</v>
      </c>
      <c r="BH223">
        <v>3.5999999999999997E-2</v>
      </c>
      <c r="BI223">
        <v>3.1E-2</v>
      </c>
      <c r="BJ223">
        <v>0.02</v>
      </c>
      <c r="BK223">
        <v>3.2000000000000001E-2</v>
      </c>
      <c r="BL223">
        <v>5.0999999999999997E-2</v>
      </c>
      <c r="BM223">
        <v>2.5000000000000001E-2</v>
      </c>
      <c r="BN223">
        <v>1.4E-2</v>
      </c>
      <c r="BO223">
        <v>0.03</v>
      </c>
      <c r="BP223" s="6">
        <v>1.4999999999999999E-2</v>
      </c>
      <c r="BQ223" s="6">
        <v>1.6E-2</v>
      </c>
      <c r="BR223" s="6">
        <v>1.7999999999999999E-2</v>
      </c>
      <c r="BS223">
        <v>5.8999999999999997E-2</v>
      </c>
      <c r="BT223" s="38">
        <v>9.7000000000000003E-2</v>
      </c>
      <c r="BU223">
        <v>7.5999999999999998E-2</v>
      </c>
      <c r="BV223">
        <v>8.5999999999999993E-2</v>
      </c>
      <c r="BW223">
        <v>4.9000000000000002E-2</v>
      </c>
      <c r="BX223" s="38">
        <v>0.13500000000000001</v>
      </c>
      <c r="BY223" s="38">
        <v>5.2999999999999999E-2</v>
      </c>
      <c r="BZ223" s="38">
        <v>1.4999999999999999E-2</v>
      </c>
      <c r="CA223">
        <v>7.2999999999999995E-2</v>
      </c>
      <c r="CB223">
        <v>0.104</v>
      </c>
      <c r="CC223">
        <v>2.5999999999999999E-2</v>
      </c>
      <c r="CD223">
        <v>2.5999999999999999E-2</v>
      </c>
      <c r="CE223">
        <v>0.09</v>
      </c>
      <c r="CF223">
        <v>3.5000000000000003E-2</v>
      </c>
      <c r="CG223">
        <v>3.9E-2</v>
      </c>
      <c r="CH223">
        <v>7.5999999999999998E-2</v>
      </c>
      <c r="CI223">
        <v>5.2999999999999999E-2</v>
      </c>
      <c r="CJ223">
        <v>9.8000000000000004E-2</v>
      </c>
      <c r="CK223">
        <v>3.5000000000000003E-2</v>
      </c>
      <c r="CL223">
        <v>6.0000000000000001E-3</v>
      </c>
      <c r="CM223">
        <v>1.0999999999999999E-2</v>
      </c>
      <c r="CN223">
        <v>1.6E-2</v>
      </c>
      <c r="CO223">
        <v>-8.9999999999999993E-3</v>
      </c>
      <c r="CP223">
        <v>1E-3</v>
      </c>
      <c r="CQ223">
        <v>0.123</v>
      </c>
      <c r="CR223" s="38">
        <v>8.4000000000000005E-2</v>
      </c>
      <c r="CS223">
        <v>0.19</v>
      </c>
      <c r="CT223">
        <v>0.121</v>
      </c>
      <c r="CU223">
        <v>-3.3000000000000002E-2</v>
      </c>
      <c r="CV223">
        <v>8.7999999999999995E-2</v>
      </c>
      <c r="CW223">
        <v>5.7000000000000002E-2</v>
      </c>
      <c r="CX223">
        <v>1.0999999999999999E-2</v>
      </c>
      <c r="CY223">
        <v>0.06</v>
      </c>
      <c r="CZ223">
        <v>8.8999999999999996E-2</v>
      </c>
      <c r="DA223">
        <v>0.185</v>
      </c>
      <c r="DB223">
        <v>0.124</v>
      </c>
      <c r="DC223">
        <v>0.02</v>
      </c>
      <c r="DD223" s="38">
        <v>2.1000000000000001E-2</v>
      </c>
      <c r="DE223" s="38">
        <v>2.3E-2</v>
      </c>
      <c r="DF223">
        <v>2.5999999999999999E-2</v>
      </c>
      <c r="DG223">
        <v>7.3999999999999996E-2</v>
      </c>
      <c r="DH223">
        <v>6.2E-2</v>
      </c>
      <c r="DI223">
        <v>2.5999999999999999E-2</v>
      </c>
      <c r="DJ223">
        <v>4.2000000000000003E-2</v>
      </c>
      <c r="DK223" s="38">
        <v>2.5999999999999999E-2</v>
      </c>
      <c r="DL223">
        <v>2.5000000000000001E-2</v>
      </c>
      <c r="DM223">
        <v>4.5999999999999999E-2</v>
      </c>
      <c r="DN223">
        <v>3.5000000000000003E-2</v>
      </c>
      <c r="DO223">
        <v>8.6999999999999994E-2</v>
      </c>
      <c r="DP223" s="38">
        <v>6.9000000000000006E-2</v>
      </c>
      <c r="DQ223">
        <v>5.3999999999999999E-2</v>
      </c>
      <c r="DU223" s="38">
        <v>4.2000000000000003E-2</v>
      </c>
      <c r="DV223">
        <v>4.2999999999999997E-2</v>
      </c>
      <c r="DW223" s="38">
        <v>5.1999999999999998E-2</v>
      </c>
      <c r="DX223" s="6">
        <v>6.9000000000000006E-2</v>
      </c>
      <c r="DY223">
        <v>3.7999999999999999E-2</v>
      </c>
      <c r="DZ223">
        <v>8.4000000000000005E-2</v>
      </c>
      <c r="EA223">
        <v>7.6999999999999999E-2</v>
      </c>
      <c r="EC223">
        <v>2.5999999999999999E-2</v>
      </c>
      <c r="ED223">
        <v>3.7999999999999999E-2</v>
      </c>
      <c r="EF223">
        <v>5.0999999999999997E-2</v>
      </c>
      <c r="EG223">
        <v>7.5999999999999998E-2</v>
      </c>
      <c r="EI223">
        <v>5.8000000000000003E-2</v>
      </c>
      <c r="EJ223">
        <v>7.2999999999999995E-2</v>
      </c>
      <c r="EK223" s="38">
        <v>4.4999999999999998E-2</v>
      </c>
      <c r="EL223">
        <v>5.2999999999999999E-2</v>
      </c>
      <c r="EM223" s="6">
        <v>0.11700000000000001</v>
      </c>
    </row>
    <row r="224" spans="1:143" ht="14.25" customHeight="1" x14ac:dyDescent="0.2">
      <c r="A224" s="13">
        <v>551</v>
      </c>
      <c r="B224">
        <v>9.5000000000000001E-2</v>
      </c>
      <c r="C224">
        <v>9.2999999999999999E-2</v>
      </c>
      <c r="D224">
        <v>6.8000000000000005E-2</v>
      </c>
      <c r="E224">
        <v>0.14499999999999999</v>
      </c>
      <c r="F224">
        <v>0.223</v>
      </c>
      <c r="G224">
        <v>0.13700000000000001</v>
      </c>
      <c r="H224">
        <v>8.3000000000000004E-2</v>
      </c>
      <c r="I224">
        <v>0.158</v>
      </c>
      <c r="J224">
        <v>0.10299999999999999</v>
      </c>
      <c r="K224">
        <v>0.05</v>
      </c>
      <c r="L224">
        <v>8.5000000000000006E-2</v>
      </c>
      <c r="M224">
        <v>0.09</v>
      </c>
      <c r="N224">
        <v>0.17599999999999999</v>
      </c>
      <c r="O224">
        <v>0.122</v>
      </c>
      <c r="P224" s="38">
        <v>0.223</v>
      </c>
      <c r="Q224" s="6">
        <v>0.17299999999999999</v>
      </c>
      <c r="R224" s="6">
        <v>0.161</v>
      </c>
      <c r="S224" s="6">
        <v>0.29199999999999998</v>
      </c>
      <c r="T224">
        <v>0.23200000000000001</v>
      </c>
      <c r="U224">
        <v>0.253</v>
      </c>
      <c r="V224">
        <v>7.0999999999999994E-2</v>
      </c>
      <c r="W224">
        <v>7.1999999999999995E-2</v>
      </c>
      <c r="X224">
        <v>0.13600000000000001</v>
      </c>
      <c r="Y224">
        <v>0.16800000000000001</v>
      </c>
      <c r="Z224" s="38">
        <v>9.4E-2</v>
      </c>
      <c r="AA224" s="38">
        <v>0.1</v>
      </c>
      <c r="AB224" s="38">
        <v>7.8E-2</v>
      </c>
      <c r="AC224" s="38">
        <v>7.3999999999999996E-2</v>
      </c>
      <c r="AD224" s="38">
        <v>3.9E-2</v>
      </c>
      <c r="AE224" s="38">
        <v>3.7999999999999999E-2</v>
      </c>
      <c r="AF224" s="38">
        <v>1.4999999999999999E-2</v>
      </c>
      <c r="AG224" s="38">
        <v>1.2E-2</v>
      </c>
      <c r="AH224" s="38">
        <v>1.0999999999999999E-2</v>
      </c>
      <c r="AI224" s="6">
        <v>5.5E-2</v>
      </c>
      <c r="AJ224" s="6">
        <v>1.7999999999999999E-2</v>
      </c>
      <c r="AK224" s="6">
        <v>5.8999999999999997E-2</v>
      </c>
      <c r="AL224">
        <v>2.5999999999999999E-2</v>
      </c>
      <c r="AM224">
        <v>2.5000000000000001E-2</v>
      </c>
      <c r="AN224">
        <v>5.3999999999999999E-2</v>
      </c>
      <c r="AO224" s="6">
        <v>3.7999999999999999E-2</v>
      </c>
      <c r="AP224" s="6">
        <v>8.1000000000000003E-2</v>
      </c>
      <c r="AQ224" s="6">
        <v>8.4000000000000005E-2</v>
      </c>
      <c r="AR224">
        <v>2.9000000000000001E-2</v>
      </c>
      <c r="AS224">
        <v>3.7999999999999999E-2</v>
      </c>
      <c r="AT224">
        <v>1.7000000000000001E-2</v>
      </c>
      <c r="AU224">
        <v>3.7999999999999999E-2</v>
      </c>
      <c r="AV224">
        <v>8.5000000000000006E-2</v>
      </c>
      <c r="AW224">
        <v>7.0999999999999994E-2</v>
      </c>
      <c r="AX224">
        <v>4.1000000000000002E-2</v>
      </c>
      <c r="AY224">
        <v>6.4000000000000001E-2</v>
      </c>
      <c r="AZ224">
        <v>3.6999999999999998E-2</v>
      </c>
      <c r="BA224">
        <v>0.13500000000000001</v>
      </c>
      <c r="BB224" s="38">
        <v>3.3000000000000002E-2</v>
      </c>
      <c r="BC224">
        <v>4.1000000000000002E-2</v>
      </c>
      <c r="BD224">
        <v>3.9E-2</v>
      </c>
      <c r="BE224">
        <v>3.9E-2</v>
      </c>
      <c r="BF224" s="38">
        <v>3.5000000000000003E-2</v>
      </c>
      <c r="BG224">
        <v>3.2000000000000001E-2</v>
      </c>
      <c r="BH224">
        <v>3.5000000000000003E-2</v>
      </c>
      <c r="BI224">
        <v>0.03</v>
      </c>
      <c r="BJ224">
        <v>0.02</v>
      </c>
      <c r="BK224">
        <v>3.2000000000000001E-2</v>
      </c>
      <c r="BL224">
        <v>5.0999999999999997E-2</v>
      </c>
      <c r="BM224">
        <v>2.5000000000000001E-2</v>
      </c>
      <c r="BN224">
        <v>1.4E-2</v>
      </c>
      <c r="BO224">
        <v>0.03</v>
      </c>
      <c r="BP224" s="6">
        <v>1.4999999999999999E-2</v>
      </c>
      <c r="BQ224" s="6">
        <v>1.6E-2</v>
      </c>
      <c r="BR224" s="6">
        <v>1.7999999999999999E-2</v>
      </c>
      <c r="BS224">
        <v>5.8000000000000003E-2</v>
      </c>
      <c r="BT224" s="38">
        <v>9.6000000000000002E-2</v>
      </c>
      <c r="BU224">
        <v>7.4999999999999997E-2</v>
      </c>
      <c r="BV224">
        <v>8.5000000000000006E-2</v>
      </c>
      <c r="BW224">
        <v>4.8000000000000001E-2</v>
      </c>
      <c r="BX224" s="38">
        <v>0.13500000000000001</v>
      </c>
      <c r="BY224" s="38">
        <v>5.2999999999999999E-2</v>
      </c>
      <c r="BZ224" s="38">
        <v>1.4999999999999999E-2</v>
      </c>
      <c r="CA224">
        <v>7.1999999999999995E-2</v>
      </c>
      <c r="CB224">
        <v>0.10299999999999999</v>
      </c>
      <c r="CC224">
        <v>2.5999999999999999E-2</v>
      </c>
      <c r="CD224">
        <v>2.5999999999999999E-2</v>
      </c>
      <c r="CE224">
        <v>0.09</v>
      </c>
      <c r="CF224">
        <v>3.5000000000000003E-2</v>
      </c>
      <c r="CG224">
        <v>3.9E-2</v>
      </c>
      <c r="CH224">
        <v>7.4999999999999997E-2</v>
      </c>
      <c r="CI224">
        <v>5.2999999999999999E-2</v>
      </c>
      <c r="CJ224">
        <v>9.8000000000000004E-2</v>
      </c>
      <c r="CK224">
        <v>3.5000000000000003E-2</v>
      </c>
      <c r="CL224">
        <v>6.0000000000000001E-3</v>
      </c>
      <c r="CM224">
        <v>1.0999999999999999E-2</v>
      </c>
      <c r="CN224">
        <v>1.6E-2</v>
      </c>
      <c r="CO224">
        <v>-8.9999999999999993E-3</v>
      </c>
      <c r="CP224">
        <v>1E-3</v>
      </c>
      <c r="CQ224">
        <v>0.122</v>
      </c>
      <c r="CR224" s="38">
        <v>8.3000000000000004E-2</v>
      </c>
      <c r="CS224">
        <v>0.188</v>
      </c>
      <c r="CT224">
        <v>0.12</v>
      </c>
      <c r="CU224">
        <v>-3.3000000000000002E-2</v>
      </c>
      <c r="CV224">
        <v>8.6999999999999994E-2</v>
      </c>
      <c r="CW224">
        <v>5.6000000000000001E-2</v>
      </c>
      <c r="CX224">
        <v>1.0999999999999999E-2</v>
      </c>
      <c r="CY224">
        <v>0.06</v>
      </c>
      <c r="CZ224">
        <v>8.7999999999999995E-2</v>
      </c>
      <c r="DA224">
        <v>0.184</v>
      </c>
      <c r="DB224">
        <v>0.123</v>
      </c>
      <c r="DC224">
        <v>0.02</v>
      </c>
      <c r="DD224" s="38">
        <v>2.1000000000000001E-2</v>
      </c>
      <c r="DE224" s="38">
        <v>2.1999999999999999E-2</v>
      </c>
      <c r="DF224">
        <v>2.5999999999999999E-2</v>
      </c>
      <c r="DG224">
        <v>7.3999999999999996E-2</v>
      </c>
      <c r="DH224">
        <v>6.2E-2</v>
      </c>
      <c r="DI224">
        <v>2.5999999999999999E-2</v>
      </c>
      <c r="DJ224">
        <v>4.2000000000000003E-2</v>
      </c>
      <c r="DK224" s="38">
        <v>2.5999999999999999E-2</v>
      </c>
      <c r="DL224">
        <v>2.5000000000000001E-2</v>
      </c>
      <c r="DM224">
        <v>4.5999999999999999E-2</v>
      </c>
      <c r="DN224">
        <v>3.5000000000000003E-2</v>
      </c>
      <c r="DO224">
        <v>8.5999999999999993E-2</v>
      </c>
      <c r="DP224" s="38">
        <v>6.9000000000000006E-2</v>
      </c>
      <c r="DQ224">
        <v>5.3999999999999999E-2</v>
      </c>
      <c r="DU224" s="38">
        <v>4.1000000000000002E-2</v>
      </c>
      <c r="DV224">
        <v>4.2999999999999997E-2</v>
      </c>
      <c r="DW224" s="38">
        <v>5.1999999999999998E-2</v>
      </c>
      <c r="DX224" s="6">
        <v>6.8000000000000005E-2</v>
      </c>
      <c r="DY224">
        <v>3.7999999999999999E-2</v>
      </c>
      <c r="DZ224">
        <v>8.4000000000000005E-2</v>
      </c>
      <c r="EA224">
        <v>7.5999999999999998E-2</v>
      </c>
      <c r="EC224">
        <v>2.5000000000000001E-2</v>
      </c>
      <c r="ED224">
        <v>3.7999999999999999E-2</v>
      </c>
      <c r="EF224">
        <v>0.05</v>
      </c>
      <c r="EG224">
        <v>7.5999999999999998E-2</v>
      </c>
      <c r="EI224">
        <v>5.7000000000000002E-2</v>
      </c>
      <c r="EJ224">
        <v>7.2999999999999995E-2</v>
      </c>
      <c r="EK224" s="38">
        <v>4.3999999999999997E-2</v>
      </c>
      <c r="EL224">
        <v>5.1999999999999998E-2</v>
      </c>
      <c r="EM224" s="6">
        <v>0.11700000000000001</v>
      </c>
    </row>
    <row r="225" spans="1:143" ht="14.25" customHeight="1" x14ac:dyDescent="0.2">
      <c r="A225" s="13">
        <v>552</v>
      </c>
      <c r="B225">
        <v>9.4E-2</v>
      </c>
      <c r="C225">
        <v>9.1999999999999998E-2</v>
      </c>
      <c r="D225">
        <v>6.7000000000000004E-2</v>
      </c>
      <c r="E225">
        <v>0.14299999999999999</v>
      </c>
      <c r="F225">
        <v>0.221</v>
      </c>
      <c r="G225">
        <v>0.13700000000000001</v>
      </c>
      <c r="H225">
        <v>8.2000000000000003E-2</v>
      </c>
      <c r="I225">
        <v>0.157</v>
      </c>
      <c r="J225">
        <v>0.10199999999999999</v>
      </c>
      <c r="K225">
        <v>4.9000000000000002E-2</v>
      </c>
      <c r="L225">
        <v>8.5000000000000006E-2</v>
      </c>
      <c r="M225">
        <v>8.8999999999999996E-2</v>
      </c>
      <c r="N225">
        <v>0.17399999999999999</v>
      </c>
      <c r="O225">
        <v>0.121</v>
      </c>
      <c r="P225" s="38">
        <v>0.221</v>
      </c>
      <c r="Q225" s="6">
        <v>0.17299999999999999</v>
      </c>
      <c r="R225" s="6">
        <v>0.161</v>
      </c>
      <c r="S225" s="6">
        <v>0.29099999999999998</v>
      </c>
      <c r="T225">
        <v>0.23100000000000001</v>
      </c>
      <c r="U225">
        <v>0.253</v>
      </c>
      <c r="V225">
        <v>7.0000000000000007E-2</v>
      </c>
      <c r="W225">
        <v>7.1999999999999995E-2</v>
      </c>
      <c r="X225">
        <v>0.13500000000000001</v>
      </c>
      <c r="Y225">
        <v>0.16800000000000001</v>
      </c>
      <c r="Z225" s="38">
        <v>9.4E-2</v>
      </c>
      <c r="AA225" s="38">
        <v>0.1</v>
      </c>
      <c r="AB225" s="38">
        <v>7.8E-2</v>
      </c>
      <c r="AC225" s="38">
        <v>7.2999999999999995E-2</v>
      </c>
      <c r="AD225" s="38">
        <v>3.9E-2</v>
      </c>
      <c r="AE225" s="38">
        <v>3.7999999999999999E-2</v>
      </c>
      <c r="AF225" s="38">
        <v>1.4999999999999999E-2</v>
      </c>
      <c r="AG225" s="38">
        <v>1.2E-2</v>
      </c>
      <c r="AH225" s="38">
        <v>1.0999999999999999E-2</v>
      </c>
      <c r="AI225" s="6">
        <v>5.5E-2</v>
      </c>
      <c r="AJ225" s="6">
        <v>1.7999999999999999E-2</v>
      </c>
      <c r="AK225" s="6">
        <v>5.8999999999999997E-2</v>
      </c>
      <c r="AL225">
        <v>2.5000000000000001E-2</v>
      </c>
      <c r="AM225">
        <v>2.5000000000000001E-2</v>
      </c>
      <c r="AN225">
        <v>5.3999999999999999E-2</v>
      </c>
      <c r="AO225" s="6">
        <v>3.7999999999999999E-2</v>
      </c>
      <c r="AP225" s="6">
        <v>8.1000000000000003E-2</v>
      </c>
      <c r="AQ225" s="6">
        <v>8.4000000000000005E-2</v>
      </c>
      <c r="AR225">
        <v>2.9000000000000001E-2</v>
      </c>
      <c r="AS225">
        <v>3.7999999999999999E-2</v>
      </c>
      <c r="AT225">
        <v>1.7000000000000001E-2</v>
      </c>
      <c r="AU225">
        <v>3.7999999999999999E-2</v>
      </c>
      <c r="AV225">
        <v>8.5000000000000006E-2</v>
      </c>
      <c r="AW225">
        <v>7.0999999999999994E-2</v>
      </c>
      <c r="AX225">
        <v>0.04</v>
      </c>
      <c r="AY225">
        <v>6.4000000000000001E-2</v>
      </c>
      <c r="AZ225">
        <v>3.6999999999999998E-2</v>
      </c>
      <c r="BA225">
        <v>0.13400000000000001</v>
      </c>
      <c r="BB225" s="38">
        <v>3.3000000000000002E-2</v>
      </c>
      <c r="BC225">
        <v>4.1000000000000002E-2</v>
      </c>
      <c r="BD225">
        <v>3.9E-2</v>
      </c>
      <c r="BE225">
        <v>3.9E-2</v>
      </c>
      <c r="BF225" s="38">
        <v>3.5000000000000003E-2</v>
      </c>
      <c r="BG225">
        <v>3.1E-2</v>
      </c>
      <c r="BH225">
        <v>3.5000000000000003E-2</v>
      </c>
      <c r="BI225">
        <v>0.03</v>
      </c>
      <c r="BJ225">
        <v>0.02</v>
      </c>
      <c r="BK225">
        <v>3.2000000000000001E-2</v>
      </c>
      <c r="BL225">
        <v>0.05</v>
      </c>
      <c r="BM225">
        <v>2.5000000000000001E-2</v>
      </c>
      <c r="BN225">
        <v>1.4E-2</v>
      </c>
      <c r="BO225">
        <v>0.03</v>
      </c>
      <c r="BP225" s="6">
        <v>1.4999999999999999E-2</v>
      </c>
      <c r="BQ225" s="6">
        <v>1.6E-2</v>
      </c>
      <c r="BR225" s="6">
        <v>1.7999999999999999E-2</v>
      </c>
      <c r="BS225">
        <v>5.7000000000000002E-2</v>
      </c>
      <c r="BT225" s="38">
        <v>9.6000000000000002E-2</v>
      </c>
      <c r="BU225">
        <v>7.3999999999999996E-2</v>
      </c>
      <c r="BV225">
        <v>8.4000000000000005E-2</v>
      </c>
      <c r="BW225">
        <v>4.8000000000000001E-2</v>
      </c>
      <c r="BX225" s="38">
        <v>0.13400000000000001</v>
      </c>
      <c r="BY225" s="38">
        <v>5.1999999999999998E-2</v>
      </c>
      <c r="BZ225" s="38">
        <v>1.4999999999999999E-2</v>
      </c>
      <c r="CA225">
        <v>7.0999999999999994E-2</v>
      </c>
      <c r="CB225">
        <v>0.10199999999999999</v>
      </c>
      <c r="CC225">
        <v>2.5999999999999999E-2</v>
      </c>
      <c r="CD225">
        <v>2.5999999999999999E-2</v>
      </c>
      <c r="CE225">
        <v>8.8999999999999996E-2</v>
      </c>
      <c r="CF225">
        <v>3.4000000000000002E-2</v>
      </c>
      <c r="CG225">
        <v>3.9E-2</v>
      </c>
      <c r="CH225">
        <v>7.4999999999999997E-2</v>
      </c>
      <c r="CI225">
        <v>5.2999999999999999E-2</v>
      </c>
      <c r="CJ225">
        <v>9.7000000000000003E-2</v>
      </c>
      <c r="CK225">
        <v>3.4000000000000002E-2</v>
      </c>
      <c r="CL225">
        <v>6.0000000000000001E-3</v>
      </c>
      <c r="CM225">
        <v>1.0999999999999999E-2</v>
      </c>
      <c r="CN225">
        <v>1.4999999999999999E-2</v>
      </c>
      <c r="CO225">
        <v>-8.9999999999999993E-3</v>
      </c>
      <c r="CP225">
        <v>1E-3</v>
      </c>
      <c r="CQ225">
        <v>0.122</v>
      </c>
      <c r="CR225" s="38">
        <v>8.2000000000000003E-2</v>
      </c>
      <c r="CS225">
        <v>0.186</v>
      </c>
      <c r="CT225">
        <v>0.12</v>
      </c>
      <c r="CU225">
        <v>-3.3000000000000002E-2</v>
      </c>
      <c r="CV225">
        <v>8.5999999999999993E-2</v>
      </c>
      <c r="CW225">
        <v>5.5E-2</v>
      </c>
      <c r="CX225">
        <v>1.0999999999999999E-2</v>
      </c>
      <c r="CY225">
        <v>0.06</v>
      </c>
      <c r="CZ225">
        <v>8.6999999999999994E-2</v>
      </c>
      <c r="DA225">
        <v>0.183</v>
      </c>
      <c r="DB225">
        <v>0.122</v>
      </c>
      <c r="DC225">
        <v>1.9E-2</v>
      </c>
      <c r="DD225" s="38">
        <v>2.1000000000000001E-2</v>
      </c>
      <c r="DE225" s="38">
        <v>2.1999999999999999E-2</v>
      </c>
      <c r="DF225">
        <v>2.5999999999999999E-2</v>
      </c>
      <c r="DG225">
        <v>7.3999999999999996E-2</v>
      </c>
      <c r="DH225">
        <v>6.0999999999999999E-2</v>
      </c>
      <c r="DI225">
        <v>2.5999999999999999E-2</v>
      </c>
      <c r="DJ225">
        <v>4.2000000000000003E-2</v>
      </c>
      <c r="DK225" s="38">
        <v>2.5999999999999999E-2</v>
      </c>
      <c r="DL225">
        <v>2.5000000000000001E-2</v>
      </c>
      <c r="DM225">
        <v>4.4999999999999998E-2</v>
      </c>
      <c r="DN225">
        <v>3.5000000000000003E-2</v>
      </c>
      <c r="DO225">
        <v>8.5999999999999993E-2</v>
      </c>
      <c r="DP225" s="38">
        <v>6.8000000000000005E-2</v>
      </c>
      <c r="DQ225">
        <v>5.3999999999999999E-2</v>
      </c>
      <c r="DU225" s="38">
        <v>4.1000000000000002E-2</v>
      </c>
      <c r="DV225">
        <v>4.2999999999999997E-2</v>
      </c>
      <c r="DW225" s="38">
        <v>5.1999999999999998E-2</v>
      </c>
      <c r="DX225" s="6">
        <v>6.8000000000000005E-2</v>
      </c>
      <c r="DY225">
        <v>3.6999999999999998E-2</v>
      </c>
      <c r="DZ225">
        <v>8.4000000000000005E-2</v>
      </c>
      <c r="EA225">
        <v>7.5999999999999998E-2</v>
      </c>
      <c r="EC225">
        <v>2.5000000000000001E-2</v>
      </c>
      <c r="ED225">
        <v>3.7999999999999999E-2</v>
      </c>
      <c r="EF225">
        <v>0.05</v>
      </c>
      <c r="EG225">
        <v>7.4999999999999997E-2</v>
      </c>
      <c r="EI225">
        <v>5.7000000000000002E-2</v>
      </c>
      <c r="EJ225">
        <v>7.2999999999999995E-2</v>
      </c>
      <c r="EK225" s="38">
        <v>4.3999999999999997E-2</v>
      </c>
      <c r="EL225">
        <v>5.1999999999999998E-2</v>
      </c>
      <c r="EM225" s="6">
        <v>0.11700000000000001</v>
      </c>
    </row>
    <row r="226" spans="1:143" ht="14.25" customHeight="1" x14ac:dyDescent="0.2">
      <c r="A226" s="13">
        <v>553</v>
      </c>
      <c r="B226">
        <v>9.2999999999999999E-2</v>
      </c>
      <c r="C226">
        <v>9.0999999999999998E-2</v>
      </c>
      <c r="D226">
        <v>6.6000000000000003E-2</v>
      </c>
      <c r="E226">
        <v>0.14199999999999999</v>
      </c>
      <c r="F226">
        <v>0.219</v>
      </c>
      <c r="G226">
        <v>0.13600000000000001</v>
      </c>
      <c r="H226">
        <v>8.2000000000000003E-2</v>
      </c>
      <c r="I226">
        <v>0.156</v>
      </c>
      <c r="J226">
        <v>0.10199999999999999</v>
      </c>
      <c r="K226">
        <v>4.9000000000000002E-2</v>
      </c>
      <c r="L226">
        <v>8.4000000000000005E-2</v>
      </c>
      <c r="M226">
        <v>8.7999999999999995E-2</v>
      </c>
      <c r="N226">
        <v>0.17299999999999999</v>
      </c>
      <c r="O226">
        <v>0.12</v>
      </c>
      <c r="P226" s="38">
        <v>0.219</v>
      </c>
      <c r="Q226" s="6">
        <v>0.17199999999999999</v>
      </c>
      <c r="R226" s="6">
        <v>0.161</v>
      </c>
      <c r="S226" s="6">
        <v>0.28999999999999998</v>
      </c>
      <c r="T226">
        <v>0.23</v>
      </c>
      <c r="U226">
        <v>0.252</v>
      </c>
      <c r="V226">
        <v>7.0000000000000007E-2</v>
      </c>
      <c r="W226">
        <v>7.2999999999999995E-2</v>
      </c>
      <c r="X226">
        <v>0.13500000000000001</v>
      </c>
      <c r="Y226">
        <v>0.16700000000000001</v>
      </c>
      <c r="Z226" s="38">
        <v>9.4E-2</v>
      </c>
      <c r="AA226" s="38">
        <v>0.1</v>
      </c>
      <c r="AB226" s="38">
        <v>7.6999999999999999E-2</v>
      </c>
      <c r="AC226" s="38">
        <v>7.2999999999999995E-2</v>
      </c>
      <c r="AD226" s="38">
        <v>3.7999999999999999E-2</v>
      </c>
      <c r="AE226" s="38">
        <v>3.7999999999999999E-2</v>
      </c>
      <c r="AF226" s="38">
        <v>1.4999999999999999E-2</v>
      </c>
      <c r="AG226" s="38">
        <v>1.2E-2</v>
      </c>
      <c r="AH226" s="38">
        <v>1.0999999999999999E-2</v>
      </c>
      <c r="AI226" s="6">
        <v>5.5E-2</v>
      </c>
      <c r="AJ226" s="6">
        <v>1.7999999999999999E-2</v>
      </c>
      <c r="AK226" s="6">
        <v>5.8999999999999997E-2</v>
      </c>
      <c r="AL226">
        <v>2.5000000000000001E-2</v>
      </c>
      <c r="AM226">
        <v>2.5000000000000001E-2</v>
      </c>
      <c r="AN226">
        <v>5.3999999999999999E-2</v>
      </c>
      <c r="AO226" s="6">
        <v>3.7999999999999999E-2</v>
      </c>
      <c r="AP226" s="6">
        <v>8.1000000000000003E-2</v>
      </c>
      <c r="AQ226" s="6">
        <v>8.4000000000000005E-2</v>
      </c>
      <c r="AR226">
        <v>2.9000000000000001E-2</v>
      </c>
      <c r="AS226">
        <v>3.7999999999999999E-2</v>
      </c>
      <c r="AT226">
        <v>1.7000000000000001E-2</v>
      </c>
      <c r="AU226">
        <v>3.7999999999999999E-2</v>
      </c>
      <c r="AV226">
        <v>8.5000000000000006E-2</v>
      </c>
      <c r="AW226">
        <v>7.0999999999999994E-2</v>
      </c>
      <c r="AX226">
        <v>0.04</v>
      </c>
      <c r="AY226">
        <v>6.3E-2</v>
      </c>
      <c r="AZ226">
        <v>3.5999999999999997E-2</v>
      </c>
      <c r="BA226">
        <v>0.13200000000000001</v>
      </c>
      <c r="BB226" s="38">
        <v>3.3000000000000002E-2</v>
      </c>
      <c r="BC226">
        <v>0.04</v>
      </c>
      <c r="BD226">
        <v>3.9E-2</v>
      </c>
      <c r="BE226">
        <v>3.7999999999999999E-2</v>
      </c>
      <c r="BF226" s="38">
        <v>3.5000000000000003E-2</v>
      </c>
      <c r="BG226">
        <v>3.1E-2</v>
      </c>
      <c r="BH226">
        <v>3.5000000000000003E-2</v>
      </c>
      <c r="BI226">
        <v>0.03</v>
      </c>
      <c r="BJ226">
        <v>0.02</v>
      </c>
      <c r="BK226">
        <v>3.2000000000000001E-2</v>
      </c>
      <c r="BL226">
        <v>0.05</v>
      </c>
      <c r="BM226">
        <v>2.5000000000000001E-2</v>
      </c>
      <c r="BN226">
        <v>1.4E-2</v>
      </c>
      <c r="BO226">
        <v>0.03</v>
      </c>
      <c r="BP226" s="6">
        <v>1.4999999999999999E-2</v>
      </c>
      <c r="BQ226" s="6">
        <v>1.4999999999999999E-2</v>
      </c>
      <c r="BR226" s="6">
        <v>1.7999999999999999E-2</v>
      </c>
      <c r="BS226">
        <v>5.6000000000000001E-2</v>
      </c>
      <c r="BT226" s="38">
        <v>9.5000000000000001E-2</v>
      </c>
      <c r="BU226">
        <v>7.3999999999999996E-2</v>
      </c>
      <c r="BV226">
        <v>8.4000000000000005E-2</v>
      </c>
      <c r="BW226">
        <v>4.7E-2</v>
      </c>
      <c r="BX226" s="38">
        <v>0.13400000000000001</v>
      </c>
      <c r="BY226" s="38">
        <v>5.1999999999999998E-2</v>
      </c>
      <c r="BZ226" s="38">
        <v>1.4999999999999999E-2</v>
      </c>
      <c r="CA226">
        <v>7.0999999999999994E-2</v>
      </c>
      <c r="CB226">
        <v>0.10100000000000001</v>
      </c>
      <c r="CC226">
        <v>2.5000000000000001E-2</v>
      </c>
      <c r="CD226">
        <v>2.5000000000000001E-2</v>
      </c>
      <c r="CE226">
        <v>8.8999999999999996E-2</v>
      </c>
      <c r="CF226">
        <v>3.4000000000000002E-2</v>
      </c>
      <c r="CG226">
        <v>3.7999999999999999E-2</v>
      </c>
      <c r="CH226">
        <v>7.4999999999999997E-2</v>
      </c>
      <c r="CI226">
        <v>5.1999999999999998E-2</v>
      </c>
      <c r="CJ226">
        <v>9.7000000000000003E-2</v>
      </c>
      <c r="CK226">
        <v>3.4000000000000002E-2</v>
      </c>
      <c r="CL226">
        <v>6.0000000000000001E-3</v>
      </c>
      <c r="CM226">
        <v>0.01</v>
      </c>
      <c r="CN226">
        <v>1.4999999999999999E-2</v>
      </c>
      <c r="CO226">
        <v>-8.9999999999999993E-3</v>
      </c>
      <c r="CP226">
        <v>1E-3</v>
      </c>
      <c r="CQ226">
        <v>0.121</v>
      </c>
      <c r="CR226" s="38">
        <v>8.2000000000000003E-2</v>
      </c>
      <c r="CS226">
        <v>0.185</v>
      </c>
      <c r="CT226">
        <v>0.11899999999999999</v>
      </c>
      <c r="CU226">
        <v>-3.3000000000000002E-2</v>
      </c>
      <c r="CV226">
        <v>8.5999999999999993E-2</v>
      </c>
      <c r="CW226">
        <v>5.3999999999999999E-2</v>
      </c>
      <c r="CX226">
        <v>1.0999999999999999E-2</v>
      </c>
      <c r="CY226">
        <v>0.06</v>
      </c>
      <c r="CZ226">
        <v>8.5999999999999993E-2</v>
      </c>
      <c r="DA226">
        <v>0.183</v>
      </c>
      <c r="DB226">
        <v>0.122</v>
      </c>
      <c r="DC226">
        <v>1.9E-2</v>
      </c>
      <c r="DD226" s="38">
        <v>2.1000000000000001E-2</v>
      </c>
      <c r="DE226" s="38">
        <v>2.1999999999999999E-2</v>
      </c>
      <c r="DF226">
        <v>2.5999999999999999E-2</v>
      </c>
      <c r="DG226">
        <v>7.3999999999999996E-2</v>
      </c>
      <c r="DH226">
        <v>6.0999999999999999E-2</v>
      </c>
      <c r="DI226">
        <v>2.5999999999999999E-2</v>
      </c>
      <c r="DJ226">
        <v>4.2000000000000003E-2</v>
      </c>
      <c r="DK226" s="38">
        <v>2.5999999999999999E-2</v>
      </c>
      <c r="DL226">
        <v>2.5000000000000001E-2</v>
      </c>
      <c r="DM226">
        <v>4.4999999999999998E-2</v>
      </c>
      <c r="DN226">
        <v>3.4000000000000002E-2</v>
      </c>
      <c r="DO226">
        <v>8.5999999999999993E-2</v>
      </c>
      <c r="DP226" s="38">
        <v>6.8000000000000005E-2</v>
      </c>
      <c r="DQ226">
        <v>5.3999999999999999E-2</v>
      </c>
      <c r="DU226" s="38">
        <v>4.1000000000000002E-2</v>
      </c>
      <c r="DV226">
        <v>4.2999999999999997E-2</v>
      </c>
      <c r="DW226" s="38">
        <v>5.1999999999999998E-2</v>
      </c>
      <c r="DX226" s="6">
        <v>6.8000000000000005E-2</v>
      </c>
      <c r="DY226">
        <v>3.6999999999999998E-2</v>
      </c>
      <c r="DZ226">
        <v>8.4000000000000005E-2</v>
      </c>
      <c r="EA226">
        <v>7.4999999999999997E-2</v>
      </c>
      <c r="EC226">
        <v>2.4E-2</v>
      </c>
      <c r="ED226">
        <v>3.7999999999999999E-2</v>
      </c>
      <c r="EF226">
        <v>0.05</v>
      </c>
      <c r="EG226">
        <v>7.4999999999999997E-2</v>
      </c>
      <c r="EI226">
        <v>5.7000000000000002E-2</v>
      </c>
      <c r="EJ226">
        <v>7.2999999999999995E-2</v>
      </c>
      <c r="EK226" s="38">
        <v>4.3999999999999997E-2</v>
      </c>
      <c r="EL226">
        <v>5.1999999999999998E-2</v>
      </c>
      <c r="EM226" s="6">
        <v>0.11600000000000001</v>
      </c>
    </row>
    <row r="227" spans="1:143" ht="14.25" customHeight="1" x14ac:dyDescent="0.2">
      <c r="A227" s="13">
        <v>554</v>
      </c>
      <c r="B227">
        <v>9.1999999999999998E-2</v>
      </c>
      <c r="C227">
        <v>9.0999999999999998E-2</v>
      </c>
      <c r="D227">
        <v>6.6000000000000003E-2</v>
      </c>
      <c r="E227">
        <v>0.14000000000000001</v>
      </c>
      <c r="F227">
        <v>0.217</v>
      </c>
      <c r="G227">
        <v>0.13500000000000001</v>
      </c>
      <c r="H227">
        <v>8.1000000000000003E-2</v>
      </c>
      <c r="I227">
        <v>0.154</v>
      </c>
      <c r="J227">
        <v>0.10100000000000001</v>
      </c>
      <c r="K227">
        <v>4.8000000000000001E-2</v>
      </c>
      <c r="L227">
        <v>8.4000000000000005E-2</v>
      </c>
      <c r="M227">
        <v>8.6999999999999994E-2</v>
      </c>
      <c r="N227">
        <v>0.17199999999999999</v>
      </c>
      <c r="O227">
        <v>0.12</v>
      </c>
      <c r="P227" s="38">
        <v>0.217</v>
      </c>
      <c r="Q227" s="6">
        <v>0.17199999999999999</v>
      </c>
      <c r="R227" s="6">
        <v>0.161</v>
      </c>
      <c r="S227" s="6">
        <v>0.28999999999999998</v>
      </c>
      <c r="T227">
        <v>0.23</v>
      </c>
      <c r="U227">
        <v>0.252</v>
      </c>
      <c r="V227">
        <v>7.0000000000000007E-2</v>
      </c>
      <c r="W227">
        <v>7.2999999999999995E-2</v>
      </c>
      <c r="X227">
        <v>0.13500000000000001</v>
      </c>
      <c r="Y227">
        <v>0.16700000000000001</v>
      </c>
      <c r="Z227" s="38">
        <v>9.4E-2</v>
      </c>
      <c r="AA227" s="38">
        <v>0.1</v>
      </c>
      <c r="AB227" s="38">
        <v>7.6999999999999999E-2</v>
      </c>
      <c r="AC227" s="38">
        <v>7.2999999999999995E-2</v>
      </c>
      <c r="AD227" s="38">
        <v>3.7999999999999999E-2</v>
      </c>
      <c r="AE227" s="38">
        <v>3.7999999999999999E-2</v>
      </c>
      <c r="AF227" s="38">
        <v>1.4999999999999999E-2</v>
      </c>
      <c r="AG227" s="38">
        <v>1.2E-2</v>
      </c>
      <c r="AH227" s="38">
        <v>1.0999999999999999E-2</v>
      </c>
      <c r="AI227" s="6">
        <v>5.5E-2</v>
      </c>
      <c r="AJ227" s="6">
        <v>1.7999999999999999E-2</v>
      </c>
      <c r="AK227" s="6">
        <v>5.8999999999999997E-2</v>
      </c>
      <c r="AL227">
        <v>2.5000000000000001E-2</v>
      </c>
      <c r="AM227">
        <v>2.5000000000000001E-2</v>
      </c>
      <c r="AN227">
        <v>5.3999999999999999E-2</v>
      </c>
      <c r="AO227" s="6">
        <v>3.7999999999999999E-2</v>
      </c>
      <c r="AP227" s="6">
        <v>8.1000000000000003E-2</v>
      </c>
      <c r="AQ227" s="6">
        <v>8.4000000000000005E-2</v>
      </c>
      <c r="AR227">
        <v>2.9000000000000001E-2</v>
      </c>
      <c r="AS227">
        <v>3.7999999999999999E-2</v>
      </c>
      <c r="AT227">
        <v>1.7000000000000001E-2</v>
      </c>
      <c r="AU227">
        <v>3.6999999999999998E-2</v>
      </c>
      <c r="AV227">
        <v>8.5000000000000006E-2</v>
      </c>
      <c r="AW227">
        <v>7.0000000000000007E-2</v>
      </c>
      <c r="AX227">
        <v>3.9E-2</v>
      </c>
      <c r="AY227">
        <v>6.3E-2</v>
      </c>
      <c r="AZ227">
        <v>3.5999999999999997E-2</v>
      </c>
      <c r="BA227">
        <v>0.13100000000000001</v>
      </c>
      <c r="BB227" s="38">
        <v>3.3000000000000002E-2</v>
      </c>
      <c r="BC227">
        <v>0.04</v>
      </c>
      <c r="BD227">
        <v>3.9E-2</v>
      </c>
      <c r="BE227">
        <v>3.7999999999999999E-2</v>
      </c>
      <c r="BF227" s="38">
        <v>3.5000000000000003E-2</v>
      </c>
      <c r="BG227">
        <v>3.1E-2</v>
      </c>
      <c r="BH227">
        <v>3.5000000000000003E-2</v>
      </c>
      <c r="BI227">
        <v>2.9000000000000001E-2</v>
      </c>
      <c r="BJ227">
        <v>0.02</v>
      </c>
      <c r="BK227">
        <v>3.1E-2</v>
      </c>
      <c r="BL227">
        <v>0.05</v>
      </c>
      <c r="BM227">
        <v>2.5000000000000001E-2</v>
      </c>
      <c r="BN227">
        <v>1.4E-2</v>
      </c>
      <c r="BO227">
        <v>0.03</v>
      </c>
      <c r="BP227" s="6">
        <v>1.4999999999999999E-2</v>
      </c>
      <c r="BQ227" s="6">
        <v>1.4999999999999999E-2</v>
      </c>
      <c r="BR227" s="6">
        <v>1.7999999999999999E-2</v>
      </c>
      <c r="BS227">
        <v>5.5E-2</v>
      </c>
      <c r="BT227" s="38">
        <v>9.4E-2</v>
      </c>
      <c r="BU227">
        <v>7.2999999999999995E-2</v>
      </c>
      <c r="BV227">
        <v>8.4000000000000005E-2</v>
      </c>
      <c r="BW227">
        <v>4.7E-2</v>
      </c>
      <c r="BX227" s="38">
        <v>0.13400000000000001</v>
      </c>
      <c r="BY227" s="38">
        <v>5.1999999999999998E-2</v>
      </c>
      <c r="BZ227" s="38">
        <v>1.4999999999999999E-2</v>
      </c>
      <c r="CA227">
        <v>7.0000000000000007E-2</v>
      </c>
      <c r="CB227">
        <v>0.1</v>
      </c>
      <c r="CC227">
        <v>2.5000000000000001E-2</v>
      </c>
      <c r="CD227">
        <v>2.5000000000000001E-2</v>
      </c>
      <c r="CE227">
        <v>8.8999999999999996E-2</v>
      </c>
      <c r="CF227">
        <v>3.4000000000000002E-2</v>
      </c>
      <c r="CG227">
        <v>3.7999999999999999E-2</v>
      </c>
      <c r="CH227">
        <v>7.4999999999999997E-2</v>
      </c>
      <c r="CI227">
        <v>5.1999999999999998E-2</v>
      </c>
      <c r="CJ227">
        <v>9.6000000000000002E-2</v>
      </c>
      <c r="CK227">
        <v>3.4000000000000002E-2</v>
      </c>
      <c r="CL227">
        <v>6.0000000000000001E-3</v>
      </c>
      <c r="CM227">
        <v>0.01</v>
      </c>
      <c r="CN227">
        <v>1.4999999999999999E-2</v>
      </c>
      <c r="CO227">
        <v>-8.9999999999999993E-3</v>
      </c>
      <c r="CP227">
        <v>1E-3</v>
      </c>
      <c r="CQ227">
        <v>0.121</v>
      </c>
      <c r="CR227" s="38">
        <v>8.1000000000000003E-2</v>
      </c>
      <c r="CS227">
        <v>0.183</v>
      </c>
      <c r="CT227">
        <v>0.11799999999999999</v>
      </c>
      <c r="CU227">
        <v>-3.3000000000000002E-2</v>
      </c>
      <c r="CV227">
        <v>8.5000000000000006E-2</v>
      </c>
      <c r="CW227">
        <v>5.2999999999999999E-2</v>
      </c>
      <c r="CX227">
        <v>1.0999999999999999E-2</v>
      </c>
      <c r="CY227">
        <v>5.8999999999999997E-2</v>
      </c>
      <c r="CZ227">
        <v>8.5999999999999993E-2</v>
      </c>
      <c r="DA227">
        <v>0.182</v>
      </c>
      <c r="DB227">
        <v>0.121</v>
      </c>
      <c r="DC227">
        <v>1.9E-2</v>
      </c>
      <c r="DD227" s="38">
        <v>2.1000000000000001E-2</v>
      </c>
      <c r="DE227" s="38">
        <v>2.1999999999999999E-2</v>
      </c>
      <c r="DF227">
        <v>2.5999999999999999E-2</v>
      </c>
      <c r="DG227">
        <v>7.3999999999999996E-2</v>
      </c>
      <c r="DH227">
        <v>6.0999999999999999E-2</v>
      </c>
      <c r="DI227">
        <v>2.5999999999999999E-2</v>
      </c>
      <c r="DJ227">
        <v>4.2000000000000003E-2</v>
      </c>
      <c r="DK227" s="38">
        <v>2.5999999999999999E-2</v>
      </c>
      <c r="DL227">
        <v>2.5000000000000001E-2</v>
      </c>
      <c r="DM227">
        <v>4.4999999999999998E-2</v>
      </c>
      <c r="DN227">
        <v>3.4000000000000002E-2</v>
      </c>
      <c r="DO227">
        <v>8.5999999999999993E-2</v>
      </c>
      <c r="DP227" s="38">
        <v>6.8000000000000005E-2</v>
      </c>
      <c r="DQ227">
        <v>5.3999999999999999E-2</v>
      </c>
      <c r="DU227" s="38">
        <v>4.1000000000000002E-2</v>
      </c>
      <c r="DV227">
        <v>4.2000000000000003E-2</v>
      </c>
      <c r="DW227" s="38">
        <v>5.1999999999999998E-2</v>
      </c>
      <c r="DX227" s="6">
        <v>6.8000000000000005E-2</v>
      </c>
      <c r="DY227">
        <v>3.6999999999999998E-2</v>
      </c>
      <c r="DZ227">
        <v>8.4000000000000005E-2</v>
      </c>
      <c r="EA227">
        <v>7.3999999999999996E-2</v>
      </c>
      <c r="EC227">
        <v>2.4E-2</v>
      </c>
      <c r="ED227">
        <v>3.7999999999999999E-2</v>
      </c>
      <c r="EF227">
        <v>0.05</v>
      </c>
      <c r="EG227">
        <v>7.4999999999999997E-2</v>
      </c>
      <c r="EI227">
        <v>5.6000000000000001E-2</v>
      </c>
      <c r="EJ227">
        <v>7.2999999999999995E-2</v>
      </c>
      <c r="EK227" s="38">
        <v>4.3999999999999997E-2</v>
      </c>
      <c r="EL227">
        <v>5.1999999999999998E-2</v>
      </c>
      <c r="EM227" s="6">
        <v>0.11600000000000001</v>
      </c>
    </row>
    <row r="228" spans="1:143" ht="14.25" customHeight="1" x14ac:dyDescent="0.2">
      <c r="A228" s="13">
        <v>555</v>
      </c>
      <c r="B228">
        <v>9.1999999999999998E-2</v>
      </c>
      <c r="C228">
        <v>0.09</v>
      </c>
      <c r="D228">
        <v>6.5000000000000002E-2</v>
      </c>
      <c r="E228">
        <v>0.13900000000000001</v>
      </c>
      <c r="F228">
        <v>0.216</v>
      </c>
      <c r="G228">
        <v>0.13400000000000001</v>
      </c>
      <c r="H228">
        <v>8.1000000000000003E-2</v>
      </c>
      <c r="I228">
        <v>0.153</v>
      </c>
      <c r="J228">
        <v>0.10100000000000001</v>
      </c>
      <c r="K228">
        <v>4.8000000000000001E-2</v>
      </c>
      <c r="L228">
        <v>8.4000000000000005E-2</v>
      </c>
      <c r="M228">
        <v>8.6999999999999994E-2</v>
      </c>
      <c r="N228">
        <v>0.17100000000000001</v>
      </c>
      <c r="O228">
        <v>0.11899999999999999</v>
      </c>
      <c r="P228" s="38">
        <v>0.216</v>
      </c>
      <c r="Q228" s="6">
        <v>0.17199999999999999</v>
      </c>
      <c r="R228" s="6">
        <v>0.161</v>
      </c>
      <c r="S228" s="6">
        <v>0.28899999999999998</v>
      </c>
      <c r="T228">
        <v>0.22900000000000001</v>
      </c>
      <c r="U228">
        <v>0.251</v>
      </c>
      <c r="V228">
        <v>7.0000000000000007E-2</v>
      </c>
      <c r="W228">
        <v>7.2999999999999995E-2</v>
      </c>
      <c r="X228">
        <v>0.13500000000000001</v>
      </c>
      <c r="Y228">
        <v>0.16600000000000001</v>
      </c>
      <c r="Z228" s="38">
        <v>9.4E-2</v>
      </c>
      <c r="AA228" s="38">
        <v>0.1</v>
      </c>
      <c r="AB228" s="38">
        <v>7.6999999999999999E-2</v>
      </c>
      <c r="AC228" s="38">
        <v>7.2999999999999995E-2</v>
      </c>
      <c r="AD228" s="38">
        <v>3.7999999999999999E-2</v>
      </c>
      <c r="AE228" s="38">
        <v>3.7999999999999999E-2</v>
      </c>
      <c r="AF228" s="38">
        <v>1.4999999999999999E-2</v>
      </c>
      <c r="AG228" s="38">
        <v>1.2E-2</v>
      </c>
      <c r="AH228" s="38">
        <v>1.0999999999999999E-2</v>
      </c>
      <c r="AI228" s="6">
        <v>5.5E-2</v>
      </c>
      <c r="AJ228" s="6">
        <v>1.7999999999999999E-2</v>
      </c>
      <c r="AK228" s="6">
        <v>5.8999999999999997E-2</v>
      </c>
      <c r="AL228">
        <v>2.5000000000000001E-2</v>
      </c>
      <c r="AM228">
        <v>2.5000000000000001E-2</v>
      </c>
      <c r="AN228">
        <v>5.2999999999999999E-2</v>
      </c>
      <c r="AO228" s="6">
        <v>3.6999999999999998E-2</v>
      </c>
      <c r="AP228" s="6">
        <v>8.1000000000000003E-2</v>
      </c>
      <c r="AQ228" s="6">
        <v>8.4000000000000005E-2</v>
      </c>
      <c r="AR228">
        <v>2.9000000000000001E-2</v>
      </c>
      <c r="AS228">
        <v>3.7999999999999999E-2</v>
      </c>
      <c r="AT228">
        <v>1.7000000000000001E-2</v>
      </c>
      <c r="AU228">
        <v>3.6999999999999998E-2</v>
      </c>
      <c r="AV228">
        <v>8.5000000000000006E-2</v>
      </c>
      <c r="AW228">
        <v>7.0000000000000007E-2</v>
      </c>
      <c r="AX228">
        <v>3.9E-2</v>
      </c>
      <c r="AY228">
        <v>6.3E-2</v>
      </c>
      <c r="AZ228">
        <v>3.5000000000000003E-2</v>
      </c>
      <c r="BA228">
        <v>0.13</v>
      </c>
      <c r="BB228" s="38">
        <v>3.3000000000000002E-2</v>
      </c>
      <c r="BC228">
        <v>0.04</v>
      </c>
      <c r="BD228">
        <v>3.9E-2</v>
      </c>
      <c r="BE228">
        <v>3.7999999999999999E-2</v>
      </c>
      <c r="BF228" s="38">
        <v>3.5000000000000003E-2</v>
      </c>
      <c r="BG228">
        <v>3.1E-2</v>
      </c>
      <c r="BH228">
        <v>3.4000000000000002E-2</v>
      </c>
      <c r="BI228">
        <v>2.9000000000000001E-2</v>
      </c>
      <c r="BJ228">
        <v>0.02</v>
      </c>
      <c r="BK228">
        <v>3.1E-2</v>
      </c>
      <c r="BL228">
        <v>0.05</v>
      </c>
      <c r="BM228">
        <v>2.5000000000000001E-2</v>
      </c>
      <c r="BN228">
        <v>1.2999999999999999E-2</v>
      </c>
      <c r="BO228">
        <v>0.03</v>
      </c>
      <c r="BP228" s="6">
        <v>1.4999999999999999E-2</v>
      </c>
      <c r="BQ228" s="6">
        <v>1.4999999999999999E-2</v>
      </c>
      <c r="BR228" s="6">
        <v>1.7999999999999999E-2</v>
      </c>
      <c r="BS228">
        <v>5.5E-2</v>
      </c>
      <c r="BT228" s="38">
        <v>9.4E-2</v>
      </c>
      <c r="BU228">
        <v>7.1999999999999995E-2</v>
      </c>
      <c r="BV228">
        <v>8.3000000000000004E-2</v>
      </c>
      <c r="BW228">
        <v>4.7E-2</v>
      </c>
      <c r="BX228" s="38">
        <v>0.13300000000000001</v>
      </c>
      <c r="BY228" s="38">
        <v>5.0999999999999997E-2</v>
      </c>
      <c r="BZ228" s="38">
        <v>1.4999999999999999E-2</v>
      </c>
      <c r="CA228">
        <v>7.0000000000000007E-2</v>
      </c>
      <c r="CB228">
        <v>0.1</v>
      </c>
      <c r="CC228">
        <v>2.5000000000000001E-2</v>
      </c>
      <c r="CD228">
        <v>2.5000000000000001E-2</v>
      </c>
      <c r="CE228">
        <v>8.8999999999999996E-2</v>
      </c>
      <c r="CF228">
        <v>3.3000000000000002E-2</v>
      </c>
      <c r="CG228">
        <v>3.7999999999999999E-2</v>
      </c>
      <c r="CH228">
        <v>7.3999999999999996E-2</v>
      </c>
      <c r="CI228">
        <v>5.1999999999999998E-2</v>
      </c>
      <c r="CJ228">
        <v>9.6000000000000002E-2</v>
      </c>
      <c r="CK228">
        <v>3.3000000000000002E-2</v>
      </c>
      <c r="CL228">
        <v>6.0000000000000001E-3</v>
      </c>
      <c r="CM228">
        <v>0.01</v>
      </c>
      <c r="CN228">
        <v>1.4999999999999999E-2</v>
      </c>
      <c r="CO228">
        <v>-8.9999999999999993E-3</v>
      </c>
      <c r="CP228">
        <v>1E-3</v>
      </c>
      <c r="CQ228">
        <v>0.121</v>
      </c>
      <c r="CR228" s="38">
        <v>0.08</v>
      </c>
      <c r="CS228">
        <v>0.182</v>
      </c>
      <c r="CT228">
        <v>0.11799999999999999</v>
      </c>
      <c r="CU228">
        <v>-3.3000000000000002E-2</v>
      </c>
      <c r="CV228">
        <v>8.5000000000000006E-2</v>
      </c>
      <c r="CW228">
        <v>5.2999999999999999E-2</v>
      </c>
      <c r="CX228">
        <v>1.0999999999999999E-2</v>
      </c>
      <c r="CY228">
        <v>5.8999999999999997E-2</v>
      </c>
      <c r="CZ228">
        <v>8.5000000000000006E-2</v>
      </c>
      <c r="DA228">
        <v>0.182</v>
      </c>
      <c r="DB228">
        <v>0.121</v>
      </c>
      <c r="DC228">
        <v>1.9E-2</v>
      </c>
      <c r="DD228" s="38">
        <v>2.1000000000000001E-2</v>
      </c>
      <c r="DE228" s="38">
        <v>2.1999999999999999E-2</v>
      </c>
      <c r="DF228">
        <v>2.5999999999999999E-2</v>
      </c>
      <c r="DG228">
        <v>7.3999999999999996E-2</v>
      </c>
      <c r="DH228">
        <v>6.0999999999999999E-2</v>
      </c>
      <c r="DI228">
        <v>2.5999999999999999E-2</v>
      </c>
      <c r="DJ228">
        <v>4.2000000000000003E-2</v>
      </c>
      <c r="DK228" s="38">
        <v>2.5000000000000001E-2</v>
      </c>
      <c r="DL228">
        <v>2.5000000000000001E-2</v>
      </c>
      <c r="DM228">
        <v>4.4999999999999998E-2</v>
      </c>
      <c r="DN228">
        <v>3.4000000000000002E-2</v>
      </c>
      <c r="DO228">
        <v>8.5999999999999993E-2</v>
      </c>
      <c r="DP228" s="38">
        <v>6.8000000000000005E-2</v>
      </c>
      <c r="DQ228">
        <v>5.2999999999999999E-2</v>
      </c>
      <c r="DU228" s="38">
        <v>4.1000000000000002E-2</v>
      </c>
      <c r="DV228">
        <v>4.2000000000000003E-2</v>
      </c>
      <c r="DW228" s="38">
        <v>5.0999999999999997E-2</v>
      </c>
      <c r="DX228" s="6">
        <v>6.8000000000000005E-2</v>
      </c>
      <c r="DY228">
        <v>3.6999999999999998E-2</v>
      </c>
      <c r="DZ228">
        <v>8.4000000000000005E-2</v>
      </c>
      <c r="EA228">
        <v>7.2999999999999995E-2</v>
      </c>
      <c r="EC228">
        <v>2.4E-2</v>
      </c>
      <c r="ED228">
        <v>3.7999999999999999E-2</v>
      </c>
      <c r="EF228">
        <v>0.05</v>
      </c>
      <c r="EG228">
        <v>7.4999999999999997E-2</v>
      </c>
      <c r="EI228">
        <v>5.6000000000000001E-2</v>
      </c>
      <c r="EJ228">
        <v>7.2999999999999995E-2</v>
      </c>
      <c r="EK228" s="38">
        <v>4.3999999999999997E-2</v>
      </c>
      <c r="EL228">
        <v>5.1999999999999998E-2</v>
      </c>
      <c r="EM228" s="6">
        <v>0.11600000000000001</v>
      </c>
    </row>
    <row r="229" spans="1:143" ht="14.25" customHeight="1" x14ac:dyDescent="0.2">
      <c r="A229" s="13">
        <v>556</v>
      </c>
      <c r="B229">
        <v>9.0999999999999998E-2</v>
      </c>
      <c r="C229">
        <v>0.09</v>
      </c>
      <c r="D229">
        <v>6.5000000000000002E-2</v>
      </c>
      <c r="E229">
        <v>0.13800000000000001</v>
      </c>
      <c r="F229">
        <v>0.214</v>
      </c>
      <c r="G229">
        <v>0.13400000000000001</v>
      </c>
      <c r="H229">
        <v>8.1000000000000003E-2</v>
      </c>
      <c r="I229">
        <v>0.152</v>
      </c>
      <c r="J229">
        <v>0.1</v>
      </c>
      <c r="K229">
        <v>4.8000000000000001E-2</v>
      </c>
      <c r="L229">
        <v>8.4000000000000005E-2</v>
      </c>
      <c r="M229">
        <v>8.5999999999999993E-2</v>
      </c>
      <c r="N229">
        <v>0.17</v>
      </c>
      <c r="O229">
        <v>0.11799999999999999</v>
      </c>
      <c r="P229" s="38">
        <v>0.214</v>
      </c>
      <c r="Q229" s="6">
        <v>0.17199999999999999</v>
      </c>
      <c r="R229" s="6">
        <v>0.16200000000000001</v>
      </c>
      <c r="S229" s="6">
        <v>0.28899999999999998</v>
      </c>
      <c r="T229">
        <v>0.22900000000000001</v>
      </c>
      <c r="U229">
        <v>0.251</v>
      </c>
      <c r="V229">
        <v>7.0000000000000007E-2</v>
      </c>
      <c r="W229">
        <v>7.3999999999999996E-2</v>
      </c>
      <c r="X229">
        <v>0.13500000000000001</v>
      </c>
      <c r="Y229">
        <v>0.16600000000000001</v>
      </c>
      <c r="Z229" s="38">
        <v>9.4E-2</v>
      </c>
      <c r="AA229" s="38">
        <v>0.1</v>
      </c>
      <c r="AB229" s="38">
        <v>7.6999999999999999E-2</v>
      </c>
      <c r="AC229" s="38">
        <v>7.2999999999999995E-2</v>
      </c>
      <c r="AD229" s="38">
        <v>3.7999999999999999E-2</v>
      </c>
      <c r="AE229" s="38">
        <v>3.7999999999999999E-2</v>
      </c>
      <c r="AF229" s="38">
        <v>1.4999999999999999E-2</v>
      </c>
      <c r="AG229" s="38">
        <v>1.2E-2</v>
      </c>
      <c r="AH229" s="38">
        <v>1.0999999999999999E-2</v>
      </c>
      <c r="AI229" s="6">
        <v>5.5E-2</v>
      </c>
      <c r="AJ229" s="6">
        <v>1.7999999999999999E-2</v>
      </c>
      <c r="AK229" s="6">
        <v>5.8999999999999997E-2</v>
      </c>
      <c r="AL229">
        <v>2.5000000000000001E-2</v>
      </c>
      <c r="AM229">
        <v>2.5000000000000001E-2</v>
      </c>
      <c r="AN229">
        <v>5.2999999999999999E-2</v>
      </c>
      <c r="AO229" s="6">
        <v>3.6999999999999998E-2</v>
      </c>
      <c r="AP229" s="6">
        <v>8.1000000000000003E-2</v>
      </c>
      <c r="AQ229" s="6">
        <v>8.4000000000000005E-2</v>
      </c>
      <c r="AR229">
        <v>2.9000000000000001E-2</v>
      </c>
      <c r="AS229">
        <v>3.7999999999999999E-2</v>
      </c>
      <c r="AT229">
        <v>1.7000000000000001E-2</v>
      </c>
      <c r="AU229">
        <v>3.6999999999999998E-2</v>
      </c>
      <c r="AV229">
        <v>8.5000000000000006E-2</v>
      </c>
      <c r="AW229">
        <v>7.0000000000000007E-2</v>
      </c>
      <c r="AX229">
        <v>3.7999999999999999E-2</v>
      </c>
      <c r="AY229">
        <v>6.3E-2</v>
      </c>
      <c r="AZ229">
        <v>3.5000000000000003E-2</v>
      </c>
      <c r="BA229">
        <v>0.129</v>
      </c>
      <c r="BB229" s="38">
        <v>3.3000000000000002E-2</v>
      </c>
      <c r="BC229">
        <v>0.04</v>
      </c>
      <c r="BD229">
        <v>3.9E-2</v>
      </c>
      <c r="BE229">
        <v>3.7999999999999999E-2</v>
      </c>
      <c r="BF229" s="38">
        <v>3.5000000000000003E-2</v>
      </c>
      <c r="BG229">
        <v>0.03</v>
      </c>
      <c r="BH229">
        <v>3.4000000000000002E-2</v>
      </c>
      <c r="BI229">
        <v>2.9000000000000001E-2</v>
      </c>
      <c r="BJ229">
        <v>0.02</v>
      </c>
      <c r="BK229">
        <v>3.1E-2</v>
      </c>
      <c r="BL229">
        <v>4.9000000000000002E-2</v>
      </c>
      <c r="BM229">
        <v>2.5000000000000001E-2</v>
      </c>
      <c r="BN229">
        <v>1.2999999999999999E-2</v>
      </c>
      <c r="BO229">
        <v>2.9000000000000001E-2</v>
      </c>
      <c r="BP229" s="6">
        <v>1.4999999999999999E-2</v>
      </c>
      <c r="BQ229" s="6">
        <v>1.4999999999999999E-2</v>
      </c>
      <c r="BR229" s="6">
        <v>1.7999999999999999E-2</v>
      </c>
      <c r="BS229">
        <v>5.3999999999999999E-2</v>
      </c>
      <c r="BT229" s="38">
        <v>9.2999999999999999E-2</v>
      </c>
      <c r="BU229">
        <v>7.1999999999999995E-2</v>
      </c>
      <c r="BV229">
        <v>8.3000000000000004E-2</v>
      </c>
      <c r="BW229">
        <v>4.7E-2</v>
      </c>
      <c r="BX229" s="38">
        <v>0.13300000000000001</v>
      </c>
      <c r="BY229" s="38">
        <v>5.0999999999999997E-2</v>
      </c>
      <c r="BZ229" s="38">
        <v>1.4E-2</v>
      </c>
      <c r="CA229">
        <v>7.0000000000000007E-2</v>
      </c>
      <c r="CB229">
        <v>9.9000000000000005E-2</v>
      </c>
      <c r="CC229">
        <v>2.5000000000000001E-2</v>
      </c>
      <c r="CD229">
        <v>2.5000000000000001E-2</v>
      </c>
      <c r="CE229">
        <v>8.8999999999999996E-2</v>
      </c>
      <c r="CF229">
        <v>3.3000000000000002E-2</v>
      </c>
      <c r="CG229">
        <v>3.7999999999999999E-2</v>
      </c>
      <c r="CH229">
        <v>7.3999999999999996E-2</v>
      </c>
      <c r="CI229">
        <v>5.1999999999999998E-2</v>
      </c>
      <c r="CJ229">
        <v>9.6000000000000002E-2</v>
      </c>
      <c r="CK229">
        <v>3.3000000000000002E-2</v>
      </c>
      <c r="CL229">
        <v>6.0000000000000001E-3</v>
      </c>
      <c r="CM229">
        <v>0.01</v>
      </c>
      <c r="CN229">
        <v>1.4999999999999999E-2</v>
      </c>
      <c r="CO229">
        <v>-8.9999999999999993E-3</v>
      </c>
      <c r="CP229">
        <v>1E-3</v>
      </c>
      <c r="CQ229">
        <v>0.121</v>
      </c>
      <c r="CR229" s="38">
        <v>0.08</v>
      </c>
      <c r="CS229">
        <v>0.18099999999999999</v>
      </c>
      <c r="CT229">
        <v>0.11700000000000001</v>
      </c>
      <c r="CU229">
        <v>-3.3000000000000002E-2</v>
      </c>
      <c r="CV229">
        <v>8.4000000000000005E-2</v>
      </c>
      <c r="CW229">
        <v>5.1999999999999998E-2</v>
      </c>
      <c r="CX229">
        <v>1.0999999999999999E-2</v>
      </c>
      <c r="CY229">
        <v>5.8999999999999997E-2</v>
      </c>
      <c r="CZ229">
        <v>8.5000000000000006E-2</v>
      </c>
      <c r="DA229">
        <v>0.18099999999999999</v>
      </c>
      <c r="DB229">
        <v>0.12</v>
      </c>
      <c r="DC229">
        <v>1.9E-2</v>
      </c>
      <c r="DD229" s="38">
        <v>2.1000000000000001E-2</v>
      </c>
      <c r="DE229" s="38">
        <v>2.1999999999999999E-2</v>
      </c>
      <c r="DF229">
        <v>2.5999999999999999E-2</v>
      </c>
      <c r="DG229">
        <v>7.2999999999999995E-2</v>
      </c>
      <c r="DH229">
        <v>6.0999999999999999E-2</v>
      </c>
      <c r="DI229">
        <v>2.5999999999999999E-2</v>
      </c>
      <c r="DJ229">
        <v>4.2000000000000003E-2</v>
      </c>
      <c r="DK229" s="38">
        <v>2.5000000000000001E-2</v>
      </c>
      <c r="DL229">
        <v>2.5000000000000001E-2</v>
      </c>
      <c r="DM229">
        <v>4.4999999999999998E-2</v>
      </c>
      <c r="DN229">
        <v>3.4000000000000002E-2</v>
      </c>
      <c r="DO229">
        <v>8.5999999999999993E-2</v>
      </c>
      <c r="DP229" s="38">
        <v>6.8000000000000005E-2</v>
      </c>
      <c r="DQ229">
        <v>5.2999999999999999E-2</v>
      </c>
      <c r="DU229" s="38">
        <v>4.1000000000000002E-2</v>
      </c>
      <c r="DV229">
        <v>4.2000000000000003E-2</v>
      </c>
      <c r="DW229" s="38">
        <v>5.0999999999999997E-2</v>
      </c>
      <c r="DX229" s="6">
        <v>6.7000000000000004E-2</v>
      </c>
      <c r="DY229">
        <v>3.5999999999999997E-2</v>
      </c>
      <c r="DZ229">
        <v>8.4000000000000005E-2</v>
      </c>
      <c r="EA229">
        <v>7.2999999999999995E-2</v>
      </c>
      <c r="EC229">
        <v>2.3E-2</v>
      </c>
      <c r="ED229">
        <v>3.6999999999999998E-2</v>
      </c>
      <c r="EF229">
        <v>0.05</v>
      </c>
      <c r="EG229">
        <v>7.3999999999999996E-2</v>
      </c>
      <c r="EI229">
        <v>5.6000000000000001E-2</v>
      </c>
      <c r="EJ229">
        <v>7.1999999999999995E-2</v>
      </c>
      <c r="EK229" s="38">
        <v>4.3999999999999997E-2</v>
      </c>
      <c r="EL229">
        <v>5.1999999999999998E-2</v>
      </c>
      <c r="EM229" s="6">
        <v>0.11600000000000001</v>
      </c>
    </row>
    <row r="230" spans="1:143" ht="14.25" customHeight="1" x14ac:dyDescent="0.2">
      <c r="A230" s="13">
        <v>557</v>
      </c>
      <c r="B230">
        <v>9.0999999999999998E-2</v>
      </c>
      <c r="C230">
        <v>0.09</v>
      </c>
      <c r="D230">
        <v>6.5000000000000002E-2</v>
      </c>
      <c r="E230">
        <v>0.13700000000000001</v>
      </c>
      <c r="F230">
        <v>0.21299999999999999</v>
      </c>
      <c r="G230">
        <v>0.13300000000000001</v>
      </c>
      <c r="H230">
        <v>0.08</v>
      </c>
      <c r="I230">
        <v>0.152</v>
      </c>
      <c r="J230">
        <v>0.1</v>
      </c>
      <c r="K230">
        <v>4.7E-2</v>
      </c>
      <c r="L230">
        <v>8.4000000000000005E-2</v>
      </c>
      <c r="M230">
        <v>8.5000000000000006E-2</v>
      </c>
      <c r="N230">
        <v>0.16900000000000001</v>
      </c>
      <c r="O230">
        <v>0.11799999999999999</v>
      </c>
      <c r="P230" s="38">
        <v>0.21299999999999999</v>
      </c>
      <c r="Q230" s="6">
        <v>0.17199999999999999</v>
      </c>
      <c r="R230" s="6">
        <v>0.16200000000000001</v>
      </c>
      <c r="S230" s="6">
        <v>0.28899999999999998</v>
      </c>
      <c r="T230">
        <v>0.22800000000000001</v>
      </c>
      <c r="U230">
        <v>0.251</v>
      </c>
      <c r="V230">
        <v>7.0000000000000007E-2</v>
      </c>
      <c r="W230">
        <v>7.4999999999999997E-2</v>
      </c>
      <c r="X230">
        <v>0.13500000000000001</v>
      </c>
      <c r="Y230">
        <v>0.16600000000000001</v>
      </c>
      <c r="Z230" s="38">
        <v>9.2999999999999999E-2</v>
      </c>
      <c r="AA230" s="38">
        <v>9.9000000000000005E-2</v>
      </c>
      <c r="AB230" s="38">
        <v>7.6999999999999999E-2</v>
      </c>
      <c r="AC230" s="38">
        <v>7.2999999999999995E-2</v>
      </c>
      <c r="AD230" s="38">
        <v>3.7999999999999999E-2</v>
      </c>
      <c r="AE230" s="38">
        <v>3.6999999999999998E-2</v>
      </c>
      <c r="AF230" s="38">
        <v>1.4999999999999999E-2</v>
      </c>
      <c r="AG230" s="38">
        <v>1.2E-2</v>
      </c>
      <c r="AH230" s="38">
        <v>1.0999999999999999E-2</v>
      </c>
      <c r="AI230" s="6">
        <v>5.5E-2</v>
      </c>
      <c r="AJ230" s="6">
        <v>1.7999999999999999E-2</v>
      </c>
      <c r="AK230" s="6">
        <v>5.8999999999999997E-2</v>
      </c>
      <c r="AL230">
        <v>2.5000000000000001E-2</v>
      </c>
      <c r="AM230">
        <v>2.5000000000000001E-2</v>
      </c>
      <c r="AN230">
        <v>5.2999999999999999E-2</v>
      </c>
      <c r="AO230" s="6">
        <v>3.6999999999999998E-2</v>
      </c>
      <c r="AP230" s="6">
        <v>8.1000000000000003E-2</v>
      </c>
      <c r="AQ230" s="6">
        <v>8.4000000000000005E-2</v>
      </c>
      <c r="AR230">
        <v>2.9000000000000001E-2</v>
      </c>
      <c r="AS230">
        <v>3.7999999999999999E-2</v>
      </c>
      <c r="AT230">
        <v>1.7000000000000001E-2</v>
      </c>
      <c r="AU230">
        <v>3.6999999999999998E-2</v>
      </c>
      <c r="AV230">
        <v>8.5000000000000006E-2</v>
      </c>
      <c r="AW230">
        <v>7.0000000000000007E-2</v>
      </c>
      <c r="AX230">
        <v>3.7999999999999999E-2</v>
      </c>
      <c r="AY230">
        <v>6.2E-2</v>
      </c>
      <c r="AZ230">
        <v>3.4000000000000002E-2</v>
      </c>
      <c r="BA230">
        <v>0.127</v>
      </c>
      <c r="BB230" s="38">
        <v>3.3000000000000002E-2</v>
      </c>
      <c r="BC230">
        <v>3.9E-2</v>
      </c>
      <c r="BD230">
        <v>3.9E-2</v>
      </c>
      <c r="BE230">
        <v>3.7999999999999999E-2</v>
      </c>
      <c r="BF230" s="38">
        <v>3.5000000000000003E-2</v>
      </c>
      <c r="BG230">
        <v>0.03</v>
      </c>
      <c r="BH230">
        <v>3.4000000000000002E-2</v>
      </c>
      <c r="BI230">
        <v>2.9000000000000001E-2</v>
      </c>
      <c r="BJ230">
        <v>0.02</v>
      </c>
      <c r="BK230">
        <v>3.1E-2</v>
      </c>
      <c r="BL230">
        <v>4.9000000000000002E-2</v>
      </c>
      <c r="BM230">
        <v>2.5000000000000001E-2</v>
      </c>
      <c r="BN230">
        <v>1.2999999999999999E-2</v>
      </c>
      <c r="BO230">
        <v>2.9000000000000001E-2</v>
      </c>
      <c r="BP230" s="6">
        <v>1.4E-2</v>
      </c>
      <c r="BQ230" s="6">
        <v>1.4999999999999999E-2</v>
      </c>
      <c r="BR230" s="6">
        <v>1.7999999999999999E-2</v>
      </c>
      <c r="BS230">
        <v>5.2999999999999999E-2</v>
      </c>
      <c r="BT230" s="38">
        <v>9.2999999999999999E-2</v>
      </c>
      <c r="BU230">
        <v>7.0999999999999994E-2</v>
      </c>
      <c r="BV230">
        <v>8.3000000000000004E-2</v>
      </c>
      <c r="BW230">
        <v>4.7E-2</v>
      </c>
      <c r="BX230" s="38">
        <v>0.13300000000000001</v>
      </c>
      <c r="BY230" s="38">
        <v>5.0999999999999997E-2</v>
      </c>
      <c r="BZ230" s="38">
        <v>1.4E-2</v>
      </c>
      <c r="CA230">
        <v>6.9000000000000006E-2</v>
      </c>
      <c r="CB230">
        <v>9.9000000000000005E-2</v>
      </c>
      <c r="CC230">
        <v>2.5000000000000001E-2</v>
      </c>
      <c r="CD230">
        <v>2.5000000000000001E-2</v>
      </c>
      <c r="CE230">
        <v>8.8999999999999996E-2</v>
      </c>
      <c r="CF230">
        <v>3.3000000000000002E-2</v>
      </c>
      <c r="CG230">
        <v>3.7999999999999999E-2</v>
      </c>
      <c r="CH230">
        <v>7.3999999999999996E-2</v>
      </c>
      <c r="CI230">
        <v>5.1999999999999998E-2</v>
      </c>
      <c r="CJ230">
        <v>9.5000000000000001E-2</v>
      </c>
      <c r="CK230">
        <v>3.3000000000000002E-2</v>
      </c>
      <c r="CL230">
        <v>6.0000000000000001E-3</v>
      </c>
      <c r="CM230">
        <v>0.01</v>
      </c>
      <c r="CN230">
        <v>1.4999999999999999E-2</v>
      </c>
      <c r="CO230">
        <v>-8.9999999999999993E-3</v>
      </c>
      <c r="CP230">
        <v>1E-3</v>
      </c>
      <c r="CQ230">
        <v>0.12</v>
      </c>
      <c r="CR230" s="38">
        <v>7.9000000000000001E-2</v>
      </c>
      <c r="CS230">
        <v>0.18</v>
      </c>
      <c r="CT230">
        <v>0.11700000000000001</v>
      </c>
      <c r="CU230">
        <v>-3.3000000000000002E-2</v>
      </c>
      <c r="CV230">
        <v>8.4000000000000005E-2</v>
      </c>
      <c r="CW230">
        <v>5.0999999999999997E-2</v>
      </c>
      <c r="CX230">
        <v>1.0999999999999999E-2</v>
      </c>
      <c r="CY230">
        <v>5.8999999999999997E-2</v>
      </c>
      <c r="CZ230">
        <v>8.4000000000000005E-2</v>
      </c>
      <c r="DA230">
        <v>0.18099999999999999</v>
      </c>
      <c r="DB230">
        <v>0.12</v>
      </c>
      <c r="DC230">
        <v>1.9E-2</v>
      </c>
      <c r="DD230" s="38">
        <v>2.1000000000000001E-2</v>
      </c>
      <c r="DE230" s="38">
        <v>2.1999999999999999E-2</v>
      </c>
      <c r="DF230">
        <v>2.5999999999999999E-2</v>
      </c>
      <c r="DG230">
        <v>7.2999999999999995E-2</v>
      </c>
      <c r="DH230">
        <v>6.0999999999999999E-2</v>
      </c>
      <c r="DI230">
        <v>2.5999999999999999E-2</v>
      </c>
      <c r="DJ230">
        <v>4.1000000000000002E-2</v>
      </c>
      <c r="DK230" s="38">
        <v>2.5000000000000001E-2</v>
      </c>
      <c r="DL230">
        <v>2.5000000000000001E-2</v>
      </c>
      <c r="DM230">
        <v>4.4999999999999998E-2</v>
      </c>
      <c r="DN230">
        <v>3.4000000000000002E-2</v>
      </c>
      <c r="DO230">
        <v>8.5999999999999993E-2</v>
      </c>
      <c r="DP230" s="38">
        <v>6.7000000000000004E-2</v>
      </c>
      <c r="DQ230">
        <v>5.2999999999999999E-2</v>
      </c>
      <c r="DU230" s="38">
        <v>4.1000000000000002E-2</v>
      </c>
      <c r="DV230">
        <v>4.2000000000000003E-2</v>
      </c>
      <c r="DW230" s="38">
        <v>5.0999999999999997E-2</v>
      </c>
      <c r="DX230" s="6">
        <v>6.7000000000000004E-2</v>
      </c>
      <c r="DY230">
        <v>3.5999999999999997E-2</v>
      </c>
      <c r="DZ230">
        <v>8.3000000000000004E-2</v>
      </c>
      <c r="EA230">
        <v>7.1999999999999995E-2</v>
      </c>
      <c r="EC230">
        <v>2.3E-2</v>
      </c>
      <c r="ED230">
        <v>3.6999999999999998E-2</v>
      </c>
      <c r="EF230">
        <v>0.05</v>
      </c>
      <c r="EG230">
        <v>7.3999999999999996E-2</v>
      </c>
      <c r="EI230">
        <v>5.5E-2</v>
      </c>
      <c r="EJ230">
        <v>7.1999999999999995E-2</v>
      </c>
      <c r="EK230" s="38">
        <v>4.3999999999999997E-2</v>
      </c>
      <c r="EL230">
        <v>5.1999999999999998E-2</v>
      </c>
      <c r="EM230" s="6">
        <v>0.11600000000000001</v>
      </c>
    </row>
    <row r="231" spans="1:143" ht="14.25" customHeight="1" x14ac:dyDescent="0.2">
      <c r="A231" s="13">
        <v>558</v>
      </c>
      <c r="B231">
        <v>9.0999999999999998E-2</v>
      </c>
      <c r="C231">
        <v>0.09</v>
      </c>
      <c r="D231">
        <v>6.5000000000000002E-2</v>
      </c>
      <c r="E231">
        <v>0.13700000000000001</v>
      </c>
      <c r="F231">
        <v>0.21199999999999999</v>
      </c>
      <c r="G231">
        <v>0.13300000000000001</v>
      </c>
      <c r="H231">
        <v>0.08</v>
      </c>
      <c r="I231">
        <v>0.151</v>
      </c>
      <c r="J231">
        <v>0.1</v>
      </c>
      <c r="K231">
        <v>4.7E-2</v>
      </c>
      <c r="L231">
        <v>8.3000000000000004E-2</v>
      </c>
      <c r="M231">
        <v>8.5000000000000006E-2</v>
      </c>
      <c r="N231">
        <v>0.16800000000000001</v>
      </c>
      <c r="O231">
        <v>0.11700000000000001</v>
      </c>
      <c r="P231" s="38">
        <v>0.21199999999999999</v>
      </c>
      <c r="Q231" s="6">
        <v>0.17199999999999999</v>
      </c>
      <c r="R231" s="6">
        <v>0.16300000000000001</v>
      </c>
      <c r="S231" s="6">
        <v>0.28799999999999998</v>
      </c>
      <c r="T231">
        <v>0.22800000000000001</v>
      </c>
      <c r="U231">
        <v>0.25</v>
      </c>
      <c r="V231">
        <v>7.0000000000000007E-2</v>
      </c>
      <c r="W231">
        <v>7.4999999999999997E-2</v>
      </c>
      <c r="X231">
        <v>0.13500000000000001</v>
      </c>
      <c r="Y231">
        <v>0.16600000000000001</v>
      </c>
      <c r="Z231" s="38">
        <v>9.2999999999999999E-2</v>
      </c>
      <c r="AA231" s="38">
        <v>9.9000000000000005E-2</v>
      </c>
      <c r="AB231" s="38">
        <v>7.6999999999999999E-2</v>
      </c>
      <c r="AC231" s="38">
        <v>7.1999999999999995E-2</v>
      </c>
      <c r="AD231" s="38">
        <v>3.7999999999999999E-2</v>
      </c>
      <c r="AE231" s="38">
        <v>3.6999999999999998E-2</v>
      </c>
      <c r="AF231" s="38">
        <v>1.4999999999999999E-2</v>
      </c>
      <c r="AG231" s="38">
        <v>1.2E-2</v>
      </c>
      <c r="AH231" s="38">
        <v>1.0999999999999999E-2</v>
      </c>
      <c r="AI231" s="6">
        <v>5.3999999999999999E-2</v>
      </c>
      <c r="AJ231" s="6">
        <v>1.7999999999999999E-2</v>
      </c>
      <c r="AK231" s="6">
        <v>5.8000000000000003E-2</v>
      </c>
      <c r="AL231">
        <v>2.5000000000000001E-2</v>
      </c>
      <c r="AM231">
        <v>2.5000000000000001E-2</v>
      </c>
      <c r="AN231">
        <v>5.2999999999999999E-2</v>
      </c>
      <c r="AO231" s="6">
        <v>3.6999999999999998E-2</v>
      </c>
      <c r="AP231" s="6">
        <v>8.1000000000000003E-2</v>
      </c>
      <c r="AQ231" s="6">
        <v>8.4000000000000005E-2</v>
      </c>
      <c r="AR231">
        <v>2.8000000000000001E-2</v>
      </c>
      <c r="AS231">
        <v>3.7999999999999999E-2</v>
      </c>
      <c r="AT231">
        <v>1.7000000000000001E-2</v>
      </c>
      <c r="AU231">
        <v>3.6999999999999998E-2</v>
      </c>
      <c r="AV231">
        <v>8.5000000000000006E-2</v>
      </c>
      <c r="AW231">
        <v>7.0000000000000007E-2</v>
      </c>
      <c r="AX231">
        <v>3.7999999999999999E-2</v>
      </c>
      <c r="AY231">
        <v>6.2E-2</v>
      </c>
      <c r="AZ231">
        <v>3.4000000000000002E-2</v>
      </c>
      <c r="BA231">
        <v>0.127</v>
      </c>
      <c r="BB231" s="38">
        <v>3.2000000000000001E-2</v>
      </c>
      <c r="BC231">
        <v>3.9E-2</v>
      </c>
      <c r="BD231">
        <v>3.9E-2</v>
      </c>
      <c r="BE231">
        <v>3.7999999999999999E-2</v>
      </c>
      <c r="BF231" s="38">
        <v>3.5000000000000003E-2</v>
      </c>
      <c r="BG231">
        <v>0.03</v>
      </c>
      <c r="BH231">
        <v>3.4000000000000002E-2</v>
      </c>
      <c r="BI231">
        <v>2.8000000000000001E-2</v>
      </c>
      <c r="BJ231">
        <v>1.9E-2</v>
      </c>
      <c r="BK231">
        <v>3.1E-2</v>
      </c>
      <c r="BL231">
        <v>4.9000000000000002E-2</v>
      </c>
      <c r="BM231">
        <v>2.5000000000000001E-2</v>
      </c>
      <c r="BN231">
        <v>1.2999999999999999E-2</v>
      </c>
      <c r="BO231">
        <v>2.9000000000000001E-2</v>
      </c>
      <c r="BP231" s="6">
        <v>1.4E-2</v>
      </c>
      <c r="BQ231" s="6">
        <v>1.4999999999999999E-2</v>
      </c>
      <c r="BR231" s="6">
        <v>1.7999999999999999E-2</v>
      </c>
      <c r="BS231">
        <v>5.2999999999999999E-2</v>
      </c>
      <c r="BT231" s="38">
        <v>9.2999999999999999E-2</v>
      </c>
      <c r="BU231">
        <v>7.0999999999999994E-2</v>
      </c>
      <c r="BV231">
        <v>8.2000000000000003E-2</v>
      </c>
      <c r="BW231">
        <v>4.5999999999999999E-2</v>
      </c>
      <c r="BX231" s="38">
        <v>0.13300000000000001</v>
      </c>
      <c r="BY231" s="38">
        <v>0.05</v>
      </c>
      <c r="BZ231" s="38">
        <v>1.4E-2</v>
      </c>
      <c r="CA231">
        <v>6.9000000000000006E-2</v>
      </c>
      <c r="CB231">
        <v>9.8000000000000004E-2</v>
      </c>
      <c r="CC231">
        <v>2.5000000000000001E-2</v>
      </c>
      <c r="CD231">
        <v>2.5000000000000001E-2</v>
      </c>
      <c r="CE231">
        <v>8.8999999999999996E-2</v>
      </c>
      <c r="CF231">
        <v>3.3000000000000002E-2</v>
      </c>
      <c r="CG231">
        <v>3.7999999999999999E-2</v>
      </c>
      <c r="CH231">
        <v>7.3999999999999996E-2</v>
      </c>
      <c r="CI231">
        <v>5.1999999999999998E-2</v>
      </c>
      <c r="CJ231">
        <v>9.5000000000000001E-2</v>
      </c>
      <c r="CK231">
        <v>3.3000000000000002E-2</v>
      </c>
      <c r="CL231">
        <v>6.0000000000000001E-3</v>
      </c>
      <c r="CM231">
        <v>0.01</v>
      </c>
      <c r="CN231">
        <v>1.4999999999999999E-2</v>
      </c>
      <c r="CO231">
        <v>-0.01</v>
      </c>
      <c r="CP231">
        <v>1E-3</v>
      </c>
      <c r="CQ231">
        <v>0.12</v>
      </c>
      <c r="CR231" s="38">
        <v>7.9000000000000001E-2</v>
      </c>
      <c r="CS231">
        <v>0.17899999999999999</v>
      </c>
      <c r="CT231">
        <v>0.11700000000000001</v>
      </c>
      <c r="CU231">
        <v>-3.3000000000000002E-2</v>
      </c>
      <c r="CV231">
        <v>8.4000000000000005E-2</v>
      </c>
      <c r="CW231">
        <v>5.0999999999999997E-2</v>
      </c>
      <c r="CX231">
        <v>1.0999999999999999E-2</v>
      </c>
      <c r="CY231">
        <v>5.8999999999999997E-2</v>
      </c>
      <c r="CZ231">
        <v>8.4000000000000005E-2</v>
      </c>
      <c r="DA231">
        <v>0.18</v>
      </c>
      <c r="DB231">
        <v>0.12</v>
      </c>
      <c r="DC231">
        <v>1.9E-2</v>
      </c>
      <c r="DD231" s="38">
        <v>2.1000000000000001E-2</v>
      </c>
      <c r="DE231" s="38">
        <v>2.1999999999999999E-2</v>
      </c>
      <c r="DF231">
        <v>2.5999999999999999E-2</v>
      </c>
      <c r="DG231">
        <v>7.2999999999999995E-2</v>
      </c>
      <c r="DH231">
        <v>6.0999999999999999E-2</v>
      </c>
      <c r="DI231">
        <v>2.5999999999999999E-2</v>
      </c>
      <c r="DJ231">
        <v>4.1000000000000002E-2</v>
      </c>
      <c r="DK231" s="38">
        <v>2.5000000000000001E-2</v>
      </c>
      <c r="DL231">
        <v>2.5000000000000001E-2</v>
      </c>
      <c r="DM231">
        <v>4.4999999999999998E-2</v>
      </c>
      <c r="DN231">
        <v>3.4000000000000002E-2</v>
      </c>
      <c r="DO231">
        <v>8.5999999999999993E-2</v>
      </c>
      <c r="DP231" s="38">
        <v>6.7000000000000004E-2</v>
      </c>
      <c r="DQ231">
        <v>5.2999999999999999E-2</v>
      </c>
      <c r="DU231" s="38">
        <v>4.1000000000000002E-2</v>
      </c>
      <c r="DV231">
        <v>4.2000000000000003E-2</v>
      </c>
      <c r="DW231" s="38">
        <v>5.0999999999999997E-2</v>
      </c>
      <c r="DX231" s="6">
        <v>6.7000000000000004E-2</v>
      </c>
      <c r="DY231">
        <v>3.5999999999999997E-2</v>
      </c>
      <c r="DZ231">
        <v>8.3000000000000004E-2</v>
      </c>
      <c r="EA231">
        <v>7.0999999999999994E-2</v>
      </c>
      <c r="EC231">
        <v>2.3E-2</v>
      </c>
      <c r="ED231">
        <v>3.6999999999999998E-2</v>
      </c>
      <c r="EF231">
        <v>0.05</v>
      </c>
      <c r="EG231">
        <v>7.3999999999999996E-2</v>
      </c>
      <c r="EI231">
        <v>5.5E-2</v>
      </c>
      <c r="EJ231">
        <v>7.1999999999999995E-2</v>
      </c>
      <c r="EK231" s="38">
        <v>4.2999999999999997E-2</v>
      </c>
      <c r="EL231">
        <v>5.1999999999999998E-2</v>
      </c>
      <c r="EM231" s="6">
        <v>0.11600000000000001</v>
      </c>
    </row>
    <row r="232" spans="1:143" ht="14.25" customHeight="1" x14ac:dyDescent="0.2">
      <c r="A232" s="13">
        <v>559</v>
      </c>
      <c r="B232">
        <v>0.09</v>
      </c>
      <c r="C232">
        <v>0.09</v>
      </c>
      <c r="D232">
        <v>6.4000000000000001E-2</v>
      </c>
      <c r="E232">
        <v>0.13600000000000001</v>
      </c>
      <c r="F232">
        <v>0.21099999999999999</v>
      </c>
      <c r="G232">
        <v>0.13200000000000001</v>
      </c>
      <c r="H232">
        <v>0.08</v>
      </c>
      <c r="I232">
        <v>0.151</v>
      </c>
      <c r="J232">
        <v>9.9000000000000005E-2</v>
      </c>
      <c r="K232">
        <v>4.7E-2</v>
      </c>
      <c r="L232">
        <v>8.3000000000000004E-2</v>
      </c>
      <c r="M232">
        <v>8.5000000000000006E-2</v>
      </c>
      <c r="N232">
        <v>0.16700000000000001</v>
      </c>
      <c r="O232">
        <v>0.11700000000000001</v>
      </c>
      <c r="P232" s="38">
        <v>0.21099999999999999</v>
      </c>
      <c r="Q232" s="6">
        <v>0.17199999999999999</v>
      </c>
      <c r="R232" s="6">
        <v>0.16400000000000001</v>
      </c>
      <c r="S232" s="6">
        <v>0.28799999999999998</v>
      </c>
      <c r="T232">
        <v>0.22800000000000001</v>
      </c>
      <c r="U232">
        <v>0.25</v>
      </c>
      <c r="V232">
        <v>7.0000000000000007E-2</v>
      </c>
      <c r="W232">
        <v>7.5999999999999998E-2</v>
      </c>
      <c r="X232">
        <v>0.13500000000000001</v>
      </c>
      <c r="Y232">
        <v>0.16600000000000001</v>
      </c>
      <c r="Z232" s="38">
        <v>9.2999999999999999E-2</v>
      </c>
      <c r="AA232" s="38">
        <v>9.9000000000000005E-2</v>
      </c>
      <c r="AB232" s="38">
        <v>7.6999999999999999E-2</v>
      </c>
      <c r="AC232" s="38">
        <v>7.1999999999999995E-2</v>
      </c>
      <c r="AD232" s="38">
        <v>3.7999999999999999E-2</v>
      </c>
      <c r="AE232" s="38">
        <v>3.6999999999999998E-2</v>
      </c>
      <c r="AF232" s="38">
        <v>1.4E-2</v>
      </c>
      <c r="AG232" s="38">
        <v>1.2E-2</v>
      </c>
      <c r="AH232" s="38">
        <v>1.0999999999999999E-2</v>
      </c>
      <c r="AI232" s="6">
        <v>5.3999999999999999E-2</v>
      </c>
      <c r="AJ232" s="6">
        <v>1.7000000000000001E-2</v>
      </c>
      <c r="AK232" s="6">
        <v>5.8000000000000003E-2</v>
      </c>
      <c r="AL232">
        <v>2.5000000000000001E-2</v>
      </c>
      <c r="AM232">
        <v>2.5000000000000001E-2</v>
      </c>
      <c r="AN232">
        <v>5.2999999999999999E-2</v>
      </c>
      <c r="AO232" s="6">
        <v>3.6999999999999998E-2</v>
      </c>
      <c r="AP232" s="6">
        <v>8.1000000000000003E-2</v>
      </c>
      <c r="AQ232" s="6">
        <v>8.4000000000000005E-2</v>
      </c>
      <c r="AR232">
        <v>2.8000000000000001E-2</v>
      </c>
      <c r="AS232">
        <v>3.7999999999999999E-2</v>
      </c>
      <c r="AT232">
        <v>1.7000000000000001E-2</v>
      </c>
      <c r="AU232">
        <v>3.6999999999999998E-2</v>
      </c>
      <c r="AV232">
        <v>8.5000000000000006E-2</v>
      </c>
      <c r="AW232">
        <v>6.9000000000000006E-2</v>
      </c>
      <c r="AX232">
        <v>3.6999999999999998E-2</v>
      </c>
      <c r="AY232">
        <v>6.2E-2</v>
      </c>
      <c r="AZ232">
        <v>3.4000000000000002E-2</v>
      </c>
      <c r="BA232">
        <v>0.126</v>
      </c>
      <c r="BB232" s="38">
        <v>3.2000000000000001E-2</v>
      </c>
      <c r="BC232">
        <v>3.9E-2</v>
      </c>
      <c r="BD232">
        <v>3.9E-2</v>
      </c>
      <c r="BE232">
        <v>3.7999999999999999E-2</v>
      </c>
      <c r="BF232" s="38">
        <v>3.5000000000000003E-2</v>
      </c>
      <c r="BG232">
        <v>0.03</v>
      </c>
      <c r="BH232">
        <v>3.4000000000000002E-2</v>
      </c>
      <c r="BI232">
        <v>2.8000000000000001E-2</v>
      </c>
      <c r="BJ232">
        <v>1.9E-2</v>
      </c>
      <c r="BK232">
        <v>3.1E-2</v>
      </c>
      <c r="BL232">
        <v>4.9000000000000002E-2</v>
      </c>
      <c r="BM232">
        <v>2.5000000000000001E-2</v>
      </c>
      <c r="BN232">
        <v>1.2999999999999999E-2</v>
      </c>
      <c r="BO232">
        <v>2.9000000000000001E-2</v>
      </c>
      <c r="BP232" s="6">
        <v>1.4E-2</v>
      </c>
      <c r="BQ232" s="6">
        <v>1.4999999999999999E-2</v>
      </c>
      <c r="BR232" s="6">
        <v>1.7999999999999999E-2</v>
      </c>
      <c r="BS232">
        <v>5.2999999999999999E-2</v>
      </c>
      <c r="BT232" s="38">
        <v>9.1999999999999998E-2</v>
      </c>
      <c r="BU232">
        <v>7.0000000000000007E-2</v>
      </c>
      <c r="BV232">
        <v>8.2000000000000003E-2</v>
      </c>
      <c r="BW232">
        <v>4.5999999999999999E-2</v>
      </c>
      <c r="BX232" s="38">
        <v>0.13200000000000001</v>
      </c>
      <c r="BY232" s="38">
        <v>0.05</v>
      </c>
      <c r="BZ232" s="38">
        <v>1.4E-2</v>
      </c>
      <c r="CA232">
        <v>6.9000000000000006E-2</v>
      </c>
      <c r="CB232">
        <v>9.8000000000000004E-2</v>
      </c>
      <c r="CC232">
        <v>2.5000000000000001E-2</v>
      </c>
      <c r="CD232">
        <v>2.5000000000000001E-2</v>
      </c>
      <c r="CE232">
        <v>8.8999999999999996E-2</v>
      </c>
      <c r="CF232">
        <v>3.3000000000000002E-2</v>
      </c>
      <c r="CG232">
        <v>3.7999999999999999E-2</v>
      </c>
      <c r="CH232">
        <v>7.3999999999999996E-2</v>
      </c>
      <c r="CI232">
        <v>5.1999999999999998E-2</v>
      </c>
      <c r="CJ232">
        <v>9.5000000000000001E-2</v>
      </c>
      <c r="CK232">
        <v>3.3000000000000002E-2</v>
      </c>
      <c r="CL232">
        <v>6.0000000000000001E-3</v>
      </c>
      <c r="CM232">
        <v>0.01</v>
      </c>
      <c r="CN232">
        <v>1.4999999999999999E-2</v>
      </c>
      <c r="CO232">
        <v>-0.01</v>
      </c>
      <c r="CP232">
        <v>1E-3</v>
      </c>
      <c r="CQ232">
        <v>0.12</v>
      </c>
      <c r="CR232" s="38">
        <v>7.8E-2</v>
      </c>
      <c r="CS232">
        <v>0.17799999999999999</v>
      </c>
      <c r="CT232">
        <v>0.11600000000000001</v>
      </c>
      <c r="CU232">
        <v>-3.3000000000000002E-2</v>
      </c>
      <c r="CV232">
        <v>8.3000000000000004E-2</v>
      </c>
      <c r="CW232">
        <v>0.05</v>
      </c>
      <c r="CX232">
        <v>1.0999999999999999E-2</v>
      </c>
      <c r="CY232">
        <v>5.8999999999999997E-2</v>
      </c>
      <c r="CZ232">
        <v>8.3000000000000004E-2</v>
      </c>
      <c r="DA232">
        <v>0.18</v>
      </c>
      <c r="DB232">
        <v>0.11899999999999999</v>
      </c>
      <c r="DC232">
        <v>1.9E-2</v>
      </c>
      <c r="DD232" s="38">
        <v>2.1000000000000001E-2</v>
      </c>
      <c r="DE232" s="38">
        <v>2.1999999999999999E-2</v>
      </c>
      <c r="DF232">
        <v>2.5999999999999999E-2</v>
      </c>
      <c r="DG232">
        <v>7.2999999999999995E-2</v>
      </c>
      <c r="DH232">
        <v>6.0999999999999999E-2</v>
      </c>
      <c r="DI232">
        <v>2.5999999999999999E-2</v>
      </c>
      <c r="DJ232">
        <v>4.1000000000000002E-2</v>
      </c>
      <c r="DK232" s="38">
        <v>2.5000000000000001E-2</v>
      </c>
      <c r="DL232">
        <v>2.5000000000000001E-2</v>
      </c>
      <c r="DM232">
        <v>4.4999999999999998E-2</v>
      </c>
      <c r="DN232">
        <v>3.4000000000000002E-2</v>
      </c>
      <c r="DO232">
        <v>8.5999999999999993E-2</v>
      </c>
      <c r="DP232" s="38">
        <v>6.7000000000000004E-2</v>
      </c>
      <c r="DQ232">
        <v>5.2999999999999999E-2</v>
      </c>
      <c r="DU232" s="38">
        <v>4.1000000000000002E-2</v>
      </c>
      <c r="DV232">
        <v>4.2000000000000003E-2</v>
      </c>
      <c r="DW232" s="38">
        <v>5.0999999999999997E-2</v>
      </c>
      <c r="DX232" s="6">
        <v>6.7000000000000004E-2</v>
      </c>
      <c r="DY232">
        <v>3.5999999999999997E-2</v>
      </c>
      <c r="DZ232">
        <v>8.3000000000000004E-2</v>
      </c>
      <c r="EA232">
        <v>7.0999999999999994E-2</v>
      </c>
      <c r="EC232">
        <v>2.3E-2</v>
      </c>
      <c r="ED232">
        <v>3.6999999999999998E-2</v>
      </c>
      <c r="EF232">
        <v>0.05</v>
      </c>
      <c r="EG232">
        <v>7.3999999999999996E-2</v>
      </c>
      <c r="EI232">
        <v>5.5E-2</v>
      </c>
      <c r="EJ232">
        <v>7.1999999999999995E-2</v>
      </c>
      <c r="EK232" s="38">
        <v>4.2999999999999997E-2</v>
      </c>
      <c r="EL232">
        <v>5.1999999999999998E-2</v>
      </c>
      <c r="EM232" s="6">
        <v>0.11600000000000001</v>
      </c>
    </row>
    <row r="233" spans="1:143" ht="14.25" customHeight="1" x14ac:dyDescent="0.2">
      <c r="A233" s="13">
        <v>560</v>
      </c>
      <c r="B233">
        <v>0.09</v>
      </c>
      <c r="C233">
        <v>0.09</v>
      </c>
      <c r="D233">
        <v>6.4000000000000001E-2</v>
      </c>
      <c r="E233">
        <v>0.13600000000000001</v>
      </c>
      <c r="F233">
        <v>0.21</v>
      </c>
      <c r="G233">
        <v>0.13200000000000001</v>
      </c>
      <c r="H233">
        <v>0.08</v>
      </c>
      <c r="I233">
        <v>0.15</v>
      </c>
      <c r="J233">
        <v>9.9000000000000005E-2</v>
      </c>
      <c r="K233">
        <v>4.7E-2</v>
      </c>
      <c r="L233">
        <v>8.3000000000000004E-2</v>
      </c>
      <c r="M233">
        <v>8.5000000000000006E-2</v>
      </c>
      <c r="N233">
        <v>0.16700000000000001</v>
      </c>
      <c r="O233">
        <v>0.11700000000000001</v>
      </c>
      <c r="P233" s="38">
        <v>0.21099999999999999</v>
      </c>
      <c r="Q233" s="6">
        <v>0.17199999999999999</v>
      </c>
      <c r="R233" s="6">
        <v>0.16500000000000001</v>
      </c>
      <c r="S233" s="6">
        <v>0.28799999999999998</v>
      </c>
      <c r="T233">
        <v>0.22700000000000001</v>
      </c>
      <c r="U233">
        <v>0.25</v>
      </c>
      <c r="V233">
        <v>7.0000000000000007E-2</v>
      </c>
      <c r="W233">
        <v>7.6999999999999999E-2</v>
      </c>
      <c r="X233">
        <v>0.13500000000000001</v>
      </c>
      <c r="Y233">
        <v>0.16600000000000001</v>
      </c>
      <c r="Z233" s="38">
        <v>9.2999999999999999E-2</v>
      </c>
      <c r="AA233" s="38">
        <v>9.9000000000000005E-2</v>
      </c>
      <c r="AB233" s="38">
        <v>7.6999999999999999E-2</v>
      </c>
      <c r="AC233" s="38">
        <v>7.1999999999999995E-2</v>
      </c>
      <c r="AD233" s="38">
        <v>3.7999999999999999E-2</v>
      </c>
      <c r="AE233" s="38">
        <v>3.6999999999999998E-2</v>
      </c>
      <c r="AF233" s="38">
        <v>1.4E-2</v>
      </c>
      <c r="AG233" s="38">
        <v>1.2E-2</v>
      </c>
      <c r="AH233" s="38">
        <v>1.0999999999999999E-2</v>
      </c>
      <c r="AI233" s="6">
        <v>5.3999999999999999E-2</v>
      </c>
      <c r="AJ233" s="6">
        <v>1.7000000000000001E-2</v>
      </c>
      <c r="AK233" s="6">
        <v>5.8000000000000003E-2</v>
      </c>
      <c r="AL233">
        <v>2.5000000000000001E-2</v>
      </c>
      <c r="AM233">
        <v>2.5000000000000001E-2</v>
      </c>
      <c r="AN233">
        <v>5.2999999999999999E-2</v>
      </c>
      <c r="AO233" s="6">
        <v>3.6999999999999998E-2</v>
      </c>
      <c r="AP233" s="6">
        <v>8.1000000000000003E-2</v>
      </c>
      <c r="AQ233" s="6">
        <v>8.4000000000000005E-2</v>
      </c>
      <c r="AR233">
        <v>2.8000000000000001E-2</v>
      </c>
      <c r="AS233">
        <v>3.7999999999999999E-2</v>
      </c>
      <c r="AT233">
        <v>1.7000000000000001E-2</v>
      </c>
      <c r="AU233">
        <v>3.5999999999999997E-2</v>
      </c>
      <c r="AV233">
        <v>8.5000000000000006E-2</v>
      </c>
      <c r="AW233">
        <v>6.9000000000000006E-2</v>
      </c>
      <c r="AX233">
        <v>3.6999999999999998E-2</v>
      </c>
      <c r="AY233">
        <v>6.2E-2</v>
      </c>
      <c r="AZ233">
        <v>3.3000000000000002E-2</v>
      </c>
      <c r="BA233">
        <v>0.125</v>
      </c>
      <c r="BB233" s="38">
        <v>3.2000000000000001E-2</v>
      </c>
      <c r="BC233">
        <v>3.9E-2</v>
      </c>
      <c r="BD233">
        <v>3.9E-2</v>
      </c>
      <c r="BE233">
        <v>3.7999999999999999E-2</v>
      </c>
      <c r="BF233" s="38">
        <v>3.5000000000000003E-2</v>
      </c>
      <c r="BG233">
        <v>0.03</v>
      </c>
      <c r="BH233">
        <v>3.3000000000000002E-2</v>
      </c>
      <c r="BI233">
        <v>2.8000000000000001E-2</v>
      </c>
      <c r="BJ233">
        <v>1.9E-2</v>
      </c>
      <c r="BK233">
        <v>3.1E-2</v>
      </c>
      <c r="BL233">
        <v>4.9000000000000002E-2</v>
      </c>
      <c r="BM233">
        <v>2.5000000000000001E-2</v>
      </c>
      <c r="BN233">
        <v>1.2999999999999999E-2</v>
      </c>
      <c r="BO233">
        <v>2.9000000000000001E-2</v>
      </c>
      <c r="BP233" s="6">
        <v>1.4E-2</v>
      </c>
      <c r="BQ233" s="6">
        <v>1.4999999999999999E-2</v>
      </c>
      <c r="BR233" s="6">
        <v>1.7999999999999999E-2</v>
      </c>
      <c r="BS233">
        <v>5.1999999999999998E-2</v>
      </c>
      <c r="BT233" s="38">
        <v>9.1999999999999998E-2</v>
      </c>
      <c r="BU233">
        <v>7.0000000000000007E-2</v>
      </c>
      <c r="BV233">
        <v>8.2000000000000003E-2</v>
      </c>
      <c r="BW233">
        <v>4.5999999999999999E-2</v>
      </c>
      <c r="BX233" s="38">
        <v>0.13200000000000001</v>
      </c>
      <c r="BY233" s="38">
        <v>0.05</v>
      </c>
      <c r="BZ233" s="38">
        <v>1.4E-2</v>
      </c>
      <c r="CA233">
        <v>6.9000000000000006E-2</v>
      </c>
      <c r="CB233">
        <v>9.8000000000000004E-2</v>
      </c>
      <c r="CC233">
        <v>2.5000000000000001E-2</v>
      </c>
      <c r="CD233">
        <v>2.5000000000000001E-2</v>
      </c>
      <c r="CE233">
        <v>8.8999999999999996E-2</v>
      </c>
      <c r="CF233">
        <v>3.3000000000000002E-2</v>
      </c>
      <c r="CG233">
        <v>3.7999999999999999E-2</v>
      </c>
      <c r="CH233">
        <v>7.3999999999999996E-2</v>
      </c>
      <c r="CI233">
        <v>5.0999999999999997E-2</v>
      </c>
      <c r="CJ233">
        <v>9.5000000000000001E-2</v>
      </c>
      <c r="CK233">
        <v>3.3000000000000002E-2</v>
      </c>
      <c r="CL233">
        <v>6.0000000000000001E-3</v>
      </c>
      <c r="CM233">
        <v>0.01</v>
      </c>
      <c r="CN233">
        <v>1.4999999999999999E-2</v>
      </c>
      <c r="CO233">
        <v>-0.01</v>
      </c>
      <c r="CP233">
        <v>1E-3</v>
      </c>
      <c r="CQ233">
        <v>0.12</v>
      </c>
      <c r="CR233" s="38">
        <v>7.8E-2</v>
      </c>
      <c r="CS233">
        <v>0.17799999999999999</v>
      </c>
      <c r="CT233">
        <v>0.11600000000000001</v>
      </c>
      <c r="CU233">
        <v>-3.3000000000000002E-2</v>
      </c>
      <c r="CV233">
        <v>8.3000000000000004E-2</v>
      </c>
      <c r="CW233">
        <v>0.05</v>
      </c>
      <c r="CX233">
        <v>1.0999999999999999E-2</v>
      </c>
      <c r="CY233">
        <v>5.8999999999999997E-2</v>
      </c>
      <c r="CZ233">
        <v>8.3000000000000004E-2</v>
      </c>
      <c r="DA233">
        <v>0.18</v>
      </c>
      <c r="DB233">
        <v>0.11899999999999999</v>
      </c>
      <c r="DC233">
        <v>1.7999999999999999E-2</v>
      </c>
      <c r="DD233" s="38">
        <v>2.1000000000000001E-2</v>
      </c>
      <c r="DE233" s="38">
        <v>2.1999999999999999E-2</v>
      </c>
      <c r="DF233">
        <v>2.5999999999999999E-2</v>
      </c>
      <c r="DG233">
        <v>7.2999999999999995E-2</v>
      </c>
      <c r="DH233">
        <v>6.0999999999999999E-2</v>
      </c>
      <c r="DI233">
        <v>2.5999999999999999E-2</v>
      </c>
      <c r="DJ233">
        <v>4.1000000000000002E-2</v>
      </c>
      <c r="DK233" s="38">
        <v>2.5000000000000001E-2</v>
      </c>
      <c r="DL233">
        <v>2.5000000000000001E-2</v>
      </c>
      <c r="DM233">
        <v>4.4999999999999998E-2</v>
      </c>
      <c r="DN233">
        <v>3.4000000000000002E-2</v>
      </c>
      <c r="DO233">
        <v>8.5999999999999993E-2</v>
      </c>
      <c r="DP233" s="38">
        <v>6.7000000000000004E-2</v>
      </c>
      <c r="DQ233">
        <v>5.2999999999999999E-2</v>
      </c>
      <c r="DU233" s="38">
        <v>4.1000000000000002E-2</v>
      </c>
      <c r="DV233">
        <v>4.2000000000000003E-2</v>
      </c>
      <c r="DW233" s="38">
        <v>5.0999999999999997E-2</v>
      </c>
      <c r="DX233" s="6">
        <v>6.7000000000000004E-2</v>
      </c>
      <c r="DY233">
        <v>3.5999999999999997E-2</v>
      </c>
      <c r="DZ233">
        <v>8.3000000000000004E-2</v>
      </c>
      <c r="EA233">
        <v>7.0999999999999994E-2</v>
      </c>
      <c r="EC233">
        <v>2.3E-2</v>
      </c>
      <c r="ED233">
        <v>3.6999999999999998E-2</v>
      </c>
      <c r="EF233">
        <v>0.05</v>
      </c>
      <c r="EG233">
        <v>7.2999999999999995E-2</v>
      </c>
      <c r="EI233">
        <v>5.3999999999999999E-2</v>
      </c>
      <c r="EJ233">
        <v>7.1999999999999995E-2</v>
      </c>
      <c r="EK233" s="38">
        <v>4.2999999999999997E-2</v>
      </c>
      <c r="EL233">
        <v>5.0999999999999997E-2</v>
      </c>
      <c r="EM233" s="6">
        <v>0.11600000000000001</v>
      </c>
    </row>
    <row r="234" spans="1:143" ht="14.25" customHeight="1" x14ac:dyDescent="0.2">
      <c r="A234" s="13">
        <v>561</v>
      </c>
      <c r="B234">
        <v>0.09</v>
      </c>
      <c r="C234">
        <v>0.09</v>
      </c>
      <c r="D234">
        <v>6.4000000000000001E-2</v>
      </c>
      <c r="E234">
        <v>0.13500000000000001</v>
      </c>
      <c r="F234">
        <v>0.21</v>
      </c>
      <c r="G234">
        <v>0.13200000000000001</v>
      </c>
      <c r="H234">
        <v>0.08</v>
      </c>
      <c r="I234">
        <v>0.15</v>
      </c>
      <c r="J234">
        <v>9.9000000000000005E-2</v>
      </c>
      <c r="K234">
        <v>4.7E-2</v>
      </c>
      <c r="L234">
        <v>8.3000000000000004E-2</v>
      </c>
      <c r="M234">
        <v>8.4000000000000005E-2</v>
      </c>
      <c r="N234">
        <v>0.16600000000000001</v>
      </c>
      <c r="O234">
        <v>0.11600000000000001</v>
      </c>
      <c r="P234" s="38">
        <v>0.21</v>
      </c>
      <c r="Q234" s="6">
        <v>0.17199999999999999</v>
      </c>
      <c r="R234" s="6">
        <v>0.16600000000000001</v>
      </c>
      <c r="S234" s="6">
        <v>0.28799999999999998</v>
      </c>
      <c r="T234">
        <v>0.22700000000000001</v>
      </c>
      <c r="U234">
        <v>0.25</v>
      </c>
      <c r="V234">
        <v>7.0000000000000007E-2</v>
      </c>
      <c r="W234">
        <v>7.6999999999999999E-2</v>
      </c>
      <c r="X234">
        <v>0.13500000000000001</v>
      </c>
      <c r="Y234">
        <v>0.16600000000000001</v>
      </c>
      <c r="Z234" s="38">
        <v>9.2999999999999999E-2</v>
      </c>
      <c r="AA234" s="38">
        <v>9.9000000000000005E-2</v>
      </c>
      <c r="AB234" s="38">
        <v>7.5999999999999998E-2</v>
      </c>
      <c r="AC234" s="38">
        <v>7.1999999999999995E-2</v>
      </c>
      <c r="AD234" s="38">
        <v>3.7999999999999999E-2</v>
      </c>
      <c r="AE234" s="38">
        <v>3.6999999999999998E-2</v>
      </c>
      <c r="AF234" s="38">
        <v>1.4E-2</v>
      </c>
      <c r="AG234" s="38">
        <v>1.2E-2</v>
      </c>
      <c r="AH234" s="38">
        <v>1.0999999999999999E-2</v>
      </c>
      <c r="AI234" s="6">
        <v>5.3999999999999999E-2</v>
      </c>
      <c r="AJ234" s="6">
        <v>1.7000000000000001E-2</v>
      </c>
      <c r="AK234" s="6">
        <v>5.8000000000000003E-2</v>
      </c>
      <c r="AL234">
        <v>2.4E-2</v>
      </c>
      <c r="AM234">
        <v>2.4E-2</v>
      </c>
      <c r="AN234">
        <v>5.2999999999999999E-2</v>
      </c>
      <c r="AO234" s="6">
        <v>3.6999999999999998E-2</v>
      </c>
      <c r="AP234" s="6">
        <v>8.1000000000000003E-2</v>
      </c>
      <c r="AQ234" s="6">
        <v>8.4000000000000005E-2</v>
      </c>
      <c r="AR234">
        <v>2.8000000000000001E-2</v>
      </c>
      <c r="AS234">
        <v>3.7999999999999999E-2</v>
      </c>
      <c r="AT234">
        <v>1.7000000000000001E-2</v>
      </c>
      <c r="AU234">
        <v>3.5999999999999997E-2</v>
      </c>
      <c r="AV234">
        <v>8.5000000000000006E-2</v>
      </c>
      <c r="AW234">
        <v>6.9000000000000006E-2</v>
      </c>
      <c r="AX234">
        <v>3.6999999999999998E-2</v>
      </c>
      <c r="AY234">
        <v>6.2E-2</v>
      </c>
      <c r="AZ234">
        <v>3.3000000000000002E-2</v>
      </c>
      <c r="BA234">
        <v>0.125</v>
      </c>
      <c r="BB234" s="38">
        <v>3.2000000000000001E-2</v>
      </c>
      <c r="BC234">
        <v>3.9E-2</v>
      </c>
      <c r="BD234">
        <v>3.9E-2</v>
      </c>
      <c r="BE234">
        <v>3.7999999999999999E-2</v>
      </c>
      <c r="BF234" s="38">
        <v>3.5000000000000003E-2</v>
      </c>
      <c r="BG234">
        <v>2.9000000000000001E-2</v>
      </c>
      <c r="BH234">
        <v>3.3000000000000002E-2</v>
      </c>
      <c r="BI234">
        <v>2.8000000000000001E-2</v>
      </c>
      <c r="BJ234">
        <v>1.9E-2</v>
      </c>
      <c r="BK234">
        <v>3.1E-2</v>
      </c>
      <c r="BL234">
        <v>4.9000000000000002E-2</v>
      </c>
      <c r="BM234">
        <v>2.4E-2</v>
      </c>
      <c r="BN234">
        <v>1.2999999999999999E-2</v>
      </c>
      <c r="BO234">
        <v>2.9000000000000001E-2</v>
      </c>
      <c r="BP234" s="6">
        <v>1.4E-2</v>
      </c>
      <c r="BQ234" s="6">
        <v>1.4999999999999999E-2</v>
      </c>
      <c r="BR234" s="6">
        <v>1.7999999999999999E-2</v>
      </c>
      <c r="BS234">
        <v>5.1999999999999998E-2</v>
      </c>
      <c r="BT234" s="38">
        <v>9.1999999999999998E-2</v>
      </c>
      <c r="BU234">
        <v>7.0000000000000007E-2</v>
      </c>
      <c r="BV234">
        <v>8.2000000000000003E-2</v>
      </c>
      <c r="BW234">
        <v>4.5999999999999999E-2</v>
      </c>
      <c r="BX234" s="38">
        <v>0.13200000000000001</v>
      </c>
      <c r="BY234" s="38">
        <v>0.05</v>
      </c>
      <c r="BZ234" s="38">
        <v>1.4E-2</v>
      </c>
      <c r="CA234">
        <v>6.9000000000000006E-2</v>
      </c>
      <c r="CB234">
        <v>9.8000000000000004E-2</v>
      </c>
      <c r="CC234">
        <v>2.5000000000000001E-2</v>
      </c>
      <c r="CD234">
        <v>2.5000000000000001E-2</v>
      </c>
      <c r="CE234">
        <v>8.8999999999999996E-2</v>
      </c>
      <c r="CF234">
        <v>3.3000000000000002E-2</v>
      </c>
      <c r="CG234">
        <v>3.7999999999999999E-2</v>
      </c>
      <c r="CH234">
        <v>7.4999999999999997E-2</v>
      </c>
      <c r="CI234">
        <v>5.0999999999999997E-2</v>
      </c>
      <c r="CJ234">
        <v>9.5000000000000001E-2</v>
      </c>
      <c r="CK234">
        <v>3.3000000000000002E-2</v>
      </c>
      <c r="CL234">
        <v>6.0000000000000001E-3</v>
      </c>
      <c r="CM234">
        <v>0.01</v>
      </c>
      <c r="CN234">
        <v>1.4999999999999999E-2</v>
      </c>
      <c r="CO234">
        <v>-0.01</v>
      </c>
      <c r="CP234">
        <v>1E-3</v>
      </c>
      <c r="CQ234">
        <v>0.12</v>
      </c>
      <c r="CR234" s="38">
        <v>7.8E-2</v>
      </c>
      <c r="CS234">
        <v>0.17699999999999999</v>
      </c>
      <c r="CT234">
        <v>0.11600000000000001</v>
      </c>
      <c r="CU234">
        <v>-3.3000000000000002E-2</v>
      </c>
      <c r="CV234">
        <v>8.3000000000000004E-2</v>
      </c>
      <c r="CW234">
        <v>0.05</v>
      </c>
      <c r="CX234">
        <v>1.0999999999999999E-2</v>
      </c>
      <c r="CY234">
        <v>5.8999999999999997E-2</v>
      </c>
      <c r="CZ234">
        <v>8.3000000000000004E-2</v>
      </c>
      <c r="DA234">
        <v>0.18</v>
      </c>
      <c r="DB234">
        <v>0.11899999999999999</v>
      </c>
      <c r="DC234">
        <v>1.7999999999999999E-2</v>
      </c>
      <c r="DD234" s="38">
        <v>0.02</v>
      </c>
      <c r="DE234" s="38">
        <v>2.1999999999999999E-2</v>
      </c>
      <c r="DF234">
        <v>2.5999999999999999E-2</v>
      </c>
      <c r="DG234">
        <v>7.2999999999999995E-2</v>
      </c>
      <c r="DH234">
        <v>6.0999999999999999E-2</v>
      </c>
      <c r="DI234">
        <v>2.5999999999999999E-2</v>
      </c>
      <c r="DJ234">
        <v>4.1000000000000002E-2</v>
      </c>
      <c r="DK234" s="38">
        <v>2.5000000000000001E-2</v>
      </c>
      <c r="DL234">
        <v>2.5000000000000001E-2</v>
      </c>
      <c r="DM234">
        <v>4.4999999999999998E-2</v>
      </c>
      <c r="DN234">
        <v>3.4000000000000002E-2</v>
      </c>
      <c r="DO234">
        <v>8.5999999999999993E-2</v>
      </c>
      <c r="DP234" s="38">
        <v>6.7000000000000004E-2</v>
      </c>
      <c r="DQ234">
        <v>5.2999999999999999E-2</v>
      </c>
      <c r="DU234" s="38">
        <v>4.1000000000000002E-2</v>
      </c>
      <c r="DV234">
        <v>4.1000000000000002E-2</v>
      </c>
      <c r="DW234" s="38">
        <v>5.0999999999999997E-2</v>
      </c>
      <c r="DX234" s="6">
        <v>6.7000000000000004E-2</v>
      </c>
      <c r="DY234">
        <v>3.5999999999999997E-2</v>
      </c>
      <c r="DZ234">
        <v>8.3000000000000004E-2</v>
      </c>
      <c r="EA234">
        <v>7.0000000000000007E-2</v>
      </c>
      <c r="EC234">
        <v>2.1999999999999999E-2</v>
      </c>
      <c r="ED234">
        <v>3.6999999999999998E-2</v>
      </c>
      <c r="EF234">
        <v>0.05</v>
      </c>
      <c r="EG234">
        <v>7.2999999999999995E-2</v>
      </c>
      <c r="EI234">
        <v>5.3999999999999999E-2</v>
      </c>
      <c r="EJ234">
        <v>7.1999999999999995E-2</v>
      </c>
      <c r="EK234" s="38">
        <v>4.2999999999999997E-2</v>
      </c>
      <c r="EL234">
        <v>5.0999999999999997E-2</v>
      </c>
      <c r="EM234" s="6">
        <v>0.11600000000000001</v>
      </c>
    </row>
    <row r="235" spans="1:143" ht="14.25" customHeight="1" x14ac:dyDescent="0.2">
      <c r="A235" s="13">
        <v>562</v>
      </c>
      <c r="B235">
        <v>9.0999999999999998E-2</v>
      </c>
      <c r="C235">
        <v>0.09</v>
      </c>
      <c r="D235">
        <v>6.4000000000000001E-2</v>
      </c>
      <c r="E235">
        <v>0.13500000000000001</v>
      </c>
      <c r="F235">
        <v>0.21</v>
      </c>
      <c r="G235">
        <v>0.13200000000000001</v>
      </c>
      <c r="H235">
        <v>7.9000000000000001E-2</v>
      </c>
      <c r="I235">
        <v>0.15</v>
      </c>
      <c r="J235">
        <v>9.9000000000000005E-2</v>
      </c>
      <c r="K235">
        <v>4.7E-2</v>
      </c>
      <c r="L235">
        <v>8.4000000000000005E-2</v>
      </c>
      <c r="M235">
        <v>8.4000000000000005E-2</v>
      </c>
      <c r="N235">
        <v>0.16600000000000001</v>
      </c>
      <c r="O235">
        <v>0.11600000000000001</v>
      </c>
      <c r="P235" s="38">
        <v>0.21</v>
      </c>
      <c r="Q235" s="6">
        <v>0.17199999999999999</v>
      </c>
      <c r="R235" s="6">
        <v>0.16700000000000001</v>
      </c>
      <c r="S235" s="6">
        <v>0.28799999999999998</v>
      </c>
      <c r="T235">
        <v>0.22700000000000001</v>
      </c>
      <c r="U235">
        <v>0.25</v>
      </c>
      <c r="V235">
        <v>7.0000000000000007E-2</v>
      </c>
      <c r="W235">
        <v>7.8E-2</v>
      </c>
      <c r="X235">
        <v>0.13500000000000001</v>
      </c>
      <c r="Y235">
        <v>0.16600000000000001</v>
      </c>
      <c r="Z235" s="38">
        <v>9.2999999999999999E-2</v>
      </c>
      <c r="AA235" s="38">
        <v>9.9000000000000005E-2</v>
      </c>
      <c r="AB235" s="38">
        <v>7.5999999999999998E-2</v>
      </c>
      <c r="AC235" s="38">
        <v>7.1999999999999995E-2</v>
      </c>
      <c r="AD235" s="38">
        <v>3.7999999999999999E-2</v>
      </c>
      <c r="AE235" s="38">
        <v>3.6999999999999998E-2</v>
      </c>
      <c r="AF235" s="38">
        <v>1.4E-2</v>
      </c>
      <c r="AG235" s="38">
        <v>1.2E-2</v>
      </c>
      <c r="AH235" s="38">
        <v>1.0999999999999999E-2</v>
      </c>
      <c r="AI235" s="6">
        <v>5.3999999999999999E-2</v>
      </c>
      <c r="AJ235" s="6">
        <v>1.7000000000000001E-2</v>
      </c>
      <c r="AK235" s="6">
        <v>5.8000000000000003E-2</v>
      </c>
      <c r="AL235">
        <v>2.4E-2</v>
      </c>
      <c r="AM235">
        <v>2.4E-2</v>
      </c>
      <c r="AN235">
        <v>5.2999999999999999E-2</v>
      </c>
      <c r="AO235" s="6">
        <v>3.6999999999999998E-2</v>
      </c>
      <c r="AP235" s="6">
        <v>8.1000000000000003E-2</v>
      </c>
      <c r="AQ235" s="6">
        <v>8.4000000000000005E-2</v>
      </c>
      <c r="AR235">
        <v>2.8000000000000001E-2</v>
      </c>
      <c r="AS235">
        <v>3.7999999999999999E-2</v>
      </c>
      <c r="AT235">
        <v>1.7000000000000001E-2</v>
      </c>
      <c r="AU235">
        <v>3.5999999999999997E-2</v>
      </c>
      <c r="AV235">
        <v>8.5000000000000006E-2</v>
      </c>
      <c r="AW235">
        <v>6.9000000000000006E-2</v>
      </c>
      <c r="AX235">
        <v>3.6999999999999998E-2</v>
      </c>
      <c r="AY235">
        <v>6.2E-2</v>
      </c>
      <c r="AZ235">
        <v>3.3000000000000002E-2</v>
      </c>
      <c r="BA235">
        <v>0.125</v>
      </c>
      <c r="BB235" s="38">
        <v>3.2000000000000001E-2</v>
      </c>
      <c r="BC235">
        <v>3.9E-2</v>
      </c>
      <c r="BD235">
        <v>3.9E-2</v>
      </c>
      <c r="BE235">
        <v>3.7999999999999999E-2</v>
      </c>
      <c r="BF235" s="38">
        <v>3.5000000000000003E-2</v>
      </c>
      <c r="BG235">
        <v>2.9000000000000001E-2</v>
      </c>
      <c r="BH235">
        <v>3.3000000000000002E-2</v>
      </c>
      <c r="BI235">
        <v>2.8000000000000001E-2</v>
      </c>
      <c r="BJ235">
        <v>1.9E-2</v>
      </c>
      <c r="BK235">
        <v>0.03</v>
      </c>
      <c r="BL235">
        <v>4.8000000000000001E-2</v>
      </c>
      <c r="BM235">
        <v>2.4E-2</v>
      </c>
      <c r="BN235">
        <v>1.2999999999999999E-2</v>
      </c>
      <c r="BO235">
        <v>2.9000000000000001E-2</v>
      </c>
      <c r="BP235" s="6">
        <v>1.4E-2</v>
      </c>
      <c r="BQ235" s="6">
        <v>1.4999999999999999E-2</v>
      </c>
      <c r="BR235" s="6">
        <v>1.7999999999999999E-2</v>
      </c>
      <c r="BS235">
        <v>5.1999999999999998E-2</v>
      </c>
      <c r="BT235" s="38">
        <v>9.0999999999999998E-2</v>
      </c>
      <c r="BU235">
        <v>6.9000000000000006E-2</v>
      </c>
      <c r="BV235">
        <v>8.2000000000000003E-2</v>
      </c>
      <c r="BW235">
        <v>4.5999999999999999E-2</v>
      </c>
      <c r="BX235" s="38">
        <v>0.13200000000000001</v>
      </c>
      <c r="BY235" s="38">
        <v>0.05</v>
      </c>
      <c r="BZ235" s="38">
        <v>1.4E-2</v>
      </c>
      <c r="CA235">
        <v>6.9000000000000006E-2</v>
      </c>
      <c r="CB235">
        <v>9.8000000000000004E-2</v>
      </c>
      <c r="CC235">
        <v>2.5000000000000001E-2</v>
      </c>
      <c r="CD235">
        <v>2.5000000000000001E-2</v>
      </c>
      <c r="CE235">
        <v>8.8999999999999996E-2</v>
      </c>
      <c r="CF235">
        <v>3.3000000000000002E-2</v>
      </c>
      <c r="CG235">
        <v>3.7999999999999999E-2</v>
      </c>
      <c r="CH235">
        <v>7.4999999999999997E-2</v>
      </c>
      <c r="CI235">
        <v>5.0999999999999997E-2</v>
      </c>
      <c r="CJ235">
        <v>9.6000000000000002E-2</v>
      </c>
      <c r="CK235">
        <v>3.3000000000000002E-2</v>
      </c>
      <c r="CL235">
        <v>6.0000000000000001E-3</v>
      </c>
      <c r="CM235">
        <v>0.01</v>
      </c>
      <c r="CN235">
        <v>1.4999999999999999E-2</v>
      </c>
      <c r="CO235">
        <v>-0.01</v>
      </c>
      <c r="CP235">
        <v>1E-3</v>
      </c>
      <c r="CQ235">
        <v>0.12</v>
      </c>
      <c r="CR235" s="38">
        <v>7.6999999999999999E-2</v>
      </c>
      <c r="CS235">
        <v>0.17699999999999999</v>
      </c>
      <c r="CT235">
        <v>0.11600000000000001</v>
      </c>
      <c r="CU235">
        <v>-3.3000000000000002E-2</v>
      </c>
      <c r="CV235">
        <v>8.3000000000000004E-2</v>
      </c>
      <c r="CW235">
        <v>4.9000000000000002E-2</v>
      </c>
      <c r="CX235">
        <v>1.0999999999999999E-2</v>
      </c>
      <c r="CY235">
        <v>5.8999999999999997E-2</v>
      </c>
      <c r="CZ235">
        <v>8.3000000000000004E-2</v>
      </c>
      <c r="DA235">
        <v>0.17899999999999999</v>
      </c>
      <c r="DB235">
        <v>0.11899999999999999</v>
      </c>
      <c r="DC235">
        <v>1.7999999999999999E-2</v>
      </c>
      <c r="DD235" s="38">
        <v>0.02</v>
      </c>
      <c r="DE235" s="38">
        <v>2.1999999999999999E-2</v>
      </c>
      <c r="DF235">
        <v>2.5000000000000001E-2</v>
      </c>
      <c r="DG235">
        <v>7.2999999999999995E-2</v>
      </c>
      <c r="DH235">
        <v>6.0999999999999999E-2</v>
      </c>
      <c r="DI235">
        <v>2.5999999999999999E-2</v>
      </c>
      <c r="DJ235">
        <v>4.1000000000000002E-2</v>
      </c>
      <c r="DK235" s="38">
        <v>2.4E-2</v>
      </c>
      <c r="DL235">
        <v>2.5000000000000001E-2</v>
      </c>
      <c r="DM235">
        <v>4.3999999999999997E-2</v>
      </c>
      <c r="DN235">
        <v>3.4000000000000002E-2</v>
      </c>
      <c r="DO235">
        <v>8.5999999999999993E-2</v>
      </c>
      <c r="DP235" s="38">
        <v>6.7000000000000004E-2</v>
      </c>
      <c r="DQ235">
        <v>5.2999999999999999E-2</v>
      </c>
      <c r="DU235" s="38">
        <v>4.1000000000000002E-2</v>
      </c>
      <c r="DV235">
        <v>4.1000000000000002E-2</v>
      </c>
      <c r="DW235" s="38">
        <v>5.0999999999999997E-2</v>
      </c>
      <c r="DX235" s="6">
        <v>6.7000000000000004E-2</v>
      </c>
      <c r="DY235">
        <v>3.5999999999999997E-2</v>
      </c>
      <c r="DZ235">
        <v>8.3000000000000004E-2</v>
      </c>
      <c r="EA235">
        <v>7.0000000000000007E-2</v>
      </c>
      <c r="EC235">
        <v>2.1999999999999999E-2</v>
      </c>
      <c r="ED235">
        <v>3.6999999999999998E-2</v>
      </c>
      <c r="EF235">
        <v>0.05</v>
      </c>
      <c r="EG235">
        <v>7.2999999999999995E-2</v>
      </c>
      <c r="EI235">
        <v>5.3999999999999999E-2</v>
      </c>
      <c r="EJ235">
        <v>7.1999999999999995E-2</v>
      </c>
      <c r="EK235" s="38">
        <v>4.2999999999999997E-2</v>
      </c>
      <c r="EL235">
        <v>5.0999999999999997E-2</v>
      </c>
      <c r="EM235" s="6">
        <v>0.11600000000000001</v>
      </c>
    </row>
    <row r="236" spans="1:143" ht="14.25" customHeight="1" x14ac:dyDescent="0.2">
      <c r="A236" s="13">
        <v>563</v>
      </c>
      <c r="B236">
        <v>9.0999999999999998E-2</v>
      </c>
      <c r="C236">
        <v>9.0999999999999998E-2</v>
      </c>
      <c r="D236">
        <v>6.5000000000000002E-2</v>
      </c>
      <c r="E236">
        <v>0.13600000000000001</v>
      </c>
      <c r="F236">
        <v>0.21</v>
      </c>
      <c r="G236">
        <v>0.13200000000000001</v>
      </c>
      <c r="H236">
        <v>7.9000000000000001E-2</v>
      </c>
      <c r="I236">
        <v>0.15</v>
      </c>
      <c r="J236">
        <v>9.9000000000000005E-2</v>
      </c>
      <c r="K236">
        <v>4.7E-2</v>
      </c>
      <c r="L236">
        <v>8.4000000000000005E-2</v>
      </c>
      <c r="M236">
        <v>8.4000000000000005E-2</v>
      </c>
      <c r="N236">
        <v>0.16600000000000001</v>
      </c>
      <c r="O236">
        <v>0.11600000000000001</v>
      </c>
      <c r="P236" s="38">
        <v>0.20899999999999999</v>
      </c>
      <c r="Q236" s="6">
        <v>0.17199999999999999</v>
      </c>
      <c r="R236" s="6">
        <v>0.16900000000000001</v>
      </c>
      <c r="S236" s="6">
        <v>0.28799999999999998</v>
      </c>
      <c r="T236">
        <v>0.22800000000000001</v>
      </c>
      <c r="U236">
        <v>0.25</v>
      </c>
      <c r="V236">
        <v>7.0000000000000007E-2</v>
      </c>
      <c r="W236">
        <v>7.8E-2</v>
      </c>
      <c r="X236">
        <v>0.13500000000000001</v>
      </c>
      <c r="Y236">
        <v>0.16500000000000001</v>
      </c>
      <c r="Z236" s="38">
        <v>9.2999999999999999E-2</v>
      </c>
      <c r="AA236" s="38">
        <v>9.9000000000000005E-2</v>
      </c>
      <c r="AB236" s="38">
        <v>7.5999999999999998E-2</v>
      </c>
      <c r="AC236" s="38">
        <v>7.1999999999999995E-2</v>
      </c>
      <c r="AD236" s="38">
        <v>3.7999999999999999E-2</v>
      </c>
      <c r="AE236" s="38">
        <v>3.6999999999999998E-2</v>
      </c>
      <c r="AF236" s="38">
        <v>1.4E-2</v>
      </c>
      <c r="AG236" s="38">
        <v>1.2E-2</v>
      </c>
      <c r="AH236" s="38">
        <v>1.0999999999999999E-2</v>
      </c>
      <c r="AI236" s="6">
        <v>5.3999999999999999E-2</v>
      </c>
      <c r="AJ236" s="6">
        <v>1.7000000000000001E-2</v>
      </c>
      <c r="AK236" s="6">
        <v>5.8000000000000003E-2</v>
      </c>
      <c r="AL236">
        <v>2.4E-2</v>
      </c>
      <c r="AM236">
        <v>2.4E-2</v>
      </c>
      <c r="AN236">
        <v>5.2999999999999999E-2</v>
      </c>
      <c r="AO236" s="6">
        <v>3.6999999999999998E-2</v>
      </c>
      <c r="AP236" s="6">
        <v>8.1000000000000003E-2</v>
      </c>
      <c r="AQ236" s="6">
        <v>8.4000000000000005E-2</v>
      </c>
      <c r="AR236">
        <v>2.8000000000000001E-2</v>
      </c>
      <c r="AS236">
        <v>3.7999999999999999E-2</v>
      </c>
      <c r="AT236">
        <v>1.7000000000000001E-2</v>
      </c>
      <c r="AU236">
        <v>3.5999999999999997E-2</v>
      </c>
      <c r="AV236">
        <v>8.5000000000000006E-2</v>
      </c>
      <c r="AW236">
        <v>6.8000000000000005E-2</v>
      </c>
      <c r="AX236">
        <v>3.6999999999999998E-2</v>
      </c>
      <c r="AY236">
        <v>6.2E-2</v>
      </c>
      <c r="AZ236">
        <v>3.3000000000000002E-2</v>
      </c>
      <c r="BA236">
        <v>0.124</v>
      </c>
      <c r="BB236" s="38">
        <v>3.2000000000000001E-2</v>
      </c>
      <c r="BC236">
        <v>3.9E-2</v>
      </c>
      <c r="BD236">
        <v>3.7999999999999999E-2</v>
      </c>
      <c r="BE236">
        <v>3.7999999999999999E-2</v>
      </c>
      <c r="BF236" s="38">
        <v>3.5000000000000003E-2</v>
      </c>
      <c r="BG236">
        <v>2.9000000000000001E-2</v>
      </c>
      <c r="BH236">
        <v>3.3000000000000002E-2</v>
      </c>
      <c r="BI236">
        <v>2.8000000000000001E-2</v>
      </c>
      <c r="BJ236">
        <v>1.9E-2</v>
      </c>
      <c r="BK236">
        <v>0.03</v>
      </c>
      <c r="BL236">
        <v>4.8000000000000001E-2</v>
      </c>
      <c r="BM236">
        <v>2.4E-2</v>
      </c>
      <c r="BN236">
        <v>1.2999999999999999E-2</v>
      </c>
      <c r="BO236">
        <v>2.9000000000000001E-2</v>
      </c>
      <c r="BP236" s="6">
        <v>1.4E-2</v>
      </c>
      <c r="BQ236" s="6">
        <v>1.4999999999999999E-2</v>
      </c>
      <c r="BR236" s="6">
        <v>1.7000000000000001E-2</v>
      </c>
      <c r="BS236">
        <v>5.0999999999999997E-2</v>
      </c>
      <c r="BT236" s="38">
        <v>9.0999999999999998E-2</v>
      </c>
      <c r="BU236">
        <v>6.9000000000000006E-2</v>
      </c>
      <c r="BV236">
        <v>8.2000000000000003E-2</v>
      </c>
      <c r="BW236">
        <v>4.5999999999999999E-2</v>
      </c>
      <c r="BX236" s="38">
        <v>0.13200000000000001</v>
      </c>
      <c r="BY236" s="38">
        <v>0.05</v>
      </c>
      <c r="BZ236" s="38">
        <v>1.4E-2</v>
      </c>
      <c r="CA236">
        <v>6.9000000000000006E-2</v>
      </c>
      <c r="CB236">
        <v>9.8000000000000004E-2</v>
      </c>
      <c r="CC236">
        <v>2.5000000000000001E-2</v>
      </c>
      <c r="CD236">
        <v>2.5000000000000001E-2</v>
      </c>
      <c r="CE236">
        <v>8.8999999999999996E-2</v>
      </c>
      <c r="CF236">
        <v>3.3000000000000002E-2</v>
      </c>
      <c r="CG236">
        <v>3.7999999999999999E-2</v>
      </c>
      <c r="CH236">
        <v>7.4999999999999997E-2</v>
      </c>
      <c r="CI236">
        <v>5.0999999999999997E-2</v>
      </c>
      <c r="CJ236">
        <v>9.6000000000000002E-2</v>
      </c>
      <c r="CK236">
        <v>3.3000000000000002E-2</v>
      </c>
      <c r="CL236">
        <v>6.0000000000000001E-3</v>
      </c>
      <c r="CM236">
        <v>0.01</v>
      </c>
      <c r="CN236">
        <v>1.4999999999999999E-2</v>
      </c>
      <c r="CO236">
        <v>-0.01</v>
      </c>
      <c r="CP236">
        <v>1E-3</v>
      </c>
      <c r="CQ236">
        <v>0.12</v>
      </c>
      <c r="CR236" s="38">
        <v>7.6999999999999999E-2</v>
      </c>
      <c r="CS236">
        <v>0.17699999999999999</v>
      </c>
      <c r="CT236">
        <v>0.11600000000000001</v>
      </c>
      <c r="CU236">
        <v>-3.3000000000000002E-2</v>
      </c>
      <c r="CV236">
        <v>8.3000000000000004E-2</v>
      </c>
      <c r="CW236">
        <v>4.9000000000000002E-2</v>
      </c>
      <c r="CX236">
        <v>1.0999999999999999E-2</v>
      </c>
      <c r="CY236">
        <v>5.8999999999999997E-2</v>
      </c>
      <c r="CZ236">
        <v>8.3000000000000004E-2</v>
      </c>
      <c r="DA236">
        <v>0.17899999999999999</v>
      </c>
      <c r="DB236">
        <v>0.11899999999999999</v>
      </c>
      <c r="DC236">
        <v>1.7999999999999999E-2</v>
      </c>
      <c r="DD236" s="38">
        <v>0.02</v>
      </c>
      <c r="DE236" s="38">
        <v>2.1999999999999999E-2</v>
      </c>
      <c r="DF236">
        <v>2.5000000000000001E-2</v>
      </c>
      <c r="DG236">
        <v>7.2999999999999995E-2</v>
      </c>
      <c r="DH236">
        <v>6.0999999999999999E-2</v>
      </c>
      <c r="DI236">
        <v>2.5999999999999999E-2</v>
      </c>
      <c r="DJ236">
        <v>4.1000000000000002E-2</v>
      </c>
      <c r="DK236" s="38">
        <v>2.4E-2</v>
      </c>
      <c r="DL236">
        <v>2.5000000000000001E-2</v>
      </c>
      <c r="DM236">
        <v>4.3999999999999997E-2</v>
      </c>
      <c r="DN236">
        <v>3.4000000000000002E-2</v>
      </c>
      <c r="DO236">
        <v>8.5999999999999993E-2</v>
      </c>
      <c r="DP236" s="38">
        <v>6.7000000000000004E-2</v>
      </c>
      <c r="DQ236">
        <v>5.2999999999999999E-2</v>
      </c>
      <c r="DU236" s="38">
        <v>4.1000000000000002E-2</v>
      </c>
      <c r="DV236">
        <v>4.1000000000000002E-2</v>
      </c>
      <c r="DW236" s="38">
        <v>0.05</v>
      </c>
      <c r="DX236" s="6">
        <v>6.7000000000000004E-2</v>
      </c>
      <c r="DY236">
        <v>3.5999999999999997E-2</v>
      </c>
      <c r="DZ236">
        <v>8.3000000000000004E-2</v>
      </c>
      <c r="EA236">
        <v>7.0000000000000007E-2</v>
      </c>
      <c r="EC236">
        <v>2.1999999999999999E-2</v>
      </c>
      <c r="ED236">
        <v>3.6999999999999998E-2</v>
      </c>
      <c r="EF236">
        <v>0.05</v>
      </c>
      <c r="EG236">
        <v>7.2999999999999995E-2</v>
      </c>
      <c r="EI236">
        <v>5.3999999999999999E-2</v>
      </c>
      <c r="EJ236">
        <v>7.0999999999999994E-2</v>
      </c>
      <c r="EK236" s="38">
        <v>4.2999999999999997E-2</v>
      </c>
      <c r="EL236">
        <v>5.0999999999999997E-2</v>
      </c>
      <c r="EM236" s="6">
        <v>0.11600000000000001</v>
      </c>
    </row>
    <row r="237" spans="1:143" ht="14.25" customHeight="1" x14ac:dyDescent="0.2">
      <c r="A237" s="13">
        <v>564</v>
      </c>
      <c r="B237">
        <v>9.0999999999999998E-2</v>
      </c>
      <c r="C237">
        <v>9.0999999999999998E-2</v>
      </c>
      <c r="D237">
        <v>6.5000000000000002E-2</v>
      </c>
      <c r="E237">
        <v>0.13600000000000001</v>
      </c>
      <c r="F237">
        <v>0.20899999999999999</v>
      </c>
      <c r="G237">
        <v>0.13200000000000001</v>
      </c>
      <c r="H237">
        <v>7.9000000000000001E-2</v>
      </c>
      <c r="I237">
        <v>0.15</v>
      </c>
      <c r="J237">
        <v>9.9000000000000005E-2</v>
      </c>
      <c r="K237">
        <v>4.7E-2</v>
      </c>
      <c r="L237">
        <v>8.4000000000000005E-2</v>
      </c>
      <c r="M237">
        <v>8.5000000000000006E-2</v>
      </c>
      <c r="N237">
        <v>0.16500000000000001</v>
      </c>
      <c r="O237">
        <v>0.11600000000000001</v>
      </c>
      <c r="P237" s="38">
        <v>0.20899999999999999</v>
      </c>
      <c r="Q237" s="6">
        <v>0.17199999999999999</v>
      </c>
      <c r="R237" s="6">
        <v>0.17</v>
      </c>
      <c r="S237" s="6">
        <v>0.28799999999999998</v>
      </c>
      <c r="T237">
        <v>0.22800000000000001</v>
      </c>
      <c r="U237">
        <v>0.25</v>
      </c>
      <c r="V237">
        <v>7.0000000000000007E-2</v>
      </c>
      <c r="W237">
        <v>7.9000000000000001E-2</v>
      </c>
      <c r="X237">
        <v>0.13500000000000001</v>
      </c>
      <c r="Y237">
        <v>0.16500000000000001</v>
      </c>
      <c r="Z237" s="38">
        <v>9.1999999999999998E-2</v>
      </c>
      <c r="AA237" s="38">
        <v>9.9000000000000005E-2</v>
      </c>
      <c r="AB237" s="38">
        <v>7.5999999999999998E-2</v>
      </c>
      <c r="AC237" s="38">
        <v>7.1999999999999995E-2</v>
      </c>
      <c r="AD237" s="38">
        <v>3.7999999999999999E-2</v>
      </c>
      <c r="AE237" s="38">
        <v>3.6999999999999998E-2</v>
      </c>
      <c r="AF237" s="38">
        <v>1.4E-2</v>
      </c>
      <c r="AG237" s="38">
        <v>1.2E-2</v>
      </c>
      <c r="AH237" s="38">
        <v>1.0999999999999999E-2</v>
      </c>
      <c r="AI237" s="6">
        <v>5.3999999999999999E-2</v>
      </c>
      <c r="AJ237" s="6">
        <v>1.7000000000000001E-2</v>
      </c>
      <c r="AK237" s="6">
        <v>5.8000000000000003E-2</v>
      </c>
      <c r="AL237">
        <v>2.4E-2</v>
      </c>
      <c r="AM237">
        <v>2.4E-2</v>
      </c>
      <c r="AN237">
        <v>5.1999999999999998E-2</v>
      </c>
      <c r="AO237" s="6">
        <v>3.6999999999999998E-2</v>
      </c>
      <c r="AP237" s="6">
        <v>8.1000000000000003E-2</v>
      </c>
      <c r="AQ237" s="6">
        <v>8.4000000000000005E-2</v>
      </c>
      <c r="AR237">
        <v>2.8000000000000001E-2</v>
      </c>
      <c r="AS237">
        <v>3.6999999999999998E-2</v>
      </c>
      <c r="AT237">
        <v>1.7000000000000001E-2</v>
      </c>
      <c r="AU237">
        <v>3.5999999999999997E-2</v>
      </c>
      <c r="AV237">
        <v>8.5000000000000006E-2</v>
      </c>
      <c r="AW237">
        <v>6.8000000000000005E-2</v>
      </c>
      <c r="AX237">
        <v>3.6999999999999998E-2</v>
      </c>
      <c r="AY237">
        <v>6.2E-2</v>
      </c>
      <c r="AZ237">
        <v>3.3000000000000002E-2</v>
      </c>
      <c r="BA237">
        <v>0.124</v>
      </c>
      <c r="BB237" s="38">
        <v>3.2000000000000001E-2</v>
      </c>
      <c r="BC237">
        <v>3.7999999999999999E-2</v>
      </c>
      <c r="BD237">
        <v>3.7999999999999999E-2</v>
      </c>
      <c r="BE237">
        <v>3.6999999999999998E-2</v>
      </c>
      <c r="BF237" s="38">
        <v>3.4000000000000002E-2</v>
      </c>
      <c r="BG237">
        <v>2.9000000000000001E-2</v>
      </c>
      <c r="BH237">
        <v>3.3000000000000002E-2</v>
      </c>
      <c r="BI237">
        <v>2.8000000000000001E-2</v>
      </c>
      <c r="BJ237">
        <v>1.9E-2</v>
      </c>
      <c r="BK237">
        <v>0.03</v>
      </c>
      <c r="BL237">
        <v>4.8000000000000001E-2</v>
      </c>
      <c r="BM237">
        <v>2.4E-2</v>
      </c>
      <c r="BN237">
        <v>1.2999999999999999E-2</v>
      </c>
      <c r="BO237">
        <v>2.9000000000000001E-2</v>
      </c>
      <c r="BP237" s="6">
        <v>1.4E-2</v>
      </c>
      <c r="BQ237" s="6">
        <v>1.4999999999999999E-2</v>
      </c>
      <c r="BR237" s="6">
        <v>1.7000000000000001E-2</v>
      </c>
      <c r="BS237">
        <v>5.0999999999999997E-2</v>
      </c>
      <c r="BT237" s="38">
        <v>9.0999999999999998E-2</v>
      </c>
      <c r="BU237">
        <v>6.9000000000000006E-2</v>
      </c>
      <c r="BV237">
        <v>8.2000000000000003E-2</v>
      </c>
      <c r="BW237">
        <v>4.5999999999999999E-2</v>
      </c>
      <c r="BX237" s="38">
        <v>0.13200000000000001</v>
      </c>
      <c r="BY237" s="38">
        <v>0.05</v>
      </c>
      <c r="BZ237" s="38">
        <v>1.4E-2</v>
      </c>
      <c r="CA237">
        <v>6.9000000000000006E-2</v>
      </c>
      <c r="CB237">
        <v>9.8000000000000004E-2</v>
      </c>
      <c r="CC237">
        <v>2.5000000000000001E-2</v>
      </c>
      <c r="CD237">
        <v>2.5000000000000001E-2</v>
      </c>
      <c r="CE237">
        <v>8.8999999999999996E-2</v>
      </c>
      <c r="CF237">
        <v>3.3000000000000002E-2</v>
      </c>
      <c r="CG237">
        <v>3.7999999999999999E-2</v>
      </c>
      <c r="CH237">
        <v>7.4999999999999997E-2</v>
      </c>
      <c r="CI237">
        <v>5.0999999999999997E-2</v>
      </c>
      <c r="CJ237">
        <v>9.6000000000000002E-2</v>
      </c>
      <c r="CK237">
        <v>3.3000000000000002E-2</v>
      </c>
      <c r="CL237">
        <v>6.0000000000000001E-3</v>
      </c>
      <c r="CM237">
        <v>1.0999999999999999E-2</v>
      </c>
      <c r="CN237">
        <v>1.4E-2</v>
      </c>
      <c r="CO237">
        <v>-0.01</v>
      </c>
      <c r="CP237">
        <v>1E-3</v>
      </c>
      <c r="CQ237">
        <v>0.12</v>
      </c>
      <c r="CR237" s="38">
        <v>7.6999999999999999E-2</v>
      </c>
      <c r="CS237">
        <v>0.17599999999999999</v>
      </c>
      <c r="CT237">
        <v>0.11600000000000001</v>
      </c>
      <c r="CU237">
        <v>-3.3000000000000002E-2</v>
      </c>
      <c r="CV237">
        <v>8.3000000000000004E-2</v>
      </c>
      <c r="CW237">
        <v>4.9000000000000002E-2</v>
      </c>
      <c r="CX237">
        <v>1.0999999999999999E-2</v>
      </c>
      <c r="CY237">
        <v>5.8000000000000003E-2</v>
      </c>
      <c r="CZ237">
        <v>8.2000000000000003E-2</v>
      </c>
      <c r="DA237">
        <v>0.17899999999999999</v>
      </c>
      <c r="DB237">
        <v>0.11899999999999999</v>
      </c>
      <c r="DC237">
        <v>1.7999999999999999E-2</v>
      </c>
      <c r="DD237" s="38">
        <v>0.02</v>
      </c>
      <c r="DE237" s="38">
        <v>2.1000000000000001E-2</v>
      </c>
      <c r="DF237">
        <v>2.5000000000000001E-2</v>
      </c>
      <c r="DG237">
        <v>7.2999999999999995E-2</v>
      </c>
      <c r="DH237">
        <v>6.0999999999999999E-2</v>
      </c>
      <c r="DI237">
        <v>2.5999999999999999E-2</v>
      </c>
      <c r="DJ237">
        <v>4.1000000000000002E-2</v>
      </c>
      <c r="DK237" s="38">
        <v>2.4E-2</v>
      </c>
      <c r="DL237">
        <v>2.5000000000000001E-2</v>
      </c>
      <c r="DM237">
        <v>4.3999999999999997E-2</v>
      </c>
      <c r="DN237">
        <v>3.4000000000000002E-2</v>
      </c>
      <c r="DO237">
        <v>8.5999999999999993E-2</v>
      </c>
      <c r="DP237" s="38">
        <v>6.7000000000000004E-2</v>
      </c>
      <c r="DQ237">
        <v>5.2999999999999999E-2</v>
      </c>
      <c r="DU237" s="38">
        <v>4.1000000000000002E-2</v>
      </c>
      <c r="DV237">
        <v>4.1000000000000002E-2</v>
      </c>
      <c r="DW237" s="38">
        <v>0.05</v>
      </c>
      <c r="DX237" s="6">
        <v>6.7000000000000004E-2</v>
      </c>
      <c r="DY237">
        <v>3.5999999999999997E-2</v>
      </c>
      <c r="DZ237">
        <v>8.3000000000000004E-2</v>
      </c>
      <c r="EA237">
        <v>7.0000000000000007E-2</v>
      </c>
      <c r="EC237">
        <v>2.1999999999999999E-2</v>
      </c>
      <c r="ED237">
        <v>3.6999999999999998E-2</v>
      </c>
      <c r="EF237">
        <v>0.05</v>
      </c>
      <c r="EG237">
        <v>7.2999999999999995E-2</v>
      </c>
      <c r="EI237">
        <v>5.3999999999999999E-2</v>
      </c>
      <c r="EJ237">
        <v>7.0999999999999994E-2</v>
      </c>
      <c r="EK237" s="38">
        <v>4.2999999999999997E-2</v>
      </c>
      <c r="EL237">
        <v>5.0999999999999997E-2</v>
      </c>
      <c r="EM237" s="6">
        <v>0.11600000000000001</v>
      </c>
    </row>
    <row r="238" spans="1:143" ht="14.25" customHeight="1" x14ac:dyDescent="0.2">
      <c r="A238" s="13">
        <v>565</v>
      </c>
      <c r="B238">
        <v>9.0999999999999998E-2</v>
      </c>
      <c r="C238">
        <v>9.0999999999999998E-2</v>
      </c>
      <c r="D238">
        <v>6.5000000000000002E-2</v>
      </c>
      <c r="E238">
        <v>0.13600000000000001</v>
      </c>
      <c r="F238">
        <v>0.20899999999999999</v>
      </c>
      <c r="G238">
        <v>0.13200000000000001</v>
      </c>
      <c r="H238">
        <v>7.9000000000000001E-2</v>
      </c>
      <c r="I238">
        <v>0.15</v>
      </c>
      <c r="J238">
        <v>9.9000000000000005E-2</v>
      </c>
      <c r="K238">
        <v>4.7E-2</v>
      </c>
      <c r="L238">
        <v>8.4000000000000005E-2</v>
      </c>
      <c r="M238">
        <v>8.5000000000000006E-2</v>
      </c>
      <c r="N238">
        <v>0.16500000000000001</v>
      </c>
      <c r="O238">
        <v>0.11600000000000001</v>
      </c>
      <c r="P238" s="38">
        <v>0.20899999999999999</v>
      </c>
      <c r="Q238" s="6">
        <v>0.17199999999999999</v>
      </c>
      <c r="R238" s="6">
        <v>0.17100000000000001</v>
      </c>
      <c r="S238" s="6">
        <v>0.28799999999999998</v>
      </c>
      <c r="T238">
        <v>0.22800000000000001</v>
      </c>
      <c r="U238">
        <v>0.25</v>
      </c>
      <c r="V238">
        <v>7.0000000000000007E-2</v>
      </c>
      <c r="W238">
        <v>7.9000000000000001E-2</v>
      </c>
      <c r="X238">
        <v>0.13500000000000001</v>
      </c>
      <c r="Y238">
        <v>0.16500000000000001</v>
      </c>
      <c r="Z238" s="38">
        <v>9.1999999999999998E-2</v>
      </c>
      <c r="AA238" s="38">
        <v>9.8000000000000004E-2</v>
      </c>
      <c r="AB238" s="38">
        <v>7.5999999999999998E-2</v>
      </c>
      <c r="AC238" s="38">
        <v>7.1999999999999995E-2</v>
      </c>
      <c r="AD238" s="38">
        <v>3.7999999999999999E-2</v>
      </c>
      <c r="AE238" s="38">
        <v>3.6999999999999998E-2</v>
      </c>
      <c r="AF238" s="38">
        <v>1.4E-2</v>
      </c>
      <c r="AG238" s="38">
        <v>1.2E-2</v>
      </c>
      <c r="AH238" s="38">
        <v>1.0999999999999999E-2</v>
      </c>
      <c r="AI238" s="6">
        <v>5.3999999999999999E-2</v>
      </c>
      <c r="AJ238" s="6">
        <v>1.7000000000000001E-2</v>
      </c>
      <c r="AK238" s="6">
        <v>5.8000000000000003E-2</v>
      </c>
      <c r="AL238">
        <v>2.4E-2</v>
      </c>
      <c r="AM238">
        <v>2.4E-2</v>
      </c>
      <c r="AN238">
        <v>5.1999999999999998E-2</v>
      </c>
      <c r="AO238" s="6">
        <v>3.6999999999999998E-2</v>
      </c>
      <c r="AP238" s="6">
        <v>8.1000000000000003E-2</v>
      </c>
      <c r="AQ238" s="6">
        <v>8.4000000000000005E-2</v>
      </c>
      <c r="AR238">
        <v>2.8000000000000001E-2</v>
      </c>
      <c r="AS238">
        <v>3.6999999999999998E-2</v>
      </c>
      <c r="AT238">
        <v>1.7000000000000001E-2</v>
      </c>
      <c r="AU238">
        <v>3.5000000000000003E-2</v>
      </c>
      <c r="AV238">
        <v>8.5000000000000006E-2</v>
      </c>
      <c r="AW238">
        <v>6.8000000000000005E-2</v>
      </c>
      <c r="AX238">
        <v>3.6999999999999998E-2</v>
      </c>
      <c r="AY238">
        <v>6.2E-2</v>
      </c>
      <c r="AZ238">
        <v>3.3000000000000002E-2</v>
      </c>
      <c r="BA238">
        <v>0.124</v>
      </c>
      <c r="BB238" s="38">
        <v>3.2000000000000001E-2</v>
      </c>
      <c r="BC238">
        <v>3.7999999999999999E-2</v>
      </c>
      <c r="BD238">
        <v>3.7999999999999999E-2</v>
      </c>
      <c r="BE238">
        <v>3.6999999999999998E-2</v>
      </c>
      <c r="BF238" s="38">
        <v>3.4000000000000002E-2</v>
      </c>
      <c r="BG238">
        <v>2.9000000000000001E-2</v>
      </c>
      <c r="BH238">
        <v>3.3000000000000002E-2</v>
      </c>
      <c r="BI238">
        <v>2.8000000000000001E-2</v>
      </c>
      <c r="BJ238">
        <v>1.9E-2</v>
      </c>
      <c r="BK238">
        <v>0.03</v>
      </c>
      <c r="BL238">
        <v>4.8000000000000001E-2</v>
      </c>
      <c r="BM238">
        <v>2.4E-2</v>
      </c>
      <c r="BN238">
        <v>1.2999999999999999E-2</v>
      </c>
      <c r="BO238">
        <v>2.9000000000000001E-2</v>
      </c>
      <c r="BP238" s="6">
        <v>1.4E-2</v>
      </c>
      <c r="BQ238" s="6">
        <v>1.4999999999999999E-2</v>
      </c>
      <c r="BR238" s="6">
        <v>1.7000000000000001E-2</v>
      </c>
      <c r="BS238">
        <v>5.0999999999999997E-2</v>
      </c>
      <c r="BT238" s="38">
        <v>9.0999999999999998E-2</v>
      </c>
      <c r="BU238">
        <v>6.9000000000000006E-2</v>
      </c>
      <c r="BV238">
        <v>8.2000000000000003E-2</v>
      </c>
      <c r="BW238">
        <v>4.5999999999999999E-2</v>
      </c>
      <c r="BX238" s="38">
        <v>0.13200000000000001</v>
      </c>
      <c r="BY238" s="38">
        <v>0.05</v>
      </c>
      <c r="BZ238" s="38">
        <v>1.2999999999999999E-2</v>
      </c>
      <c r="CA238">
        <v>6.9000000000000006E-2</v>
      </c>
      <c r="CB238">
        <v>9.8000000000000004E-2</v>
      </c>
      <c r="CC238">
        <v>2.5000000000000001E-2</v>
      </c>
      <c r="CD238">
        <v>2.5000000000000001E-2</v>
      </c>
      <c r="CE238">
        <v>8.8999999999999996E-2</v>
      </c>
      <c r="CF238">
        <v>3.4000000000000002E-2</v>
      </c>
      <c r="CG238">
        <v>3.7999999999999999E-2</v>
      </c>
      <c r="CH238">
        <v>7.4999999999999997E-2</v>
      </c>
      <c r="CI238">
        <v>5.0999999999999997E-2</v>
      </c>
      <c r="CJ238">
        <v>9.6000000000000002E-2</v>
      </c>
      <c r="CK238">
        <v>3.3000000000000002E-2</v>
      </c>
      <c r="CL238">
        <v>5.0000000000000001E-3</v>
      </c>
      <c r="CM238">
        <v>1.0999999999999999E-2</v>
      </c>
      <c r="CN238">
        <v>1.4E-2</v>
      </c>
      <c r="CO238">
        <v>-0.01</v>
      </c>
      <c r="CP238">
        <v>1E-3</v>
      </c>
      <c r="CQ238">
        <v>0.12</v>
      </c>
      <c r="CR238" s="38">
        <v>7.6999999999999999E-2</v>
      </c>
      <c r="CS238">
        <v>0.17599999999999999</v>
      </c>
      <c r="CT238">
        <v>0.11600000000000001</v>
      </c>
      <c r="CU238">
        <v>-3.3000000000000002E-2</v>
      </c>
      <c r="CV238">
        <v>8.3000000000000004E-2</v>
      </c>
      <c r="CW238">
        <v>4.9000000000000002E-2</v>
      </c>
      <c r="CX238">
        <v>1.0999999999999999E-2</v>
      </c>
      <c r="CY238">
        <v>5.8000000000000003E-2</v>
      </c>
      <c r="CZ238">
        <v>8.2000000000000003E-2</v>
      </c>
      <c r="DA238">
        <v>0.17899999999999999</v>
      </c>
      <c r="DB238">
        <v>0.11899999999999999</v>
      </c>
      <c r="DC238">
        <v>1.7999999999999999E-2</v>
      </c>
      <c r="DD238" s="38">
        <v>0.02</v>
      </c>
      <c r="DE238" s="38">
        <v>2.1000000000000001E-2</v>
      </c>
      <c r="DF238">
        <v>2.5000000000000001E-2</v>
      </c>
      <c r="DG238">
        <v>7.2999999999999995E-2</v>
      </c>
      <c r="DH238">
        <v>6.0999999999999999E-2</v>
      </c>
      <c r="DI238">
        <v>2.5999999999999999E-2</v>
      </c>
      <c r="DJ238">
        <v>4.1000000000000002E-2</v>
      </c>
      <c r="DK238" s="38">
        <v>2.4E-2</v>
      </c>
      <c r="DL238">
        <v>2.5000000000000001E-2</v>
      </c>
      <c r="DM238">
        <v>4.3999999999999997E-2</v>
      </c>
      <c r="DN238">
        <v>3.4000000000000002E-2</v>
      </c>
      <c r="DO238">
        <v>8.5999999999999993E-2</v>
      </c>
      <c r="DP238" s="38">
        <v>6.7000000000000004E-2</v>
      </c>
      <c r="DQ238">
        <v>5.2999999999999999E-2</v>
      </c>
      <c r="DU238" s="38">
        <v>4.1000000000000002E-2</v>
      </c>
      <c r="DV238">
        <v>4.1000000000000002E-2</v>
      </c>
      <c r="DW238" s="38">
        <v>0.05</v>
      </c>
      <c r="DX238" s="6">
        <v>6.7000000000000004E-2</v>
      </c>
      <c r="DY238">
        <v>3.5999999999999997E-2</v>
      </c>
      <c r="DZ238">
        <v>8.3000000000000004E-2</v>
      </c>
      <c r="EA238">
        <v>7.0000000000000007E-2</v>
      </c>
      <c r="EC238">
        <v>2.1999999999999999E-2</v>
      </c>
      <c r="ED238">
        <v>3.6999999999999998E-2</v>
      </c>
      <c r="EF238">
        <v>0.05</v>
      </c>
      <c r="EG238">
        <v>7.2999999999999995E-2</v>
      </c>
      <c r="EI238">
        <v>5.3999999999999999E-2</v>
      </c>
      <c r="EJ238">
        <v>7.0999999999999994E-2</v>
      </c>
      <c r="EK238" s="38">
        <v>4.2999999999999997E-2</v>
      </c>
      <c r="EL238">
        <v>5.0999999999999997E-2</v>
      </c>
      <c r="EM238" s="6">
        <v>0.11600000000000001</v>
      </c>
    </row>
    <row r="239" spans="1:143" ht="14.25" customHeight="1" x14ac:dyDescent="0.2">
      <c r="A239" s="13">
        <v>566</v>
      </c>
      <c r="B239">
        <v>9.1999999999999998E-2</v>
      </c>
      <c r="C239">
        <v>9.1999999999999998E-2</v>
      </c>
      <c r="D239">
        <v>6.5000000000000002E-2</v>
      </c>
      <c r="E239">
        <v>0.13600000000000001</v>
      </c>
      <c r="F239">
        <v>0.21</v>
      </c>
      <c r="G239">
        <v>0.13200000000000001</v>
      </c>
      <c r="H239">
        <v>7.9000000000000001E-2</v>
      </c>
      <c r="I239">
        <v>0.15</v>
      </c>
      <c r="J239">
        <v>9.9000000000000005E-2</v>
      </c>
      <c r="K239">
        <v>4.7E-2</v>
      </c>
      <c r="L239">
        <v>8.4000000000000005E-2</v>
      </c>
      <c r="M239">
        <v>8.5000000000000006E-2</v>
      </c>
      <c r="N239">
        <v>0.16500000000000001</v>
      </c>
      <c r="O239">
        <v>0.11600000000000001</v>
      </c>
      <c r="P239" s="38">
        <v>0.20899999999999999</v>
      </c>
      <c r="Q239" s="6">
        <v>0.17199999999999999</v>
      </c>
      <c r="R239" s="6">
        <v>0.17299999999999999</v>
      </c>
      <c r="S239" s="6">
        <v>0.28799999999999998</v>
      </c>
      <c r="T239">
        <v>0.22800000000000001</v>
      </c>
      <c r="U239">
        <v>0.25</v>
      </c>
      <c r="V239">
        <v>7.0000000000000007E-2</v>
      </c>
      <c r="W239">
        <v>7.9000000000000001E-2</v>
      </c>
      <c r="X239">
        <v>0.13500000000000001</v>
      </c>
      <c r="Y239">
        <v>0.16500000000000001</v>
      </c>
      <c r="Z239" s="38">
        <v>9.1999999999999998E-2</v>
      </c>
      <c r="AA239" s="38">
        <v>9.8000000000000004E-2</v>
      </c>
      <c r="AB239" s="38">
        <v>7.5999999999999998E-2</v>
      </c>
      <c r="AC239" s="38">
        <v>7.1999999999999995E-2</v>
      </c>
      <c r="AD239" s="38">
        <v>3.7999999999999999E-2</v>
      </c>
      <c r="AE239" s="38">
        <v>3.6999999999999998E-2</v>
      </c>
      <c r="AF239" s="38">
        <v>1.4E-2</v>
      </c>
      <c r="AG239" s="38">
        <v>1.2E-2</v>
      </c>
      <c r="AH239" s="38">
        <v>1.0999999999999999E-2</v>
      </c>
      <c r="AI239" s="6">
        <v>5.3999999999999999E-2</v>
      </c>
      <c r="AJ239" s="6">
        <v>1.7000000000000001E-2</v>
      </c>
      <c r="AK239" s="6">
        <v>5.8000000000000003E-2</v>
      </c>
      <c r="AL239">
        <v>2.4E-2</v>
      </c>
      <c r="AM239">
        <v>2.4E-2</v>
      </c>
      <c r="AN239">
        <v>5.1999999999999998E-2</v>
      </c>
      <c r="AO239" s="6">
        <v>3.6999999999999998E-2</v>
      </c>
      <c r="AP239" s="6">
        <v>8.1000000000000003E-2</v>
      </c>
      <c r="AQ239" s="6">
        <v>8.4000000000000005E-2</v>
      </c>
      <c r="AR239">
        <v>2.8000000000000001E-2</v>
      </c>
      <c r="AS239">
        <v>3.6999999999999998E-2</v>
      </c>
      <c r="AT239">
        <v>1.7000000000000001E-2</v>
      </c>
      <c r="AU239">
        <v>3.5000000000000003E-2</v>
      </c>
      <c r="AV239">
        <v>8.4000000000000005E-2</v>
      </c>
      <c r="AW239">
        <v>6.8000000000000005E-2</v>
      </c>
      <c r="AX239">
        <v>3.6999999999999998E-2</v>
      </c>
      <c r="AY239">
        <v>6.2E-2</v>
      </c>
      <c r="AZ239">
        <v>3.3000000000000002E-2</v>
      </c>
      <c r="BA239">
        <v>0.124</v>
      </c>
      <c r="BB239" s="38">
        <v>3.2000000000000001E-2</v>
      </c>
      <c r="BC239">
        <v>3.7999999999999999E-2</v>
      </c>
      <c r="BD239">
        <v>3.7999999999999999E-2</v>
      </c>
      <c r="BE239">
        <v>3.6999999999999998E-2</v>
      </c>
      <c r="BF239" s="38">
        <v>3.4000000000000002E-2</v>
      </c>
      <c r="BG239">
        <v>2.9000000000000001E-2</v>
      </c>
      <c r="BH239">
        <v>3.3000000000000002E-2</v>
      </c>
      <c r="BI239">
        <v>2.7E-2</v>
      </c>
      <c r="BJ239">
        <v>1.9E-2</v>
      </c>
      <c r="BK239">
        <v>0.03</v>
      </c>
      <c r="BL239">
        <v>4.8000000000000001E-2</v>
      </c>
      <c r="BM239">
        <v>2.4E-2</v>
      </c>
      <c r="BN239">
        <v>1.2999999999999999E-2</v>
      </c>
      <c r="BO239">
        <v>2.9000000000000001E-2</v>
      </c>
      <c r="BP239" s="6">
        <v>1.4E-2</v>
      </c>
      <c r="BQ239" s="6">
        <v>1.4999999999999999E-2</v>
      </c>
      <c r="BR239" s="6">
        <v>1.7000000000000001E-2</v>
      </c>
      <c r="BS239">
        <v>5.0999999999999997E-2</v>
      </c>
      <c r="BT239" s="38">
        <v>9.0999999999999998E-2</v>
      </c>
      <c r="BU239">
        <v>6.9000000000000006E-2</v>
      </c>
      <c r="BV239">
        <v>8.2000000000000003E-2</v>
      </c>
      <c r="BW239">
        <v>4.5999999999999999E-2</v>
      </c>
      <c r="BX239" s="38">
        <v>0.13200000000000001</v>
      </c>
      <c r="BY239" s="38">
        <v>0.05</v>
      </c>
      <c r="BZ239" s="38">
        <v>1.2999999999999999E-2</v>
      </c>
      <c r="CA239">
        <v>6.9000000000000006E-2</v>
      </c>
      <c r="CB239">
        <v>9.8000000000000004E-2</v>
      </c>
      <c r="CC239">
        <v>2.5000000000000001E-2</v>
      </c>
      <c r="CD239">
        <v>2.5000000000000001E-2</v>
      </c>
      <c r="CE239">
        <v>8.8999999999999996E-2</v>
      </c>
      <c r="CF239">
        <v>3.4000000000000002E-2</v>
      </c>
      <c r="CG239">
        <v>3.7999999999999999E-2</v>
      </c>
      <c r="CH239">
        <v>7.4999999999999997E-2</v>
      </c>
      <c r="CI239">
        <v>5.0999999999999997E-2</v>
      </c>
      <c r="CJ239">
        <v>9.6000000000000002E-2</v>
      </c>
      <c r="CK239">
        <v>3.3000000000000002E-2</v>
      </c>
      <c r="CL239">
        <v>5.0000000000000001E-3</v>
      </c>
      <c r="CM239">
        <v>1.0999999999999999E-2</v>
      </c>
      <c r="CN239">
        <v>1.4E-2</v>
      </c>
      <c r="CO239">
        <v>-0.01</v>
      </c>
      <c r="CP239">
        <v>1E-3</v>
      </c>
      <c r="CQ239">
        <v>0.12</v>
      </c>
      <c r="CR239" s="38">
        <v>7.6999999999999999E-2</v>
      </c>
      <c r="CS239">
        <v>0.17599999999999999</v>
      </c>
      <c r="CT239">
        <v>0.115</v>
      </c>
      <c r="CU239">
        <v>-3.3000000000000002E-2</v>
      </c>
      <c r="CV239">
        <v>8.3000000000000004E-2</v>
      </c>
      <c r="CW239">
        <v>4.9000000000000002E-2</v>
      </c>
      <c r="CX239">
        <v>1.0999999999999999E-2</v>
      </c>
      <c r="CY239">
        <v>5.8000000000000003E-2</v>
      </c>
      <c r="CZ239">
        <v>8.2000000000000003E-2</v>
      </c>
      <c r="DA239">
        <v>0.17899999999999999</v>
      </c>
      <c r="DB239">
        <v>0.11899999999999999</v>
      </c>
      <c r="DC239">
        <v>1.7999999999999999E-2</v>
      </c>
      <c r="DD239" s="38">
        <v>0.02</v>
      </c>
      <c r="DE239" s="38">
        <v>2.1000000000000001E-2</v>
      </c>
      <c r="DF239">
        <v>2.5000000000000001E-2</v>
      </c>
      <c r="DG239">
        <v>7.2999999999999995E-2</v>
      </c>
      <c r="DH239">
        <v>6.0999999999999999E-2</v>
      </c>
      <c r="DI239">
        <v>2.5000000000000001E-2</v>
      </c>
      <c r="DJ239">
        <v>4.1000000000000002E-2</v>
      </c>
      <c r="DK239" s="38">
        <v>2.4E-2</v>
      </c>
      <c r="DL239">
        <v>2.5000000000000001E-2</v>
      </c>
      <c r="DM239">
        <v>4.3999999999999997E-2</v>
      </c>
      <c r="DN239">
        <v>3.4000000000000002E-2</v>
      </c>
      <c r="DO239">
        <v>8.5999999999999993E-2</v>
      </c>
      <c r="DP239" s="38">
        <v>6.7000000000000004E-2</v>
      </c>
      <c r="DQ239">
        <v>5.2999999999999999E-2</v>
      </c>
      <c r="DU239" s="38">
        <v>4.1000000000000002E-2</v>
      </c>
      <c r="DV239">
        <v>4.1000000000000002E-2</v>
      </c>
      <c r="DW239" s="38">
        <v>5.0999999999999997E-2</v>
      </c>
      <c r="DX239" s="6">
        <v>6.7000000000000004E-2</v>
      </c>
      <c r="DY239">
        <v>3.5999999999999997E-2</v>
      </c>
      <c r="DZ239">
        <v>8.3000000000000004E-2</v>
      </c>
      <c r="EA239">
        <v>7.0000000000000007E-2</v>
      </c>
      <c r="EC239">
        <v>2.1999999999999999E-2</v>
      </c>
      <c r="ED239">
        <v>3.6999999999999998E-2</v>
      </c>
      <c r="EF239">
        <v>0.05</v>
      </c>
      <c r="EG239">
        <v>7.2999999999999995E-2</v>
      </c>
      <c r="EI239">
        <v>5.2999999999999999E-2</v>
      </c>
      <c r="EJ239">
        <v>7.0999999999999994E-2</v>
      </c>
      <c r="EK239" s="38">
        <v>4.2999999999999997E-2</v>
      </c>
      <c r="EL239">
        <v>5.0999999999999997E-2</v>
      </c>
      <c r="EM239" s="6">
        <v>0.11600000000000001</v>
      </c>
    </row>
    <row r="240" spans="1:143" ht="14.25" customHeight="1" x14ac:dyDescent="0.2">
      <c r="A240" s="13">
        <v>567</v>
      </c>
      <c r="B240">
        <v>9.1999999999999998E-2</v>
      </c>
      <c r="C240">
        <v>9.1999999999999998E-2</v>
      </c>
      <c r="D240">
        <v>6.5000000000000002E-2</v>
      </c>
      <c r="E240">
        <v>0.13700000000000001</v>
      </c>
      <c r="F240">
        <v>0.21</v>
      </c>
      <c r="G240">
        <v>0.13200000000000001</v>
      </c>
      <c r="H240">
        <v>7.9000000000000001E-2</v>
      </c>
      <c r="I240">
        <v>0.15</v>
      </c>
      <c r="J240">
        <v>9.9000000000000005E-2</v>
      </c>
      <c r="K240">
        <v>4.7E-2</v>
      </c>
      <c r="L240">
        <v>8.4000000000000005E-2</v>
      </c>
      <c r="M240">
        <v>8.5000000000000006E-2</v>
      </c>
      <c r="N240">
        <v>0.16500000000000001</v>
      </c>
      <c r="O240">
        <v>0.11600000000000001</v>
      </c>
      <c r="P240" s="38">
        <v>0.20899999999999999</v>
      </c>
      <c r="Q240" s="6">
        <v>0.17199999999999999</v>
      </c>
      <c r="R240" s="6">
        <v>0.17399999999999999</v>
      </c>
      <c r="S240" s="6">
        <v>0.28799999999999998</v>
      </c>
      <c r="T240">
        <v>0.22800000000000001</v>
      </c>
      <c r="U240">
        <v>0.25</v>
      </c>
      <c r="V240">
        <v>7.0000000000000007E-2</v>
      </c>
      <c r="W240">
        <v>0.08</v>
      </c>
      <c r="X240">
        <v>0.13500000000000001</v>
      </c>
      <c r="Y240">
        <v>0.16500000000000001</v>
      </c>
      <c r="Z240" s="38">
        <v>9.1999999999999998E-2</v>
      </c>
      <c r="AA240" s="38">
        <v>9.8000000000000004E-2</v>
      </c>
      <c r="AB240" s="38">
        <v>7.5999999999999998E-2</v>
      </c>
      <c r="AC240" s="38">
        <v>7.1999999999999995E-2</v>
      </c>
      <c r="AD240" s="38">
        <v>3.7999999999999999E-2</v>
      </c>
      <c r="AE240" s="38">
        <v>3.6999999999999998E-2</v>
      </c>
      <c r="AF240" s="38">
        <v>1.4E-2</v>
      </c>
      <c r="AG240" s="38">
        <v>1.0999999999999999E-2</v>
      </c>
      <c r="AH240" s="38">
        <v>1.0999999999999999E-2</v>
      </c>
      <c r="AI240" s="6">
        <v>5.3999999999999999E-2</v>
      </c>
      <c r="AJ240" s="6">
        <v>1.7000000000000001E-2</v>
      </c>
      <c r="AK240" s="6">
        <v>5.7000000000000002E-2</v>
      </c>
      <c r="AL240">
        <v>2.4E-2</v>
      </c>
      <c r="AM240">
        <v>2.4E-2</v>
      </c>
      <c r="AN240">
        <v>5.1999999999999998E-2</v>
      </c>
      <c r="AO240" s="6">
        <v>3.6999999999999998E-2</v>
      </c>
      <c r="AP240" s="6">
        <v>8.1000000000000003E-2</v>
      </c>
      <c r="AQ240" s="6">
        <v>8.4000000000000005E-2</v>
      </c>
      <c r="AR240">
        <v>2.8000000000000001E-2</v>
      </c>
      <c r="AS240">
        <v>3.6999999999999998E-2</v>
      </c>
      <c r="AT240">
        <v>1.6E-2</v>
      </c>
      <c r="AU240">
        <v>3.5000000000000003E-2</v>
      </c>
      <c r="AV240">
        <v>8.4000000000000005E-2</v>
      </c>
      <c r="AW240">
        <v>6.8000000000000005E-2</v>
      </c>
      <c r="AX240">
        <v>3.6999999999999998E-2</v>
      </c>
      <c r="AY240">
        <v>6.2E-2</v>
      </c>
      <c r="AZ240">
        <v>3.2000000000000001E-2</v>
      </c>
      <c r="BA240">
        <v>0.124</v>
      </c>
      <c r="BB240" s="38">
        <v>3.2000000000000001E-2</v>
      </c>
      <c r="BC240">
        <v>3.7999999999999999E-2</v>
      </c>
      <c r="BD240">
        <v>3.7999999999999999E-2</v>
      </c>
      <c r="BE240">
        <v>3.6999999999999998E-2</v>
      </c>
      <c r="BF240" s="38">
        <v>3.4000000000000002E-2</v>
      </c>
      <c r="BG240">
        <v>2.9000000000000001E-2</v>
      </c>
      <c r="BH240">
        <v>3.3000000000000002E-2</v>
      </c>
      <c r="BI240">
        <v>2.7E-2</v>
      </c>
      <c r="BJ240">
        <v>1.7999999999999999E-2</v>
      </c>
      <c r="BK240">
        <v>0.03</v>
      </c>
      <c r="BL240">
        <v>4.8000000000000001E-2</v>
      </c>
      <c r="BM240">
        <v>2.4E-2</v>
      </c>
      <c r="BN240">
        <v>1.2999999999999999E-2</v>
      </c>
      <c r="BO240">
        <v>2.9000000000000001E-2</v>
      </c>
      <c r="BP240" s="6">
        <v>1.4E-2</v>
      </c>
      <c r="BQ240" s="6">
        <v>1.4999999999999999E-2</v>
      </c>
      <c r="BR240" s="6">
        <v>1.7000000000000001E-2</v>
      </c>
      <c r="BS240">
        <v>5.0999999999999997E-2</v>
      </c>
      <c r="BT240" s="38">
        <v>9.0999999999999998E-2</v>
      </c>
      <c r="BU240">
        <v>6.9000000000000006E-2</v>
      </c>
      <c r="BV240">
        <v>8.2000000000000003E-2</v>
      </c>
      <c r="BW240">
        <v>4.5999999999999999E-2</v>
      </c>
      <c r="BX240" s="38">
        <v>0.13200000000000001</v>
      </c>
      <c r="BY240" s="38">
        <v>0.05</v>
      </c>
      <c r="BZ240" s="38">
        <v>1.2999999999999999E-2</v>
      </c>
      <c r="CA240">
        <v>6.9000000000000006E-2</v>
      </c>
      <c r="CB240">
        <v>9.9000000000000005E-2</v>
      </c>
      <c r="CC240">
        <v>2.5000000000000001E-2</v>
      </c>
      <c r="CD240">
        <v>2.5000000000000001E-2</v>
      </c>
      <c r="CE240">
        <v>8.8999999999999996E-2</v>
      </c>
      <c r="CF240">
        <v>3.4000000000000002E-2</v>
      </c>
      <c r="CG240">
        <v>3.9E-2</v>
      </c>
      <c r="CH240">
        <v>7.4999999999999997E-2</v>
      </c>
      <c r="CI240">
        <v>5.0999999999999997E-2</v>
      </c>
      <c r="CJ240">
        <v>9.7000000000000003E-2</v>
      </c>
      <c r="CK240">
        <v>3.3000000000000002E-2</v>
      </c>
      <c r="CL240">
        <v>5.0000000000000001E-3</v>
      </c>
      <c r="CM240">
        <v>1.0999999999999999E-2</v>
      </c>
      <c r="CN240">
        <v>1.4E-2</v>
      </c>
      <c r="CO240">
        <v>-0.01</v>
      </c>
      <c r="CP240">
        <v>1E-3</v>
      </c>
      <c r="CQ240">
        <v>0.12</v>
      </c>
      <c r="CR240" s="38">
        <v>7.5999999999999998E-2</v>
      </c>
      <c r="CS240">
        <v>0.17599999999999999</v>
      </c>
      <c r="CT240">
        <v>0.115</v>
      </c>
      <c r="CU240">
        <v>-3.3000000000000002E-2</v>
      </c>
      <c r="CV240">
        <v>8.3000000000000004E-2</v>
      </c>
      <c r="CW240">
        <v>4.8000000000000001E-2</v>
      </c>
      <c r="CX240">
        <v>1.0999999999999999E-2</v>
      </c>
      <c r="CY240">
        <v>5.8000000000000003E-2</v>
      </c>
      <c r="CZ240">
        <v>8.2000000000000003E-2</v>
      </c>
      <c r="DA240">
        <v>0.17899999999999999</v>
      </c>
      <c r="DB240">
        <v>0.11899999999999999</v>
      </c>
      <c r="DC240">
        <v>1.7000000000000001E-2</v>
      </c>
      <c r="DD240" s="38">
        <v>0.02</v>
      </c>
      <c r="DE240" s="38">
        <v>2.1000000000000001E-2</v>
      </c>
      <c r="DF240">
        <v>2.5000000000000001E-2</v>
      </c>
      <c r="DG240">
        <v>7.1999999999999995E-2</v>
      </c>
      <c r="DH240">
        <v>6.0999999999999999E-2</v>
      </c>
      <c r="DI240">
        <v>2.5000000000000001E-2</v>
      </c>
      <c r="DJ240">
        <v>4.1000000000000002E-2</v>
      </c>
      <c r="DK240" s="38">
        <v>2.4E-2</v>
      </c>
      <c r="DL240">
        <v>2.5000000000000001E-2</v>
      </c>
      <c r="DM240">
        <v>4.3999999999999997E-2</v>
      </c>
      <c r="DN240">
        <v>3.4000000000000002E-2</v>
      </c>
      <c r="DO240">
        <v>8.5999999999999993E-2</v>
      </c>
      <c r="DP240" s="38">
        <v>6.7000000000000004E-2</v>
      </c>
      <c r="DQ240">
        <v>5.2999999999999999E-2</v>
      </c>
      <c r="DU240" s="38">
        <v>4.1000000000000002E-2</v>
      </c>
      <c r="DV240">
        <v>4.1000000000000002E-2</v>
      </c>
      <c r="DW240" s="38">
        <v>0.05</v>
      </c>
      <c r="DX240" s="6">
        <v>6.7000000000000004E-2</v>
      </c>
      <c r="DY240">
        <v>3.5999999999999997E-2</v>
      </c>
      <c r="DZ240">
        <v>8.3000000000000004E-2</v>
      </c>
      <c r="EA240">
        <v>7.0000000000000007E-2</v>
      </c>
      <c r="EC240">
        <v>2.1999999999999999E-2</v>
      </c>
      <c r="ED240">
        <v>3.5999999999999997E-2</v>
      </c>
      <c r="EF240">
        <v>0.05</v>
      </c>
      <c r="EG240">
        <v>7.1999999999999995E-2</v>
      </c>
      <c r="EI240">
        <v>5.2999999999999999E-2</v>
      </c>
      <c r="EJ240">
        <v>7.0999999999999994E-2</v>
      </c>
      <c r="EK240" s="38">
        <v>4.2999999999999997E-2</v>
      </c>
      <c r="EL240">
        <v>5.0999999999999997E-2</v>
      </c>
      <c r="EM240" s="6">
        <v>0.11600000000000001</v>
      </c>
    </row>
    <row r="241" spans="1:143" ht="14.25" customHeight="1" x14ac:dyDescent="0.2">
      <c r="A241" s="13">
        <v>568</v>
      </c>
      <c r="B241">
        <v>9.2999999999999999E-2</v>
      </c>
      <c r="C241">
        <v>9.2999999999999999E-2</v>
      </c>
      <c r="D241">
        <v>6.5000000000000002E-2</v>
      </c>
      <c r="E241">
        <v>0.13700000000000001</v>
      </c>
      <c r="F241">
        <v>0.21</v>
      </c>
      <c r="G241">
        <v>0.13200000000000001</v>
      </c>
      <c r="H241">
        <v>7.9000000000000001E-2</v>
      </c>
      <c r="I241">
        <v>0.15</v>
      </c>
      <c r="J241">
        <v>9.9000000000000005E-2</v>
      </c>
      <c r="K241">
        <v>4.7E-2</v>
      </c>
      <c r="L241">
        <v>8.5000000000000006E-2</v>
      </c>
      <c r="M241">
        <v>8.5000000000000006E-2</v>
      </c>
      <c r="N241">
        <v>0.16500000000000001</v>
      </c>
      <c r="O241">
        <v>0.11600000000000001</v>
      </c>
      <c r="P241" s="38">
        <v>0.20899999999999999</v>
      </c>
      <c r="Q241" s="6">
        <v>0.17199999999999999</v>
      </c>
      <c r="R241" s="6">
        <v>0.17599999999999999</v>
      </c>
      <c r="S241" s="6">
        <v>0.28699999999999998</v>
      </c>
      <c r="T241">
        <v>0.22800000000000001</v>
      </c>
      <c r="U241">
        <v>0.25</v>
      </c>
      <c r="V241">
        <v>7.0000000000000007E-2</v>
      </c>
      <c r="W241">
        <v>0.08</v>
      </c>
      <c r="X241">
        <v>0.13500000000000001</v>
      </c>
      <c r="Y241">
        <v>0.16400000000000001</v>
      </c>
      <c r="Z241" s="38">
        <v>9.1999999999999998E-2</v>
      </c>
      <c r="AA241" s="38">
        <v>9.8000000000000004E-2</v>
      </c>
      <c r="AB241" s="38">
        <v>7.5999999999999998E-2</v>
      </c>
      <c r="AC241" s="38">
        <v>7.1999999999999995E-2</v>
      </c>
      <c r="AD241" s="38">
        <v>3.7999999999999999E-2</v>
      </c>
      <c r="AE241" s="38">
        <v>3.6999999999999998E-2</v>
      </c>
      <c r="AF241" s="38">
        <v>1.4E-2</v>
      </c>
      <c r="AG241" s="38">
        <v>1.0999999999999999E-2</v>
      </c>
      <c r="AH241" s="38">
        <v>1.0999999999999999E-2</v>
      </c>
      <c r="AI241" s="6">
        <v>5.3999999999999999E-2</v>
      </c>
      <c r="AJ241" s="6">
        <v>1.7000000000000001E-2</v>
      </c>
      <c r="AK241" s="6">
        <v>5.7000000000000002E-2</v>
      </c>
      <c r="AL241">
        <v>2.4E-2</v>
      </c>
      <c r="AM241">
        <v>2.4E-2</v>
      </c>
      <c r="AN241">
        <v>5.1999999999999998E-2</v>
      </c>
      <c r="AO241" s="6">
        <v>3.6999999999999998E-2</v>
      </c>
      <c r="AP241" s="6">
        <v>0.08</v>
      </c>
      <c r="AQ241" s="6">
        <v>8.4000000000000005E-2</v>
      </c>
      <c r="AR241">
        <v>2.8000000000000001E-2</v>
      </c>
      <c r="AS241">
        <v>3.6999999999999998E-2</v>
      </c>
      <c r="AT241">
        <v>1.6E-2</v>
      </c>
      <c r="AU241">
        <v>3.4000000000000002E-2</v>
      </c>
      <c r="AV241">
        <v>8.4000000000000005E-2</v>
      </c>
      <c r="AW241">
        <v>6.7000000000000004E-2</v>
      </c>
      <c r="AX241">
        <v>3.6999999999999998E-2</v>
      </c>
      <c r="AY241">
        <v>6.2E-2</v>
      </c>
      <c r="AZ241">
        <v>3.2000000000000001E-2</v>
      </c>
      <c r="BA241">
        <v>0.124</v>
      </c>
      <c r="BB241" s="38">
        <v>3.2000000000000001E-2</v>
      </c>
      <c r="BC241">
        <v>3.7999999999999999E-2</v>
      </c>
      <c r="BD241">
        <v>3.7999999999999999E-2</v>
      </c>
      <c r="BE241">
        <v>3.6999999999999998E-2</v>
      </c>
      <c r="BF241" s="38">
        <v>3.4000000000000002E-2</v>
      </c>
      <c r="BG241">
        <v>2.9000000000000001E-2</v>
      </c>
      <c r="BH241">
        <v>3.3000000000000002E-2</v>
      </c>
      <c r="BI241">
        <v>2.7E-2</v>
      </c>
      <c r="BJ241">
        <v>1.7999999999999999E-2</v>
      </c>
      <c r="BK241">
        <v>0.03</v>
      </c>
      <c r="BL241">
        <v>4.8000000000000001E-2</v>
      </c>
      <c r="BM241">
        <v>2.4E-2</v>
      </c>
      <c r="BN241">
        <v>1.2999999999999999E-2</v>
      </c>
      <c r="BO241">
        <v>2.9000000000000001E-2</v>
      </c>
      <c r="BP241" s="6">
        <v>1.4E-2</v>
      </c>
      <c r="BQ241" s="6">
        <v>1.4999999999999999E-2</v>
      </c>
      <c r="BR241" s="6">
        <v>1.7000000000000001E-2</v>
      </c>
      <c r="BS241">
        <v>5.0999999999999997E-2</v>
      </c>
      <c r="BT241" s="38">
        <v>9.0999999999999998E-2</v>
      </c>
      <c r="BU241">
        <v>6.9000000000000006E-2</v>
      </c>
      <c r="BV241">
        <v>8.2000000000000003E-2</v>
      </c>
      <c r="BW241">
        <v>4.5999999999999999E-2</v>
      </c>
      <c r="BX241" s="38">
        <v>0.13100000000000001</v>
      </c>
      <c r="BY241" s="38">
        <v>0.05</v>
      </c>
      <c r="BZ241" s="38">
        <v>1.2999999999999999E-2</v>
      </c>
      <c r="CA241">
        <v>6.9000000000000006E-2</v>
      </c>
      <c r="CB241">
        <v>9.9000000000000005E-2</v>
      </c>
      <c r="CC241">
        <v>2.5000000000000001E-2</v>
      </c>
      <c r="CD241">
        <v>2.5000000000000001E-2</v>
      </c>
      <c r="CE241">
        <v>8.8999999999999996E-2</v>
      </c>
      <c r="CF241">
        <v>3.4000000000000002E-2</v>
      </c>
      <c r="CG241">
        <v>3.9E-2</v>
      </c>
      <c r="CH241">
        <v>7.4999999999999997E-2</v>
      </c>
      <c r="CI241">
        <v>0.05</v>
      </c>
      <c r="CJ241">
        <v>9.7000000000000003E-2</v>
      </c>
      <c r="CK241">
        <v>3.3000000000000002E-2</v>
      </c>
      <c r="CL241">
        <v>5.0000000000000001E-3</v>
      </c>
      <c r="CM241">
        <v>1.2E-2</v>
      </c>
      <c r="CN241">
        <v>1.4E-2</v>
      </c>
      <c r="CO241">
        <v>-0.01</v>
      </c>
      <c r="CP241">
        <v>1E-3</v>
      </c>
      <c r="CQ241">
        <v>0.12</v>
      </c>
      <c r="CR241" s="38">
        <v>7.5999999999999998E-2</v>
      </c>
      <c r="CS241">
        <v>0.17599999999999999</v>
      </c>
      <c r="CT241">
        <v>0.115</v>
      </c>
      <c r="CU241">
        <v>-3.3000000000000002E-2</v>
      </c>
      <c r="CV241">
        <v>8.3000000000000004E-2</v>
      </c>
      <c r="CW241">
        <v>4.8000000000000001E-2</v>
      </c>
      <c r="CX241">
        <v>1.0999999999999999E-2</v>
      </c>
      <c r="CY241">
        <v>5.8000000000000003E-2</v>
      </c>
      <c r="CZ241">
        <v>8.2000000000000003E-2</v>
      </c>
      <c r="DA241">
        <v>0.17899999999999999</v>
      </c>
      <c r="DB241">
        <v>0.11899999999999999</v>
      </c>
      <c r="DC241">
        <v>1.7000000000000001E-2</v>
      </c>
      <c r="DD241" s="38">
        <v>0.02</v>
      </c>
      <c r="DE241" s="38">
        <v>2.1000000000000001E-2</v>
      </c>
      <c r="DF241">
        <v>2.5000000000000001E-2</v>
      </c>
      <c r="DG241">
        <v>7.1999999999999995E-2</v>
      </c>
      <c r="DH241">
        <v>6.0999999999999999E-2</v>
      </c>
      <c r="DI241">
        <v>2.5000000000000001E-2</v>
      </c>
      <c r="DJ241">
        <v>4.1000000000000002E-2</v>
      </c>
      <c r="DK241" s="38">
        <v>2.4E-2</v>
      </c>
      <c r="DL241">
        <v>2.5000000000000001E-2</v>
      </c>
      <c r="DM241">
        <v>4.3999999999999997E-2</v>
      </c>
      <c r="DN241">
        <v>3.4000000000000002E-2</v>
      </c>
      <c r="DO241">
        <v>8.5999999999999993E-2</v>
      </c>
      <c r="DP241" s="38">
        <v>6.7000000000000004E-2</v>
      </c>
      <c r="DQ241">
        <v>5.2999999999999999E-2</v>
      </c>
      <c r="DU241" s="38">
        <v>4.1000000000000002E-2</v>
      </c>
      <c r="DV241">
        <v>4.1000000000000002E-2</v>
      </c>
      <c r="DW241" s="38">
        <v>0.05</v>
      </c>
      <c r="DX241" s="6">
        <v>6.7000000000000004E-2</v>
      </c>
      <c r="DY241">
        <v>3.5999999999999997E-2</v>
      </c>
      <c r="DZ241">
        <v>8.3000000000000004E-2</v>
      </c>
      <c r="EA241">
        <v>7.0000000000000007E-2</v>
      </c>
      <c r="EC241">
        <v>2.1999999999999999E-2</v>
      </c>
      <c r="ED241">
        <v>3.5999999999999997E-2</v>
      </c>
      <c r="EF241">
        <v>0.05</v>
      </c>
      <c r="EG241">
        <v>7.1999999999999995E-2</v>
      </c>
      <c r="EI241">
        <v>5.2999999999999999E-2</v>
      </c>
      <c r="EJ241">
        <v>7.0999999999999994E-2</v>
      </c>
      <c r="EK241" s="38">
        <v>4.2999999999999997E-2</v>
      </c>
      <c r="EL241">
        <v>5.0999999999999997E-2</v>
      </c>
      <c r="EM241" s="6">
        <v>0.11600000000000001</v>
      </c>
    </row>
    <row r="242" spans="1:143" ht="14.25" customHeight="1" x14ac:dyDescent="0.2">
      <c r="A242" s="13">
        <v>569</v>
      </c>
      <c r="B242">
        <v>9.2999999999999999E-2</v>
      </c>
      <c r="C242">
        <v>9.2999999999999999E-2</v>
      </c>
      <c r="D242">
        <v>6.6000000000000003E-2</v>
      </c>
      <c r="E242">
        <v>0.13800000000000001</v>
      </c>
      <c r="F242">
        <v>0.21</v>
      </c>
      <c r="G242">
        <v>0.13200000000000001</v>
      </c>
      <c r="H242">
        <v>7.9000000000000001E-2</v>
      </c>
      <c r="I242">
        <v>0.15</v>
      </c>
      <c r="J242">
        <v>9.9000000000000005E-2</v>
      </c>
      <c r="K242">
        <v>4.7E-2</v>
      </c>
      <c r="L242">
        <v>8.5000000000000006E-2</v>
      </c>
      <c r="M242">
        <v>8.5999999999999993E-2</v>
      </c>
      <c r="N242">
        <v>0.16500000000000001</v>
      </c>
      <c r="O242">
        <v>0.11600000000000001</v>
      </c>
      <c r="P242" s="38">
        <v>0.20899999999999999</v>
      </c>
      <c r="Q242" s="6">
        <v>0.17199999999999999</v>
      </c>
      <c r="R242" s="6">
        <v>0.17699999999999999</v>
      </c>
      <c r="S242" s="6">
        <v>0.28699999999999998</v>
      </c>
      <c r="T242">
        <v>0.22900000000000001</v>
      </c>
      <c r="U242">
        <v>0.25</v>
      </c>
      <c r="V242">
        <v>7.0000000000000007E-2</v>
      </c>
      <c r="W242">
        <v>0.08</v>
      </c>
      <c r="X242">
        <v>0.13500000000000001</v>
      </c>
      <c r="Y242">
        <v>0.16400000000000001</v>
      </c>
      <c r="Z242" s="38">
        <v>9.1999999999999998E-2</v>
      </c>
      <c r="AA242" s="38">
        <v>9.8000000000000004E-2</v>
      </c>
      <c r="AB242" s="38">
        <v>7.5999999999999998E-2</v>
      </c>
      <c r="AC242" s="38">
        <v>7.1999999999999995E-2</v>
      </c>
      <c r="AD242" s="38">
        <v>3.7999999999999999E-2</v>
      </c>
      <c r="AE242" s="38">
        <v>3.6999999999999998E-2</v>
      </c>
      <c r="AF242" s="38">
        <v>1.4E-2</v>
      </c>
      <c r="AG242" s="38">
        <v>1.0999999999999999E-2</v>
      </c>
      <c r="AH242" s="38">
        <v>1.0999999999999999E-2</v>
      </c>
      <c r="AI242" s="6">
        <v>5.3999999999999999E-2</v>
      </c>
      <c r="AJ242" s="6">
        <v>1.7000000000000001E-2</v>
      </c>
      <c r="AK242" s="6">
        <v>5.7000000000000002E-2</v>
      </c>
      <c r="AL242">
        <v>2.4E-2</v>
      </c>
      <c r="AM242">
        <v>2.4E-2</v>
      </c>
      <c r="AN242">
        <v>5.1999999999999998E-2</v>
      </c>
      <c r="AO242" s="6">
        <v>3.6999999999999998E-2</v>
      </c>
      <c r="AP242" s="6">
        <v>0.08</v>
      </c>
      <c r="AQ242" s="6">
        <v>8.4000000000000005E-2</v>
      </c>
      <c r="AR242">
        <v>2.8000000000000001E-2</v>
      </c>
      <c r="AS242">
        <v>3.6999999999999998E-2</v>
      </c>
      <c r="AT242">
        <v>1.6E-2</v>
      </c>
      <c r="AU242">
        <v>3.4000000000000002E-2</v>
      </c>
      <c r="AV242">
        <v>8.4000000000000005E-2</v>
      </c>
      <c r="AW242">
        <v>6.7000000000000004E-2</v>
      </c>
      <c r="AX242">
        <v>3.6999999999999998E-2</v>
      </c>
      <c r="AY242">
        <v>6.2E-2</v>
      </c>
      <c r="AZ242">
        <v>3.2000000000000001E-2</v>
      </c>
      <c r="BA242">
        <v>0.124</v>
      </c>
      <c r="BB242" s="38">
        <v>3.1E-2</v>
      </c>
      <c r="BC242">
        <v>3.7999999999999999E-2</v>
      </c>
      <c r="BD242">
        <v>3.7999999999999999E-2</v>
      </c>
      <c r="BE242">
        <v>3.6999999999999998E-2</v>
      </c>
      <c r="BF242" s="38">
        <v>3.4000000000000002E-2</v>
      </c>
      <c r="BG242">
        <v>2.9000000000000001E-2</v>
      </c>
      <c r="BH242">
        <v>3.3000000000000002E-2</v>
      </c>
      <c r="BI242">
        <v>2.7E-2</v>
      </c>
      <c r="BJ242">
        <v>1.7999999999999999E-2</v>
      </c>
      <c r="BK242">
        <v>0.03</v>
      </c>
      <c r="BL242">
        <v>4.8000000000000001E-2</v>
      </c>
      <c r="BM242">
        <v>2.4E-2</v>
      </c>
      <c r="BN242">
        <v>1.2999999999999999E-2</v>
      </c>
      <c r="BO242">
        <v>2.9000000000000001E-2</v>
      </c>
      <c r="BP242" s="6">
        <v>1.4E-2</v>
      </c>
      <c r="BQ242" s="6">
        <v>1.4999999999999999E-2</v>
      </c>
      <c r="BR242" s="6">
        <v>1.7000000000000001E-2</v>
      </c>
      <c r="BS242">
        <v>0.05</v>
      </c>
      <c r="BT242" s="38">
        <v>9.0999999999999998E-2</v>
      </c>
      <c r="BU242">
        <v>6.9000000000000006E-2</v>
      </c>
      <c r="BV242">
        <v>8.2000000000000003E-2</v>
      </c>
      <c r="BW242">
        <v>4.5999999999999999E-2</v>
      </c>
      <c r="BX242" s="38">
        <v>0.13100000000000001</v>
      </c>
      <c r="BY242" s="38">
        <v>0.05</v>
      </c>
      <c r="BZ242" s="38">
        <v>1.2999999999999999E-2</v>
      </c>
      <c r="CA242">
        <v>6.9000000000000006E-2</v>
      </c>
      <c r="CB242">
        <v>9.9000000000000005E-2</v>
      </c>
      <c r="CC242">
        <v>2.5000000000000001E-2</v>
      </c>
      <c r="CD242">
        <v>2.5000000000000001E-2</v>
      </c>
      <c r="CE242">
        <v>8.8999999999999996E-2</v>
      </c>
      <c r="CF242">
        <v>3.4000000000000002E-2</v>
      </c>
      <c r="CG242">
        <v>3.9E-2</v>
      </c>
      <c r="CH242">
        <v>7.4999999999999997E-2</v>
      </c>
      <c r="CI242">
        <v>0.05</v>
      </c>
      <c r="CJ242">
        <v>9.7000000000000003E-2</v>
      </c>
      <c r="CK242">
        <v>3.3000000000000002E-2</v>
      </c>
      <c r="CL242">
        <v>5.0000000000000001E-3</v>
      </c>
      <c r="CM242">
        <v>1.2E-2</v>
      </c>
      <c r="CN242">
        <v>1.4E-2</v>
      </c>
      <c r="CO242">
        <v>-0.01</v>
      </c>
      <c r="CP242">
        <v>1E-3</v>
      </c>
      <c r="CQ242">
        <v>0.12</v>
      </c>
      <c r="CR242" s="38">
        <v>7.5999999999999998E-2</v>
      </c>
      <c r="CS242">
        <v>0.17599999999999999</v>
      </c>
      <c r="CT242">
        <v>0.115</v>
      </c>
      <c r="CU242">
        <v>-3.3000000000000002E-2</v>
      </c>
      <c r="CV242">
        <v>8.3000000000000004E-2</v>
      </c>
      <c r="CW242">
        <v>4.8000000000000001E-2</v>
      </c>
      <c r="CX242">
        <v>1.0999999999999999E-2</v>
      </c>
      <c r="CY242">
        <v>5.8000000000000003E-2</v>
      </c>
      <c r="CZ242">
        <v>8.2000000000000003E-2</v>
      </c>
      <c r="DA242">
        <v>0.17899999999999999</v>
      </c>
      <c r="DB242">
        <v>0.11899999999999999</v>
      </c>
      <c r="DC242">
        <v>1.7000000000000001E-2</v>
      </c>
      <c r="DD242" s="38">
        <v>0.02</v>
      </c>
      <c r="DE242" s="38">
        <v>2.1000000000000001E-2</v>
      </c>
      <c r="DF242">
        <v>2.5000000000000001E-2</v>
      </c>
      <c r="DG242">
        <v>7.1999999999999995E-2</v>
      </c>
      <c r="DH242">
        <v>6.0999999999999999E-2</v>
      </c>
      <c r="DI242">
        <v>2.5000000000000001E-2</v>
      </c>
      <c r="DJ242">
        <v>4.1000000000000002E-2</v>
      </c>
      <c r="DK242" s="38">
        <v>2.4E-2</v>
      </c>
      <c r="DL242">
        <v>2.5000000000000001E-2</v>
      </c>
      <c r="DM242">
        <v>4.3999999999999997E-2</v>
      </c>
      <c r="DN242">
        <v>3.4000000000000002E-2</v>
      </c>
      <c r="DO242">
        <v>8.5999999999999993E-2</v>
      </c>
      <c r="DP242" s="38">
        <v>6.7000000000000004E-2</v>
      </c>
      <c r="DQ242">
        <v>5.2999999999999999E-2</v>
      </c>
      <c r="DU242" s="38">
        <v>4.1000000000000002E-2</v>
      </c>
      <c r="DV242">
        <v>4.1000000000000002E-2</v>
      </c>
      <c r="DW242" s="38">
        <v>0.05</v>
      </c>
      <c r="DX242" s="6">
        <v>6.7000000000000004E-2</v>
      </c>
      <c r="DY242">
        <v>3.5999999999999997E-2</v>
      </c>
      <c r="DZ242">
        <v>8.3000000000000004E-2</v>
      </c>
      <c r="EA242">
        <v>6.9000000000000006E-2</v>
      </c>
      <c r="EC242">
        <v>2.1999999999999999E-2</v>
      </c>
      <c r="ED242">
        <v>3.5999999999999997E-2</v>
      </c>
      <c r="EF242">
        <v>4.9000000000000002E-2</v>
      </c>
      <c r="EG242">
        <v>7.1999999999999995E-2</v>
      </c>
      <c r="EI242">
        <v>5.2999999999999999E-2</v>
      </c>
      <c r="EJ242">
        <v>7.0999999999999994E-2</v>
      </c>
      <c r="EK242" s="38">
        <v>4.2999999999999997E-2</v>
      </c>
      <c r="EL242">
        <v>0.05</v>
      </c>
      <c r="EM242" s="6">
        <v>0.11600000000000001</v>
      </c>
    </row>
    <row r="243" spans="1:143" ht="14.25" customHeight="1" x14ac:dyDescent="0.2">
      <c r="A243" s="13">
        <v>570</v>
      </c>
      <c r="B243">
        <v>9.2999999999999999E-2</v>
      </c>
      <c r="C243">
        <v>9.4E-2</v>
      </c>
      <c r="D243">
        <v>6.6000000000000003E-2</v>
      </c>
      <c r="E243">
        <v>0.13800000000000001</v>
      </c>
      <c r="F243">
        <v>0.21</v>
      </c>
      <c r="G243">
        <v>0.13200000000000001</v>
      </c>
      <c r="H243">
        <v>7.9000000000000001E-2</v>
      </c>
      <c r="I243">
        <v>0.15</v>
      </c>
      <c r="J243">
        <v>9.9000000000000005E-2</v>
      </c>
      <c r="K243">
        <v>4.7E-2</v>
      </c>
      <c r="L243">
        <v>8.5000000000000006E-2</v>
      </c>
      <c r="M243">
        <v>8.5999999999999993E-2</v>
      </c>
      <c r="N243">
        <v>0.16500000000000001</v>
      </c>
      <c r="O243">
        <v>0.11600000000000001</v>
      </c>
      <c r="P243" s="38">
        <v>0.20899999999999999</v>
      </c>
      <c r="Q243" s="6">
        <v>0.17299999999999999</v>
      </c>
      <c r="R243" s="6">
        <v>0.17799999999999999</v>
      </c>
      <c r="S243" s="6">
        <v>0.28699999999999998</v>
      </c>
      <c r="T243">
        <v>0.22900000000000001</v>
      </c>
      <c r="U243">
        <v>0.25</v>
      </c>
      <c r="V243">
        <v>7.0000000000000007E-2</v>
      </c>
      <c r="W243">
        <v>0.08</v>
      </c>
      <c r="X243">
        <v>0.13500000000000001</v>
      </c>
      <c r="Y243">
        <v>0.16400000000000001</v>
      </c>
      <c r="Z243" s="38">
        <v>9.1999999999999998E-2</v>
      </c>
      <c r="AA243" s="38">
        <v>9.8000000000000004E-2</v>
      </c>
      <c r="AB243" s="38">
        <v>7.4999999999999997E-2</v>
      </c>
      <c r="AC243" s="38">
        <v>7.1999999999999995E-2</v>
      </c>
      <c r="AD243" s="38">
        <v>3.6999999999999998E-2</v>
      </c>
      <c r="AE243" s="38">
        <v>3.5999999999999997E-2</v>
      </c>
      <c r="AF243" s="38">
        <v>1.4E-2</v>
      </c>
      <c r="AG243" s="38">
        <v>1.0999999999999999E-2</v>
      </c>
      <c r="AH243" s="38">
        <v>0.01</v>
      </c>
      <c r="AI243" s="6">
        <v>5.2999999999999999E-2</v>
      </c>
      <c r="AJ243" s="6">
        <v>1.7000000000000001E-2</v>
      </c>
      <c r="AK243" s="6">
        <v>5.7000000000000002E-2</v>
      </c>
      <c r="AL243">
        <v>2.4E-2</v>
      </c>
      <c r="AM243">
        <v>2.4E-2</v>
      </c>
      <c r="AN243">
        <v>5.1999999999999998E-2</v>
      </c>
      <c r="AO243" s="6">
        <v>3.6999999999999998E-2</v>
      </c>
      <c r="AP243" s="6">
        <v>0.08</v>
      </c>
      <c r="AQ243" s="6">
        <v>8.4000000000000005E-2</v>
      </c>
      <c r="AR243">
        <v>2.8000000000000001E-2</v>
      </c>
      <c r="AS243">
        <v>3.6999999999999998E-2</v>
      </c>
      <c r="AT243">
        <v>1.6E-2</v>
      </c>
      <c r="AU243">
        <v>3.4000000000000002E-2</v>
      </c>
      <c r="AV243">
        <v>8.4000000000000005E-2</v>
      </c>
      <c r="AW243">
        <v>6.7000000000000004E-2</v>
      </c>
      <c r="AX243">
        <v>3.6999999999999998E-2</v>
      </c>
      <c r="AY243">
        <v>6.2E-2</v>
      </c>
      <c r="AZ243">
        <v>3.2000000000000001E-2</v>
      </c>
      <c r="BA243">
        <v>0.124</v>
      </c>
      <c r="BB243" s="38">
        <v>3.1E-2</v>
      </c>
      <c r="BC243">
        <v>3.7999999999999999E-2</v>
      </c>
      <c r="BD243">
        <v>3.7999999999999999E-2</v>
      </c>
      <c r="BE243">
        <v>3.6999999999999998E-2</v>
      </c>
      <c r="BF243" s="38">
        <v>3.4000000000000002E-2</v>
      </c>
      <c r="BG243">
        <v>2.8000000000000001E-2</v>
      </c>
      <c r="BH243">
        <v>3.3000000000000002E-2</v>
      </c>
      <c r="BI243">
        <v>2.7E-2</v>
      </c>
      <c r="BJ243">
        <v>1.7999999999999999E-2</v>
      </c>
      <c r="BK243">
        <v>0.03</v>
      </c>
      <c r="BL243">
        <v>4.8000000000000001E-2</v>
      </c>
      <c r="BM243">
        <v>2.4E-2</v>
      </c>
      <c r="BN243">
        <v>1.2999999999999999E-2</v>
      </c>
      <c r="BO243">
        <v>2.9000000000000001E-2</v>
      </c>
      <c r="BP243" s="6">
        <v>1.4E-2</v>
      </c>
      <c r="BQ243" s="6">
        <v>1.4999999999999999E-2</v>
      </c>
      <c r="BR243" s="6">
        <v>1.7000000000000001E-2</v>
      </c>
      <c r="BS243">
        <v>0.05</v>
      </c>
      <c r="BT243" s="38">
        <v>9.0999999999999998E-2</v>
      </c>
      <c r="BU243">
        <v>6.9000000000000006E-2</v>
      </c>
      <c r="BV243">
        <v>8.2000000000000003E-2</v>
      </c>
      <c r="BW243">
        <v>4.5999999999999999E-2</v>
      </c>
      <c r="BX243" s="38">
        <v>0.13100000000000001</v>
      </c>
      <c r="BY243" s="38">
        <v>0.05</v>
      </c>
      <c r="BZ243" s="38">
        <v>1.2999999999999999E-2</v>
      </c>
      <c r="CA243">
        <v>6.9000000000000006E-2</v>
      </c>
      <c r="CB243">
        <v>9.9000000000000005E-2</v>
      </c>
      <c r="CC243">
        <v>2.5000000000000001E-2</v>
      </c>
      <c r="CD243">
        <v>2.5000000000000001E-2</v>
      </c>
      <c r="CE243">
        <v>8.8999999999999996E-2</v>
      </c>
      <c r="CF243">
        <v>3.4000000000000002E-2</v>
      </c>
      <c r="CG243">
        <v>3.9E-2</v>
      </c>
      <c r="CH243">
        <v>7.4999999999999997E-2</v>
      </c>
      <c r="CI243">
        <v>0.05</v>
      </c>
      <c r="CJ243">
        <v>9.8000000000000004E-2</v>
      </c>
      <c r="CK243">
        <v>3.3000000000000002E-2</v>
      </c>
      <c r="CL243">
        <v>5.0000000000000001E-3</v>
      </c>
      <c r="CM243">
        <v>1.2E-2</v>
      </c>
      <c r="CN243">
        <v>1.4E-2</v>
      </c>
      <c r="CO243">
        <v>-0.01</v>
      </c>
      <c r="CP243">
        <v>1E-3</v>
      </c>
      <c r="CQ243">
        <v>0.12</v>
      </c>
      <c r="CR243" s="38">
        <v>7.5999999999999998E-2</v>
      </c>
      <c r="CS243">
        <v>0.17699999999999999</v>
      </c>
      <c r="CT243">
        <v>0.115</v>
      </c>
      <c r="CU243">
        <v>-3.3000000000000002E-2</v>
      </c>
      <c r="CV243">
        <v>8.3000000000000004E-2</v>
      </c>
      <c r="CW243">
        <v>4.8000000000000001E-2</v>
      </c>
      <c r="CX243">
        <v>1.0999999999999999E-2</v>
      </c>
      <c r="CY243">
        <v>5.8000000000000003E-2</v>
      </c>
      <c r="CZ243">
        <v>8.2000000000000003E-2</v>
      </c>
      <c r="DA243">
        <v>0.17899999999999999</v>
      </c>
      <c r="DB243">
        <v>0.11799999999999999</v>
      </c>
      <c r="DC243">
        <v>1.7000000000000001E-2</v>
      </c>
      <c r="DD243" s="38">
        <v>0.02</v>
      </c>
      <c r="DE243" s="38">
        <v>2.1000000000000001E-2</v>
      </c>
      <c r="DF243">
        <v>2.5000000000000001E-2</v>
      </c>
      <c r="DG243">
        <v>7.1999999999999995E-2</v>
      </c>
      <c r="DH243">
        <v>6.0999999999999999E-2</v>
      </c>
      <c r="DI243">
        <v>2.5000000000000001E-2</v>
      </c>
      <c r="DJ243">
        <v>4.1000000000000002E-2</v>
      </c>
      <c r="DK243" s="38">
        <v>2.4E-2</v>
      </c>
      <c r="DL243">
        <v>2.5000000000000001E-2</v>
      </c>
      <c r="DM243">
        <v>4.3999999999999997E-2</v>
      </c>
      <c r="DN243">
        <v>3.4000000000000002E-2</v>
      </c>
      <c r="DO243">
        <v>8.5999999999999993E-2</v>
      </c>
      <c r="DP243" s="38">
        <v>6.6000000000000003E-2</v>
      </c>
      <c r="DQ243">
        <v>5.1999999999999998E-2</v>
      </c>
      <c r="DU243" s="38">
        <v>4.1000000000000002E-2</v>
      </c>
      <c r="DV243">
        <v>4.1000000000000002E-2</v>
      </c>
      <c r="DW243" s="38">
        <v>0.05</v>
      </c>
      <c r="DX243" s="6">
        <v>6.7000000000000004E-2</v>
      </c>
      <c r="DY243">
        <v>3.5999999999999997E-2</v>
      </c>
      <c r="DZ243">
        <v>8.3000000000000004E-2</v>
      </c>
      <c r="EA243">
        <v>6.9000000000000006E-2</v>
      </c>
      <c r="EC243">
        <v>2.1999999999999999E-2</v>
      </c>
      <c r="ED243">
        <v>3.5999999999999997E-2</v>
      </c>
      <c r="EF243">
        <v>4.9000000000000002E-2</v>
      </c>
      <c r="EG243">
        <v>7.1999999999999995E-2</v>
      </c>
      <c r="EI243">
        <v>5.2999999999999999E-2</v>
      </c>
      <c r="EJ243">
        <v>7.0000000000000007E-2</v>
      </c>
      <c r="EK243" s="38">
        <v>4.2000000000000003E-2</v>
      </c>
      <c r="EL243">
        <v>0.05</v>
      </c>
      <c r="EM243" s="6">
        <v>0.11600000000000001</v>
      </c>
    </row>
    <row r="244" spans="1:143" ht="14.25" customHeight="1" x14ac:dyDescent="0.2">
      <c r="A244" s="13">
        <v>571</v>
      </c>
      <c r="B244">
        <v>9.4E-2</v>
      </c>
      <c r="C244">
        <v>9.4E-2</v>
      </c>
      <c r="D244">
        <v>6.6000000000000003E-2</v>
      </c>
      <c r="E244">
        <v>0.13800000000000001</v>
      </c>
      <c r="F244">
        <v>0.21</v>
      </c>
      <c r="G244">
        <v>0.13200000000000001</v>
      </c>
      <c r="H244">
        <v>7.9000000000000001E-2</v>
      </c>
      <c r="I244">
        <v>0.15</v>
      </c>
      <c r="J244">
        <v>9.9000000000000005E-2</v>
      </c>
      <c r="K244">
        <v>4.7E-2</v>
      </c>
      <c r="L244">
        <v>8.5000000000000006E-2</v>
      </c>
      <c r="M244">
        <v>8.5999999999999993E-2</v>
      </c>
      <c r="N244">
        <v>0.16500000000000001</v>
      </c>
      <c r="O244">
        <v>0.11600000000000001</v>
      </c>
      <c r="P244" s="38">
        <v>0.20899999999999999</v>
      </c>
      <c r="Q244" s="6">
        <v>0.17299999999999999</v>
      </c>
      <c r="R244" s="6">
        <v>0.18</v>
      </c>
      <c r="S244" s="6">
        <v>0.28699999999999998</v>
      </c>
      <c r="T244">
        <v>0.22900000000000001</v>
      </c>
      <c r="U244">
        <v>0.25</v>
      </c>
      <c r="V244">
        <v>7.0000000000000007E-2</v>
      </c>
      <c r="W244">
        <v>0.08</v>
      </c>
      <c r="X244">
        <v>0.13500000000000001</v>
      </c>
      <c r="Y244">
        <v>0.16300000000000001</v>
      </c>
      <c r="Z244" s="38">
        <v>9.0999999999999998E-2</v>
      </c>
      <c r="AA244" s="38">
        <v>9.8000000000000004E-2</v>
      </c>
      <c r="AB244" s="38">
        <v>7.4999999999999997E-2</v>
      </c>
      <c r="AC244" s="38">
        <v>7.1999999999999995E-2</v>
      </c>
      <c r="AD244" s="38">
        <v>3.6999999999999998E-2</v>
      </c>
      <c r="AE244" s="38">
        <v>3.5999999999999997E-2</v>
      </c>
      <c r="AF244" s="38">
        <v>1.4E-2</v>
      </c>
      <c r="AG244" s="38">
        <v>1.0999999999999999E-2</v>
      </c>
      <c r="AH244" s="38">
        <v>0.01</v>
      </c>
      <c r="AI244" s="6">
        <v>5.2999999999999999E-2</v>
      </c>
      <c r="AJ244" s="6">
        <v>1.6E-2</v>
      </c>
      <c r="AK244" s="6">
        <v>5.7000000000000002E-2</v>
      </c>
      <c r="AL244">
        <v>2.4E-2</v>
      </c>
      <c r="AM244">
        <v>2.4E-2</v>
      </c>
      <c r="AN244">
        <v>5.1999999999999998E-2</v>
      </c>
      <c r="AO244" s="6">
        <v>3.6999999999999998E-2</v>
      </c>
      <c r="AP244" s="6">
        <v>0.08</v>
      </c>
      <c r="AQ244" s="6">
        <v>8.4000000000000005E-2</v>
      </c>
      <c r="AR244">
        <v>2.8000000000000001E-2</v>
      </c>
      <c r="AS244">
        <v>3.6999999999999998E-2</v>
      </c>
      <c r="AT244">
        <v>1.6E-2</v>
      </c>
      <c r="AU244">
        <v>3.4000000000000002E-2</v>
      </c>
      <c r="AV244">
        <v>8.4000000000000005E-2</v>
      </c>
      <c r="AW244">
        <v>6.6000000000000003E-2</v>
      </c>
      <c r="AX244">
        <v>3.6999999999999998E-2</v>
      </c>
      <c r="AY244">
        <v>6.2E-2</v>
      </c>
      <c r="AZ244">
        <v>3.2000000000000001E-2</v>
      </c>
      <c r="BA244">
        <v>0.124</v>
      </c>
      <c r="BB244" s="38">
        <v>3.1E-2</v>
      </c>
      <c r="BC244">
        <v>3.7999999999999999E-2</v>
      </c>
      <c r="BD244">
        <v>3.7999999999999999E-2</v>
      </c>
      <c r="BE244">
        <v>3.6999999999999998E-2</v>
      </c>
      <c r="BF244" s="38">
        <v>3.4000000000000002E-2</v>
      </c>
      <c r="BG244">
        <v>2.8000000000000001E-2</v>
      </c>
      <c r="BH244">
        <v>3.3000000000000002E-2</v>
      </c>
      <c r="BI244">
        <v>2.7E-2</v>
      </c>
      <c r="BJ244">
        <v>1.7999999999999999E-2</v>
      </c>
      <c r="BK244">
        <v>0.03</v>
      </c>
      <c r="BL244">
        <v>4.8000000000000001E-2</v>
      </c>
      <c r="BM244">
        <v>2.4E-2</v>
      </c>
      <c r="BN244">
        <v>1.2999999999999999E-2</v>
      </c>
      <c r="BO244">
        <v>2.9000000000000001E-2</v>
      </c>
      <c r="BP244" s="6">
        <v>1.4E-2</v>
      </c>
      <c r="BQ244" s="6">
        <v>1.4999999999999999E-2</v>
      </c>
      <c r="BR244" s="6">
        <v>1.7000000000000001E-2</v>
      </c>
      <c r="BS244">
        <v>0.05</v>
      </c>
      <c r="BT244" s="38">
        <v>9.0999999999999998E-2</v>
      </c>
      <c r="BU244">
        <v>6.9000000000000006E-2</v>
      </c>
      <c r="BV244">
        <v>8.2000000000000003E-2</v>
      </c>
      <c r="BW244">
        <v>4.5999999999999999E-2</v>
      </c>
      <c r="BX244" s="38">
        <v>0.13100000000000001</v>
      </c>
      <c r="BY244" s="38">
        <v>0.05</v>
      </c>
      <c r="BZ244" s="38">
        <v>1.2999999999999999E-2</v>
      </c>
      <c r="CA244">
        <v>6.9000000000000006E-2</v>
      </c>
      <c r="CB244">
        <v>9.9000000000000005E-2</v>
      </c>
      <c r="CC244">
        <v>2.5000000000000001E-2</v>
      </c>
      <c r="CD244">
        <v>2.5000000000000001E-2</v>
      </c>
      <c r="CE244">
        <v>8.8999999999999996E-2</v>
      </c>
      <c r="CF244">
        <v>3.4000000000000002E-2</v>
      </c>
      <c r="CG244">
        <v>3.9E-2</v>
      </c>
      <c r="CH244">
        <v>7.4999999999999997E-2</v>
      </c>
      <c r="CI244">
        <v>0.05</v>
      </c>
      <c r="CJ244">
        <v>9.8000000000000004E-2</v>
      </c>
      <c r="CK244">
        <v>3.3000000000000002E-2</v>
      </c>
      <c r="CL244">
        <v>5.0000000000000001E-3</v>
      </c>
      <c r="CM244">
        <v>1.2E-2</v>
      </c>
      <c r="CN244">
        <v>1.4E-2</v>
      </c>
      <c r="CO244">
        <v>-0.01</v>
      </c>
      <c r="CP244">
        <v>1E-3</v>
      </c>
      <c r="CQ244">
        <v>0.12</v>
      </c>
      <c r="CR244" s="38">
        <v>7.5999999999999998E-2</v>
      </c>
      <c r="CS244">
        <v>0.17699999999999999</v>
      </c>
      <c r="CT244">
        <v>0.115</v>
      </c>
      <c r="CU244">
        <v>-3.3000000000000002E-2</v>
      </c>
      <c r="CV244">
        <v>8.3000000000000004E-2</v>
      </c>
      <c r="CW244">
        <v>4.7E-2</v>
      </c>
      <c r="CX244">
        <v>1.0999999999999999E-2</v>
      </c>
      <c r="CY244">
        <v>5.8000000000000003E-2</v>
      </c>
      <c r="CZ244">
        <v>8.2000000000000003E-2</v>
      </c>
      <c r="DA244">
        <v>0.17899999999999999</v>
      </c>
      <c r="DB244">
        <v>0.11799999999999999</v>
      </c>
      <c r="DC244">
        <v>1.7000000000000001E-2</v>
      </c>
      <c r="DD244" s="38">
        <v>1.9E-2</v>
      </c>
      <c r="DE244" s="38">
        <v>2.1000000000000001E-2</v>
      </c>
      <c r="DF244">
        <v>2.5000000000000001E-2</v>
      </c>
      <c r="DG244">
        <v>7.1999999999999995E-2</v>
      </c>
      <c r="DH244">
        <v>0.06</v>
      </c>
      <c r="DI244">
        <v>2.5000000000000001E-2</v>
      </c>
      <c r="DJ244">
        <v>4.1000000000000002E-2</v>
      </c>
      <c r="DK244" s="38">
        <v>2.4E-2</v>
      </c>
      <c r="DL244">
        <v>2.5000000000000001E-2</v>
      </c>
      <c r="DM244">
        <v>4.3999999999999997E-2</v>
      </c>
      <c r="DN244">
        <v>3.4000000000000002E-2</v>
      </c>
      <c r="DO244">
        <v>8.5999999999999993E-2</v>
      </c>
      <c r="DP244" s="38">
        <v>6.6000000000000003E-2</v>
      </c>
      <c r="DQ244">
        <v>5.1999999999999998E-2</v>
      </c>
      <c r="DU244" s="38">
        <v>0.04</v>
      </c>
      <c r="DV244">
        <v>4.1000000000000002E-2</v>
      </c>
      <c r="DW244" s="38">
        <v>0.05</v>
      </c>
      <c r="DX244" s="6">
        <v>6.7000000000000004E-2</v>
      </c>
      <c r="DY244">
        <v>3.5999999999999997E-2</v>
      </c>
      <c r="DZ244">
        <v>8.3000000000000004E-2</v>
      </c>
      <c r="EA244">
        <v>6.9000000000000006E-2</v>
      </c>
      <c r="EC244">
        <v>2.1000000000000001E-2</v>
      </c>
      <c r="ED244">
        <v>3.5999999999999997E-2</v>
      </c>
      <c r="EF244">
        <v>4.9000000000000002E-2</v>
      </c>
      <c r="EG244">
        <v>7.1999999999999995E-2</v>
      </c>
      <c r="EI244">
        <v>5.2999999999999999E-2</v>
      </c>
      <c r="EJ244">
        <v>7.0000000000000007E-2</v>
      </c>
      <c r="EK244" s="38">
        <v>4.2000000000000003E-2</v>
      </c>
      <c r="EL244">
        <v>0.05</v>
      </c>
      <c r="EM244" s="6">
        <v>0.11600000000000001</v>
      </c>
    </row>
    <row r="245" spans="1:143" ht="14.25" customHeight="1" x14ac:dyDescent="0.2">
      <c r="A245" s="13">
        <v>572</v>
      </c>
      <c r="B245">
        <v>9.4E-2</v>
      </c>
      <c r="C245">
        <v>9.4E-2</v>
      </c>
      <c r="D245">
        <v>6.6000000000000003E-2</v>
      </c>
      <c r="E245">
        <v>0.13900000000000001</v>
      </c>
      <c r="F245">
        <v>0.21</v>
      </c>
      <c r="G245">
        <v>0.13200000000000001</v>
      </c>
      <c r="H245">
        <v>7.9000000000000001E-2</v>
      </c>
      <c r="I245">
        <v>0.15</v>
      </c>
      <c r="J245">
        <v>9.8000000000000004E-2</v>
      </c>
      <c r="K245">
        <v>4.7E-2</v>
      </c>
      <c r="L245">
        <v>8.5000000000000006E-2</v>
      </c>
      <c r="M245">
        <v>8.5999999999999993E-2</v>
      </c>
      <c r="N245">
        <v>0.16500000000000001</v>
      </c>
      <c r="O245">
        <v>0.115</v>
      </c>
      <c r="P245" s="38">
        <v>0.20899999999999999</v>
      </c>
      <c r="Q245" s="6">
        <v>0.17299999999999999</v>
      </c>
      <c r="R245" s="6">
        <v>0.18099999999999999</v>
      </c>
      <c r="S245" s="6">
        <v>0.28699999999999998</v>
      </c>
      <c r="T245">
        <v>0.22900000000000001</v>
      </c>
      <c r="U245">
        <v>0.25</v>
      </c>
      <c r="V245">
        <v>7.0000000000000007E-2</v>
      </c>
      <c r="W245">
        <v>0.08</v>
      </c>
      <c r="X245">
        <v>0.13400000000000001</v>
      </c>
      <c r="Y245">
        <v>0.16300000000000001</v>
      </c>
      <c r="Z245" s="38">
        <v>9.0999999999999998E-2</v>
      </c>
      <c r="AA245" s="38">
        <v>9.8000000000000004E-2</v>
      </c>
      <c r="AB245" s="38">
        <v>7.4999999999999997E-2</v>
      </c>
      <c r="AC245" s="38">
        <v>7.1999999999999995E-2</v>
      </c>
      <c r="AD245" s="38">
        <v>3.6999999999999998E-2</v>
      </c>
      <c r="AE245" s="38">
        <v>3.5999999999999997E-2</v>
      </c>
      <c r="AF245" s="38">
        <v>1.4E-2</v>
      </c>
      <c r="AG245" s="38">
        <v>1.0999999999999999E-2</v>
      </c>
      <c r="AH245" s="38">
        <v>0.01</v>
      </c>
      <c r="AI245" s="6">
        <v>5.2999999999999999E-2</v>
      </c>
      <c r="AJ245" s="6">
        <v>1.6E-2</v>
      </c>
      <c r="AK245" s="6">
        <v>5.7000000000000002E-2</v>
      </c>
      <c r="AL245">
        <v>2.3E-2</v>
      </c>
      <c r="AM245">
        <v>2.4E-2</v>
      </c>
      <c r="AN245">
        <v>5.0999999999999997E-2</v>
      </c>
      <c r="AO245" s="6">
        <v>3.6999999999999998E-2</v>
      </c>
      <c r="AP245" s="6">
        <v>0.08</v>
      </c>
      <c r="AQ245" s="6">
        <v>8.4000000000000005E-2</v>
      </c>
      <c r="AR245">
        <v>2.8000000000000001E-2</v>
      </c>
      <c r="AS245">
        <v>3.6999999999999998E-2</v>
      </c>
      <c r="AT245">
        <v>1.6E-2</v>
      </c>
      <c r="AU245">
        <v>3.3000000000000002E-2</v>
      </c>
      <c r="AV245">
        <v>8.4000000000000005E-2</v>
      </c>
      <c r="AW245">
        <v>6.6000000000000003E-2</v>
      </c>
      <c r="AX245">
        <v>3.6999999999999998E-2</v>
      </c>
      <c r="AY245">
        <v>6.2E-2</v>
      </c>
      <c r="AZ245">
        <v>3.2000000000000001E-2</v>
      </c>
      <c r="BA245">
        <v>0.124</v>
      </c>
      <c r="BB245" s="38">
        <v>3.1E-2</v>
      </c>
      <c r="BC245">
        <v>3.7999999999999999E-2</v>
      </c>
      <c r="BD245">
        <v>3.7999999999999999E-2</v>
      </c>
      <c r="BE245">
        <v>3.6999999999999998E-2</v>
      </c>
      <c r="BF245" s="38">
        <v>3.4000000000000002E-2</v>
      </c>
      <c r="BG245">
        <v>2.8000000000000001E-2</v>
      </c>
      <c r="BH245">
        <v>3.3000000000000002E-2</v>
      </c>
      <c r="BI245">
        <v>2.7E-2</v>
      </c>
      <c r="BJ245">
        <v>1.7999999999999999E-2</v>
      </c>
      <c r="BK245">
        <v>2.9000000000000001E-2</v>
      </c>
      <c r="BL245">
        <v>4.7E-2</v>
      </c>
      <c r="BM245">
        <v>2.4E-2</v>
      </c>
      <c r="BN245">
        <v>1.2999999999999999E-2</v>
      </c>
      <c r="BO245">
        <v>2.9000000000000001E-2</v>
      </c>
      <c r="BP245" s="6">
        <v>1.4E-2</v>
      </c>
      <c r="BQ245" s="6">
        <v>1.4999999999999999E-2</v>
      </c>
      <c r="BR245" s="6">
        <v>1.7000000000000001E-2</v>
      </c>
      <c r="BS245">
        <v>4.9000000000000002E-2</v>
      </c>
      <c r="BT245" s="38">
        <v>9.0999999999999998E-2</v>
      </c>
      <c r="BU245">
        <v>6.9000000000000006E-2</v>
      </c>
      <c r="BV245">
        <v>8.2000000000000003E-2</v>
      </c>
      <c r="BW245">
        <v>4.5999999999999999E-2</v>
      </c>
      <c r="BX245" s="38">
        <v>0.13100000000000001</v>
      </c>
      <c r="BY245" s="38">
        <v>0.05</v>
      </c>
      <c r="BZ245" s="38">
        <v>1.2999999999999999E-2</v>
      </c>
      <c r="CA245">
        <v>6.9000000000000006E-2</v>
      </c>
      <c r="CB245">
        <v>9.9000000000000005E-2</v>
      </c>
      <c r="CC245">
        <v>2.5000000000000001E-2</v>
      </c>
      <c r="CD245">
        <v>2.5000000000000001E-2</v>
      </c>
      <c r="CE245">
        <v>8.8999999999999996E-2</v>
      </c>
      <c r="CF245">
        <v>3.4000000000000002E-2</v>
      </c>
      <c r="CG245">
        <v>3.9E-2</v>
      </c>
      <c r="CH245">
        <v>7.4999999999999997E-2</v>
      </c>
      <c r="CI245">
        <v>0.05</v>
      </c>
      <c r="CJ245">
        <v>9.8000000000000004E-2</v>
      </c>
      <c r="CK245">
        <v>3.4000000000000002E-2</v>
      </c>
      <c r="CL245">
        <v>5.0000000000000001E-3</v>
      </c>
      <c r="CM245">
        <v>1.2999999999999999E-2</v>
      </c>
      <c r="CN245">
        <v>1.4E-2</v>
      </c>
      <c r="CO245">
        <v>-0.01</v>
      </c>
      <c r="CP245">
        <v>1E-3</v>
      </c>
      <c r="CQ245">
        <v>0.12</v>
      </c>
      <c r="CR245" s="38">
        <v>7.4999999999999997E-2</v>
      </c>
      <c r="CS245">
        <v>0.17699999999999999</v>
      </c>
      <c r="CT245">
        <v>0.115</v>
      </c>
      <c r="CU245">
        <v>-3.3000000000000002E-2</v>
      </c>
      <c r="CV245">
        <v>8.3000000000000004E-2</v>
      </c>
      <c r="CW245">
        <v>4.7E-2</v>
      </c>
      <c r="CX245">
        <v>1.0999999999999999E-2</v>
      </c>
      <c r="CY245">
        <v>5.8000000000000003E-2</v>
      </c>
      <c r="CZ245">
        <v>8.2000000000000003E-2</v>
      </c>
      <c r="DA245">
        <v>0.17899999999999999</v>
      </c>
      <c r="DB245">
        <v>0.11899999999999999</v>
      </c>
      <c r="DC245">
        <v>1.7000000000000001E-2</v>
      </c>
      <c r="DD245" s="38">
        <v>1.9E-2</v>
      </c>
      <c r="DE245" s="38">
        <v>2.1000000000000001E-2</v>
      </c>
      <c r="DF245">
        <v>2.5000000000000001E-2</v>
      </c>
      <c r="DG245">
        <v>7.1999999999999995E-2</v>
      </c>
      <c r="DH245">
        <v>6.0999999999999999E-2</v>
      </c>
      <c r="DI245">
        <v>2.5000000000000001E-2</v>
      </c>
      <c r="DJ245">
        <v>0.04</v>
      </c>
      <c r="DK245" s="38">
        <v>2.4E-2</v>
      </c>
      <c r="DL245">
        <v>2.5000000000000001E-2</v>
      </c>
      <c r="DM245">
        <v>4.3999999999999997E-2</v>
      </c>
      <c r="DN245">
        <v>3.4000000000000002E-2</v>
      </c>
      <c r="DO245">
        <v>8.5999999999999993E-2</v>
      </c>
      <c r="DP245" s="38">
        <v>6.6000000000000003E-2</v>
      </c>
      <c r="DQ245">
        <v>5.1999999999999998E-2</v>
      </c>
      <c r="DU245" s="38">
        <v>0.04</v>
      </c>
      <c r="DV245">
        <v>4.1000000000000002E-2</v>
      </c>
      <c r="DW245" s="38">
        <v>0.05</v>
      </c>
      <c r="DX245" s="6">
        <v>6.7000000000000004E-2</v>
      </c>
      <c r="DY245">
        <v>3.5999999999999997E-2</v>
      </c>
      <c r="DZ245">
        <v>8.3000000000000004E-2</v>
      </c>
      <c r="EA245">
        <v>6.8000000000000005E-2</v>
      </c>
      <c r="EC245">
        <v>2.1000000000000001E-2</v>
      </c>
      <c r="ED245">
        <v>3.5999999999999997E-2</v>
      </c>
      <c r="EF245">
        <v>4.9000000000000002E-2</v>
      </c>
      <c r="EG245">
        <v>7.1999999999999995E-2</v>
      </c>
      <c r="EI245">
        <v>5.2999999999999999E-2</v>
      </c>
      <c r="EJ245">
        <v>7.0000000000000007E-2</v>
      </c>
      <c r="EK245" s="38">
        <v>4.2000000000000003E-2</v>
      </c>
      <c r="EL245">
        <v>0.05</v>
      </c>
      <c r="EM245" s="6">
        <v>0.11600000000000001</v>
      </c>
    </row>
    <row r="246" spans="1:143" ht="14.25" customHeight="1" x14ac:dyDescent="0.2">
      <c r="A246" s="13">
        <v>573</v>
      </c>
      <c r="B246">
        <v>9.4E-2</v>
      </c>
      <c r="C246">
        <v>9.4E-2</v>
      </c>
      <c r="D246">
        <v>6.6000000000000003E-2</v>
      </c>
      <c r="E246">
        <v>0.13900000000000001</v>
      </c>
      <c r="F246">
        <v>0.21</v>
      </c>
      <c r="G246">
        <v>0.13200000000000001</v>
      </c>
      <c r="H246">
        <v>7.9000000000000001E-2</v>
      </c>
      <c r="I246">
        <v>0.15</v>
      </c>
      <c r="J246">
        <v>9.8000000000000004E-2</v>
      </c>
      <c r="K246">
        <v>4.7E-2</v>
      </c>
      <c r="L246">
        <v>8.5999999999999993E-2</v>
      </c>
      <c r="M246">
        <v>8.6999999999999994E-2</v>
      </c>
      <c r="N246">
        <v>0.16400000000000001</v>
      </c>
      <c r="O246">
        <v>0.115</v>
      </c>
      <c r="P246" s="38">
        <v>0.20899999999999999</v>
      </c>
      <c r="Q246" s="6">
        <v>0.17299999999999999</v>
      </c>
      <c r="R246" s="6">
        <v>0.182</v>
      </c>
      <c r="S246" s="6">
        <v>0.28699999999999998</v>
      </c>
      <c r="T246">
        <v>0.22900000000000001</v>
      </c>
      <c r="U246">
        <v>0.25</v>
      </c>
      <c r="V246">
        <v>7.0000000000000007E-2</v>
      </c>
      <c r="W246">
        <v>0.08</v>
      </c>
      <c r="X246">
        <v>0.13400000000000001</v>
      </c>
      <c r="Y246">
        <v>0.16300000000000001</v>
      </c>
      <c r="Z246" s="38">
        <v>9.0999999999999998E-2</v>
      </c>
      <c r="AA246" s="38">
        <v>9.8000000000000004E-2</v>
      </c>
      <c r="AB246" s="38">
        <v>7.4999999999999997E-2</v>
      </c>
      <c r="AC246" s="38">
        <v>7.1999999999999995E-2</v>
      </c>
      <c r="AD246" s="38">
        <v>3.6999999999999998E-2</v>
      </c>
      <c r="AE246" s="38">
        <v>3.5999999999999997E-2</v>
      </c>
      <c r="AF246" s="38">
        <v>1.4E-2</v>
      </c>
      <c r="AG246" s="38">
        <v>1.0999999999999999E-2</v>
      </c>
      <c r="AH246" s="38">
        <v>0.01</v>
      </c>
      <c r="AI246" s="6">
        <v>5.2999999999999999E-2</v>
      </c>
      <c r="AJ246" s="6">
        <v>1.6E-2</v>
      </c>
      <c r="AK246" s="6">
        <v>5.7000000000000002E-2</v>
      </c>
      <c r="AL246">
        <v>2.3E-2</v>
      </c>
      <c r="AM246">
        <v>2.3E-2</v>
      </c>
      <c r="AN246">
        <v>5.0999999999999997E-2</v>
      </c>
      <c r="AO246" s="6">
        <v>3.6999999999999998E-2</v>
      </c>
      <c r="AP246" s="6">
        <v>0.08</v>
      </c>
      <c r="AQ246" s="6">
        <v>8.4000000000000005E-2</v>
      </c>
      <c r="AR246">
        <v>2.8000000000000001E-2</v>
      </c>
      <c r="AS246">
        <v>3.6999999999999998E-2</v>
      </c>
      <c r="AT246">
        <v>1.6E-2</v>
      </c>
      <c r="AU246">
        <v>3.3000000000000002E-2</v>
      </c>
      <c r="AV246">
        <v>8.4000000000000005E-2</v>
      </c>
      <c r="AW246">
        <v>6.6000000000000003E-2</v>
      </c>
      <c r="AX246">
        <v>3.6999999999999998E-2</v>
      </c>
      <c r="AY246">
        <v>6.2E-2</v>
      </c>
      <c r="AZ246">
        <v>3.2000000000000001E-2</v>
      </c>
      <c r="BA246">
        <v>0.124</v>
      </c>
      <c r="BB246" s="38">
        <v>3.1E-2</v>
      </c>
      <c r="BC246">
        <v>3.7999999999999999E-2</v>
      </c>
      <c r="BD246">
        <v>3.7999999999999999E-2</v>
      </c>
      <c r="BE246">
        <v>3.6999999999999998E-2</v>
      </c>
      <c r="BF246" s="38">
        <v>3.4000000000000002E-2</v>
      </c>
      <c r="BG246">
        <v>2.8000000000000001E-2</v>
      </c>
      <c r="BH246">
        <v>3.2000000000000001E-2</v>
      </c>
      <c r="BI246">
        <v>2.7E-2</v>
      </c>
      <c r="BJ246">
        <v>1.7999999999999999E-2</v>
      </c>
      <c r="BK246">
        <v>2.9000000000000001E-2</v>
      </c>
      <c r="BL246">
        <v>4.7E-2</v>
      </c>
      <c r="BM246">
        <v>2.4E-2</v>
      </c>
      <c r="BN246">
        <v>1.2999999999999999E-2</v>
      </c>
      <c r="BO246">
        <v>2.9000000000000001E-2</v>
      </c>
      <c r="BP246" s="6">
        <v>1.2999999999999999E-2</v>
      </c>
      <c r="BQ246" s="6">
        <v>1.4E-2</v>
      </c>
      <c r="BR246" s="6">
        <v>1.7000000000000001E-2</v>
      </c>
      <c r="BS246">
        <v>4.9000000000000002E-2</v>
      </c>
      <c r="BT246" s="38">
        <v>9.0999999999999998E-2</v>
      </c>
      <c r="BU246">
        <v>6.8000000000000005E-2</v>
      </c>
      <c r="BV246">
        <v>8.2000000000000003E-2</v>
      </c>
      <c r="BW246">
        <v>4.4999999999999998E-2</v>
      </c>
      <c r="BX246" s="38">
        <v>0.13100000000000001</v>
      </c>
      <c r="BY246" s="38">
        <v>0.05</v>
      </c>
      <c r="BZ246" s="38">
        <v>1.2999999999999999E-2</v>
      </c>
      <c r="CA246">
        <v>6.9000000000000006E-2</v>
      </c>
      <c r="CB246">
        <v>9.9000000000000005E-2</v>
      </c>
      <c r="CC246">
        <v>2.5000000000000001E-2</v>
      </c>
      <c r="CD246">
        <v>2.5000000000000001E-2</v>
      </c>
      <c r="CE246">
        <v>8.8999999999999996E-2</v>
      </c>
      <c r="CF246">
        <v>3.5000000000000003E-2</v>
      </c>
      <c r="CG246">
        <v>3.9E-2</v>
      </c>
      <c r="CH246">
        <v>7.4999999999999997E-2</v>
      </c>
      <c r="CI246">
        <v>0.05</v>
      </c>
      <c r="CJ246">
        <v>9.8000000000000004E-2</v>
      </c>
      <c r="CK246">
        <v>3.4000000000000002E-2</v>
      </c>
      <c r="CL246">
        <v>5.0000000000000001E-3</v>
      </c>
      <c r="CM246">
        <v>1.2999999999999999E-2</v>
      </c>
      <c r="CN246">
        <v>1.4E-2</v>
      </c>
      <c r="CO246">
        <v>-0.01</v>
      </c>
      <c r="CP246">
        <v>1E-3</v>
      </c>
      <c r="CQ246">
        <v>0.12</v>
      </c>
      <c r="CR246" s="38">
        <v>7.4999999999999997E-2</v>
      </c>
      <c r="CS246">
        <v>0.17699999999999999</v>
      </c>
      <c r="CT246">
        <v>0.115</v>
      </c>
      <c r="CU246">
        <v>-3.3000000000000002E-2</v>
      </c>
      <c r="CV246">
        <v>8.3000000000000004E-2</v>
      </c>
      <c r="CW246">
        <v>4.7E-2</v>
      </c>
      <c r="CX246">
        <v>1.0999999999999999E-2</v>
      </c>
      <c r="CY246">
        <v>5.7000000000000002E-2</v>
      </c>
      <c r="CZ246">
        <v>8.2000000000000003E-2</v>
      </c>
      <c r="DA246">
        <v>0.17799999999999999</v>
      </c>
      <c r="DB246">
        <v>0.11799999999999999</v>
      </c>
      <c r="DC246">
        <v>1.7000000000000001E-2</v>
      </c>
      <c r="DD246" s="38">
        <v>1.9E-2</v>
      </c>
      <c r="DE246" s="38">
        <v>2.1000000000000001E-2</v>
      </c>
      <c r="DF246">
        <v>2.5000000000000001E-2</v>
      </c>
      <c r="DG246">
        <v>7.1999999999999995E-2</v>
      </c>
      <c r="DH246">
        <v>6.0999999999999999E-2</v>
      </c>
      <c r="DI246">
        <v>2.5000000000000001E-2</v>
      </c>
      <c r="DJ246">
        <v>0.04</v>
      </c>
      <c r="DK246" s="38">
        <v>2.4E-2</v>
      </c>
      <c r="DL246">
        <v>2.5000000000000001E-2</v>
      </c>
      <c r="DM246">
        <v>4.3999999999999997E-2</v>
      </c>
      <c r="DN246">
        <v>3.4000000000000002E-2</v>
      </c>
      <c r="DO246">
        <v>8.5999999999999993E-2</v>
      </c>
      <c r="DP246" s="38">
        <v>6.6000000000000003E-2</v>
      </c>
      <c r="DQ246">
        <v>5.1999999999999998E-2</v>
      </c>
      <c r="DU246" s="38">
        <v>0.04</v>
      </c>
      <c r="DV246">
        <v>4.1000000000000002E-2</v>
      </c>
      <c r="DW246" s="38">
        <v>0.05</v>
      </c>
      <c r="DX246" s="6">
        <v>6.7000000000000004E-2</v>
      </c>
      <c r="DY246">
        <v>3.5999999999999997E-2</v>
      </c>
      <c r="DZ246">
        <v>8.3000000000000004E-2</v>
      </c>
      <c r="EA246">
        <v>6.8000000000000005E-2</v>
      </c>
      <c r="EC246">
        <v>2.1000000000000001E-2</v>
      </c>
      <c r="ED246">
        <v>3.5999999999999997E-2</v>
      </c>
      <c r="EF246">
        <v>4.9000000000000002E-2</v>
      </c>
      <c r="EG246">
        <v>7.0999999999999994E-2</v>
      </c>
      <c r="EI246">
        <v>5.1999999999999998E-2</v>
      </c>
      <c r="EJ246">
        <v>7.0000000000000007E-2</v>
      </c>
      <c r="EK246" s="38">
        <v>4.2000000000000003E-2</v>
      </c>
      <c r="EL246">
        <v>0.05</v>
      </c>
      <c r="EM246" s="6">
        <v>0.11600000000000001</v>
      </c>
    </row>
    <row r="247" spans="1:143" ht="14.25" customHeight="1" x14ac:dyDescent="0.2">
      <c r="A247" s="13">
        <v>574</v>
      </c>
      <c r="B247">
        <v>9.4E-2</v>
      </c>
      <c r="C247">
        <v>9.5000000000000001E-2</v>
      </c>
      <c r="D247">
        <v>6.6000000000000003E-2</v>
      </c>
      <c r="E247">
        <v>0.13900000000000001</v>
      </c>
      <c r="F247">
        <v>0.21099999999999999</v>
      </c>
      <c r="G247">
        <v>0.13200000000000001</v>
      </c>
      <c r="H247">
        <v>7.9000000000000001E-2</v>
      </c>
      <c r="I247">
        <v>0.15</v>
      </c>
      <c r="J247">
        <v>9.8000000000000004E-2</v>
      </c>
      <c r="K247">
        <v>4.8000000000000001E-2</v>
      </c>
      <c r="L247">
        <v>8.5999999999999993E-2</v>
      </c>
      <c r="M247">
        <v>8.6999999999999994E-2</v>
      </c>
      <c r="N247">
        <v>0.16400000000000001</v>
      </c>
      <c r="O247">
        <v>0.115</v>
      </c>
      <c r="P247" s="38">
        <v>0.20899999999999999</v>
      </c>
      <c r="Q247" s="6">
        <v>0.17299999999999999</v>
      </c>
      <c r="R247" s="6">
        <v>0.182</v>
      </c>
      <c r="S247" s="6">
        <v>0.28699999999999998</v>
      </c>
      <c r="T247">
        <v>0.22900000000000001</v>
      </c>
      <c r="U247">
        <v>0.25</v>
      </c>
      <c r="V247">
        <v>7.0000000000000007E-2</v>
      </c>
      <c r="W247">
        <v>0.08</v>
      </c>
      <c r="X247">
        <v>0.13400000000000001</v>
      </c>
      <c r="Y247">
        <v>0.16200000000000001</v>
      </c>
      <c r="Z247" s="38">
        <v>9.0999999999999998E-2</v>
      </c>
      <c r="AA247" s="38">
        <v>9.7000000000000003E-2</v>
      </c>
      <c r="AB247" s="38">
        <v>7.4999999999999997E-2</v>
      </c>
      <c r="AC247" s="38">
        <v>7.1999999999999995E-2</v>
      </c>
      <c r="AD247" s="38">
        <v>3.6999999999999998E-2</v>
      </c>
      <c r="AE247" s="38">
        <v>3.5999999999999997E-2</v>
      </c>
      <c r="AF247" s="38">
        <v>1.2999999999999999E-2</v>
      </c>
      <c r="AG247" s="38">
        <v>1.0999999999999999E-2</v>
      </c>
      <c r="AH247" s="38">
        <v>0.01</v>
      </c>
      <c r="AI247" s="6">
        <v>5.2999999999999999E-2</v>
      </c>
      <c r="AJ247" s="6">
        <v>1.6E-2</v>
      </c>
      <c r="AK247" s="6">
        <v>5.7000000000000002E-2</v>
      </c>
      <c r="AL247">
        <v>2.3E-2</v>
      </c>
      <c r="AM247">
        <v>2.3E-2</v>
      </c>
      <c r="AN247">
        <v>5.0999999999999997E-2</v>
      </c>
      <c r="AO247" s="6">
        <v>3.6999999999999998E-2</v>
      </c>
      <c r="AP247" s="6">
        <v>0.08</v>
      </c>
      <c r="AQ247" s="6">
        <v>8.4000000000000005E-2</v>
      </c>
      <c r="AR247">
        <v>2.8000000000000001E-2</v>
      </c>
      <c r="AS247">
        <v>3.6999999999999998E-2</v>
      </c>
      <c r="AT247">
        <v>1.6E-2</v>
      </c>
      <c r="AU247">
        <v>3.3000000000000002E-2</v>
      </c>
      <c r="AV247">
        <v>8.4000000000000005E-2</v>
      </c>
      <c r="AW247">
        <v>6.6000000000000003E-2</v>
      </c>
      <c r="AX247">
        <v>3.6999999999999998E-2</v>
      </c>
      <c r="AY247">
        <v>6.2E-2</v>
      </c>
      <c r="AZ247">
        <v>3.2000000000000001E-2</v>
      </c>
      <c r="BA247">
        <v>0.124</v>
      </c>
      <c r="BB247" s="38">
        <v>3.1E-2</v>
      </c>
      <c r="BC247">
        <v>3.7999999999999999E-2</v>
      </c>
      <c r="BD247">
        <v>3.7999999999999999E-2</v>
      </c>
      <c r="BE247">
        <v>3.6999999999999998E-2</v>
      </c>
      <c r="BF247" s="38">
        <v>3.4000000000000002E-2</v>
      </c>
      <c r="BG247">
        <v>2.8000000000000001E-2</v>
      </c>
      <c r="BH247">
        <v>3.2000000000000001E-2</v>
      </c>
      <c r="BI247">
        <v>2.5999999999999999E-2</v>
      </c>
      <c r="BJ247">
        <v>1.7999999999999999E-2</v>
      </c>
      <c r="BK247">
        <v>2.9000000000000001E-2</v>
      </c>
      <c r="BL247">
        <v>4.7E-2</v>
      </c>
      <c r="BM247">
        <v>2.4E-2</v>
      </c>
      <c r="BN247">
        <v>1.2999999999999999E-2</v>
      </c>
      <c r="BO247">
        <v>2.9000000000000001E-2</v>
      </c>
      <c r="BP247" s="6">
        <v>1.2999999999999999E-2</v>
      </c>
      <c r="BQ247" s="6">
        <v>1.4E-2</v>
      </c>
      <c r="BR247" s="6">
        <v>1.7000000000000001E-2</v>
      </c>
      <c r="BS247">
        <v>4.8000000000000001E-2</v>
      </c>
      <c r="BT247" s="38">
        <v>9.0999999999999998E-2</v>
      </c>
      <c r="BU247">
        <v>6.8000000000000005E-2</v>
      </c>
      <c r="BV247">
        <v>8.2000000000000003E-2</v>
      </c>
      <c r="BW247">
        <v>4.4999999999999998E-2</v>
      </c>
      <c r="BX247" s="38">
        <v>0.13100000000000001</v>
      </c>
      <c r="BY247" s="38">
        <v>0.05</v>
      </c>
      <c r="BZ247" s="38">
        <v>1.2E-2</v>
      </c>
      <c r="CA247">
        <v>6.9000000000000006E-2</v>
      </c>
      <c r="CB247">
        <v>9.9000000000000005E-2</v>
      </c>
      <c r="CC247">
        <v>2.5000000000000001E-2</v>
      </c>
      <c r="CD247">
        <v>2.5000000000000001E-2</v>
      </c>
      <c r="CE247">
        <v>8.8999999999999996E-2</v>
      </c>
      <c r="CF247">
        <v>3.5000000000000003E-2</v>
      </c>
      <c r="CG247">
        <v>3.9E-2</v>
      </c>
      <c r="CH247">
        <v>7.4999999999999997E-2</v>
      </c>
      <c r="CI247">
        <v>0.05</v>
      </c>
      <c r="CJ247">
        <v>9.9000000000000005E-2</v>
      </c>
      <c r="CK247">
        <v>3.4000000000000002E-2</v>
      </c>
      <c r="CL247">
        <v>5.0000000000000001E-3</v>
      </c>
      <c r="CM247">
        <v>1.2999999999999999E-2</v>
      </c>
      <c r="CN247">
        <v>1.4999999999999999E-2</v>
      </c>
      <c r="CO247">
        <v>-0.01</v>
      </c>
      <c r="CP247">
        <v>1E-3</v>
      </c>
      <c r="CQ247">
        <v>0.12</v>
      </c>
      <c r="CR247" s="38">
        <v>7.4999999999999997E-2</v>
      </c>
      <c r="CS247">
        <v>0.17699999999999999</v>
      </c>
      <c r="CT247">
        <v>0.115</v>
      </c>
      <c r="CU247">
        <v>-3.3000000000000002E-2</v>
      </c>
      <c r="CV247">
        <v>8.3000000000000004E-2</v>
      </c>
      <c r="CW247">
        <v>4.5999999999999999E-2</v>
      </c>
      <c r="CX247">
        <v>1.0999999999999999E-2</v>
      </c>
      <c r="CY247">
        <v>5.7000000000000002E-2</v>
      </c>
      <c r="CZ247">
        <v>8.2000000000000003E-2</v>
      </c>
      <c r="DA247">
        <v>0.17799999999999999</v>
      </c>
      <c r="DB247">
        <v>0.11799999999999999</v>
      </c>
      <c r="DC247">
        <v>1.6E-2</v>
      </c>
      <c r="DD247" s="38">
        <v>1.9E-2</v>
      </c>
      <c r="DE247" s="38">
        <v>2.1000000000000001E-2</v>
      </c>
      <c r="DF247">
        <v>2.5000000000000001E-2</v>
      </c>
      <c r="DG247">
        <v>7.1999999999999995E-2</v>
      </c>
      <c r="DH247">
        <v>6.0999999999999999E-2</v>
      </c>
      <c r="DI247">
        <v>2.5000000000000001E-2</v>
      </c>
      <c r="DJ247">
        <v>0.04</v>
      </c>
      <c r="DK247" s="38">
        <v>2.3E-2</v>
      </c>
      <c r="DL247">
        <v>2.5000000000000001E-2</v>
      </c>
      <c r="DM247">
        <v>4.3999999999999997E-2</v>
      </c>
      <c r="DN247">
        <v>3.3000000000000002E-2</v>
      </c>
      <c r="DO247">
        <v>8.5999999999999993E-2</v>
      </c>
      <c r="DP247" s="38">
        <v>6.6000000000000003E-2</v>
      </c>
      <c r="DQ247">
        <v>5.1999999999999998E-2</v>
      </c>
      <c r="DU247" s="38">
        <v>0.04</v>
      </c>
      <c r="DV247">
        <v>4.1000000000000002E-2</v>
      </c>
      <c r="DW247" s="38">
        <v>0.05</v>
      </c>
      <c r="DX247" s="6">
        <v>6.7000000000000004E-2</v>
      </c>
      <c r="DY247">
        <v>3.5999999999999997E-2</v>
      </c>
      <c r="DZ247">
        <v>8.2000000000000003E-2</v>
      </c>
      <c r="EA247">
        <v>6.7000000000000004E-2</v>
      </c>
      <c r="EC247">
        <v>2.1000000000000001E-2</v>
      </c>
      <c r="ED247">
        <v>3.5999999999999997E-2</v>
      </c>
      <c r="EF247">
        <v>4.9000000000000002E-2</v>
      </c>
      <c r="EG247">
        <v>7.0999999999999994E-2</v>
      </c>
      <c r="EI247">
        <v>5.1999999999999998E-2</v>
      </c>
      <c r="EJ247">
        <v>7.0000000000000007E-2</v>
      </c>
      <c r="EK247" s="38">
        <v>4.2000000000000003E-2</v>
      </c>
      <c r="EL247">
        <v>0.05</v>
      </c>
      <c r="EM247" s="6">
        <v>0.11600000000000001</v>
      </c>
    </row>
    <row r="248" spans="1:143" ht="14.25" customHeight="1" x14ac:dyDescent="0.2">
      <c r="A248" s="13">
        <v>575</v>
      </c>
      <c r="B248">
        <v>9.5000000000000001E-2</v>
      </c>
      <c r="C248">
        <v>9.5000000000000001E-2</v>
      </c>
      <c r="D248">
        <v>6.6000000000000003E-2</v>
      </c>
      <c r="E248">
        <v>0.14000000000000001</v>
      </c>
      <c r="F248">
        <v>0.21099999999999999</v>
      </c>
      <c r="G248">
        <v>0.13200000000000001</v>
      </c>
      <c r="H248">
        <v>7.9000000000000001E-2</v>
      </c>
      <c r="I248">
        <v>0.15</v>
      </c>
      <c r="J248">
        <v>9.8000000000000004E-2</v>
      </c>
      <c r="K248">
        <v>4.8000000000000001E-2</v>
      </c>
      <c r="L248">
        <v>8.5999999999999993E-2</v>
      </c>
      <c r="M248">
        <v>8.6999999999999994E-2</v>
      </c>
      <c r="N248">
        <v>0.16400000000000001</v>
      </c>
      <c r="O248">
        <v>0.115</v>
      </c>
      <c r="P248" s="38">
        <v>0.20799999999999999</v>
      </c>
      <c r="Q248" s="6">
        <v>0.17299999999999999</v>
      </c>
      <c r="R248" s="6">
        <v>0.183</v>
      </c>
      <c r="S248" s="6">
        <v>0.28599999999999998</v>
      </c>
      <c r="T248">
        <v>0.22900000000000001</v>
      </c>
      <c r="U248">
        <v>0.25</v>
      </c>
      <c r="V248">
        <v>7.0000000000000007E-2</v>
      </c>
      <c r="W248">
        <v>7.9000000000000001E-2</v>
      </c>
      <c r="X248">
        <v>0.13400000000000001</v>
      </c>
      <c r="Y248">
        <v>0.16200000000000001</v>
      </c>
      <c r="Z248" s="38">
        <v>9.0999999999999998E-2</v>
      </c>
      <c r="AA248" s="38">
        <v>9.7000000000000003E-2</v>
      </c>
      <c r="AB248" s="38">
        <v>7.4999999999999997E-2</v>
      </c>
      <c r="AC248" s="38">
        <v>7.0999999999999994E-2</v>
      </c>
      <c r="AD248" s="38">
        <v>3.6999999999999998E-2</v>
      </c>
      <c r="AE248" s="38">
        <v>3.5999999999999997E-2</v>
      </c>
      <c r="AF248" s="38">
        <v>1.2999999999999999E-2</v>
      </c>
      <c r="AG248" s="38">
        <v>1.0999999999999999E-2</v>
      </c>
      <c r="AH248" s="38">
        <v>0.01</v>
      </c>
      <c r="AI248" s="6">
        <v>5.2999999999999999E-2</v>
      </c>
      <c r="AJ248" s="6">
        <v>1.6E-2</v>
      </c>
      <c r="AK248" s="6">
        <v>5.7000000000000002E-2</v>
      </c>
      <c r="AL248">
        <v>2.3E-2</v>
      </c>
      <c r="AM248">
        <v>2.3E-2</v>
      </c>
      <c r="AN248">
        <v>5.0999999999999997E-2</v>
      </c>
      <c r="AO248" s="6">
        <v>3.6999999999999998E-2</v>
      </c>
      <c r="AP248" s="6">
        <v>0.08</v>
      </c>
      <c r="AQ248" s="6">
        <v>8.4000000000000005E-2</v>
      </c>
      <c r="AR248">
        <v>2.7E-2</v>
      </c>
      <c r="AS248">
        <v>3.6999999999999998E-2</v>
      </c>
      <c r="AT248">
        <v>1.6E-2</v>
      </c>
      <c r="AU248">
        <v>3.3000000000000002E-2</v>
      </c>
      <c r="AV248">
        <v>8.4000000000000005E-2</v>
      </c>
      <c r="AW248">
        <v>6.6000000000000003E-2</v>
      </c>
      <c r="AX248">
        <v>3.6999999999999998E-2</v>
      </c>
      <c r="AY248">
        <v>6.2E-2</v>
      </c>
      <c r="AZ248">
        <v>3.2000000000000001E-2</v>
      </c>
      <c r="BA248">
        <v>0.124</v>
      </c>
      <c r="BB248" s="38">
        <v>3.1E-2</v>
      </c>
      <c r="BC248">
        <v>3.7999999999999999E-2</v>
      </c>
      <c r="BD248">
        <v>3.6999999999999998E-2</v>
      </c>
      <c r="BE248">
        <v>3.6999999999999998E-2</v>
      </c>
      <c r="BF248" s="38">
        <v>3.4000000000000002E-2</v>
      </c>
      <c r="BG248">
        <v>2.8000000000000001E-2</v>
      </c>
      <c r="BH248">
        <v>3.2000000000000001E-2</v>
      </c>
      <c r="BI248">
        <v>2.5999999999999999E-2</v>
      </c>
      <c r="BJ248">
        <v>1.7999999999999999E-2</v>
      </c>
      <c r="BK248">
        <v>2.9000000000000001E-2</v>
      </c>
      <c r="BL248">
        <v>4.7E-2</v>
      </c>
      <c r="BM248">
        <v>2.4E-2</v>
      </c>
      <c r="BN248">
        <v>1.2999999999999999E-2</v>
      </c>
      <c r="BO248">
        <v>2.9000000000000001E-2</v>
      </c>
      <c r="BP248" s="6">
        <v>1.2999999999999999E-2</v>
      </c>
      <c r="BQ248" s="6">
        <v>1.4E-2</v>
      </c>
      <c r="BR248" s="6">
        <v>1.7000000000000001E-2</v>
      </c>
      <c r="BS248">
        <v>4.8000000000000001E-2</v>
      </c>
      <c r="BT248" s="38">
        <v>9.0999999999999998E-2</v>
      </c>
      <c r="BU248">
        <v>6.8000000000000005E-2</v>
      </c>
      <c r="BV248">
        <v>8.2000000000000003E-2</v>
      </c>
      <c r="BW248">
        <v>4.4999999999999998E-2</v>
      </c>
      <c r="BX248" s="38">
        <v>0.13100000000000001</v>
      </c>
      <c r="BY248" s="38">
        <v>4.9000000000000002E-2</v>
      </c>
      <c r="BZ248" s="38">
        <v>1.2E-2</v>
      </c>
      <c r="CA248">
        <v>6.9000000000000006E-2</v>
      </c>
      <c r="CB248">
        <v>9.9000000000000005E-2</v>
      </c>
      <c r="CC248">
        <v>2.5000000000000001E-2</v>
      </c>
      <c r="CD248">
        <v>2.5000000000000001E-2</v>
      </c>
      <c r="CE248">
        <v>8.8999999999999996E-2</v>
      </c>
      <c r="CF248">
        <v>3.5000000000000003E-2</v>
      </c>
      <c r="CG248">
        <v>3.9E-2</v>
      </c>
      <c r="CH248">
        <v>7.4999999999999997E-2</v>
      </c>
      <c r="CI248">
        <v>4.9000000000000002E-2</v>
      </c>
      <c r="CJ248">
        <v>9.9000000000000005E-2</v>
      </c>
      <c r="CK248">
        <v>3.4000000000000002E-2</v>
      </c>
      <c r="CL248">
        <v>5.0000000000000001E-3</v>
      </c>
      <c r="CM248">
        <v>1.2999999999999999E-2</v>
      </c>
      <c r="CN248">
        <v>1.4999999999999999E-2</v>
      </c>
      <c r="CO248">
        <v>-0.01</v>
      </c>
      <c r="CP248">
        <v>1E-3</v>
      </c>
      <c r="CQ248">
        <v>0.12</v>
      </c>
      <c r="CR248" s="38">
        <v>7.3999999999999996E-2</v>
      </c>
      <c r="CS248">
        <v>0.17699999999999999</v>
      </c>
      <c r="CT248">
        <v>0.115</v>
      </c>
      <c r="CU248">
        <v>-3.3000000000000002E-2</v>
      </c>
      <c r="CV248">
        <v>8.3000000000000004E-2</v>
      </c>
      <c r="CW248">
        <v>4.4999999999999998E-2</v>
      </c>
      <c r="CX248">
        <v>1.0999999999999999E-2</v>
      </c>
      <c r="CY248">
        <v>5.7000000000000002E-2</v>
      </c>
      <c r="CZ248">
        <v>8.2000000000000003E-2</v>
      </c>
      <c r="DA248">
        <v>0.17799999999999999</v>
      </c>
      <c r="DB248">
        <v>0.11799999999999999</v>
      </c>
      <c r="DC248">
        <v>1.6E-2</v>
      </c>
      <c r="DD248" s="38">
        <v>1.9E-2</v>
      </c>
      <c r="DE248" s="38">
        <v>2.1000000000000001E-2</v>
      </c>
      <c r="DF248">
        <v>2.5000000000000001E-2</v>
      </c>
      <c r="DG248">
        <v>7.1999999999999995E-2</v>
      </c>
      <c r="DH248">
        <v>6.0999999999999999E-2</v>
      </c>
      <c r="DI248">
        <v>2.5000000000000001E-2</v>
      </c>
      <c r="DJ248">
        <v>0.04</v>
      </c>
      <c r="DK248" s="38">
        <v>2.3E-2</v>
      </c>
      <c r="DL248">
        <v>2.5000000000000001E-2</v>
      </c>
      <c r="DM248">
        <v>4.3999999999999997E-2</v>
      </c>
      <c r="DN248">
        <v>3.3000000000000002E-2</v>
      </c>
      <c r="DO248">
        <v>8.5999999999999993E-2</v>
      </c>
      <c r="DP248" s="38">
        <v>6.6000000000000003E-2</v>
      </c>
      <c r="DQ248">
        <v>5.1999999999999998E-2</v>
      </c>
      <c r="DU248" s="38">
        <v>0.04</v>
      </c>
      <c r="DV248">
        <v>4.1000000000000002E-2</v>
      </c>
      <c r="DW248" s="38">
        <v>0.05</v>
      </c>
      <c r="DX248" s="6">
        <v>6.7000000000000004E-2</v>
      </c>
      <c r="DY248">
        <v>3.5999999999999997E-2</v>
      </c>
      <c r="DZ248">
        <v>8.2000000000000003E-2</v>
      </c>
      <c r="EA248">
        <v>6.7000000000000004E-2</v>
      </c>
      <c r="EC248">
        <v>2.1000000000000001E-2</v>
      </c>
      <c r="ED248">
        <v>3.5999999999999997E-2</v>
      </c>
      <c r="EF248">
        <v>4.9000000000000002E-2</v>
      </c>
      <c r="EG248">
        <v>7.0999999999999994E-2</v>
      </c>
      <c r="EI248">
        <v>5.1999999999999998E-2</v>
      </c>
      <c r="EJ248">
        <v>7.0000000000000007E-2</v>
      </c>
      <c r="EK248" s="38">
        <v>4.2000000000000003E-2</v>
      </c>
      <c r="EL248">
        <v>4.9000000000000002E-2</v>
      </c>
      <c r="EM248" s="6">
        <v>0.11600000000000001</v>
      </c>
    </row>
    <row r="249" spans="1:143" ht="14.25" customHeight="1" x14ac:dyDescent="0.2">
      <c r="A249" s="13">
        <v>576</v>
      </c>
      <c r="B249">
        <v>9.5000000000000001E-2</v>
      </c>
      <c r="C249">
        <v>9.5000000000000001E-2</v>
      </c>
      <c r="D249">
        <v>6.6000000000000003E-2</v>
      </c>
      <c r="E249">
        <v>0.14000000000000001</v>
      </c>
      <c r="F249">
        <v>0.21099999999999999</v>
      </c>
      <c r="G249">
        <v>0.13100000000000001</v>
      </c>
      <c r="H249">
        <v>7.9000000000000001E-2</v>
      </c>
      <c r="I249">
        <v>0.14899999999999999</v>
      </c>
      <c r="J249">
        <v>9.8000000000000004E-2</v>
      </c>
      <c r="K249">
        <v>4.8000000000000001E-2</v>
      </c>
      <c r="L249">
        <v>8.5999999999999993E-2</v>
      </c>
      <c r="M249">
        <v>8.6999999999999994E-2</v>
      </c>
      <c r="N249">
        <v>0.16400000000000001</v>
      </c>
      <c r="O249">
        <v>0.115</v>
      </c>
      <c r="P249" s="38">
        <v>0.20799999999999999</v>
      </c>
      <c r="Q249" s="6">
        <v>0.17299999999999999</v>
      </c>
      <c r="R249" s="6">
        <v>0.184</v>
      </c>
      <c r="S249" s="6">
        <v>0.28599999999999998</v>
      </c>
      <c r="T249">
        <v>0.22900000000000001</v>
      </c>
      <c r="U249">
        <v>0.249</v>
      </c>
      <c r="V249">
        <v>7.0000000000000007E-2</v>
      </c>
      <c r="W249">
        <v>7.9000000000000001E-2</v>
      </c>
      <c r="X249">
        <v>0.13300000000000001</v>
      </c>
      <c r="Y249">
        <v>0.161</v>
      </c>
      <c r="Z249" s="38">
        <v>9.0999999999999998E-2</v>
      </c>
      <c r="AA249" s="38">
        <v>9.7000000000000003E-2</v>
      </c>
      <c r="AB249" s="38">
        <v>7.4999999999999997E-2</v>
      </c>
      <c r="AC249" s="38">
        <v>7.0999999999999994E-2</v>
      </c>
      <c r="AD249" s="38">
        <v>3.6999999999999998E-2</v>
      </c>
      <c r="AE249" s="38">
        <v>3.5999999999999997E-2</v>
      </c>
      <c r="AF249" s="38">
        <v>1.2999999999999999E-2</v>
      </c>
      <c r="AG249" s="38">
        <v>1.0999999999999999E-2</v>
      </c>
      <c r="AH249" s="38">
        <v>0.01</v>
      </c>
      <c r="AI249" s="6">
        <v>5.2999999999999999E-2</v>
      </c>
      <c r="AJ249" s="6">
        <v>1.6E-2</v>
      </c>
      <c r="AK249" s="6">
        <v>5.7000000000000002E-2</v>
      </c>
      <c r="AL249">
        <v>2.3E-2</v>
      </c>
      <c r="AM249">
        <v>2.3E-2</v>
      </c>
      <c r="AN249">
        <v>5.0999999999999997E-2</v>
      </c>
      <c r="AO249" s="6">
        <v>3.6999999999999998E-2</v>
      </c>
      <c r="AP249" s="6">
        <v>0.08</v>
      </c>
      <c r="AQ249" s="6">
        <v>8.4000000000000005E-2</v>
      </c>
      <c r="AR249">
        <v>2.7E-2</v>
      </c>
      <c r="AS249">
        <v>3.6999999999999998E-2</v>
      </c>
      <c r="AT249">
        <v>1.6E-2</v>
      </c>
      <c r="AU249">
        <v>3.3000000000000002E-2</v>
      </c>
      <c r="AV249">
        <v>8.4000000000000005E-2</v>
      </c>
      <c r="AW249">
        <v>6.6000000000000003E-2</v>
      </c>
      <c r="AX249">
        <v>3.6999999999999998E-2</v>
      </c>
      <c r="AY249">
        <v>6.3E-2</v>
      </c>
      <c r="AZ249">
        <v>3.2000000000000001E-2</v>
      </c>
      <c r="BA249">
        <v>0.124</v>
      </c>
      <c r="BB249" s="38">
        <v>3.1E-2</v>
      </c>
      <c r="BC249">
        <v>3.7999999999999999E-2</v>
      </c>
      <c r="BD249">
        <v>3.6999999999999998E-2</v>
      </c>
      <c r="BE249">
        <v>3.6999999999999998E-2</v>
      </c>
      <c r="BF249" s="38">
        <v>3.4000000000000002E-2</v>
      </c>
      <c r="BG249">
        <v>2.8000000000000001E-2</v>
      </c>
      <c r="BH249">
        <v>3.2000000000000001E-2</v>
      </c>
      <c r="BI249">
        <v>2.5999999999999999E-2</v>
      </c>
      <c r="BJ249">
        <v>1.7999999999999999E-2</v>
      </c>
      <c r="BK249">
        <v>2.9000000000000001E-2</v>
      </c>
      <c r="BL249">
        <v>4.7E-2</v>
      </c>
      <c r="BM249">
        <v>2.4E-2</v>
      </c>
      <c r="BN249">
        <v>1.2999999999999999E-2</v>
      </c>
      <c r="BO249">
        <v>2.9000000000000001E-2</v>
      </c>
      <c r="BP249" s="6">
        <v>1.2999999999999999E-2</v>
      </c>
      <c r="BQ249" s="6">
        <v>1.4E-2</v>
      </c>
      <c r="BR249" s="6">
        <v>1.7000000000000001E-2</v>
      </c>
      <c r="BS249">
        <v>4.7E-2</v>
      </c>
      <c r="BT249" s="38">
        <v>9.0999999999999998E-2</v>
      </c>
      <c r="BU249">
        <v>6.8000000000000005E-2</v>
      </c>
      <c r="BV249">
        <v>8.2000000000000003E-2</v>
      </c>
      <c r="BW249">
        <v>4.4999999999999998E-2</v>
      </c>
      <c r="BX249" s="38">
        <v>0.13100000000000001</v>
      </c>
      <c r="BY249" s="38">
        <v>4.9000000000000002E-2</v>
      </c>
      <c r="BZ249" s="38">
        <v>1.2E-2</v>
      </c>
      <c r="CA249">
        <v>7.0000000000000007E-2</v>
      </c>
      <c r="CB249">
        <v>9.9000000000000005E-2</v>
      </c>
      <c r="CC249">
        <v>2.5999999999999999E-2</v>
      </c>
      <c r="CD249">
        <v>2.5000000000000001E-2</v>
      </c>
      <c r="CE249">
        <v>8.8999999999999996E-2</v>
      </c>
      <c r="CF249">
        <v>3.5000000000000003E-2</v>
      </c>
      <c r="CG249">
        <v>0.04</v>
      </c>
      <c r="CH249">
        <v>7.4999999999999997E-2</v>
      </c>
      <c r="CI249">
        <v>4.9000000000000002E-2</v>
      </c>
      <c r="CJ249">
        <v>9.9000000000000005E-2</v>
      </c>
      <c r="CK249">
        <v>3.4000000000000002E-2</v>
      </c>
      <c r="CL249">
        <v>6.0000000000000001E-3</v>
      </c>
      <c r="CM249">
        <v>1.2999999999999999E-2</v>
      </c>
      <c r="CN249">
        <v>1.4999999999999999E-2</v>
      </c>
      <c r="CO249">
        <v>-8.9999999999999993E-3</v>
      </c>
      <c r="CP249">
        <v>1E-3</v>
      </c>
      <c r="CQ249">
        <v>0.12</v>
      </c>
      <c r="CR249" s="38">
        <v>7.3999999999999996E-2</v>
      </c>
      <c r="CS249">
        <v>0.17699999999999999</v>
      </c>
      <c r="CT249">
        <v>0.115</v>
      </c>
      <c r="CU249">
        <v>-3.3000000000000002E-2</v>
      </c>
      <c r="CV249">
        <v>8.3000000000000004E-2</v>
      </c>
      <c r="CW249">
        <v>4.4999999999999998E-2</v>
      </c>
      <c r="CX249">
        <v>1.0999999999999999E-2</v>
      </c>
      <c r="CY249">
        <v>5.7000000000000002E-2</v>
      </c>
      <c r="CZ249">
        <v>8.2000000000000003E-2</v>
      </c>
      <c r="DA249">
        <v>0.17799999999999999</v>
      </c>
      <c r="DB249">
        <v>0.11799999999999999</v>
      </c>
      <c r="DC249">
        <v>1.6E-2</v>
      </c>
      <c r="DD249" s="38">
        <v>1.9E-2</v>
      </c>
      <c r="DE249" s="38">
        <v>2.1000000000000001E-2</v>
      </c>
      <c r="DF249">
        <v>2.5000000000000001E-2</v>
      </c>
      <c r="DG249">
        <v>7.1999999999999995E-2</v>
      </c>
      <c r="DH249">
        <v>0.06</v>
      </c>
      <c r="DI249">
        <v>2.5000000000000001E-2</v>
      </c>
      <c r="DJ249">
        <v>0.04</v>
      </c>
      <c r="DK249" s="38">
        <v>2.3E-2</v>
      </c>
      <c r="DL249">
        <v>2.5000000000000001E-2</v>
      </c>
      <c r="DM249">
        <v>4.3999999999999997E-2</v>
      </c>
      <c r="DN249">
        <v>3.3000000000000002E-2</v>
      </c>
      <c r="DO249">
        <v>8.5999999999999993E-2</v>
      </c>
      <c r="DP249" s="38">
        <v>6.6000000000000003E-2</v>
      </c>
      <c r="DQ249">
        <v>5.1999999999999998E-2</v>
      </c>
      <c r="DU249" s="38">
        <v>0.04</v>
      </c>
      <c r="DV249">
        <v>4.1000000000000002E-2</v>
      </c>
      <c r="DW249" s="38">
        <v>0.05</v>
      </c>
      <c r="DX249" s="6">
        <v>6.7000000000000004E-2</v>
      </c>
      <c r="DY249">
        <v>3.5000000000000003E-2</v>
      </c>
      <c r="DZ249">
        <v>8.2000000000000003E-2</v>
      </c>
      <c r="EA249">
        <v>6.6000000000000003E-2</v>
      </c>
      <c r="EC249">
        <v>0.02</v>
      </c>
      <c r="ED249">
        <v>3.5999999999999997E-2</v>
      </c>
      <c r="EF249">
        <v>4.9000000000000002E-2</v>
      </c>
      <c r="EG249">
        <v>7.0999999999999994E-2</v>
      </c>
      <c r="EI249">
        <v>5.1999999999999998E-2</v>
      </c>
      <c r="EJ249">
        <v>7.0000000000000007E-2</v>
      </c>
      <c r="EK249" s="38">
        <v>4.2000000000000003E-2</v>
      </c>
      <c r="EL249">
        <v>4.9000000000000002E-2</v>
      </c>
      <c r="EM249" s="6">
        <v>0.115</v>
      </c>
    </row>
    <row r="250" spans="1:143" ht="14.25" customHeight="1" x14ac:dyDescent="0.2">
      <c r="A250" s="13">
        <v>577</v>
      </c>
      <c r="B250">
        <v>9.5000000000000001E-2</v>
      </c>
      <c r="C250">
        <v>9.5000000000000001E-2</v>
      </c>
      <c r="D250">
        <v>6.7000000000000004E-2</v>
      </c>
      <c r="E250">
        <v>0.14000000000000001</v>
      </c>
      <c r="F250">
        <v>0.21</v>
      </c>
      <c r="G250">
        <v>0.13100000000000001</v>
      </c>
      <c r="H250">
        <v>7.9000000000000001E-2</v>
      </c>
      <c r="I250">
        <v>0.14899999999999999</v>
      </c>
      <c r="J250">
        <v>9.8000000000000004E-2</v>
      </c>
      <c r="K250">
        <v>4.8000000000000001E-2</v>
      </c>
      <c r="L250">
        <v>8.5999999999999993E-2</v>
      </c>
      <c r="M250">
        <v>8.6999999999999994E-2</v>
      </c>
      <c r="N250">
        <v>0.16400000000000001</v>
      </c>
      <c r="O250">
        <v>0.115</v>
      </c>
      <c r="P250" s="38">
        <v>0.20799999999999999</v>
      </c>
      <c r="Q250" s="6">
        <v>0.17299999999999999</v>
      </c>
      <c r="R250" s="6">
        <v>0.185</v>
      </c>
      <c r="S250" s="6">
        <v>0.28599999999999998</v>
      </c>
      <c r="T250">
        <v>0.22900000000000001</v>
      </c>
      <c r="U250">
        <v>0.249</v>
      </c>
      <c r="V250">
        <v>6.9000000000000006E-2</v>
      </c>
      <c r="W250">
        <v>7.8E-2</v>
      </c>
      <c r="X250">
        <v>0.13300000000000001</v>
      </c>
      <c r="Y250">
        <v>0.161</v>
      </c>
      <c r="Z250" s="38">
        <v>9.0999999999999998E-2</v>
      </c>
      <c r="AA250" s="38">
        <v>9.7000000000000003E-2</v>
      </c>
      <c r="AB250" s="38">
        <v>7.3999999999999996E-2</v>
      </c>
      <c r="AC250" s="38">
        <v>7.0999999999999994E-2</v>
      </c>
      <c r="AD250" s="38">
        <v>3.6999999999999998E-2</v>
      </c>
      <c r="AE250" s="38">
        <v>3.5999999999999997E-2</v>
      </c>
      <c r="AF250" s="38">
        <v>1.2999999999999999E-2</v>
      </c>
      <c r="AG250" s="38">
        <v>1.0999999999999999E-2</v>
      </c>
      <c r="AH250" s="38">
        <v>0.01</v>
      </c>
      <c r="AI250" s="6">
        <v>5.2999999999999999E-2</v>
      </c>
      <c r="AJ250" s="6">
        <v>1.6E-2</v>
      </c>
      <c r="AK250" s="6">
        <v>5.7000000000000002E-2</v>
      </c>
      <c r="AL250">
        <v>2.3E-2</v>
      </c>
      <c r="AM250">
        <v>2.3E-2</v>
      </c>
      <c r="AN250">
        <v>5.0999999999999997E-2</v>
      </c>
      <c r="AO250" s="6">
        <v>3.6999999999999998E-2</v>
      </c>
      <c r="AP250" s="6">
        <v>0.08</v>
      </c>
      <c r="AQ250" s="6">
        <v>8.4000000000000005E-2</v>
      </c>
      <c r="AR250">
        <v>2.7E-2</v>
      </c>
      <c r="AS250">
        <v>3.6999999999999998E-2</v>
      </c>
      <c r="AT250">
        <v>1.6E-2</v>
      </c>
      <c r="AU250">
        <v>3.3000000000000002E-2</v>
      </c>
      <c r="AV250">
        <v>8.4000000000000005E-2</v>
      </c>
      <c r="AW250">
        <v>6.5000000000000002E-2</v>
      </c>
      <c r="AX250">
        <v>3.6999999999999998E-2</v>
      </c>
      <c r="AY250">
        <v>6.3E-2</v>
      </c>
      <c r="AZ250">
        <v>3.2000000000000001E-2</v>
      </c>
      <c r="BA250">
        <v>0.124</v>
      </c>
      <c r="BB250" s="38">
        <v>3.1E-2</v>
      </c>
      <c r="BC250">
        <v>3.7999999999999999E-2</v>
      </c>
      <c r="BD250">
        <v>3.6999999999999998E-2</v>
      </c>
      <c r="BE250">
        <v>3.6999999999999998E-2</v>
      </c>
      <c r="BF250" s="38">
        <v>3.4000000000000002E-2</v>
      </c>
      <c r="BG250">
        <v>2.8000000000000001E-2</v>
      </c>
      <c r="BH250">
        <v>3.2000000000000001E-2</v>
      </c>
      <c r="BI250">
        <v>2.5999999999999999E-2</v>
      </c>
      <c r="BJ250">
        <v>1.7999999999999999E-2</v>
      </c>
      <c r="BK250">
        <v>2.9000000000000001E-2</v>
      </c>
      <c r="BL250">
        <v>4.7E-2</v>
      </c>
      <c r="BM250">
        <v>2.4E-2</v>
      </c>
      <c r="BN250">
        <v>1.2999999999999999E-2</v>
      </c>
      <c r="BO250">
        <v>2.9000000000000001E-2</v>
      </c>
      <c r="BP250" s="6">
        <v>1.2999999999999999E-2</v>
      </c>
      <c r="BQ250" s="6">
        <v>1.4E-2</v>
      </c>
      <c r="BR250" s="6">
        <v>1.7000000000000001E-2</v>
      </c>
      <c r="BS250">
        <v>4.7E-2</v>
      </c>
      <c r="BT250" s="38">
        <v>9.0999999999999998E-2</v>
      </c>
      <c r="BU250">
        <v>6.7000000000000004E-2</v>
      </c>
      <c r="BV250">
        <v>8.1000000000000003E-2</v>
      </c>
      <c r="BW250">
        <v>4.4999999999999998E-2</v>
      </c>
      <c r="BX250" s="38">
        <v>0.13100000000000001</v>
      </c>
      <c r="BY250" s="38">
        <v>4.9000000000000002E-2</v>
      </c>
      <c r="BZ250" s="38">
        <v>1.2E-2</v>
      </c>
      <c r="CA250">
        <v>7.0000000000000007E-2</v>
      </c>
      <c r="CB250">
        <v>9.9000000000000005E-2</v>
      </c>
      <c r="CC250">
        <v>2.5999999999999999E-2</v>
      </c>
      <c r="CD250">
        <v>2.5000000000000001E-2</v>
      </c>
      <c r="CE250">
        <v>8.8999999999999996E-2</v>
      </c>
      <c r="CF250">
        <v>3.5000000000000003E-2</v>
      </c>
      <c r="CG250">
        <v>0.04</v>
      </c>
      <c r="CH250">
        <v>7.4999999999999997E-2</v>
      </c>
      <c r="CI250">
        <v>4.9000000000000002E-2</v>
      </c>
      <c r="CJ250">
        <v>9.9000000000000005E-2</v>
      </c>
      <c r="CK250">
        <v>3.4000000000000002E-2</v>
      </c>
      <c r="CL250">
        <v>6.0000000000000001E-3</v>
      </c>
      <c r="CM250">
        <v>1.4E-2</v>
      </c>
      <c r="CN250">
        <v>1.4999999999999999E-2</v>
      </c>
      <c r="CO250">
        <v>-8.9999999999999993E-3</v>
      </c>
      <c r="CP250">
        <v>1E-3</v>
      </c>
      <c r="CQ250">
        <v>0.12</v>
      </c>
      <c r="CR250" s="38">
        <v>7.3999999999999996E-2</v>
      </c>
      <c r="CS250">
        <v>0.17699999999999999</v>
      </c>
      <c r="CT250">
        <v>0.115</v>
      </c>
      <c r="CU250">
        <v>-3.3000000000000002E-2</v>
      </c>
      <c r="CV250">
        <v>8.3000000000000004E-2</v>
      </c>
      <c r="CW250">
        <v>4.3999999999999997E-2</v>
      </c>
      <c r="CX250">
        <v>1.0999999999999999E-2</v>
      </c>
      <c r="CY250">
        <v>5.7000000000000002E-2</v>
      </c>
      <c r="CZ250">
        <v>8.2000000000000003E-2</v>
      </c>
      <c r="DA250">
        <v>0.17799999999999999</v>
      </c>
      <c r="DB250">
        <v>0.11799999999999999</v>
      </c>
      <c r="DC250">
        <v>1.6E-2</v>
      </c>
      <c r="DD250" s="38">
        <v>1.9E-2</v>
      </c>
      <c r="DE250" s="38">
        <v>2.1000000000000001E-2</v>
      </c>
      <c r="DF250">
        <v>2.5000000000000001E-2</v>
      </c>
      <c r="DG250">
        <v>7.1999999999999995E-2</v>
      </c>
      <c r="DH250">
        <v>6.0999999999999999E-2</v>
      </c>
      <c r="DI250">
        <v>2.4E-2</v>
      </c>
      <c r="DJ250">
        <v>0.04</v>
      </c>
      <c r="DK250" s="38">
        <v>2.3E-2</v>
      </c>
      <c r="DL250">
        <v>2.5000000000000001E-2</v>
      </c>
      <c r="DM250">
        <v>4.3999999999999997E-2</v>
      </c>
      <c r="DN250">
        <v>3.3000000000000002E-2</v>
      </c>
      <c r="DO250">
        <v>8.5999999999999993E-2</v>
      </c>
      <c r="DP250" s="38">
        <v>6.6000000000000003E-2</v>
      </c>
      <c r="DQ250">
        <v>5.1999999999999998E-2</v>
      </c>
      <c r="DU250" s="38">
        <v>0.04</v>
      </c>
      <c r="DV250">
        <v>4.1000000000000002E-2</v>
      </c>
      <c r="DW250" s="38">
        <v>0.05</v>
      </c>
      <c r="DX250" s="6">
        <v>6.7000000000000004E-2</v>
      </c>
      <c r="DY250">
        <v>3.5000000000000003E-2</v>
      </c>
      <c r="DZ250">
        <v>8.2000000000000003E-2</v>
      </c>
      <c r="EA250">
        <v>6.5000000000000002E-2</v>
      </c>
      <c r="EC250">
        <v>0.02</v>
      </c>
      <c r="ED250">
        <v>3.5999999999999997E-2</v>
      </c>
      <c r="EF250">
        <v>4.9000000000000002E-2</v>
      </c>
      <c r="EG250">
        <v>7.0000000000000007E-2</v>
      </c>
      <c r="EI250">
        <v>5.0999999999999997E-2</v>
      </c>
      <c r="EJ250">
        <v>7.0000000000000007E-2</v>
      </c>
      <c r="EK250" s="38">
        <v>4.2000000000000003E-2</v>
      </c>
      <c r="EL250">
        <v>4.9000000000000002E-2</v>
      </c>
      <c r="EM250" s="6">
        <v>0.115</v>
      </c>
    </row>
    <row r="251" spans="1:143" ht="14.25" customHeight="1" x14ac:dyDescent="0.2">
      <c r="A251" s="13">
        <v>578</v>
      </c>
      <c r="B251">
        <v>9.5000000000000001E-2</v>
      </c>
      <c r="C251">
        <v>9.5000000000000001E-2</v>
      </c>
      <c r="D251">
        <v>6.7000000000000004E-2</v>
      </c>
      <c r="E251">
        <v>0.14000000000000001</v>
      </c>
      <c r="F251">
        <v>0.21</v>
      </c>
      <c r="G251">
        <v>0.13100000000000001</v>
      </c>
      <c r="H251">
        <v>7.8E-2</v>
      </c>
      <c r="I251">
        <v>0.14899999999999999</v>
      </c>
      <c r="J251">
        <v>9.8000000000000004E-2</v>
      </c>
      <c r="K251">
        <v>4.8000000000000001E-2</v>
      </c>
      <c r="L251">
        <v>8.5999999999999993E-2</v>
      </c>
      <c r="M251">
        <v>8.6999999999999994E-2</v>
      </c>
      <c r="N251">
        <v>0.16400000000000001</v>
      </c>
      <c r="O251">
        <v>0.115</v>
      </c>
      <c r="P251" s="38">
        <v>0.20799999999999999</v>
      </c>
      <c r="Q251" s="6">
        <v>0.17199999999999999</v>
      </c>
      <c r="R251" s="6">
        <v>0.186</v>
      </c>
      <c r="S251" s="6">
        <v>0.28599999999999998</v>
      </c>
      <c r="T251">
        <v>0.22900000000000001</v>
      </c>
      <c r="U251">
        <v>0.249</v>
      </c>
      <c r="V251">
        <v>6.9000000000000006E-2</v>
      </c>
      <c r="W251">
        <v>7.8E-2</v>
      </c>
      <c r="X251">
        <v>0.13300000000000001</v>
      </c>
      <c r="Y251">
        <v>0.16</v>
      </c>
      <c r="Z251" s="38">
        <v>9.0999999999999998E-2</v>
      </c>
      <c r="AA251" s="38">
        <v>9.7000000000000003E-2</v>
      </c>
      <c r="AB251" s="38">
        <v>7.3999999999999996E-2</v>
      </c>
      <c r="AC251" s="38">
        <v>7.0999999999999994E-2</v>
      </c>
      <c r="AD251" s="38">
        <v>3.6999999999999998E-2</v>
      </c>
      <c r="AE251" s="38">
        <v>3.5999999999999997E-2</v>
      </c>
      <c r="AF251" s="38">
        <v>1.2999999999999999E-2</v>
      </c>
      <c r="AG251" s="38">
        <v>1.0999999999999999E-2</v>
      </c>
      <c r="AH251" s="38">
        <v>0.01</v>
      </c>
      <c r="AI251" s="6">
        <v>5.2999999999999999E-2</v>
      </c>
      <c r="AJ251" s="6">
        <v>1.6E-2</v>
      </c>
      <c r="AK251" s="6">
        <v>5.7000000000000002E-2</v>
      </c>
      <c r="AL251">
        <v>2.3E-2</v>
      </c>
      <c r="AM251">
        <v>2.3E-2</v>
      </c>
      <c r="AN251">
        <v>5.0999999999999997E-2</v>
      </c>
      <c r="AO251" s="6">
        <v>3.6999999999999998E-2</v>
      </c>
      <c r="AP251" s="6">
        <v>0.08</v>
      </c>
      <c r="AQ251" s="6">
        <v>8.4000000000000005E-2</v>
      </c>
      <c r="AR251">
        <v>2.7E-2</v>
      </c>
      <c r="AS251">
        <v>3.5999999999999997E-2</v>
      </c>
      <c r="AT251">
        <v>1.6E-2</v>
      </c>
      <c r="AU251">
        <v>3.3000000000000002E-2</v>
      </c>
      <c r="AV251">
        <v>8.4000000000000005E-2</v>
      </c>
      <c r="AW251">
        <v>6.5000000000000002E-2</v>
      </c>
      <c r="AX251">
        <v>3.6999999999999998E-2</v>
      </c>
      <c r="AY251">
        <v>6.3E-2</v>
      </c>
      <c r="AZ251">
        <v>3.1E-2</v>
      </c>
      <c r="BA251">
        <v>0.124</v>
      </c>
      <c r="BB251" s="38">
        <v>3.1E-2</v>
      </c>
      <c r="BC251">
        <v>3.7999999999999999E-2</v>
      </c>
      <c r="BD251">
        <v>3.6999999999999998E-2</v>
      </c>
      <c r="BE251">
        <v>3.6999999999999998E-2</v>
      </c>
      <c r="BF251" s="38">
        <v>3.4000000000000002E-2</v>
      </c>
      <c r="BG251">
        <v>2.8000000000000001E-2</v>
      </c>
      <c r="BH251">
        <v>3.2000000000000001E-2</v>
      </c>
      <c r="BI251">
        <v>2.5999999999999999E-2</v>
      </c>
      <c r="BJ251">
        <v>1.7999999999999999E-2</v>
      </c>
      <c r="BK251">
        <v>2.9000000000000001E-2</v>
      </c>
      <c r="BL251">
        <v>4.7E-2</v>
      </c>
      <c r="BM251">
        <v>2.4E-2</v>
      </c>
      <c r="BN251">
        <v>1.2E-2</v>
      </c>
      <c r="BO251">
        <v>2.9000000000000001E-2</v>
      </c>
      <c r="BP251" s="6">
        <v>1.2999999999999999E-2</v>
      </c>
      <c r="BQ251" s="6">
        <v>1.4E-2</v>
      </c>
      <c r="BR251" s="6">
        <v>1.6E-2</v>
      </c>
      <c r="BS251">
        <v>4.5999999999999999E-2</v>
      </c>
      <c r="BT251" s="38">
        <v>9.0999999999999998E-2</v>
      </c>
      <c r="BU251">
        <v>6.7000000000000004E-2</v>
      </c>
      <c r="BV251">
        <v>8.1000000000000003E-2</v>
      </c>
      <c r="BW251">
        <v>4.4999999999999998E-2</v>
      </c>
      <c r="BX251" s="38">
        <v>0.13</v>
      </c>
      <c r="BY251" s="38">
        <v>4.9000000000000002E-2</v>
      </c>
      <c r="BZ251" s="38">
        <v>1.2E-2</v>
      </c>
      <c r="CA251">
        <v>7.0000000000000007E-2</v>
      </c>
      <c r="CB251">
        <v>9.8000000000000004E-2</v>
      </c>
      <c r="CC251">
        <v>2.5999999999999999E-2</v>
      </c>
      <c r="CD251">
        <v>2.5999999999999999E-2</v>
      </c>
      <c r="CE251">
        <v>8.8999999999999996E-2</v>
      </c>
      <c r="CF251">
        <v>3.5000000000000003E-2</v>
      </c>
      <c r="CG251">
        <v>0.04</v>
      </c>
      <c r="CH251">
        <v>7.5999999999999998E-2</v>
      </c>
      <c r="CI251">
        <v>4.9000000000000002E-2</v>
      </c>
      <c r="CJ251">
        <v>9.9000000000000005E-2</v>
      </c>
      <c r="CK251">
        <v>3.4000000000000002E-2</v>
      </c>
      <c r="CL251">
        <v>6.0000000000000001E-3</v>
      </c>
      <c r="CM251">
        <v>1.4E-2</v>
      </c>
      <c r="CN251">
        <v>1.4999999999999999E-2</v>
      </c>
      <c r="CO251">
        <v>-8.9999999999999993E-3</v>
      </c>
      <c r="CP251">
        <v>1E-3</v>
      </c>
      <c r="CQ251">
        <v>0.12</v>
      </c>
      <c r="CR251" s="38">
        <v>7.2999999999999995E-2</v>
      </c>
      <c r="CS251">
        <v>0.17699999999999999</v>
      </c>
      <c r="CT251">
        <v>0.115</v>
      </c>
      <c r="CU251">
        <v>-3.3000000000000002E-2</v>
      </c>
      <c r="CV251">
        <v>8.3000000000000004E-2</v>
      </c>
      <c r="CW251">
        <v>4.3999999999999997E-2</v>
      </c>
      <c r="CX251">
        <v>1.0999999999999999E-2</v>
      </c>
      <c r="CY251">
        <v>5.7000000000000002E-2</v>
      </c>
      <c r="CZ251">
        <v>8.2000000000000003E-2</v>
      </c>
      <c r="DA251">
        <v>0.17799999999999999</v>
      </c>
      <c r="DB251">
        <v>0.11799999999999999</v>
      </c>
      <c r="DC251">
        <v>1.6E-2</v>
      </c>
      <c r="DD251" s="38">
        <v>1.7999999999999999E-2</v>
      </c>
      <c r="DE251" s="38">
        <v>2.1000000000000001E-2</v>
      </c>
      <c r="DF251">
        <v>2.5000000000000001E-2</v>
      </c>
      <c r="DG251">
        <v>7.1999999999999995E-2</v>
      </c>
      <c r="DH251">
        <v>6.0999999999999999E-2</v>
      </c>
      <c r="DI251">
        <v>2.4E-2</v>
      </c>
      <c r="DJ251">
        <v>0.04</v>
      </c>
      <c r="DK251" s="38">
        <v>2.3E-2</v>
      </c>
      <c r="DL251">
        <v>2.5000000000000001E-2</v>
      </c>
      <c r="DM251">
        <v>4.3999999999999997E-2</v>
      </c>
      <c r="DN251">
        <v>3.3000000000000002E-2</v>
      </c>
      <c r="DO251">
        <v>8.5999999999999993E-2</v>
      </c>
      <c r="DP251" s="38">
        <v>6.6000000000000003E-2</v>
      </c>
      <c r="DQ251">
        <v>5.1999999999999998E-2</v>
      </c>
      <c r="DU251" s="38">
        <v>0.04</v>
      </c>
      <c r="DV251">
        <v>4.1000000000000002E-2</v>
      </c>
      <c r="DW251" s="38">
        <v>0.05</v>
      </c>
      <c r="DX251" s="6">
        <v>6.7000000000000004E-2</v>
      </c>
      <c r="DY251">
        <v>3.5000000000000003E-2</v>
      </c>
      <c r="DZ251">
        <v>8.2000000000000003E-2</v>
      </c>
      <c r="EA251">
        <v>6.5000000000000002E-2</v>
      </c>
      <c r="EC251">
        <v>0.02</v>
      </c>
      <c r="ED251">
        <v>3.5999999999999997E-2</v>
      </c>
      <c r="EF251">
        <v>4.9000000000000002E-2</v>
      </c>
      <c r="EG251">
        <v>7.0000000000000007E-2</v>
      </c>
      <c r="EI251">
        <v>5.0999999999999997E-2</v>
      </c>
      <c r="EJ251">
        <v>6.9000000000000006E-2</v>
      </c>
      <c r="EK251" s="38">
        <v>4.2000000000000003E-2</v>
      </c>
      <c r="EL251">
        <v>4.9000000000000002E-2</v>
      </c>
      <c r="EM251" s="6">
        <v>0.115</v>
      </c>
    </row>
    <row r="252" spans="1:143" ht="14.25" customHeight="1" x14ac:dyDescent="0.2">
      <c r="A252" s="13">
        <v>579</v>
      </c>
      <c r="B252">
        <v>9.5000000000000001E-2</v>
      </c>
      <c r="C252">
        <v>9.5000000000000001E-2</v>
      </c>
      <c r="D252">
        <v>6.7000000000000004E-2</v>
      </c>
      <c r="E252">
        <v>0.14000000000000001</v>
      </c>
      <c r="F252">
        <v>0.21</v>
      </c>
      <c r="G252">
        <v>0.13100000000000001</v>
      </c>
      <c r="H252">
        <v>7.8E-2</v>
      </c>
      <c r="I252">
        <v>0.14899999999999999</v>
      </c>
      <c r="J252">
        <v>9.8000000000000004E-2</v>
      </c>
      <c r="K252">
        <v>4.8000000000000001E-2</v>
      </c>
      <c r="L252">
        <v>8.5999999999999993E-2</v>
      </c>
      <c r="M252">
        <v>8.6999999999999994E-2</v>
      </c>
      <c r="N252">
        <v>0.16300000000000001</v>
      </c>
      <c r="O252">
        <v>0.115</v>
      </c>
      <c r="P252" s="38">
        <v>0.20799999999999999</v>
      </c>
      <c r="Q252" s="6">
        <v>0.17199999999999999</v>
      </c>
      <c r="R252" s="6">
        <v>0.186</v>
      </c>
      <c r="S252" s="6">
        <v>0.28499999999999998</v>
      </c>
      <c r="T252">
        <v>0.22800000000000001</v>
      </c>
      <c r="U252">
        <v>0.249</v>
      </c>
      <c r="V252">
        <v>6.9000000000000006E-2</v>
      </c>
      <c r="W252">
        <v>7.6999999999999999E-2</v>
      </c>
      <c r="X252">
        <v>0.13200000000000001</v>
      </c>
      <c r="Y252">
        <v>0.159</v>
      </c>
      <c r="Z252" s="38">
        <v>9.0999999999999998E-2</v>
      </c>
      <c r="AA252" s="38">
        <v>9.7000000000000003E-2</v>
      </c>
      <c r="AB252" s="38">
        <v>7.3999999999999996E-2</v>
      </c>
      <c r="AC252" s="38">
        <v>7.0999999999999994E-2</v>
      </c>
      <c r="AD252" s="38">
        <v>3.6999999999999998E-2</v>
      </c>
      <c r="AE252" s="38">
        <v>3.5999999999999997E-2</v>
      </c>
      <c r="AF252" s="38">
        <v>1.2999999999999999E-2</v>
      </c>
      <c r="AG252" s="38">
        <v>1.0999999999999999E-2</v>
      </c>
      <c r="AH252" s="38">
        <v>0.01</v>
      </c>
      <c r="AI252" s="6">
        <v>5.2999999999999999E-2</v>
      </c>
      <c r="AJ252" s="6">
        <v>1.6E-2</v>
      </c>
      <c r="AK252" s="6">
        <v>5.6000000000000001E-2</v>
      </c>
      <c r="AL252">
        <v>2.3E-2</v>
      </c>
      <c r="AM252">
        <v>2.3E-2</v>
      </c>
      <c r="AN252">
        <v>5.0999999999999997E-2</v>
      </c>
      <c r="AO252" s="6">
        <v>3.6999999999999998E-2</v>
      </c>
      <c r="AP252" s="6">
        <v>0.08</v>
      </c>
      <c r="AQ252" s="6">
        <v>8.4000000000000005E-2</v>
      </c>
      <c r="AR252">
        <v>2.7E-2</v>
      </c>
      <c r="AS252">
        <v>3.5999999999999997E-2</v>
      </c>
      <c r="AT252">
        <v>1.6E-2</v>
      </c>
      <c r="AU252">
        <v>3.2000000000000001E-2</v>
      </c>
      <c r="AV252">
        <v>8.4000000000000005E-2</v>
      </c>
      <c r="AW252">
        <v>6.5000000000000002E-2</v>
      </c>
      <c r="AX252">
        <v>3.6999999999999998E-2</v>
      </c>
      <c r="AY252">
        <v>6.3E-2</v>
      </c>
      <c r="AZ252">
        <v>3.1E-2</v>
      </c>
      <c r="BA252">
        <v>0.124</v>
      </c>
      <c r="BB252" s="38">
        <v>3.1E-2</v>
      </c>
      <c r="BC252">
        <v>3.7999999999999999E-2</v>
      </c>
      <c r="BD252">
        <v>3.6999999999999998E-2</v>
      </c>
      <c r="BE252">
        <v>3.6999999999999998E-2</v>
      </c>
      <c r="BF252" s="38">
        <v>3.4000000000000002E-2</v>
      </c>
      <c r="BG252">
        <v>2.8000000000000001E-2</v>
      </c>
      <c r="BH252">
        <v>3.2000000000000001E-2</v>
      </c>
      <c r="BI252">
        <v>2.5999999999999999E-2</v>
      </c>
      <c r="BJ252">
        <v>1.7999999999999999E-2</v>
      </c>
      <c r="BK252">
        <v>2.9000000000000001E-2</v>
      </c>
      <c r="BL252">
        <v>4.7E-2</v>
      </c>
      <c r="BM252">
        <v>2.4E-2</v>
      </c>
      <c r="BN252">
        <v>1.2E-2</v>
      </c>
      <c r="BO252">
        <v>2.8000000000000001E-2</v>
      </c>
      <c r="BP252" s="6">
        <v>1.2999999999999999E-2</v>
      </c>
      <c r="BQ252" s="6">
        <v>1.4E-2</v>
      </c>
      <c r="BR252" s="6">
        <v>1.6E-2</v>
      </c>
      <c r="BS252">
        <v>4.5999999999999999E-2</v>
      </c>
      <c r="BT252" s="38">
        <v>9.0999999999999998E-2</v>
      </c>
      <c r="BU252">
        <v>6.7000000000000004E-2</v>
      </c>
      <c r="BV252">
        <v>8.1000000000000003E-2</v>
      </c>
      <c r="BW252">
        <v>4.4999999999999998E-2</v>
      </c>
      <c r="BX252" s="38">
        <v>0.13</v>
      </c>
      <c r="BY252" s="38">
        <v>4.9000000000000002E-2</v>
      </c>
      <c r="BZ252" s="38">
        <v>1.2E-2</v>
      </c>
      <c r="CA252">
        <v>7.0000000000000007E-2</v>
      </c>
      <c r="CB252">
        <v>9.8000000000000004E-2</v>
      </c>
      <c r="CC252">
        <v>2.5999999999999999E-2</v>
      </c>
      <c r="CD252">
        <v>2.5999999999999999E-2</v>
      </c>
      <c r="CE252">
        <v>8.8999999999999996E-2</v>
      </c>
      <c r="CF252">
        <v>3.5000000000000003E-2</v>
      </c>
      <c r="CG252">
        <v>0.04</v>
      </c>
      <c r="CH252">
        <v>7.5999999999999998E-2</v>
      </c>
      <c r="CI252">
        <v>4.9000000000000002E-2</v>
      </c>
      <c r="CJ252">
        <v>9.9000000000000005E-2</v>
      </c>
      <c r="CK252">
        <v>3.5000000000000003E-2</v>
      </c>
      <c r="CL252">
        <v>6.0000000000000001E-3</v>
      </c>
      <c r="CM252">
        <v>1.4E-2</v>
      </c>
      <c r="CN252">
        <v>1.4999999999999999E-2</v>
      </c>
      <c r="CO252">
        <v>-8.9999999999999993E-3</v>
      </c>
      <c r="CP252">
        <v>1E-3</v>
      </c>
      <c r="CQ252">
        <v>0.12</v>
      </c>
      <c r="CR252" s="38">
        <v>7.2999999999999995E-2</v>
      </c>
      <c r="CS252">
        <v>0.17699999999999999</v>
      </c>
      <c r="CT252">
        <v>0.115</v>
      </c>
      <c r="CU252">
        <v>-3.3000000000000002E-2</v>
      </c>
      <c r="CV252">
        <v>8.3000000000000004E-2</v>
      </c>
      <c r="CW252">
        <v>4.2999999999999997E-2</v>
      </c>
      <c r="CX252">
        <v>1.0999999999999999E-2</v>
      </c>
      <c r="CY252">
        <v>5.7000000000000002E-2</v>
      </c>
      <c r="CZ252">
        <v>8.2000000000000003E-2</v>
      </c>
      <c r="DA252">
        <v>0.17799999999999999</v>
      </c>
      <c r="DB252">
        <v>0.11799999999999999</v>
      </c>
      <c r="DC252">
        <v>1.6E-2</v>
      </c>
      <c r="DD252" s="38">
        <v>1.7999999999999999E-2</v>
      </c>
      <c r="DE252" s="38">
        <v>2.1000000000000001E-2</v>
      </c>
      <c r="DF252">
        <v>2.5000000000000001E-2</v>
      </c>
      <c r="DG252">
        <v>7.1999999999999995E-2</v>
      </c>
      <c r="DH252">
        <v>0.06</v>
      </c>
      <c r="DI252">
        <v>2.4E-2</v>
      </c>
      <c r="DJ252">
        <v>0.04</v>
      </c>
      <c r="DK252" s="38">
        <v>2.3E-2</v>
      </c>
      <c r="DL252">
        <v>2.5000000000000001E-2</v>
      </c>
      <c r="DM252">
        <v>4.3999999999999997E-2</v>
      </c>
      <c r="DN252">
        <v>3.3000000000000002E-2</v>
      </c>
      <c r="DO252">
        <v>8.5999999999999993E-2</v>
      </c>
      <c r="DP252" s="38">
        <v>6.6000000000000003E-2</v>
      </c>
      <c r="DQ252">
        <v>5.1999999999999998E-2</v>
      </c>
      <c r="DU252" s="38">
        <v>0.04</v>
      </c>
      <c r="DV252">
        <v>4.1000000000000002E-2</v>
      </c>
      <c r="DW252" s="38">
        <v>0.05</v>
      </c>
      <c r="DX252" s="6">
        <v>6.6000000000000003E-2</v>
      </c>
      <c r="DY252">
        <v>3.5000000000000003E-2</v>
      </c>
      <c r="DZ252">
        <v>8.2000000000000003E-2</v>
      </c>
      <c r="EA252">
        <v>6.4000000000000001E-2</v>
      </c>
      <c r="EC252">
        <v>1.9E-2</v>
      </c>
      <c r="ED252">
        <v>3.5999999999999997E-2</v>
      </c>
      <c r="EF252">
        <v>4.9000000000000002E-2</v>
      </c>
      <c r="EG252">
        <v>7.0000000000000007E-2</v>
      </c>
      <c r="EI252">
        <v>5.0999999999999997E-2</v>
      </c>
      <c r="EJ252">
        <v>6.9000000000000006E-2</v>
      </c>
      <c r="EK252" s="38">
        <v>4.2000000000000003E-2</v>
      </c>
      <c r="EL252">
        <v>4.9000000000000002E-2</v>
      </c>
      <c r="EM252" s="6">
        <v>0.115</v>
      </c>
    </row>
    <row r="253" spans="1:143" ht="14.25" customHeight="1" x14ac:dyDescent="0.2">
      <c r="A253" s="13">
        <v>580</v>
      </c>
      <c r="B253">
        <v>9.5000000000000001E-2</v>
      </c>
      <c r="C253">
        <v>9.5000000000000001E-2</v>
      </c>
      <c r="D253">
        <v>6.6000000000000003E-2</v>
      </c>
      <c r="E253">
        <v>0.14000000000000001</v>
      </c>
      <c r="F253">
        <v>0.21</v>
      </c>
      <c r="G253">
        <v>0.13100000000000001</v>
      </c>
      <c r="H253">
        <v>7.8E-2</v>
      </c>
      <c r="I253">
        <v>0.14899999999999999</v>
      </c>
      <c r="J253">
        <v>9.7000000000000003E-2</v>
      </c>
      <c r="K253">
        <v>4.8000000000000001E-2</v>
      </c>
      <c r="L253">
        <v>8.5999999999999993E-2</v>
      </c>
      <c r="M253">
        <v>8.6999999999999994E-2</v>
      </c>
      <c r="N253">
        <v>0.16300000000000001</v>
      </c>
      <c r="O253">
        <v>0.114</v>
      </c>
      <c r="P253" s="38">
        <v>0.20699999999999999</v>
      </c>
      <c r="Q253" s="6">
        <v>0.17199999999999999</v>
      </c>
      <c r="R253" s="6">
        <v>0.187</v>
      </c>
      <c r="S253" s="6">
        <v>0.28499999999999998</v>
      </c>
      <c r="T253">
        <v>0.22800000000000001</v>
      </c>
      <c r="U253">
        <v>0.248</v>
      </c>
      <c r="V253">
        <v>6.9000000000000006E-2</v>
      </c>
      <c r="W253">
        <v>7.6999999999999999E-2</v>
      </c>
      <c r="X253">
        <v>0.13200000000000001</v>
      </c>
      <c r="Y253">
        <v>0.159</v>
      </c>
      <c r="Z253" s="38">
        <v>0.09</v>
      </c>
      <c r="AA253" s="38">
        <v>9.7000000000000003E-2</v>
      </c>
      <c r="AB253" s="38">
        <v>7.3999999999999996E-2</v>
      </c>
      <c r="AC253" s="38">
        <v>7.0999999999999994E-2</v>
      </c>
      <c r="AD253" s="38">
        <v>3.6999999999999998E-2</v>
      </c>
      <c r="AE253" s="38">
        <v>3.5999999999999997E-2</v>
      </c>
      <c r="AF253" s="38">
        <v>1.2999999999999999E-2</v>
      </c>
      <c r="AG253" s="38">
        <v>1.0999999999999999E-2</v>
      </c>
      <c r="AH253" s="38">
        <v>0.01</v>
      </c>
      <c r="AI253" s="6">
        <v>5.2999999999999999E-2</v>
      </c>
      <c r="AJ253" s="6">
        <v>1.6E-2</v>
      </c>
      <c r="AK253" s="6">
        <v>5.6000000000000001E-2</v>
      </c>
      <c r="AL253">
        <v>2.3E-2</v>
      </c>
      <c r="AM253">
        <v>2.3E-2</v>
      </c>
      <c r="AN253">
        <v>0.05</v>
      </c>
      <c r="AO253" s="6">
        <v>3.6999999999999998E-2</v>
      </c>
      <c r="AP253" s="6">
        <v>0.08</v>
      </c>
      <c r="AQ253" s="6">
        <v>8.3000000000000004E-2</v>
      </c>
      <c r="AR253">
        <v>2.7E-2</v>
      </c>
      <c r="AS253">
        <v>3.5999999999999997E-2</v>
      </c>
      <c r="AT253">
        <v>1.6E-2</v>
      </c>
      <c r="AU253">
        <v>3.2000000000000001E-2</v>
      </c>
      <c r="AV253">
        <v>8.4000000000000005E-2</v>
      </c>
      <c r="AW253">
        <v>6.5000000000000002E-2</v>
      </c>
      <c r="AX253">
        <v>3.6999999999999998E-2</v>
      </c>
      <c r="AY253">
        <v>6.3E-2</v>
      </c>
      <c r="AZ253">
        <v>3.1E-2</v>
      </c>
      <c r="BA253">
        <v>0.124</v>
      </c>
      <c r="BB253" s="38">
        <v>3.1E-2</v>
      </c>
      <c r="BC253">
        <v>3.7999999999999999E-2</v>
      </c>
      <c r="BD253">
        <v>3.6999999999999998E-2</v>
      </c>
      <c r="BE253">
        <v>3.6999999999999998E-2</v>
      </c>
      <c r="BF253" s="38">
        <v>3.4000000000000002E-2</v>
      </c>
      <c r="BG253">
        <v>2.8000000000000001E-2</v>
      </c>
      <c r="BH253">
        <v>3.2000000000000001E-2</v>
      </c>
      <c r="BI253">
        <v>2.5999999999999999E-2</v>
      </c>
      <c r="BJ253">
        <v>1.7999999999999999E-2</v>
      </c>
      <c r="BK253">
        <v>2.9000000000000001E-2</v>
      </c>
      <c r="BL253">
        <v>4.7E-2</v>
      </c>
      <c r="BM253">
        <v>2.4E-2</v>
      </c>
      <c r="BN253">
        <v>1.2E-2</v>
      </c>
      <c r="BO253">
        <v>2.8000000000000001E-2</v>
      </c>
      <c r="BP253" s="6">
        <v>1.2999999999999999E-2</v>
      </c>
      <c r="BQ253" s="6">
        <v>1.4E-2</v>
      </c>
      <c r="BR253" s="6">
        <v>1.6E-2</v>
      </c>
      <c r="BS253">
        <v>4.4999999999999998E-2</v>
      </c>
      <c r="BT253" s="38">
        <v>9.0999999999999998E-2</v>
      </c>
      <c r="BU253">
        <v>6.7000000000000004E-2</v>
      </c>
      <c r="BV253">
        <v>8.1000000000000003E-2</v>
      </c>
      <c r="BW253">
        <v>4.4999999999999998E-2</v>
      </c>
      <c r="BX253" s="38">
        <v>0.13</v>
      </c>
      <c r="BY253" s="38">
        <v>4.9000000000000002E-2</v>
      </c>
      <c r="BZ253" s="38">
        <v>1.2E-2</v>
      </c>
      <c r="CA253">
        <v>7.0000000000000007E-2</v>
      </c>
      <c r="CB253">
        <v>9.8000000000000004E-2</v>
      </c>
      <c r="CC253">
        <v>2.5999999999999999E-2</v>
      </c>
      <c r="CD253">
        <v>2.5999999999999999E-2</v>
      </c>
      <c r="CE253">
        <v>8.8999999999999996E-2</v>
      </c>
      <c r="CF253">
        <v>3.5000000000000003E-2</v>
      </c>
      <c r="CG253">
        <v>0.04</v>
      </c>
      <c r="CH253">
        <v>7.5999999999999998E-2</v>
      </c>
      <c r="CI253">
        <v>4.9000000000000002E-2</v>
      </c>
      <c r="CJ253">
        <v>9.9000000000000005E-2</v>
      </c>
      <c r="CK253">
        <v>3.5000000000000003E-2</v>
      </c>
      <c r="CL253">
        <v>6.0000000000000001E-3</v>
      </c>
      <c r="CM253">
        <v>1.4E-2</v>
      </c>
      <c r="CN253">
        <v>1.4999999999999999E-2</v>
      </c>
      <c r="CO253">
        <v>-8.9999999999999993E-3</v>
      </c>
      <c r="CP253">
        <v>1E-3</v>
      </c>
      <c r="CQ253">
        <v>0.12</v>
      </c>
      <c r="CR253" s="38">
        <v>7.2999999999999995E-2</v>
      </c>
      <c r="CS253">
        <v>0.17599999999999999</v>
      </c>
      <c r="CT253">
        <v>0.115</v>
      </c>
      <c r="CU253">
        <v>-3.4000000000000002E-2</v>
      </c>
      <c r="CV253">
        <v>8.3000000000000004E-2</v>
      </c>
      <c r="CW253">
        <v>4.2999999999999997E-2</v>
      </c>
      <c r="CX253">
        <v>1.0999999999999999E-2</v>
      </c>
      <c r="CY253">
        <v>5.7000000000000002E-2</v>
      </c>
      <c r="CZ253">
        <v>8.2000000000000003E-2</v>
      </c>
      <c r="DA253">
        <v>0.17799999999999999</v>
      </c>
      <c r="DB253">
        <v>0.11799999999999999</v>
      </c>
      <c r="DC253">
        <v>1.6E-2</v>
      </c>
      <c r="DD253" s="38">
        <v>1.7999999999999999E-2</v>
      </c>
      <c r="DE253" s="38">
        <v>0.02</v>
      </c>
      <c r="DF253">
        <v>2.5000000000000001E-2</v>
      </c>
      <c r="DG253">
        <v>7.1999999999999995E-2</v>
      </c>
      <c r="DH253">
        <v>0.06</v>
      </c>
      <c r="DI253">
        <v>2.4E-2</v>
      </c>
      <c r="DJ253">
        <v>0.04</v>
      </c>
      <c r="DK253" s="38">
        <v>2.3E-2</v>
      </c>
      <c r="DL253">
        <v>2.5000000000000001E-2</v>
      </c>
      <c r="DM253">
        <v>4.3999999999999997E-2</v>
      </c>
      <c r="DN253">
        <v>3.3000000000000002E-2</v>
      </c>
      <c r="DO253">
        <v>8.5999999999999993E-2</v>
      </c>
      <c r="DP253" s="38">
        <v>6.6000000000000003E-2</v>
      </c>
      <c r="DQ253">
        <v>5.1999999999999998E-2</v>
      </c>
      <c r="DU253" s="38">
        <v>0.04</v>
      </c>
      <c r="DV253">
        <v>4.1000000000000002E-2</v>
      </c>
      <c r="DW253" s="38">
        <v>0.05</v>
      </c>
      <c r="DX253" s="6">
        <v>6.6000000000000003E-2</v>
      </c>
      <c r="DY253">
        <v>3.5000000000000003E-2</v>
      </c>
      <c r="DZ253">
        <v>8.2000000000000003E-2</v>
      </c>
      <c r="EA253">
        <v>6.4000000000000001E-2</v>
      </c>
      <c r="EC253">
        <v>1.9E-2</v>
      </c>
      <c r="ED253">
        <v>3.5999999999999997E-2</v>
      </c>
      <c r="EF253">
        <v>4.9000000000000002E-2</v>
      </c>
      <c r="EG253">
        <v>7.0000000000000007E-2</v>
      </c>
      <c r="EI253">
        <v>0.05</v>
      </c>
      <c r="EJ253">
        <v>6.9000000000000006E-2</v>
      </c>
      <c r="EK253" s="38">
        <v>4.1000000000000002E-2</v>
      </c>
      <c r="EL253">
        <v>4.9000000000000002E-2</v>
      </c>
      <c r="EM253" s="6">
        <v>0.115</v>
      </c>
    </row>
    <row r="254" spans="1:143" ht="14.25" customHeight="1" x14ac:dyDescent="0.2">
      <c r="A254" s="13">
        <v>581</v>
      </c>
      <c r="B254">
        <v>9.5000000000000001E-2</v>
      </c>
      <c r="C254">
        <v>9.5000000000000001E-2</v>
      </c>
      <c r="D254">
        <v>6.6000000000000003E-2</v>
      </c>
      <c r="E254">
        <v>0.14000000000000001</v>
      </c>
      <c r="F254">
        <v>0.20899999999999999</v>
      </c>
      <c r="G254">
        <v>0.13100000000000001</v>
      </c>
      <c r="H254">
        <v>7.8E-2</v>
      </c>
      <c r="I254">
        <v>0.14799999999999999</v>
      </c>
      <c r="J254">
        <v>9.7000000000000003E-2</v>
      </c>
      <c r="K254">
        <v>4.7E-2</v>
      </c>
      <c r="L254">
        <v>8.5999999999999993E-2</v>
      </c>
      <c r="M254">
        <v>8.6999999999999994E-2</v>
      </c>
      <c r="N254">
        <v>0.16300000000000001</v>
      </c>
      <c r="O254">
        <v>0.114</v>
      </c>
      <c r="P254" s="38">
        <v>0.20699999999999999</v>
      </c>
      <c r="Q254" s="6">
        <v>0.17199999999999999</v>
      </c>
      <c r="R254" s="6">
        <v>0.187</v>
      </c>
      <c r="S254" s="6">
        <v>0.28399999999999997</v>
      </c>
      <c r="T254">
        <v>0.22800000000000001</v>
      </c>
      <c r="U254">
        <v>0.248</v>
      </c>
      <c r="V254">
        <v>6.9000000000000006E-2</v>
      </c>
      <c r="W254">
        <v>7.5999999999999998E-2</v>
      </c>
      <c r="X254">
        <v>0.13100000000000001</v>
      </c>
      <c r="Y254">
        <v>0.158</v>
      </c>
      <c r="Z254" s="38">
        <v>0.09</v>
      </c>
      <c r="AA254" s="38">
        <v>9.7000000000000003E-2</v>
      </c>
      <c r="AB254" s="38">
        <v>7.3999999999999996E-2</v>
      </c>
      <c r="AC254" s="38">
        <v>7.0999999999999994E-2</v>
      </c>
      <c r="AD254" s="38">
        <v>3.6999999999999998E-2</v>
      </c>
      <c r="AE254" s="38">
        <v>3.5000000000000003E-2</v>
      </c>
      <c r="AF254" s="38">
        <v>1.2999999999999999E-2</v>
      </c>
      <c r="AG254" s="38">
        <v>1.0999999999999999E-2</v>
      </c>
      <c r="AH254" s="38">
        <v>0.01</v>
      </c>
      <c r="AI254" s="6">
        <v>5.2999999999999999E-2</v>
      </c>
      <c r="AJ254" s="6">
        <v>1.6E-2</v>
      </c>
      <c r="AK254" s="6">
        <v>5.6000000000000001E-2</v>
      </c>
      <c r="AL254">
        <v>2.3E-2</v>
      </c>
      <c r="AM254">
        <v>2.3E-2</v>
      </c>
      <c r="AN254">
        <v>0.05</v>
      </c>
      <c r="AO254" s="6">
        <v>3.6999999999999998E-2</v>
      </c>
      <c r="AP254" s="6">
        <v>7.9000000000000001E-2</v>
      </c>
      <c r="AQ254" s="6">
        <v>8.3000000000000004E-2</v>
      </c>
      <c r="AR254">
        <v>2.7E-2</v>
      </c>
      <c r="AS254">
        <v>3.5999999999999997E-2</v>
      </c>
      <c r="AT254">
        <v>1.6E-2</v>
      </c>
      <c r="AU254">
        <v>3.2000000000000001E-2</v>
      </c>
      <c r="AV254">
        <v>8.4000000000000005E-2</v>
      </c>
      <c r="AW254">
        <v>6.5000000000000002E-2</v>
      </c>
      <c r="AX254">
        <v>3.6999999999999998E-2</v>
      </c>
      <c r="AY254">
        <v>6.3E-2</v>
      </c>
      <c r="AZ254">
        <v>3.1E-2</v>
      </c>
      <c r="BA254">
        <v>0.123</v>
      </c>
      <c r="BB254" s="38">
        <v>3.1E-2</v>
      </c>
      <c r="BC254">
        <v>3.7999999999999999E-2</v>
      </c>
      <c r="BD254">
        <v>3.6999999999999998E-2</v>
      </c>
      <c r="BE254">
        <v>3.6999999999999998E-2</v>
      </c>
      <c r="BF254" s="38">
        <v>3.4000000000000002E-2</v>
      </c>
      <c r="BG254">
        <v>2.8000000000000001E-2</v>
      </c>
      <c r="BH254">
        <v>3.2000000000000001E-2</v>
      </c>
      <c r="BI254">
        <v>2.5999999999999999E-2</v>
      </c>
      <c r="BJ254">
        <v>1.7000000000000001E-2</v>
      </c>
      <c r="BK254">
        <v>2.9000000000000001E-2</v>
      </c>
      <c r="BL254">
        <v>4.5999999999999999E-2</v>
      </c>
      <c r="BM254">
        <v>2.4E-2</v>
      </c>
      <c r="BN254">
        <v>1.2E-2</v>
      </c>
      <c r="BO254">
        <v>2.8000000000000001E-2</v>
      </c>
      <c r="BP254" s="6">
        <v>1.2999999999999999E-2</v>
      </c>
      <c r="BQ254" s="6">
        <v>1.4E-2</v>
      </c>
      <c r="BR254" s="6">
        <v>1.6E-2</v>
      </c>
      <c r="BS254">
        <v>4.4999999999999998E-2</v>
      </c>
      <c r="BT254" s="38">
        <v>9.0999999999999998E-2</v>
      </c>
      <c r="BU254">
        <v>6.6000000000000003E-2</v>
      </c>
      <c r="BV254">
        <v>8.1000000000000003E-2</v>
      </c>
      <c r="BW254">
        <v>4.4999999999999998E-2</v>
      </c>
      <c r="BX254" s="38">
        <v>0.13</v>
      </c>
      <c r="BY254" s="38">
        <v>4.9000000000000002E-2</v>
      </c>
      <c r="BZ254" s="38">
        <v>1.2E-2</v>
      </c>
      <c r="CA254">
        <v>7.0000000000000007E-2</v>
      </c>
      <c r="CB254">
        <v>9.8000000000000004E-2</v>
      </c>
      <c r="CC254">
        <v>2.5999999999999999E-2</v>
      </c>
      <c r="CD254">
        <v>2.5999999999999999E-2</v>
      </c>
      <c r="CE254">
        <v>8.8999999999999996E-2</v>
      </c>
      <c r="CF254">
        <v>3.5000000000000003E-2</v>
      </c>
      <c r="CG254">
        <v>0.04</v>
      </c>
      <c r="CH254">
        <v>7.5999999999999998E-2</v>
      </c>
      <c r="CI254">
        <v>4.9000000000000002E-2</v>
      </c>
      <c r="CJ254">
        <v>9.9000000000000005E-2</v>
      </c>
      <c r="CK254">
        <v>3.5000000000000003E-2</v>
      </c>
      <c r="CL254">
        <v>6.0000000000000001E-3</v>
      </c>
      <c r="CM254">
        <v>1.4999999999999999E-2</v>
      </c>
      <c r="CN254">
        <v>1.4999999999999999E-2</v>
      </c>
      <c r="CO254">
        <v>-8.9999999999999993E-3</v>
      </c>
      <c r="CP254">
        <v>1E-3</v>
      </c>
      <c r="CQ254">
        <v>0.11899999999999999</v>
      </c>
      <c r="CR254" s="38">
        <v>7.1999999999999995E-2</v>
      </c>
      <c r="CS254">
        <v>0.17599999999999999</v>
      </c>
      <c r="CT254">
        <v>0.115</v>
      </c>
      <c r="CU254">
        <v>-3.4000000000000002E-2</v>
      </c>
      <c r="CV254">
        <v>8.3000000000000004E-2</v>
      </c>
      <c r="CW254">
        <v>4.2000000000000003E-2</v>
      </c>
      <c r="CX254">
        <v>1.0999999999999999E-2</v>
      </c>
      <c r="CY254">
        <v>5.7000000000000002E-2</v>
      </c>
      <c r="CZ254">
        <v>8.2000000000000003E-2</v>
      </c>
      <c r="DA254">
        <v>0.17799999999999999</v>
      </c>
      <c r="DB254">
        <v>0.11799999999999999</v>
      </c>
      <c r="DC254">
        <v>1.6E-2</v>
      </c>
      <c r="DD254" s="38">
        <v>1.7999999999999999E-2</v>
      </c>
      <c r="DE254" s="38">
        <v>0.02</v>
      </c>
      <c r="DF254">
        <v>2.5000000000000001E-2</v>
      </c>
      <c r="DG254">
        <v>7.1999999999999995E-2</v>
      </c>
      <c r="DH254">
        <v>0.06</v>
      </c>
      <c r="DI254">
        <v>2.4E-2</v>
      </c>
      <c r="DJ254">
        <v>0.04</v>
      </c>
      <c r="DK254" s="38">
        <v>2.3E-2</v>
      </c>
      <c r="DL254">
        <v>2.5000000000000001E-2</v>
      </c>
      <c r="DM254">
        <v>4.3999999999999997E-2</v>
      </c>
      <c r="DN254">
        <v>3.3000000000000002E-2</v>
      </c>
      <c r="DO254">
        <v>8.5999999999999993E-2</v>
      </c>
      <c r="DP254" s="38">
        <v>6.6000000000000003E-2</v>
      </c>
      <c r="DQ254">
        <v>5.1999999999999998E-2</v>
      </c>
      <c r="DU254" s="38">
        <v>0.04</v>
      </c>
      <c r="DV254">
        <v>4.1000000000000002E-2</v>
      </c>
      <c r="DW254" s="38">
        <v>0.05</v>
      </c>
      <c r="DX254" s="6">
        <v>6.7000000000000004E-2</v>
      </c>
      <c r="DY254">
        <v>3.5000000000000003E-2</v>
      </c>
      <c r="DZ254">
        <v>8.2000000000000003E-2</v>
      </c>
      <c r="EA254">
        <v>6.3E-2</v>
      </c>
      <c r="EC254">
        <v>1.9E-2</v>
      </c>
      <c r="ED254">
        <v>3.5999999999999997E-2</v>
      </c>
      <c r="EF254">
        <v>4.8000000000000001E-2</v>
      </c>
      <c r="EG254">
        <v>7.0000000000000007E-2</v>
      </c>
      <c r="EI254">
        <v>0.05</v>
      </c>
      <c r="EJ254">
        <v>6.9000000000000006E-2</v>
      </c>
      <c r="EK254" s="38">
        <v>4.1000000000000002E-2</v>
      </c>
      <c r="EL254">
        <v>4.9000000000000002E-2</v>
      </c>
      <c r="EM254" s="6">
        <v>0.115</v>
      </c>
    </row>
    <row r="255" spans="1:143" ht="14.25" customHeight="1" x14ac:dyDescent="0.2">
      <c r="A255" s="13">
        <v>582</v>
      </c>
      <c r="B255">
        <v>9.5000000000000001E-2</v>
      </c>
      <c r="C255">
        <v>9.5000000000000001E-2</v>
      </c>
      <c r="D255">
        <v>6.6000000000000003E-2</v>
      </c>
      <c r="E255">
        <v>0.14000000000000001</v>
      </c>
      <c r="F255">
        <v>0.20899999999999999</v>
      </c>
      <c r="G255">
        <v>0.13</v>
      </c>
      <c r="H255">
        <v>7.8E-2</v>
      </c>
      <c r="I255">
        <v>0.14799999999999999</v>
      </c>
      <c r="J255">
        <v>9.7000000000000003E-2</v>
      </c>
      <c r="K255">
        <v>4.7E-2</v>
      </c>
      <c r="L255">
        <v>8.5999999999999993E-2</v>
      </c>
      <c r="M255">
        <v>8.6999999999999994E-2</v>
      </c>
      <c r="N255">
        <v>0.16200000000000001</v>
      </c>
      <c r="O255">
        <v>0.114</v>
      </c>
      <c r="P255" s="38">
        <v>0.20699999999999999</v>
      </c>
      <c r="Q255" s="6">
        <v>0.17199999999999999</v>
      </c>
      <c r="R255" s="6">
        <v>0.187</v>
      </c>
      <c r="S255" s="6">
        <v>0.28399999999999997</v>
      </c>
      <c r="T255">
        <v>0.22700000000000001</v>
      </c>
      <c r="U255">
        <v>0.247</v>
      </c>
      <c r="V255">
        <v>6.9000000000000006E-2</v>
      </c>
      <c r="W255">
        <v>7.5999999999999998E-2</v>
      </c>
      <c r="X255">
        <v>0.13100000000000001</v>
      </c>
      <c r="Y255">
        <v>0.157</v>
      </c>
      <c r="Z255" s="38">
        <v>0.09</v>
      </c>
      <c r="AA255" s="38">
        <v>9.7000000000000003E-2</v>
      </c>
      <c r="AB255" s="38">
        <v>7.3999999999999996E-2</v>
      </c>
      <c r="AC255" s="38">
        <v>7.0999999999999994E-2</v>
      </c>
      <c r="AD255" s="38">
        <v>3.5999999999999997E-2</v>
      </c>
      <c r="AE255" s="38">
        <v>3.5000000000000003E-2</v>
      </c>
      <c r="AF255" s="38">
        <v>1.2999999999999999E-2</v>
      </c>
      <c r="AG255" s="38">
        <v>1.0999999999999999E-2</v>
      </c>
      <c r="AH255" s="38">
        <v>0.01</v>
      </c>
      <c r="AI255" s="6">
        <v>5.1999999999999998E-2</v>
      </c>
      <c r="AJ255" s="6">
        <v>1.6E-2</v>
      </c>
      <c r="AK255" s="6">
        <v>5.6000000000000001E-2</v>
      </c>
      <c r="AL255">
        <v>2.3E-2</v>
      </c>
      <c r="AM255">
        <v>2.3E-2</v>
      </c>
      <c r="AN255">
        <v>0.05</v>
      </c>
      <c r="AO255" s="6">
        <v>3.6999999999999998E-2</v>
      </c>
      <c r="AP255" s="6">
        <v>7.9000000000000001E-2</v>
      </c>
      <c r="AQ255" s="6">
        <v>8.3000000000000004E-2</v>
      </c>
      <c r="AR255">
        <v>2.7E-2</v>
      </c>
      <c r="AS255">
        <v>3.5999999999999997E-2</v>
      </c>
      <c r="AT255">
        <v>1.6E-2</v>
      </c>
      <c r="AU255">
        <v>3.2000000000000001E-2</v>
      </c>
      <c r="AV255">
        <v>8.4000000000000005E-2</v>
      </c>
      <c r="AW255">
        <v>6.5000000000000002E-2</v>
      </c>
      <c r="AX255">
        <v>3.6999999999999998E-2</v>
      </c>
      <c r="AY255">
        <v>6.3E-2</v>
      </c>
      <c r="AZ255">
        <v>3.1E-2</v>
      </c>
      <c r="BA255">
        <v>0.123</v>
      </c>
      <c r="BB255" s="38">
        <v>3.1E-2</v>
      </c>
      <c r="BC255">
        <v>3.7999999999999999E-2</v>
      </c>
      <c r="BD255">
        <v>3.6999999999999998E-2</v>
      </c>
      <c r="BE255">
        <v>3.6999999999999998E-2</v>
      </c>
      <c r="BF255" s="38">
        <v>3.4000000000000002E-2</v>
      </c>
      <c r="BG255">
        <v>2.8000000000000001E-2</v>
      </c>
      <c r="BH255">
        <v>3.2000000000000001E-2</v>
      </c>
      <c r="BI255">
        <v>2.5999999999999999E-2</v>
      </c>
      <c r="BJ255">
        <v>1.7000000000000001E-2</v>
      </c>
      <c r="BK255">
        <v>2.9000000000000001E-2</v>
      </c>
      <c r="BL255">
        <v>4.5999999999999999E-2</v>
      </c>
      <c r="BM255">
        <v>2.4E-2</v>
      </c>
      <c r="BN255">
        <v>1.2E-2</v>
      </c>
      <c r="BO255">
        <v>2.8000000000000001E-2</v>
      </c>
      <c r="BP255" s="6">
        <v>1.2999999999999999E-2</v>
      </c>
      <c r="BQ255" s="6">
        <v>1.4E-2</v>
      </c>
      <c r="BR255" s="6">
        <v>1.6E-2</v>
      </c>
      <c r="BS255">
        <v>4.3999999999999997E-2</v>
      </c>
      <c r="BT255" s="38">
        <v>9.0999999999999998E-2</v>
      </c>
      <c r="BU255">
        <v>6.6000000000000003E-2</v>
      </c>
      <c r="BV255">
        <v>8.1000000000000003E-2</v>
      </c>
      <c r="BW255">
        <v>4.4999999999999998E-2</v>
      </c>
      <c r="BX255" s="38">
        <v>0.13</v>
      </c>
      <c r="BY255" s="38">
        <v>4.9000000000000002E-2</v>
      </c>
      <c r="BZ255" s="38">
        <v>1.2E-2</v>
      </c>
      <c r="CA255">
        <v>7.0000000000000007E-2</v>
      </c>
      <c r="CB255">
        <v>9.7000000000000003E-2</v>
      </c>
      <c r="CC255">
        <v>2.5999999999999999E-2</v>
      </c>
      <c r="CD255">
        <v>2.5000000000000001E-2</v>
      </c>
      <c r="CE255">
        <v>8.8999999999999996E-2</v>
      </c>
      <c r="CF255">
        <v>3.5000000000000003E-2</v>
      </c>
      <c r="CG255">
        <v>0.04</v>
      </c>
      <c r="CH255">
        <v>7.5999999999999998E-2</v>
      </c>
      <c r="CI255">
        <v>4.9000000000000002E-2</v>
      </c>
      <c r="CJ255">
        <v>9.9000000000000005E-2</v>
      </c>
      <c r="CK255">
        <v>3.5000000000000003E-2</v>
      </c>
      <c r="CL255">
        <v>6.0000000000000001E-3</v>
      </c>
      <c r="CM255">
        <v>1.4999999999999999E-2</v>
      </c>
      <c r="CN255">
        <v>1.4999999999999999E-2</v>
      </c>
      <c r="CO255">
        <v>-8.9999999999999993E-3</v>
      </c>
      <c r="CP255">
        <v>1E-3</v>
      </c>
      <c r="CQ255">
        <v>0.11899999999999999</v>
      </c>
      <c r="CR255" s="38">
        <v>7.1999999999999995E-2</v>
      </c>
      <c r="CS255">
        <v>0.17599999999999999</v>
      </c>
      <c r="CT255">
        <v>0.115</v>
      </c>
      <c r="CU255">
        <v>-3.4000000000000002E-2</v>
      </c>
      <c r="CV255">
        <v>8.3000000000000004E-2</v>
      </c>
      <c r="CW255">
        <v>4.2000000000000003E-2</v>
      </c>
      <c r="CX255">
        <v>1.0999999999999999E-2</v>
      </c>
      <c r="CY255">
        <v>5.7000000000000002E-2</v>
      </c>
      <c r="CZ255">
        <v>8.2000000000000003E-2</v>
      </c>
      <c r="DA255">
        <v>0.17699999999999999</v>
      </c>
      <c r="DB255">
        <v>0.11799999999999999</v>
      </c>
      <c r="DC255">
        <v>1.6E-2</v>
      </c>
      <c r="DD255" s="38">
        <v>1.7999999999999999E-2</v>
      </c>
      <c r="DE255" s="38">
        <v>0.02</v>
      </c>
      <c r="DF255">
        <v>2.5000000000000001E-2</v>
      </c>
      <c r="DG255">
        <v>7.1999999999999995E-2</v>
      </c>
      <c r="DH255">
        <v>0.06</v>
      </c>
      <c r="DI255">
        <v>2.4E-2</v>
      </c>
      <c r="DJ255">
        <v>0.04</v>
      </c>
      <c r="DK255" s="38">
        <v>2.3E-2</v>
      </c>
      <c r="DL255">
        <v>2.5000000000000001E-2</v>
      </c>
      <c r="DM255">
        <v>4.2999999999999997E-2</v>
      </c>
      <c r="DN255">
        <v>3.3000000000000002E-2</v>
      </c>
      <c r="DO255">
        <v>8.5999999999999993E-2</v>
      </c>
      <c r="DP255" s="38">
        <v>6.6000000000000003E-2</v>
      </c>
      <c r="DQ255">
        <v>5.1999999999999998E-2</v>
      </c>
      <c r="DU255" s="38">
        <v>0.04</v>
      </c>
      <c r="DV255">
        <v>4.1000000000000002E-2</v>
      </c>
      <c r="DW255" s="38">
        <v>0.05</v>
      </c>
      <c r="DX255" s="6">
        <v>6.6000000000000003E-2</v>
      </c>
      <c r="DY255">
        <v>3.5000000000000003E-2</v>
      </c>
      <c r="DZ255">
        <v>8.2000000000000003E-2</v>
      </c>
      <c r="EA255">
        <v>6.3E-2</v>
      </c>
      <c r="EC255">
        <v>1.9E-2</v>
      </c>
      <c r="ED255">
        <v>3.5999999999999997E-2</v>
      </c>
      <c r="EF255">
        <v>4.8000000000000001E-2</v>
      </c>
      <c r="EG255">
        <v>6.9000000000000006E-2</v>
      </c>
      <c r="EI255">
        <v>0.05</v>
      </c>
      <c r="EJ255">
        <v>6.9000000000000006E-2</v>
      </c>
      <c r="EK255" s="38">
        <v>4.1000000000000002E-2</v>
      </c>
      <c r="EL255">
        <v>4.9000000000000002E-2</v>
      </c>
      <c r="EM255" s="6">
        <v>0.115</v>
      </c>
    </row>
    <row r="256" spans="1:143" ht="14.25" customHeight="1" x14ac:dyDescent="0.2">
      <c r="A256" s="13">
        <v>583</v>
      </c>
      <c r="B256">
        <v>9.5000000000000001E-2</v>
      </c>
      <c r="C256">
        <v>9.5000000000000001E-2</v>
      </c>
      <c r="D256">
        <v>6.6000000000000003E-2</v>
      </c>
      <c r="E256">
        <v>0.13900000000000001</v>
      </c>
      <c r="F256">
        <v>0.20799999999999999</v>
      </c>
      <c r="G256">
        <v>0.13</v>
      </c>
      <c r="H256">
        <v>7.8E-2</v>
      </c>
      <c r="I256">
        <v>0.14799999999999999</v>
      </c>
      <c r="J256">
        <v>9.7000000000000003E-2</v>
      </c>
      <c r="K256">
        <v>4.7E-2</v>
      </c>
      <c r="L256">
        <v>8.5999999999999993E-2</v>
      </c>
      <c r="M256">
        <v>8.6999999999999994E-2</v>
      </c>
      <c r="N256">
        <v>0.16200000000000001</v>
      </c>
      <c r="O256">
        <v>0.114</v>
      </c>
      <c r="P256" s="38">
        <v>0.20599999999999999</v>
      </c>
      <c r="Q256" s="6">
        <v>0.17100000000000001</v>
      </c>
      <c r="R256" s="6">
        <v>0.188</v>
      </c>
      <c r="S256" s="6">
        <v>0.28299999999999997</v>
      </c>
      <c r="T256">
        <v>0.22700000000000001</v>
      </c>
      <c r="U256">
        <v>0.247</v>
      </c>
      <c r="V256">
        <v>6.9000000000000006E-2</v>
      </c>
      <c r="W256">
        <v>7.4999999999999997E-2</v>
      </c>
      <c r="X256">
        <v>0.13100000000000001</v>
      </c>
      <c r="Y256">
        <v>0.157</v>
      </c>
      <c r="Z256" s="38">
        <v>0.09</v>
      </c>
      <c r="AA256" s="38">
        <v>9.7000000000000003E-2</v>
      </c>
      <c r="AB256" s="38">
        <v>7.3999999999999996E-2</v>
      </c>
      <c r="AC256" s="38">
        <v>7.0999999999999994E-2</v>
      </c>
      <c r="AD256" s="38">
        <v>3.5999999999999997E-2</v>
      </c>
      <c r="AE256" s="38">
        <v>3.5000000000000003E-2</v>
      </c>
      <c r="AF256" s="38">
        <v>1.2999999999999999E-2</v>
      </c>
      <c r="AG256" s="38">
        <v>1.0999999999999999E-2</v>
      </c>
      <c r="AH256" s="38">
        <v>0.01</v>
      </c>
      <c r="AI256" s="6">
        <v>5.1999999999999998E-2</v>
      </c>
      <c r="AJ256" s="6">
        <v>1.6E-2</v>
      </c>
      <c r="AK256" s="6">
        <v>5.6000000000000001E-2</v>
      </c>
      <c r="AL256">
        <v>2.1999999999999999E-2</v>
      </c>
      <c r="AM256">
        <v>2.3E-2</v>
      </c>
      <c r="AN256">
        <v>0.05</v>
      </c>
      <c r="AO256" s="6">
        <v>3.5999999999999997E-2</v>
      </c>
      <c r="AP256" s="6">
        <v>7.9000000000000001E-2</v>
      </c>
      <c r="AQ256" s="6">
        <v>8.3000000000000004E-2</v>
      </c>
      <c r="AR256">
        <v>2.7E-2</v>
      </c>
      <c r="AS256">
        <v>3.5999999999999997E-2</v>
      </c>
      <c r="AT256">
        <v>1.6E-2</v>
      </c>
      <c r="AU256">
        <v>3.2000000000000001E-2</v>
      </c>
      <c r="AV256">
        <v>8.4000000000000005E-2</v>
      </c>
      <c r="AW256">
        <v>6.4000000000000001E-2</v>
      </c>
      <c r="AX256">
        <v>3.6999999999999998E-2</v>
      </c>
      <c r="AY256">
        <v>6.3E-2</v>
      </c>
      <c r="AZ256">
        <v>3.1E-2</v>
      </c>
      <c r="BA256">
        <v>0.123</v>
      </c>
      <c r="BB256" s="38">
        <v>3.1E-2</v>
      </c>
      <c r="BC256">
        <v>3.7999999999999999E-2</v>
      </c>
      <c r="BD256">
        <v>3.6999999999999998E-2</v>
      </c>
      <c r="BE256">
        <v>3.6999999999999998E-2</v>
      </c>
      <c r="BF256" s="38">
        <v>3.4000000000000002E-2</v>
      </c>
      <c r="BG256">
        <v>2.8000000000000001E-2</v>
      </c>
      <c r="BH256">
        <v>3.2000000000000001E-2</v>
      </c>
      <c r="BI256">
        <v>2.5999999999999999E-2</v>
      </c>
      <c r="BJ256">
        <v>1.7000000000000001E-2</v>
      </c>
      <c r="BK256">
        <v>2.9000000000000001E-2</v>
      </c>
      <c r="BL256">
        <v>4.5999999999999999E-2</v>
      </c>
      <c r="BM256">
        <v>2.4E-2</v>
      </c>
      <c r="BN256">
        <v>1.2E-2</v>
      </c>
      <c r="BO256">
        <v>2.8000000000000001E-2</v>
      </c>
      <c r="BP256" s="6">
        <v>1.2999999999999999E-2</v>
      </c>
      <c r="BQ256" s="6">
        <v>1.4E-2</v>
      </c>
      <c r="BR256" s="6">
        <v>1.6E-2</v>
      </c>
      <c r="BS256">
        <v>4.3999999999999997E-2</v>
      </c>
      <c r="BT256" s="38">
        <v>0.09</v>
      </c>
      <c r="BU256">
        <v>6.6000000000000003E-2</v>
      </c>
      <c r="BV256">
        <v>8.1000000000000003E-2</v>
      </c>
      <c r="BW256">
        <v>4.3999999999999997E-2</v>
      </c>
      <c r="BX256" s="38">
        <v>0.13</v>
      </c>
      <c r="BY256" s="38">
        <v>4.9000000000000002E-2</v>
      </c>
      <c r="BZ256" s="38">
        <v>1.2E-2</v>
      </c>
      <c r="CA256">
        <v>7.0000000000000007E-2</v>
      </c>
      <c r="CB256">
        <v>9.7000000000000003E-2</v>
      </c>
      <c r="CC256">
        <v>2.5999999999999999E-2</v>
      </c>
      <c r="CD256">
        <v>2.5000000000000001E-2</v>
      </c>
      <c r="CE256">
        <v>8.8999999999999996E-2</v>
      </c>
      <c r="CF256">
        <v>3.5000000000000003E-2</v>
      </c>
      <c r="CG256">
        <v>0.04</v>
      </c>
      <c r="CH256">
        <v>7.4999999999999997E-2</v>
      </c>
      <c r="CI256">
        <v>4.9000000000000002E-2</v>
      </c>
      <c r="CJ256">
        <v>9.9000000000000005E-2</v>
      </c>
      <c r="CK256">
        <v>3.5000000000000003E-2</v>
      </c>
      <c r="CL256">
        <v>6.0000000000000001E-3</v>
      </c>
      <c r="CM256">
        <v>1.4999999999999999E-2</v>
      </c>
      <c r="CN256">
        <v>1.4999999999999999E-2</v>
      </c>
      <c r="CO256">
        <v>-8.9999999999999993E-3</v>
      </c>
      <c r="CP256">
        <v>1E-3</v>
      </c>
      <c r="CQ256">
        <v>0.11899999999999999</v>
      </c>
      <c r="CR256" s="38">
        <v>7.1999999999999995E-2</v>
      </c>
      <c r="CS256">
        <v>0.17499999999999999</v>
      </c>
      <c r="CT256">
        <v>0.115</v>
      </c>
      <c r="CU256">
        <v>-3.4000000000000002E-2</v>
      </c>
      <c r="CV256">
        <v>8.3000000000000004E-2</v>
      </c>
      <c r="CW256">
        <v>4.1000000000000002E-2</v>
      </c>
      <c r="CX256">
        <v>1.0999999999999999E-2</v>
      </c>
      <c r="CY256">
        <v>5.7000000000000002E-2</v>
      </c>
      <c r="CZ256">
        <v>8.2000000000000003E-2</v>
      </c>
      <c r="DA256">
        <v>0.17699999999999999</v>
      </c>
      <c r="DB256">
        <v>0.11700000000000001</v>
      </c>
      <c r="DC256">
        <v>1.4999999999999999E-2</v>
      </c>
      <c r="DD256" s="38">
        <v>1.7999999999999999E-2</v>
      </c>
      <c r="DE256" s="38">
        <v>0.02</v>
      </c>
      <c r="DF256">
        <v>2.5000000000000001E-2</v>
      </c>
      <c r="DG256">
        <v>7.1999999999999995E-2</v>
      </c>
      <c r="DH256">
        <v>0.06</v>
      </c>
      <c r="DI256">
        <v>2.4E-2</v>
      </c>
      <c r="DJ256">
        <v>0.04</v>
      </c>
      <c r="DK256" s="38">
        <v>2.3E-2</v>
      </c>
      <c r="DL256">
        <v>2.5000000000000001E-2</v>
      </c>
      <c r="DM256">
        <v>4.2999999999999997E-2</v>
      </c>
      <c r="DN256">
        <v>3.3000000000000002E-2</v>
      </c>
      <c r="DO256">
        <v>8.5000000000000006E-2</v>
      </c>
      <c r="DP256" s="38">
        <v>6.5000000000000002E-2</v>
      </c>
      <c r="DQ256">
        <v>5.1999999999999998E-2</v>
      </c>
      <c r="DU256" s="38">
        <v>0.04</v>
      </c>
      <c r="DV256">
        <v>4.1000000000000002E-2</v>
      </c>
      <c r="DW256" s="38">
        <v>0.05</v>
      </c>
      <c r="DX256" s="6">
        <v>6.6000000000000003E-2</v>
      </c>
      <c r="DY256">
        <v>3.4000000000000002E-2</v>
      </c>
      <c r="DZ256">
        <v>8.2000000000000003E-2</v>
      </c>
      <c r="EA256">
        <v>6.3E-2</v>
      </c>
      <c r="EC256">
        <v>1.9E-2</v>
      </c>
      <c r="ED256">
        <v>3.5999999999999997E-2</v>
      </c>
      <c r="EF256">
        <v>4.8000000000000001E-2</v>
      </c>
      <c r="EG256">
        <v>6.9000000000000006E-2</v>
      </c>
      <c r="EI256">
        <v>0.05</v>
      </c>
      <c r="EJ256">
        <v>6.9000000000000006E-2</v>
      </c>
      <c r="EK256" s="38">
        <v>4.1000000000000002E-2</v>
      </c>
      <c r="EL256">
        <v>4.8000000000000001E-2</v>
      </c>
      <c r="EM256" s="6">
        <v>0.114</v>
      </c>
    </row>
    <row r="257" spans="1:143" ht="14.25" customHeight="1" x14ac:dyDescent="0.2">
      <c r="A257" s="13">
        <v>584</v>
      </c>
      <c r="B257">
        <v>9.5000000000000001E-2</v>
      </c>
      <c r="C257">
        <v>9.5000000000000001E-2</v>
      </c>
      <c r="D257">
        <v>6.6000000000000003E-2</v>
      </c>
      <c r="E257">
        <v>0.13900000000000001</v>
      </c>
      <c r="F257">
        <v>0.20799999999999999</v>
      </c>
      <c r="G257">
        <v>0.13</v>
      </c>
      <c r="H257">
        <v>7.6999999999999999E-2</v>
      </c>
      <c r="I257">
        <v>0.14699999999999999</v>
      </c>
      <c r="J257">
        <v>9.6000000000000002E-2</v>
      </c>
      <c r="K257">
        <v>4.7E-2</v>
      </c>
      <c r="L257">
        <v>8.5000000000000006E-2</v>
      </c>
      <c r="M257">
        <v>8.6999999999999994E-2</v>
      </c>
      <c r="N257">
        <v>0.161</v>
      </c>
      <c r="O257">
        <v>0.113</v>
      </c>
      <c r="P257" s="38">
        <v>0.20499999999999999</v>
      </c>
      <c r="Q257" s="6">
        <v>0.17100000000000001</v>
      </c>
      <c r="R257" s="6">
        <v>0.188</v>
      </c>
      <c r="S257" s="6">
        <v>0.28299999999999997</v>
      </c>
      <c r="T257">
        <v>0.22600000000000001</v>
      </c>
      <c r="U257">
        <v>0.246</v>
      </c>
      <c r="V257">
        <v>6.9000000000000006E-2</v>
      </c>
      <c r="W257">
        <v>7.4999999999999997E-2</v>
      </c>
      <c r="X257">
        <v>0.13</v>
      </c>
      <c r="Y257">
        <v>0.156</v>
      </c>
      <c r="Z257" s="38">
        <v>0.09</v>
      </c>
      <c r="AA257" s="38">
        <v>9.7000000000000003E-2</v>
      </c>
      <c r="AB257" s="38">
        <v>7.3999999999999996E-2</v>
      </c>
      <c r="AC257" s="38">
        <v>7.0999999999999994E-2</v>
      </c>
      <c r="AD257" s="38">
        <v>3.5999999999999997E-2</v>
      </c>
      <c r="AE257" s="38">
        <v>3.5000000000000003E-2</v>
      </c>
      <c r="AF257" s="38">
        <v>1.2999999999999999E-2</v>
      </c>
      <c r="AG257" s="38">
        <v>1.0999999999999999E-2</v>
      </c>
      <c r="AH257" s="38">
        <v>0.01</v>
      </c>
      <c r="AI257" s="6">
        <v>5.1999999999999998E-2</v>
      </c>
      <c r="AJ257" s="6">
        <v>1.6E-2</v>
      </c>
      <c r="AK257" s="6">
        <v>5.6000000000000001E-2</v>
      </c>
      <c r="AL257">
        <v>2.1999999999999999E-2</v>
      </c>
      <c r="AM257">
        <v>2.3E-2</v>
      </c>
      <c r="AN257">
        <v>0.05</v>
      </c>
      <c r="AO257" s="6">
        <v>3.5999999999999997E-2</v>
      </c>
      <c r="AP257" s="6">
        <v>7.9000000000000001E-2</v>
      </c>
      <c r="AQ257" s="6">
        <v>8.3000000000000004E-2</v>
      </c>
      <c r="AR257">
        <v>2.7E-2</v>
      </c>
      <c r="AS257">
        <v>3.5999999999999997E-2</v>
      </c>
      <c r="AT257">
        <v>1.6E-2</v>
      </c>
      <c r="AU257">
        <v>3.2000000000000001E-2</v>
      </c>
      <c r="AV257">
        <v>8.4000000000000005E-2</v>
      </c>
      <c r="AW257">
        <v>6.4000000000000001E-2</v>
      </c>
      <c r="AX257">
        <v>3.6999999999999998E-2</v>
      </c>
      <c r="AY257">
        <v>6.2E-2</v>
      </c>
      <c r="AZ257">
        <v>3.1E-2</v>
      </c>
      <c r="BA257">
        <v>0.122</v>
      </c>
      <c r="BB257" s="38">
        <v>3.1E-2</v>
      </c>
      <c r="BC257">
        <v>3.7999999999999999E-2</v>
      </c>
      <c r="BD257">
        <v>3.6999999999999998E-2</v>
      </c>
      <c r="BE257">
        <v>3.5999999999999997E-2</v>
      </c>
      <c r="BF257" s="38">
        <v>3.4000000000000002E-2</v>
      </c>
      <c r="BG257">
        <v>2.8000000000000001E-2</v>
      </c>
      <c r="BH257">
        <v>3.2000000000000001E-2</v>
      </c>
      <c r="BI257">
        <v>2.5999999999999999E-2</v>
      </c>
      <c r="BJ257">
        <v>1.7000000000000001E-2</v>
      </c>
      <c r="BK257">
        <v>2.9000000000000001E-2</v>
      </c>
      <c r="BL257">
        <v>4.5999999999999999E-2</v>
      </c>
      <c r="BM257">
        <v>2.4E-2</v>
      </c>
      <c r="BN257">
        <v>1.2E-2</v>
      </c>
      <c r="BO257">
        <v>2.8000000000000001E-2</v>
      </c>
      <c r="BP257" s="6">
        <v>1.2999999999999999E-2</v>
      </c>
      <c r="BQ257" s="6">
        <v>1.4E-2</v>
      </c>
      <c r="BR257" s="6">
        <v>1.6E-2</v>
      </c>
      <c r="BS257">
        <v>4.2999999999999997E-2</v>
      </c>
      <c r="BT257" s="38">
        <v>0.09</v>
      </c>
      <c r="BU257">
        <v>6.5000000000000002E-2</v>
      </c>
      <c r="BV257">
        <v>8.1000000000000003E-2</v>
      </c>
      <c r="BW257">
        <v>4.3999999999999997E-2</v>
      </c>
      <c r="BX257" s="38">
        <v>0.13</v>
      </c>
      <c r="BY257" s="38">
        <v>4.9000000000000002E-2</v>
      </c>
      <c r="BZ257" s="38">
        <v>1.2E-2</v>
      </c>
      <c r="CA257">
        <v>6.9000000000000006E-2</v>
      </c>
      <c r="CB257">
        <v>9.6000000000000002E-2</v>
      </c>
      <c r="CC257">
        <v>2.5999999999999999E-2</v>
      </c>
      <c r="CD257">
        <v>2.5000000000000001E-2</v>
      </c>
      <c r="CE257">
        <v>8.8999999999999996E-2</v>
      </c>
      <c r="CF257">
        <v>3.5000000000000003E-2</v>
      </c>
      <c r="CG257">
        <v>0.04</v>
      </c>
      <c r="CH257">
        <v>7.4999999999999997E-2</v>
      </c>
      <c r="CI257">
        <v>4.8000000000000001E-2</v>
      </c>
      <c r="CJ257">
        <v>9.9000000000000005E-2</v>
      </c>
      <c r="CK257">
        <v>3.4000000000000002E-2</v>
      </c>
      <c r="CL257">
        <v>6.0000000000000001E-3</v>
      </c>
      <c r="CM257">
        <v>1.4999999999999999E-2</v>
      </c>
      <c r="CN257">
        <v>1.4999999999999999E-2</v>
      </c>
      <c r="CO257">
        <v>-8.9999999999999993E-3</v>
      </c>
      <c r="CP257">
        <v>1E-3</v>
      </c>
      <c r="CQ257">
        <v>0.11799999999999999</v>
      </c>
      <c r="CR257" s="38">
        <v>7.0999999999999994E-2</v>
      </c>
      <c r="CS257">
        <v>0.17399999999999999</v>
      </c>
      <c r="CT257">
        <v>0.114</v>
      </c>
      <c r="CU257">
        <v>-3.4000000000000002E-2</v>
      </c>
      <c r="CV257">
        <v>8.2000000000000003E-2</v>
      </c>
      <c r="CW257">
        <v>4.1000000000000002E-2</v>
      </c>
      <c r="CX257">
        <v>1.0999999999999999E-2</v>
      </c>
      <c r="CY257">
        <v>5.7000000000000002E-2</v>
      </c>
      <c r="CZ257">
        <v>8.1000000000000003E-2</v>
      </c>
      <c r="DA257">
        <v>0.17699999999999999</v>
      </c>
      <c r="DB257">
        <v>0.11700000000000001</v>
      </c>
      <c r="DC257">
        <v>1.4999999999999999E-2</v>
      </c>
      <c r="DD257" s="38">
        <v>1.7999999999999999E-2</v>
      </c>
      <c r="DE257" s="38">
        <v>0.02</v>
      </c>
      <c r="DF257">
        <v>2.5000000000000001E-2</v>
      </c>
      <c r="DG257">
        <v>7.0999999999999994E-2</v>
      </c>
      <c r="DH257">
        <v>0.06</v>
      </c>
      <c r="DI257">
        <v>2.4E-2</v>
      </c>
      <c r="DJ257">
        <v>0.04</v>
      </c>
      <c r="DK257" s="38">
        <v>2.3E-2</v>
      </c>
      <c r="DL257">
        <v>2.5000000000000001E-2</v>
      </c>
      <c r="DM257">
        <v>4.2999999999999997E-2</v>
      </c>
      <c r="DN257">
        <v>3.3000000000000002E-2</v>
      </c>
      <c r="DO257">
        <v>8.5000000000000006E-2</v>
      </c>
      <c r="DP257" s="38">
        <v>6.5000000000000002E-2</v>
      </c>
      <c r="DQ257">
        <v>5.1999999999999998E-2</v>
      </c>
      <c r="DU257" s="38">
        <v>0.04</v>
      </c>
      <c r="DV257">
        <v>4.1000000000000002E-2</v>
      </c>
      <c r="DW257" s="38">
        <v>0.05</v>
      </c>
      <c r="DX257" s="6">
        <v>6.6000000000000003E-2</v>
      </c>
      <c r="DY257">
        <v>3.4000000000000002E-2</v>
      </c>
      <c r="DZ257">
        <v>8.2000000000000003E-2</v>
      </c>
      <c r="EA257">
        <v>6.3E-2</v>
      </c>
      <c r="EC257">
        <v>1.9E-2</v>
      </c>
      <c r="ED257">
        <v>3.5999999999999997E-2</v>
      </c>
      <c r="EF257">
        <v>4.8000000000000001E-2</v>
      </c>
      <c r="EG257">
        <v>6.9000000000000006E-2</v>
      </c>
      <c r="EI257">
        <v>0.05</v>
      </c>
      <c r="EJ257">
        <v>6.9000000000000006E-2</v>
      </c>
      <c r="EK257" s="38">
        <v>4.1000000000000002E-2</v>
      </c>
      <c r="EL257">
        <v>4.8000000000000001E-2</v>
      </c>
      <c r="EM257" s="6">
        <v>0.114</v>
      </c>
    </row>
    <row r="258" spans="1:143" ht="14.25" customHeight="1" x14ac:dyDescent="0.2">
      <c r="A258" s="13">
        <v>585</v>
      </c>
      <c r="B258">
        <v>9.5000000000000001E-2</v>
      </c>
      <c r="C258">
        <v>9.5000000000000001E-2</v>
      </c>
      <c r="D258">
        <v>6.6000000000000003E-2</v>
      </c>
      <c r="E258">
        <v>0.13800000000000001</v>
      </c>
      <c r="F258">
        <v>0.20699999999999999</v>
      </c>
      <c r="G258">
        <v>0.129</v>
      </c>
      <c r="H258">
        <v>7.6999999999999999E-2</v>
      </c>
      <c r="I258">
        <v>0.14699999999999999</v>
      </c>
      <c r="J258">
        <v>9.6000000000000002E-2</v>
      </c>
      <c r="K258">
        <v>4.7E-2</v>
      </c>
      <c r="L258">
        <v>8.5000000000000006E-2</v>
      </c>
      <c r="M258">
        <v>8.6999999999999994E-2</v>
      </c>
      <c r="N258">
        <v>0.161</v>
      </c>
      <c r="O258">
        <v>0.113</v>
      </c>
      <c r="P258" s="38">
        <v>0.20499999999999999</v>
      </c>
      <c r="Q258" s="6">
        <v>0.17100000000000001</v>
      </c>
      <c r="R258" s="6">
        <v>0.188</v>
      </c>
      <c r="S258" s="6">
        <v>0.28199999999999997</v>
      </c>
      <c r="T258">
        <v>0.22600000000000001</v>
      </c>
      <c r="U258">
        <v>0.246</v>
      </c>
      <c r="V258">
        <v>6.9000000000000006E-2</v>
      </c>
      <c r="W258">
        <v>7.3999999999999996E-2</v>
      </c>
      <c r="X258">
        <v>0.13</v>
      </c>
      <c r="Y258">
        <v>0.156</v>
      </c>
      <c r="Z258" s="38">
        <v>0.09</v>
      </c>
      <c r="AA258" s="38">
        <v>9.6000000000000002E-2</v>
      </c>
      <c r="AB258" s="38">
        <v>7.3999999999999996E-2</v>
      </c>
      <c r="AC258" s="38">
        <v>7.0000000000000007E-2</v>
      </c>
      <c r="AD258" s="38">
        <v>3.5999999999999997E-2</v>
      </c>
      <c r="AE258" s="38">
        <v>3.5000000000000003E-2</v>
      </c>
      <c r="AF258" s="38">
        <v>1.2999999999999999E-2</v>
      </c>
      <c r="AG258" s="38">
        <v>1.0999999999999999E-2</v>
      </c>
      <c r="AH258" s="38">
        <v>0.01</v>
      </c>
      <c r="AI258" s="6">
        <v>5.1999999999999998E-2</v>
      </c>
      <c r="AJ258" s="6">
        <v>1.4999999999999999E-2</v>
      </c>
      <c r="AK258" s="6">
        <v>5.6000000000000001E-2</v>
      </c>
      <c r="AL258">
        <v>2.1999999999999999E-2</v>
      </c>
      <c r="AM258">
        <v>2.3E-2</v>
      </c>
      <c r="AN258">
        <v>0.05</v>
      </c>
      <c r="AO258" s="6">
        <v>3.5999999999999997E-2</v>
      </c>
      <c r="AP258" s="6">
        <v>7.9000000000000001E-2</v>
      </c>
      <c r="AQ258" s="6">
        <v>8.3000000000000004E-2</v>
      </c>
      <c r="AR258">
        <v>2.7E-2</v>
      </c>
      <c r="AS258">
        <v>3.5999999999999997E-2</v>
      </c>
      <c r="AT258">
        <v>1.6E-2</v>
      </c>
      <c r="AU258">
        <v>3.2000000000000001E-2</v>
      </c>
      <c r="AV258">
        <v>8.4000000000000005E-2</v>
      </c>
      <c r="AW258">
        <v>6.4000000000000001E-2</v>
      </c>
      <c r="AX258">
        <v>3.5999999999999997E-2</v>
      </c>
      <c r="AY258">
        <v>6.2E-2</v>
      </c>
      <c r="AZ258">
        <v>0.03</v>
      </c>
      <c r="BA258">
        <v>0.122</v>
      </c>
      <c r="BB258" s="38">
        <v>3.1E-2</v>
      </c>
      <c r="BC258">
        <v>3.7999999999999999E-2</v>
      </c>
      <c r="BD258">
        <v>3.6999999999999998E-2</v>
      </c>
      <c r="BE258">
        <v>3.5999999999999997E-2</v>
      </c>
      <c r="BF258" s="38">
        <v>3.4000000000000002E-2</v>
      </c>
      <c r="BG258">
        <v>2.8000000000000001E-2</v>
      </c>
      <c r="BH258">
        <v>3.2000000000000001E-2</v>
      </c>
      <c r="BI258">
        <v>2.5999999999999999E-2</v>
      </c>
      <c r="BJ258">
        <v>1.7000000000000001E-2</v>
      </c>
      <c r="BK258">
        <v>2.8000000000000001E-2</v>
      </c>
      <c r="BL258">
        <v>4.5999999999999999E-2</v>
      </c>
      <c r="BM258">
        <v>2.4E-2</v>
      </c>
      <c r="BN258">
        <v>1.2E-2</v>
      </c>
      <c r="BO258">
        <v>2.8000000000000001E-2</v>
      </c>
      <c r="BP258" s="6">
        <v>1.2999999999999999E-2</v>
      </c>
      <c r="BQ258" s="6">
        <v>1.4E-2</v>
      </c>
      <c r="BR258" s="6">
        <v>1.6E-2</v>
      </c>
      <c r="BS258">
        <v>4.2999999999999997E-2</v>
      </c>
      <c r="BT258" s="38">
        <v>0.09</v>
      </c>
      <c r="BU258">
        <v>6.5000000000000002E-2</v>
      </c>
      <c r="BV258">
        <v>0.08</v>
      </c>
      <c r="BW258">
        <v>4.3999999999999997E-2</v>
      </c>
      <c r="BX258" s="38">
        <v>0.13</v>
      </c>
      <c r="BY258" s="38">
        <v>4.9000000000000002E-2</v>
      </c>
      <c r="BZ258" s="38">
        <v>1.2E-2</v>
      </c>
      <c r="CA258">
        <v>6.9000000000000006E-2</v>
      </c>
      <c r="CB258">
        <v>9.6000000000000002E-2</v>
      </c>
      <c r="CC258">
        <v>2.5999999999999999E-2</v>
      </c>
      <c r="CD258">
        <v>2.5000000000000001E-2</v>
      </c>
      <c r="CE258">
        <v>8.8999999999999996E-2</v>
      </c>
      <c r="CF258">
        <v>3.5000000000000003E-2</v>
      </c>
      <c r="CG258">
        <v>3.9E-2</v>
      </c>
      <c r="CH258">
        <v>7.4999999999999997E-2</v>
      </c>
      <c r="CI258">
        <v>4.8000000000000001E-2</v>
      </c>
      <c r="CJ258">
        <v>9.9000000000000005E-2</v>
      </c>
      <c r="CK258">
        <v>3.4000000000000002E-2</v>
      </c>
      <c r="CL258">
        <v>6.0000000000000001E-3</v>
      </c>
      <c r="CM258">
        <v>1.4999999999999999E-2</v>
      </c>
      <c r="CN258">
        <v>1.4999999999999999E-2</v>
      </c>
      <c r="CO258">
        <v>-8.9999999999999993E-3</v>
      </c>
      <c r="CP258">
        <v>1E-3</v>
      </c>
      <c r="CQ258">
        <v>0.11799999999999999</v>
      </c>
      <c r="CR258" s="38">
        <v>7.0999999999999994E-2</v>
      </c>
      <c r="CS258">
        <v>0.17399999999999999</v>
      </c>
      <c r="CT258">
        <v>0.114</v>
      </c>
      <c r="CU258">
        <v>-3.4000000000000002E-2</v>
      </c>
      <c r="CV258">
        <v>8.2000000000000003E-2</v>
      </c>
      <c r="CW258">
        <v>0.04</v>
      </c>
      <c r="CX258">
        <v>1.0999999999999999E-2</v>
      </c>
      <c r="CY258">
        <v>5.7000000000000002E-2</v>
      </c>
      <c r="CZ258">
        <v>8.1000000000000003E-2</v>
      </c>
      <c r="DA258">
        <v>0.17699999999999999</v>
      </c>
      <c r="DB258">
        <v>0.11700000000000001</v>
      </c>
      <c r="DC258">
        <v>1.4999999999999999E-2</v>
      </c>
      <c r="DD258" s="38">
        <v>1.7999999999999999E-2</v>
      </c>
      <c r="DE258" s="38">
        <v>0.02</v>
      </c>
      <c r="DF258">
        <v>2.5000000000000001E-2</v>
      </c>
      <c r="DG258">
        <v>7.0999999999999994E-2</v>
      </c>
      <c r="DH258">
        <v>0.06</v>
      </c>
      <c r="DI258">
        <v>2.4E-2</v>
      </c>
      <c r="DJ258">
        <v>0.04</v>
      </c>
      <c r="DK258" s="38">
        <v>2.3E-2</v>
      </c>
      <c r="DL258">
        <v>2.5000000000000001E-2</v>
      </c>
      <c r="DM258">
        <v>4.2999999999999997E-2</v>
      </c>
      <c r="DN258">
        <v>3.3000000000000002E-2</v>
      </c>
      <c r="DO258">
        <v>8.5999999999999993E-2</v>
      </c>
      <c r="DP258" s="38">
        <v>6.5000000000000002E-2</v>
      </c>
      <c r="DQ258">
        <v>5.1999999999999998E-2</v>
      </c>
      <c r="DU258" s="38">
        <v>0.04</v>
      </c>
      <c r="DV258">
        <v>0.04</v>
      </c>
      <c r="DW258" s="38">
        <v>4.9000000000000002E-2</v>
      </c>
      <c r="DX258" s="6">
        <v>6.6000000000000003E-2</v>
      </c>
      <c r="DY258">
        <v>3.4000000000000002E-2</v>
      </c>
      <c r="DZ258">
        <v>8.2000000000000003E-2</v>
      </c>
      <c r="EA258">
        <v>6.2E-2</v>
      </c>
      <c r="EC258">
        <v>1.7999999999999999E-2</v>
      </c>
      <c r="ED258">
        <v>3.5999999999999997E-2</v>
      </c>
      <c r="EF258">
        <v>4.8000000000000001E-2</v>
      </c>
      <c r="EG258">
        <v>6.9000000000000006E-2</v>
      </c>
      <c r="EI258">
        <v>4.9000000000000002E-2</v>
      </c>
      <c r="EJ258">
        <v>6.8000000000000005E-2</v>
      </c>
      <c r="EK258" s="38">
        <v>4.1000000000000002E-2</v>
      </c>
      <c r="EL258">
        <v>4.8000000000000001E-2</v>
      </c>
      <c r="EM258" s="6">
        <v>0.114</v>
      </c>
    </row>
    <row r="259" spans="1:143" ht="14.25" customHeight="1" x14ac:dyDescent="0.2">
      <c r="A259" s="13">
        <v>586</v>
      </c>
      <c r="B259">
        <v>9.4E-2</v>
      </c>
      <c r="C259">
        <v>9.4E-2</v>
      </c>
      <c r="D259">
        <v>6.6000000000000003E-2</v>
      </c>
      <c r="E259">
        <v>0.13700000000000001</v>
      </c>
      <c r="F259">
        <v>0.20599999999999999</v>
      </c>
      <c r="G259">
        <v>0.129</v>
      </c>
      <c r="H259">
        <v>7.6999999999999999E-2</v>
      </c>
      <c r="I259">
        <v>0.14599999999999999</v>
      </c>
      <c r="J259">
        <v>9.6000000000000002E-2</v>
      </c>
      <c r="K259">
        <v>4.7E-2</v>
      </c>
      <c r="L259">
        <v>8.5000000000000006E-2</v>
      </c>
      <c r="M259">
        <v>8.5999999999999993E-2</v>
      </c>
      <c r="N259">
        <v>0.16</v>
      </c>
      <c r="O259">
        <v>0.112</v>
      </c>
      <c r="P259" s="38">
        <v>0.20399999999999999</v>
      </c>
      <c r="Q259" s="6">
        <v>0.17100000000000001</v>
      </c>
      <c r="R259" s="6">
        <v>0.188</v>
      </c>
      <c r="S259" s="6">
        <v>0.28100000000000003</v>
      </c>
      <c r="T259">
        <v>0.22500000000000001</v>
      </c>
      <c r="U259">
        <v>0.245</v>
      </c>
      <c r="V259">
        <v>6.9000000000000006E-2</v>
      </c>
      <c r="W259">
        <v>7.3999999999999996E-2</v>
      </c>
      <c r="X259">
        <v>0.13</v>
      </c>
      <c r="Y259">
        <v>0.155</v>
      </c>
      <c r="Z259" s="38">
        <v>0.09</v>
      </c>
      <c r="AA259" s="38">
        <v>9.6000000000000002E-2</v>
      </c>
      <c r="AB259" s="38">
        <v>7.3999999999999996E-2</v>
      </c>
      <c r="AC259" s="38">
        <v>7.0000000000000007E-2</v>
      </c>
      <c r="AD259" s="38">
        <v>3.5999999999999997E-2</v>
      </c>
      <c r="AE259" s="38">
        <v>3.5000000000000003E-2</v>
      </c>
      <c r="AF259" s="38">
        <v>1.2999999999999999E-2</v>
      </c>
      <c r="AG259" s="38">
        <v>1.0999999999999999E-2</v>
      </c>
      <c r="AH259" s="38">
        <v>0.01</v>
      </c>
      <c r="AI259" s="6">
        <v>5.1999999999999998E-2</v>
      </c>
      <c r="AJ259" s="6">
        <v>1.4999999999999999E-2</v>
      </c>
      <c r="AK259" s="6">
        <v>5.6000000000000001E-2</v>
      </c>
      <c r="AL259">
        <v>2.1999999999999999E-2</v>
      </c>
      <c r="AM259">
        <v>2.1999999999999999E-2</v>
      </c>
      <c r="AN259">
        <v>0.05</v>
      </c>
      <c r="AO259" s="6">
        <v>3.5999999999999997E-2</v>
      </c>
      <c r="AP259" s="6">
        <v>7.9000000000000001E-2</v>
      </c>
      <c r="AQ259" s="6">
        <v>8.3000000000000004E-2</v>
      </c>
      <c r="AR259">
        <v>2.7E-2</v>
      </c>
      <c r="AS259">
        <v>3.5999999999999997E-2</v>
      </c>
      <c r="AT259">
        <v>1.6E-2</v>
      </c>
      <c r="AU259">
        <v>3.2000000000000001E-2</v>
      </c>
      <c r="AV259">
        <v>8.4000000000000005E-2</v>
      </c>
      <c r="AW259">
        <v>6.4000000000000001E-2</v>
      </c>
      <c r="AX259">
        <v>3.5999999999999997E-2</v>
      </c>
      <c r="AY259">
        <v>6.2E-2</v>
      </c>
      <c r="AZ259">
        <v>0.03</v>
      </c>
      <c r="BA259">
        <v>0.122</v>
      </c>
      <c r="BB259" s="38">
        <v>3.1E-2</v>
      </c>
      <c r="BC259">
        <v>3.7999999999999999E-2</v>
      </c>
      <c r="BD259">
        <v>3.6999999999999998E-2</v>
      </c>
      <c r="BE259">
        <v>3.5999999999999997E-2</v>
      </c>
      <c r="BF259" s="38">
        <v>3.4000000000000002E-2</v>
      </c>
      <c r="BG259">
        <v>2.8000000000000001E-2</v>
      </c>
      <c r="BH259">
        <v>3.1E-2</v>
      </c>
      <c r="BI259">
        <v>2.5999999999999999E-2</v>
      </c>
      <c r="BJ259">
        <v>1.7000000000000001E-2</v>
      </c>
      <c r="BK259">
        <v>2.8000000000000001E-2</v>
      </c>
      <c r="BL259">
        <v>4.5999999999999999E-2</v>
      </c>
      <c r="BM259">
        <v>2.4E-2</v>
      </c>
      <c r="BN259">
        <v>1.2E-2</v>
      </c>
      <c r="BO259">
        <v>2.8000000000000001E-2</v>
      </c>
      <c r="BP259" s="6">
        <v>1.2999999999999999E-2</v>
      </c>
      <c r="BQ259" s="6">
        <v>1.4E-2</v>
      </c>
      <c r="BR259" s="6">
        <v>1.6E-2</v>
      </c>
      <c r="BS259">
        <v>4.2000000000000003E-2</v>
      </c>
      <c r="BT259" s="38">
        <v>8.8999999999999996E-2</v>
      </c>
      <c r="BU259">
        <v>6.5000000000000002E-2</v>
      </c>
      <c r="BV259">
        <v>0.08</v>
      </c>
      <c r="BW259">
        <v>4.3999999999999997E-2</v>
      </c>
      <c r="BX259" s="38">
        <v>0.129</v>
      </c>
      <c r="BY259" s="38">
        <v>4.8000000000000001E-2</v>
      </c>
      <c r="BZ259" s="38">
        <v>1.0999999999999999E-2</v>
      </c>
      <c r="CA259">
        <v>6.9000000000000006E-2</v>
      </c>
      <c r="CB259">
        <v>9.5000000000000001E-2</v>
      </c>
      <c r="CC259">
        <v>2.5999999999999999E-2</v>
      </c>
      <c r="CD259">
        <v>2.5000000000000001E-2</v>
      </c>
      <c r="CE259">
        <v>8.8999999999999996E-2</v>
      </c>
      <c r="CF259">
        <v>3.5000000000000003E-2</v>
      </c>
      <c r="CG259">
        <v>3.9E-2</v>
      </c>
      <c r="CH259">
        <v>7.4999999999999997E-2</v>
      </c>
      <c r="CI259">
        <v>4.8000000000000001E-2</v>
      </c>
      <c r="CJ259">
        <v>9.8000000000000004E-2</v>
      </c>
      <c r="CK259">
        <v>3.4000000000000002E-2</v>
      </c>
      <c r="CL259">
        <v>6.0000000000000001E-3</v>
      </c>
      <c r="CM259">
        <v>1.4999999999999999E-2</v>
      </c>
      <c r="CN259">
        <v>1.4999999999999999E-2</v>
      </c>
      <c r="CO259">
        <v>-8.9999999999999993E-3</v>
      </c>
      <c r="CP259">
        <v>1E-3</v>
      </c>
      <c r="CQ259">
        <v>0.11799999999999999</v>
      </c>
      <c r="CR259" s="38">
        <v>7.0999999999999994E-2</v>
      </c>
      <c r="CS259">
        <v>0.17299999999999999</v>
      </c>
      <c r="CT259">
        <v>0.114</v>
      </c>
      <c r="CU259">
        <v>-3.4000000000000002E-2</v>
      </c>
      <c r="CV259">
        <v>8.2000000000000003E-2</v>
      </c>
      <c r="CW259">
        <v>0.04</v>
      </c>
      <c r="CX259">
        <v>1.0999999999999999E-2</v>
      </c>
      <c r="CY259">
        <v>5.7000000000000002E-2</v>
      </c>
      <c r="CZ259">
        <v>8.1000000000000003E-2</v>
      </c>
      <c r="DA259">
        <v>0.17599999999999999</v>
      </c>
      <c r="DB259">
        <v>0.11700000000000001</v>
      </c>
      <c r="DC259">
        <v>1.4999999999999999E-2</v>
      </c>
      <c r="DD259" s="38">
        <v>1.7999999999999999E-2</v>
      </c>
      <c r="DE259" s="38">
        <v>0.02</v>
      </c>
      <c r="DF259">
        <v>2.5000000000000001E-2</v>
      </c>
      <c r="DG259">
        <v>7.0999999999999994E-2</v>
      </c>
      <c r="DH259">
        <v>5.8999999999999997E-2</v>
      </c>
      <c r="DI259">
        <v>2.4E-2</v>
      </c>
      <c r="DJ259">
        <v>0.04</v>
      </c>
      <c r="DK259" s="38">
        <v>2.3E-2</v>
      </c>
      <c r="DL259">
        <v>2.4E-2</v>
      </c>
      <c r="DM259">
        <v>4.2999999999999997E-2</v>
      </c>
      <c r="DN259">
        <v>3.3000000000000002E-2</v>
      </c>
      <c r="DO259">
        <v>8.5999999999999993E-2</v>
      </c>
      <c r="DP259" s="38">
        <v>6.5000000000000002E-2</v>
      </c>
      <c r="DQ259">
        <v>5.0999999999999997E-2</v>
      </c>
      <c r="DU259" s="38">
        <v>0.04</v>
      </c>
      <c r="DV259">
        <v>0.04</v>
      </c>
      <c r="DW259" s="38">
        <v>4.9000000000000002E-2</v>
      </c>
      <c r="DX259" s="6">
        <v>6.6000000000000003E-2</v>
      </c>
      <c r="DY259">
        <v>3.4000000000000002E-2</v>
      </c>
      <c r="DZ259">
        <v>8.2000000000000003E-2</v>
      </c>
      <c r="EA259">
        <v>6.2E-2</v>
      </c>
      <c r="EC259">
        <v>1.7999999999999999E-2</v>
      </c>
      <c r="ED259">
        <v>3.5999999999999997E-2</v>
      </c>
      <c r="EF259">
        <v>4.8000000000000001E-2</v>
      </c>
      <c r="EG259">
        <v>6.9000000000000006E-2</v>
      </c>
      <c r="EI259">
        <v>4.9000000000000002E-2</v>
      </c>
      <c r="EJ259">
        <v>6.8000000000000005E-2</v>
      </c>
      <c r="EK259" s="38">
        <v>4.1000000000000002E-2</v>
      </c>
      <c r="EL259">
        <v>4.8000000000000001E-2</v>
      </c>
      <c r="EM259" s="6">
        <v>0.114</v>
      </c>
    </row>
    <row r="260" spans="1:143" ht="14.25" customHeight="1" x14ac:dyDescent="0.2">
      <c r="A260" s="13">
        <v>587</v>
      </c>
      <c r="B260">
        <v>9.4E-2</v>
      </c>
      <c r="C260">
        <v>9.4E-2</v>
      </c>
      <c r="D260">
        <v>6.6000000000000003E-2</v>
      </c>
      <c r="E260">
        <v>0.13700000000000001</v>
      </c>
      <c r="F260">
        <v>0.20499999999999999</v>
      </c>
      <c r="G260">
        <v>0.128</v>
      </c>
      <c r="H260">
        <v>7.5999999999999998E-2</v>
      </c>
      <c r="I260">
        <v>0.14599999999999999</v>
      </c>
      <c r="J260">
        <v>9.5000000000000001E-2</v>
      </c>
      <c r="K260">
        <v>4.7E-2</v>
      </c>
      <c r="L260">
        <v>8.5000000000000006E-2</v>
      </c>
      <c r="M260">
        <v>8.5999999999999993E-2</v>
      </c>
      <c r="N260">
        <v>0.159</v>
      </c>
      <c r="O260">
        <v>0.112</v>
      </c>
      <c r="P260" s="38">
        <v>0.20300000000000001</v>
      </c>
      <c r="Q260" s="6">
        <v>0.17</v>
      </c>
      <c r="R260" s="6">
        <v>0.187</v>
      </c>
      <c r="S260" s="6">
        <v>0.28100000000000003</v>
      </c>
      <c r="T260">
        <v>0.224</v>
      </c>
      <c r="U260">
        <v>0.245</v>
      </c>
      <c r="V260">
        <v>6.8000000000000005E-2</v>
      </c>
      <c r="W260">
        <v>7.4999999999999997E-2</v>
      </c>
      <c r="X260">
        <v>0.129</v>
      </c>
      <c r="Y260">
        <v>0.155</v>
      </c>
      <c r="Z260" s="38">
        <v>0.09</v>
      </c>
      <c r="AA260" s="38">
        <v>9.6000000000000002E-2</v>
      </c>
      <c r="AB260" s="38">
        <v>7.3999999999999996E-2</v>
      </c>
      <c r="AC260" s="38">
        <v>7.0000000000000007E-2</v>
      </c>
      <c r="AD260" s="38">
        <v>3.5999999999999997E-2</v>
      </c>
      <c r="AE260" s="38">
        <v>3.5000000000000003E-2</v>
      </c>
      <c r="AF260" s="38">
        <v>1.2999999999999999E-2</v>
      </c>
      <c r="AG260" s="38">
        <v>1.0999999999999999E-2</v>
      </c>
      <c r="AH260" s="38">
        <v>0.01</v>
      </c>
      <c r="AI260" s="6">
        <v>5.1999999999999998E-2</v>
      </c>
      <c r="AJ260" s="6">
        <v>1.4999999999999999E-2</v>
      </c>
      <c r="AK260" s="6">
        <v>5.5E-2</v>
      </c>
      <c r="AL260">
        <v>2.1999999999999999E-2</v>
      </c>
      <c r="AM260">
        <v>2.1999999999999999E-2</v>
      </c>
      <c r="AN260">
        <v>0.05</v>
      </c>
      <c r="AO260" s="6">
        <v>3.5999999999999997E-2</v>
      </c>
      <c r="AP260" s="6">
        <v>7.9000000000000001E-2</v>
      </c>
      <c r="AQ260" s="6">
        <v>8.3000000000000004E-2</v>
      </c>
      <c r="AR260">
        <v>2.7E-2</v>
      </c>
      <c r="AS260">
        <v>3.5999999999999997E-2</v>
      </c>
      <c r="AT260">
        <v>1.6E-2</v>
      </c>
      <c r="AU260">
        <v>3.2000000000000001E-2</v>
      </c>
      <c r="AV260">
        <v>8.4000000000000005E-2</v>
      </c>
      <c r="AW260">
        <v>6.4000000000000001E-2</v>
      </c>
      <c r="AX260">
        <v>3.5999999999999997E-2</v>
      </c>
      <c r="AY260">
        <v>6.2E-2</v>
      </c>
      <c r="AZ260">
        <v>0.03</v>
      </c>
      <c r="BA260">
        <v>0.121</v>
      </c>
      <c r="BB260" s="38">
        <v>3.1E-2</v>
      </c>
      <c r="BC260">
        <v>3.6999999999999998E-2</v>
      </c>
      <c r="BD260">
        <v>3.6999999999999998E-2</v>
      </c>
      <c r="BE260">
        <v>3.5999999999999997E-2</v>
      </c>
      <c r="BF260" s="38">
        <v>3.4000000000000002E-2</v>
      </c>
      <c r="BG260">
        <v>2.7E-2</v>
      </c>
      <c r="BH260">
        <v>3.1E-2</v>
      </c>
      <c r="BI260">
        <v>2.5000000000000001E-2</v>
      </c>
      <c r="BJ260">
        <v>1.7000000000000001E-2</v>
      </c>
      <c r="BK260">
        <v>2.8000000000000001E-2</v>
      </c>
      <c r="BL260">
        <v>4.4999999999999998E-2</v>
      </c>
      <c r="BM260">
        <v>2.4E-2</v>
      </c>
      <c r="BN260">
        <v>1.2E-2</v>
      </c>
      <c r="BO260">
        <v>2.8000000000000001E-2</v>
      </c>
      <c r="BP260" s="6">
        <v>1.2999999999999999E-2</v>
      </c>
      <c r="BQ260" s="6">
        <v>1.4E-2</v>
      </c>
      <c r="BR260" s="6">
        <v>1.6E-2</v>
      </c>
      <c r="BS260">
        <v>4.2000000000000003E-2</v>
      </c>
      <c r="BT260" s="38">
        <v>8.8999999999999996E-2</v>
      </c>
      <c r="BU260">
        <v>6.4000000000000001E-2</v>
      </c>
      <c r="BV260">
        <v>0.08</v>
      </c>
      <c r="BW260">
        <v>4.3999999999999997E-2</v>
      </c>
      <c r="BX260" s="38">
        <v>0.129</v>
      </c>
      <c r="BY260" s="38">
        <v>4.8000000000000001E-2</v>
      </c>
      <c r="BZ260" s="38">
        <v>1.0999999999999999E-2</v>
      </c>
      <c r="CA260">
        <v>6.9000000000000006E-2</v>
      </c>
      <c r="CB260">
        <v>9.5000000000000001E-2</v>
      </c>
      <c r="CC260">
        <v>2.5000000000000001E-2</v>
      </c>
      <c r="CD260">
        <v>2.5000000000000001E-2</v>
      </c>
      <c r="CE260">
        <v>8.7999999999999995E-2</v>
      </c>
      <c r="CF260">
        <v>3.5000000000000003E-2</v>
      </c>
      <c r="CG260">
        <v>3.9E-2</v>
      </c>
      <c r="CH260">
        <v>7.4999999999999997E-2</v>
      </c>
      <c r="CI260">
        <v>4.8000000000000001E-2</v>
      </c>
      <c r="CJ260">
        <v>9.8000000000000004E-2</v>
      </c>
      <c r="CK260">
        <v>3.4000000000000002E-2</v>
      </c>
      <c r="CL260">
        <v>6.0000000000000001E-3</v>
      </c>
      <c r="CM260">
        <v>1.4999999999999999E-2</v>
      </c>
      <c r="CN260">
        <v>1.4E-2</v>
      </c>
      <c r="CO260">
        <v>-8.9999999999999993E-3</v>
      </c>
      <c r="CP260">
        <v>1E-3</v>
      </c>
      <c r="CQ260">
        <v>0.11700000000000001</v>
      </c>
      <c r="CR260" s="38">
        <v>7.0000000000000007E-2</v>
      </c>
      <c r="CS260">
        <v>0.17199999999999999</v>
      </c>
      <c r="CT260">
        <v>0.114</v>
      </c>
      <c r="CU260">
        <v>-3.4000000000000002E-2</v>
      </c>
      <c r="CV260">
        <v>8.2000000000000003E-2</v>
      </c>
      <c r="CW260">
        <v>3.9E-2</v>
      </c>
      <c r="CX260">
        <v>1.0999999999999999E-2</v>
      </c>
      <c r="CY260">
        <v>5.7000000000000002E-2</v>
      </c>
      <c r="CZ260">
        <v>8.1000000000000003E-2</v>
      </c>
      <c r="DA260">
        <v>0.17599999999999999</v>
      </c>
      <c r="DB260">
        <v>0.11600000000000001</v>
      </c>
      <c r="DC260">
        <v>1.4999999999999999E-2</v>
      </c>
      <c r="DD260" s="38">
        <v>1.7999999999999999E-2</v>
      </c>
      <c r="DE260" s="38">
        <v>0.02</v>
      </c>
      <c r="DF260">
        <v>2.5000000000000001E-2</v>
      </c>
      <c r="DG260">
        <v>7.0999999999999994E-2</v>
      </c>
      <c r="DH260">
        <v>5.8999999999999997E-2</v>
      </c>
      <c r="DI260">
        <v>2.4E-2</v>
      </c>
      <c r="DJ260">
        <v>0.04</v>
      </c>
      <c r="DK260" s="38">
        <v>2.3E-2</v>
      </c>
      <c r="DL260">
        <v>2.4E-2</v>
      </c>
      <c r="DM260">
        <v>4.2999999999999997E-2</v>
      </c>
      <c r="DN260">
        <v>3.3000000000000002E-2</v>
      </c>
      <c r="DO260">
        <v>8.5999999999999993E-2</v>
      </c>
      <c r="DP260" s="38">
        <v>6.5000000000000002E-2</v>
      </c>
      <c r="DQ260">
        <v>5.0999999999999997E-2</v>
      </c>
      <c r="DU260" s="38">
        <v>0.04</v>
      </c>
      <c r="DV260">
        <v>0.04</v>
      </c>
      <c r="DW260" s="38">
        <v>4.9000000000000002E-2</v>
      </c>
      <c r="DX260" s="6">
        <v>6.6000000000000003E-2</v>
      </c>
      <c r="DY260">
        <v>3.4000000000000002E-2</v>
      </c>
      <c r="DZ260">
        <v>8.2000000000000003E-2</v>
      </c>
      <c r="EA260">
        <v>6.0999999999999999E-2</v>
      </c>
      <c r="EC260">
        <v>1.7999999999999999E-2</v>
      </c>
      <c r="ED260">
        <v>3.5999999999999997E-2</v>
      </c>
      <c r="EF260">
        <v>4.8000000000000001E-2</v>
      </c>
      <c r="EG260">
        <v>6.9000000000000006E-2</v>
      </c>
      <c r="EI260">
        <v>4.9000000000000002E-2</v>
      </c>
      <c r="EJ260">
        <v>6.8000000000000005E-2</v>
      </c>
      <c r="EK260" s="38">
        <v>0.04</v>
      </c>
      <c r="EL260">
        <v>4.8000000000000001E-2</v>
      </c>
      <c r="EM260" s="6">
        <v>0.113</v>
      </c>
    </row>
    <row r="261" spans="1:143" ht="14.25" customHeight="1" x14ac:dyDescent="0.2">
      <c r="A261" s="13">
        <v>588</v>
      </c>
      <c r="B261">
        <v>9.4E-2</v>
      </c>
      <c r="C261">
        <v>9.4E-2</v>
      </c>
      <c r="D261">
        <v>6.5000000000000002E-2</v>
      </c>
      <c r="E261">
        <v>0.13600000000000001</v>
      </c>
      <c r="F261">
        <v>0.20399999999999999</v>
      </c>
      <c r="G261">
        <v>0.127</v>
      </c>
      <c r="H261">
        <v>7.5999999999999998E-2</v>
      </c>
      <c r="I261">
        <v>0.14499999999999999</v>
      </c>
      <c r="J261">
        <v>9.5000000000000001E-2</v>
      </c>
      <c r="K261">
        <v>4.5999999999999999E-2</v>
      </c>
      <c r="L261">
        <v>8.4000000000000005E-2</v>
      </c>
      <c r="M261">
        <v>8.5000000000000006E-2</v>
      </c>
      <c r="N261">
        <v>0.159</v>
      </c>
      <c r="O261">
        <v>0.111</v>
      </c>
      <c r="P261" s="38">
        <v>0.20200000000000001</v>
      </c>
      <c r="Q261" s="6">
        <v>0.17</v>
      </c>
      <c r="R261" s="6">
        <v>0.187</v>
      </c>
      <c r="S261" s="6">
        <v>0.28000000000000003</v>
      </c>
      <c r="T261">
        <v>0.224</v>
      </c>
      <c r="U261">
        <v>0.24399999999999999</v>
      </c>
      <c r="V261">
        <v>6.8000000000000005E-2</v>
      </c>
      <c r="W261">
        <v>7.4999999999999997E-2</v>
      </c>
      <c r="X261">
        <v>0.129</v>
      </c>
      <c r="Y261">
        <v>0.155</v>
      </c>
      <c r="Z261" s="38">
        <v>0.09</v>
      </c>
      <c r="AA261" s="38">
        <v>9.6000000000000002E-2</v>
      </c>
      <c r="AB261" s="38">
        <v>7.3999999999999996E-2</v>
      </c>
      <c r="AC261" s="38">
        <v>7.0000000000000007E-2</v>
      </c>
      <c r="AD261" s="38">
        <v>3.5999999999999997E-2</v>
      </c>
      <c r="AE261" s="38">
        <v>3.5000000000000003E-2</v>
      </c>
      <c r="AF261" s="38">
        <v>1.2999999999999999E-2</v>
      </c>
      <c r="AG261" s="38">
        <v>1.0999999999999999E-2</v>
      </c>
      <c r="AH261" s="38">
        <v>0.01</v>
      </c>
      <c r="AI261" s="6">
        <v>5.1999999999999998E-2</v>
      </c>
      <c r="AJ261" s="6">
        <v>1.4999999999999999E-2</v>
      </c>
      <c r="AK261" s="6">
        <v>5.5E-2</v>
      </c>
      <c r="AL261">
        <v>2.1999999999999999E-2</v>
      </c>
      <c r="AM261">
        <v>2.3E-2</v>
      </c>
      <c r="AN261">
        <v>0.05</v>
      </c>
      <c r="AO261" s="6">
        <v>3.5999999999999997E-2</v>
      </c>
      <c r="AP261" s="6">
        <v>7.9000000000000001E-2</v>
      </c>
      <c r="AQ261" s="6">
        <v>8.3000000000000004E-2</v>
      </c>
      <c r="AR261">
        <v>2.7E-2</v>
      </c>
      <c r="AS261">
        <v>3.5999999999999997E-2</v>
      </c>
      <c r="AT261">
        <v>1.6E-2</v>
      </c>
      <c r="AU261">
        <v>3.1E-2</v>
      </c>
      <c r="AV261">
        <v>8.4000000000000005E-2</v>
      </c>
      <c r="AW261">
        <v>6.4000000000000001E-2</v>
      </c>
      <c r="AX261">
        <v>3.5999999999999997E-2</v>
      </c>
      <c r="AY261">
        <v>6.2E-2</v>
      </c>
      <c r="AZ261">
        <v>0.03</v>
      </c>
      <c r="BA261">
        <v>0.12</v>
      </c>
      <c r="BB261" s="38">
        <v>3.1E-2</v>
      </c>
      <c r="BC261">
        <v>3.6999999999999998E-2</v>
      </c>
      <c r="BD261">
        <v>3.6999999999999998E-2</v>
      </c>
      <c r="BE261">
        <v>3.5999999999999997E-2</v>
      </c>
      <c r="BF261" s="38">
        <v>3.3000000000000002E-2</v>
      </c>
      <c r="BG261">
        <v>2.7E-2</v>
      </c>
      <c r="BH261">
        <v>3.1E-2</v>
      </c>
      <c r="BI261">
        <v>2.5000000000000001E-2</v>
      </c>
      <c r="BJ261">
        <v>1.7000000000000001E-2</v>
      </c>
      <c r="BK261">
        <v>2.8000000000000001E-2</v>
      </c>
      <c r="BL261">
        <v>4.4999999999999998E-2</v>
      </c>
      <c r="BM261">
        <v>2.4E-2</v>
      </c>
      <c r="BN261">
        <v>1.2E-2</v>
      </c>
      <c r="BO261">
        <v>2.8000000000000001E-2</v>
      </c>
      <c r="BP261" s="6">
        <v>1.2999999999999999E-2</v>
      </c>
      <c r="BQ261" s="6">
        <v>1.4E-2</v>
      </c>
      <c r="BR261" s="6">
        <v>1.6E-2</v>
      </c>
      <c r="BS261">
        <v>4.2000000000000003E-2</v>
      </c>
      <c r="BT261" s="38">
        <v>8.7999999999999995E-2</v>
      </c>
      <c r="BU261">
        <v>6.4000000000000001E-2</v>
      </c>
      <c r="BV261">
        <v>0.08</v>
      </c>
      <c r="BW261">
        <v>4.3999999999999997E-2</v>
      </c>
      <c r="BX261" s="38">
        <v>0.129</v>
      </c>
      <c r="BY261" s="38">
        <v>4.8000000000000001E-2</v>
      </c>
      <c r="BZ261" s="38">
        <v>1.0999999999999999E-2</v>
      </c>
      <c r="CA261">
        <v>6.8000000000000005E-2</v>
      </c>
      <c r="CB261">
        <v>9.4E-2</v>
      </c>
      <c r="CC261">
        <v>2.5000000000000001E-2</v>
      </c>
      <c r="CD261">
        <v>2.5000000000000001E-2</v>
      </c>
      <c r="CE261">
        <v>8.7999999999999995E-2</v>
      </c>
      <c r="CF261">
        <v>3.4000000000000002E-2</v>
      </c>
      <c r="CG261">
        <v>3.9E-2</v>
      </c>
      <c r="CH261">
        <v>7.4999999999999997E-2</v>
      </c>
      <c r="CI261">
        <v>4.8000000000000001E-2</v>
      </c>
      <c r="CJ261">
        <v>9.8000000000000004E-2</v>
      </c>
      <c r="CK261">
        <v>3.4000000000000002E-2</v>
      </c>
      <c r="CL261">
        <v>6.0000000000000001E-3</v>
      </c>
      <c r="CM261">
        <v>1.4999999999999999E-2</v>
      </c>
      <c r="CN261">
        <v>1.4E-2</v>
      </c>
      <c r="CO261">
        <v>-8.9999999999999993E-3</v>
      </c>
      <c r="CP261">
        <v>1E-3</v>
      </c>
      <c r="CQ261">
        <v>0.11700000000000001</v>
      </c>
      <c r="CR261" s="38">
        <v>7.0000000000000007E-2</v>
      </c>
      <c r="CS261">
        <v>0.17100000000000001</v>
      </c>
      <c r="CT261">
        <v>0.113</v>
      </c>
      <c r="CU261">
        <v>-3.4000000000000002E-2</v>
      </c>
      <c r="CV261">
        <v>8.1000000000000003E-2</v>
      </c>
      <c r="CW261">
        <v>3.9E-2</v>
      </c>
      <c r="CX261">
        <v>1.0999999999999999E-2</v>
      </c>
      <c r="CY261">
        <v>5.7000000000000002E-2</v>
      </c>
      <c r="CZ261">
        <v>0.08</v>
      </c>
      <c r="DA261">
        <v>0.17599999999999999</v>
      </c>
      <c r="DB261">
        <v>0.11600000000000001</v>
      </c>
      <c r="DC261">
        <v>1.4999999999999999E-2</v>
      </c>
      <c r="DD261" s="38">
        <v>1.7999999999999999E-2</v>
      </c>
      <c r="DE261" s="38">
        <v>0.02</v>
      </c>
      <c r="DF261">
        <v>2.5000000000000001E-2</v>
      </c>
      <c r="DG261">
        <v>7.0999999999999994E-2</v>
      </c>
      <c r="DH261">
        <v>5.8999999999999997E-2</v>
      </c>
      <c r="DI261">
        <v>2.4E-2</v>
      </c>
      <c r="DJ261">
        <v>0.04</v>
      </c>
      <c r="DK261" s="38">
        <v>2.3E-2</v>
      </c>
      <c r="DL261">
        <v>2.4E-2</v>
      </c>
      <c r="DM261">
        <v>4.2999999999999997E-2</v>
      </c>
      <c r="DN261">
        <v>3.3000000000000002E-2</v>
      </c>
      <c r="DO261">
        <v>8.5999999999999993E-2</v>
      </c>
      <c r="DP261" s="38">
        <v>6.5000000000000002E-2</v>
      </c>
      <c r="DQ261">
        <v>5.0999999999999997E-2</v>
      </c>
      <c r="DU261" s="38">
        <v>0.04</v>
      </c>
      <c r="DV261">
        <v>0.04</v>
      </c>
      <c r="DW261" s="38">
        <v>4.9000000000000002E-2</v>
      </c>
      <c r="DX261" s="6">
        <v>6.6000000000000003E-2</v>
      </c>
      <c r="DY261">
        <v>3.4000000000000002E-2</v>
      </c>
      <c r="DZ261">
        <v>8.1000000000000003E-2</v>
      </c>
      <c r="EA261">
        <v>6.0999999999999999E-2</v>
      </c>
      <c r="EC261">
        <v>1.7999999999999999E-2</v>
      </c>
      <c r="ED261">
        <v>3.5999999999999997E-2</v>
      </c>
      <c r="EF261">
        <v>4.8000000000000001E-2</v>
      </c>
      <c r="EG261">
        <v>6.9000000000000006E-2</v>
      </c>
      <c r="EI261">
        <v>4.9000000000000002E-2</v>
      </c>
      <c r="EJ261">
        <v>6.8000000000000005E-2</v>
      </c>
      <c r="EK261" s="38">
        <v>0.04</v>
      </c>
      <c r="EL261">
        <v>4.8000000000000001E-2</v>
      </c>
      <c r="EM261" s="6">
        <v>0.113</v>
      </c>
    </row>
    <row r="262" spans="1:143" ht="14.25" customHeight="1" x14ac:dyDescent="0.2">
      <c r="A262" s="13">
        <v>589</v>
      </c>
      <c r="B262">
        <v>9.2999999999999999E-2</v>
      </c>
      <c r="C262">
        <v>9.2999999999999999E-2</v>
      </c>
      <c r="D262">
        <v>6.5000000000000002E-2</v>
      </c>
      <c r="E262">
        <v>0.13500000000000001</v>
      </c>
      <c r="F262">
        <v>0.20300000000000001</v>
      </c>
      <c r="G262">
        <v>0.127</v>
      </c>
      <c r="H262">
        <v>7.5999999999999998E-2</v>
      </c>
      <c r="I262">
        <v>0.14399999999999999</v>
      </c>
      <c r="J262">
        <v>9.5000000000000001E-2</v>
      </c>
      <c r="K262">
        <v>4.5999999999999999E-2</v>
      </c>
      <c r="L262">
        <v>8.4000000000000005E-2</v>
      </c>
      <c r="M262">
        <v>8.5000000000000006E-2</v>
      </c>
      <c r="N262">
        <v>0.158</v>
      </c>
      <c r="O262">
        <v>0.111</v>
      </c>
      <c r="P262" s="38">
        <v>0.20100000000000001</v>
      </c>
      <c r="Q262" s="6">
        <v>0.16900000000000001</v>
      </c>
      <c r="R262" s="6">
        <v>0.186</v>
      </c>
      <c r="S262" s="6">
        <v>0.27900000000000003</v>
      </c>
      <c r="T262">
        <v>0.223</v>
      </c>
      <c r="U262">
        <v>0.24299999999999999</v>
      </c>
      <c r="V262">
        <v>6.8000000000000005E-2</v>
      </c>
      <c r="W262">
        <v>7.5999999999999998E-2</v>
      </c>
      <c r="X262">
        <v>0.129</v>
      </c>
      <c r="Y262">
        <v>0.155</v>
      </c>
      <c r="Z262" s="38">
        <v>0.09</v>
      </c>
      <c r="AA262" s="38">
        <v>9.6000000000000002E-2</v>
      </c>
      <c r="AB262" s="38">
        <v>7.3999999999999996E-2</v>
      </c>
      <c r="AC262" s="38">
        <v>7.0000000000000007E-2</v>
      </c>
      <c r="AD262" s="38">
        <v>3.5999999999999997E-2</v>
      </c>
      <c r="AE262" s="38">
        <v>3.5000000000000003E-2</v>
      </c>
      <c r="AF262" s="38">
        <v>1.2999999999999999E-2</v>
      </c>
      <c r="AG262" s="38">
        <v>1.0999999999999999E-2</v>
      </c>
      <c r="AH262" s="38">
        <v>0.01</v>
      </c>
      <c r="AI262" s="6">
        <v>5.1999999999999998E-2</v>
      </c>
      <c r="AJ262" s="6">
        <v>1.4999999999999999E-2</v>
      </c>
      <c r="AK262" s="6">
        <v>5.5E-2</v>
      </c>
      <c r="AL262">
        <v>2.1999999999999999E-2</v>
      </c>
      <c r="AM262">
        <v>2.3E-2</v>
      </c>
      <c r="AN262">
        <v>0.05</v>
      </c>
      <c r="AO262" s="6">
        <v>3.5999999999999997E-2</v>
      </c>
      <c r="AP262" s="6">
        <v>7.9000000000000001E-2</v>
      </c>
      <c r="AQ262" s="6">
        <v>8.3000000000000004E-2</v>
      </c>
      <c r="AR262">
        <v>2.7E-2</v>
      </c>
      <c r="AS262">
        <v>3.5999999999999997E-2</v>
      </c>
      <c r="AT262">
        <v>1.6E-2</v>
      </c>
      <c r="AU262">
        <v>3.1E-2</v>
      </c>
      <c r="AV262">
        <v>8.4000000000000005E-2</v>
      </c>
      <c r="AW262">
        <v>6.4000000000000001E-2</v>
      </c>
      <c r="AX262">
        <v>3.5999999999999997E-2</v>
      </c>
      <c r="AY262">
        <v>6.0999999999999999E-2</v>
      </c>
      <c r="AZ262">
        <v>2.9000000000000001E-2</v>
      </c>
      <c r="BA262">
        <v>0.12</v>
      </c>
      <c r="BB262" s="38">
        <v>3.1E-2</v>
      </c>
      <c r="BC262">
        <v>3.6999999999999998E-2</v>
      </c>
      <c r="BD262">
        <v>3.6999999999999998E-2</v>
      </c>
      <c r="BE262">
        <v>3.5999999999999997E-2</v>
      </c>
      <c r="BF262" s="38">
        <v>3.3000000000000002E-2</v>
      </c>
      <c r="BG262">
        <v>2.7E-2</v>
      </c>
      <c r="BH262">
        <v>3.1E-2</v>
      </c>
      <c r="BI262">
        <v>2.5000000000000001E-2</v>
      </c>
      <c r="BJ262">
        <v>1.7000000000000001E-2</v>
      </c>
      <c r="BK262">
        <v>2.8000000000000001E-2</v>
      </c>
      <c r="BL262">
        <v>4.4999999999999998E-2</v>
      </c>
      <c r="BM262">
        <v>2.4E-2</v>
      </c>
      <c r="BN262">
        <v>1.2E-2</v>
      </c>
      <c r="BO262">
        <v>2.8000000000000001E-2</v>
      </c>
      <c r="BP262" s="6">
        <v>1.2999999999999999E-2</v>
      </c>
      <c r="BQ262" s="6">
        <v>1.4E-2</v>
      </c>
      <c r="BR262" s="6">
        <v>1.6E-2</v>
      </c>
      <c r="BS262">
        <v>4.1000000000000002E-2</v>
      </c>
      <c r="BT262" s="38">
        <v>8.7999999999999995E-2</v>
      </c>
      <c r="BU262">
        <v>6.4000000000000001E-2</v>
      </c>
      <c r="BV262">
        <v>0.08</v>
      </c>
      <c r="BW262">
        <v>4.3999999999999997E-2</v>
      </c>
      <c r="BX262" s="38">
        <v>0.129</v>
      </c>
      <c r="BY262" s="38">
        <v>4.8000000000000001E-2</v>
      </c>
      <c r="BZ262" s="38">
        <v>1.0999999999999999E-2</v>
      </c>
      <c r="CA262">
        <v>6.8000000000000005E-2</v>
      </c>
      <c r="CB262">
        <v>9.4E-2</v>
      </c>
      <c r="CC262">
        <v>2.5000000000000001E-2</v>
      </c>
      <c r="CD262">
        <v>2.5000000000000001E-2</v>
      </c>
      <c r="CE262">
        <v>8.7999999999999995E-2</v>
      </c>
      <c r="CF262">
        <v>3.4000000000000002E-2</v>
      </c>
      <c r="CG262">
        <v>3.9E-2</v>
      </c>
      <c r="CH262">
        <v>7.4999999999999997E-2</v>
      </c>
      <c r="CI262">
        <v>4.8000000000000001E-2</v>
      </c>
      <c r="CJ262">
        <v>9.7000000000000003E-2</v>
      </c>
      <c r="CK262">
        <v>3.4000000000000002E-2</v>
      </c>
      <c r="CL262">
        <v>5.0000000000000001E-3</v>
      </c>
      <c r="CM262">
        <v>1.4999999999999999E-2</v>
      </c>
      <c r="CN262">
        <v>1.4E-2</v>
      </c>
      <c r="CO262">
        <v>-8.9999999999999993E-3</v>
      </c>
      <c r="CP262">
        <v>1E-3</v>
      </c>
      <c r="CQ262">
        <v>0.11600000000000001</v>
      </c>
      <c r="CR262" s="38">
        <v>6.9000000000000006E-2</v>
      </c>
      <c r="CS262">
        <v>0.17</v>
      </c>
      <c r="CT262">
        <v>0.113</v>
      </c>
      <c r="CU262">
        <v>-3.4000000000000002E-2</v>
      </c>
      <c r="CV262">
        <v>8.1000000000000003E-2</v>
      </c>
      <c r="CW262">
        <v>3.9E-2</v>
      </c>
      <c r="CX262">
        <v>0.01</v>
      </c>
      <c r="CY262">
        <v>5.6000000000000001E-2</v>
      </c>
      <c r="CZ262">
        <v>0.08</v>
      </c>
      <c r="DA262">
        <v>0.17499999999999999</v>
      </c>
      <c r="DB262">
        <v>0.11600000000000001</v>
      </c>
      <c r="DC262">
        <v>1.4999999999999999E-2</v>
      </c>
      <c r="DD262" s="38">
        <v>1.7999999999999999E-2</v>
      </c>
      <c r="DE262" s="38">
        <v>0.02</v>
      </c>
      <c r="DF262">
        <v>2.5000000000000001E-2</v>
      </c>
      <c r="DG262">
        <v>7.0999999999999994E-2</v>
      </c>
      <c r="DH262">
        <v>5.8999999999999997E-2</v>
      </c>
      <c r="DI262">
        <v>2.4E-2</v>
      </c>
      <c r="DJ262">
        <v>3.9E-2</v>
      </c>
      <c r="DK262" s="38">
        <v>2.3E-2</v>
      </c>
      <c r="DL262">
        <v>2.4E-2</v>
      </c>
      <c r="DM262">
        <v>4.2999999999999997E-2</v>
      </c>
      <c r="DN262">
        <v>3.3000000000000002E-2</v>
      </c>
      <c r="DO262">
        <v>8.5999999999999993E-2</v>
      </c>
      <c r="DP262" s="38">
        <v>6.5000000000000002E-2</v>
      </c>
      <c r="DQ262">
        <v>5.0999999999999997E-2</v>
      </c>
      <c r="DU262" s="38">
        <v>0.04</v>
      </c>
      <c r="DV262">
        <v>0.04</v>
      </c>
      <c r="DW262" s="38">
        <v>4.9000000000000002E-2</v>
      </c>
      <c r="DX262" s="6">
        <v>6.6000000000000003E-2</v>
      </c>
      <c r="DY262">
        <v>3.4000000000000002E-2</v>
      </c>
      <c r="DZ262">
        <v>8.1000000000000003E-2</v>
      </c>
      <c r="EA262">
        <v>6.0999999999999999E-2</v>
      </c>
      <c r="EC262">
        <v>1.7999999999999999E-2</v>
      </c>
      <c r="ED262">
        <v>3.5999999999999997E-2</v>
      </c>
      <c r="EF262">
        <v>4.7E-2</v>
      </c>
      <c r="EG262">
        <v>6.9000000000000006E-2</v>
      </c>
      <c r="EI262">
        <v>4.9000000000000002E-2</v>
      </c>
      <c r="EJ262">
        <v>6.8000000000000005E-2</v>
      </c>
      <c r="EK262" s="38">
        <v>0.04</v>
      </c>
      <c r="EL262">
        <v>4.7E-2</v>
      </c>
      <c r="EM262" s="6">
        <v>0.113</v>
      </c>
    </row>
    <row r="263" spans="1:143" ht="14.25" customHeight="1" x14ac:dyDescent="0.2">
      <c r="A263" s="13">
        <v>590</v>
      </c>
      <c r="B263">
        <v>9.2999999999999999E-2</v>
      </c>
      <c r="C263">
        <v>9.2999999999999999E-2</v>
      </c>
      <c r="D263">
        <v>6.5000000000000002E-2</v>
      </c>
      <c r="E263">
        <v>0.13400000000000001</v>
      </c>
      <c r="F263">
        <v>0.20200000000000001</v>
      </c>
      <c r="G263">
        <v>0.126</v>
      </c>
      <c r="H263">
        <v>7.5999999999999998E-2</v>
      </c>
      <c r="I263">
        <v>0.14299999999999999</v>
      </c>
      <c r="J263">
        <v>9.4E-2</v>
      </c>
      <c r="K263">
        <v>4.5999999999999999E-2</v>
      </c>
      <c r="L263">
        <v>8.3000000000000004E-2</v>
      </c>
      <c r="M263">
        <v>8.4000000000000005E-2</v>
      </c>
      <c r="N263">
        <v>0.157</v>
      </c>
      <c r="O263">
        <v>0.11</v>
      </c>
      <c r="P263" s="38">
        <v>0.2</v>
      </c>
      <c r="Q263" s="6">
        <v>0.16900000000000001</v>
      </c>
      <c r="R263" s="6">
        <v>0.186</v>
      </c>
      <c r="S263" s="6">
        <v>0.27800000000000002</v>
      </c>
      <c r="T263">
        <v>0.222</v>
      </c>
      <c r="U263">
        <v>0.24199999999999999</v>
      </c>
      <c r="V263">
        <v>6.8000000000000005E-2</v>
      </c>
      <c r="W263">
        <v>7.6999999999999999E-2</v>
      </c>
      <c r="X263">
        <v>0.129</v>
      </c>
      <c r="Y263">
        <v>0.155</v>
      </c>
      <c r="Z263" s="38">
        <v>0.09</v>
      </c>
      <c r="AA263" s="38">
        <v>9.6000000000000002E-2</v>
      </c>
      <c r="AB263" s="38">
        <v>7.3999999999999996E-2</v>
      </c>
      <c r="AC263" s="38">
        <v>7.0000000000000007E-2</v>
      </c>
      <c r="AD263" s="38">
        <v>3.5999999999999997E-2</v>
      </c>
      <c r="AE263" s="38">
        <v>3.5000000000000003E-2</v>
      </c>
      <c r="AF263" s="38">
        <v>1.2999999999999999E-2</v>
      </c>
      <c r="AG263" s="38">
        <v>1.0999999999999999E-2</v>
      </c>
      <c r="AH263" s="38">
        <v>0.01</v>
      </c>
      <c r="AI263" s="6">
        <v>5.1999999999999998E-2</v>
      </c>
      <c r="AJ263" s="6">
        <v>1.4999999999999999E-2</v>
      </c>
      <c r="AK263" s="6">
        <v>5.5E-2</v>
      </c>
      <c r="AL263">
        <v>2.1999999999999999E-2</v>
      </c>
      <c r="AM263">
        <v>2.3E-2</v>
      </c>
      <c r="AN263">
        <v>0.05</v>
      </c>
      <c r="AO263" s="6">
        <v>3.6999999999999998E-2</v>
      </c>
      <c r="AP263" s="6">
        <v>7.9000000000000001E-2</v>
      </c>
      <c r="AQ263" s="6">
        <v>8.3000000000000004E-2</v>
      </c>
      <c r="AR263">
        <v>2.7E-2</v>
      </c>
      <c r="AS263">
        <v>3.5999999999999997E-2</v>
      </c>
      <c r="AT263">
        <v>1.6E-2</v>
      </c>
      <c r="AU263">
        <v>3.1E-2</v>
      </c>
      <c r="AV263">
        <v>8.4000000000000005E-2</v>
      </c>
      <c r="AW263">
        <v>6.3E-2</v>
      </c>
      <c r="AX263">
        <v>3.5000000000000003E-2</v>
      </c>
      <c r="AY263">
        <v>6.0999999999999999E-2</v>
      </c>
      <c r="AZ263">
        <v>2.9000000000000001E-2</v>
      </c>
      <c r="BA263">
        <v>0.11899999999999999</v>
      </c>
      <c r="BB263" s="38">
        <v>3.1E-2</v>
      </c>
      <c r="BC263">
        <v>3.6999999999999998E-2</v>
      </c>
      <c r="BD263">
        <v>3.6999999999999998E-2</v>
      </c>
      <c r="BE263">
        <v>3.5999999999999997E-2</v>
      </c>
      <c r="BF263" s="38">
        <v>3.3000000000000002E-2</v>
      </c>
      <c r="BG263">
        <v>2.7E-2</v>
      </c>
      <c r="BH263">
        <v>3.1E-2</v>
      </c>
      <c r="BI263">
        <v>2.5000000000000001E-2</v>
      </c>
      <c r="BJ263">
        <v>1.7000000000000001E-2</v>
      </c>
      <c r="BK263">
        <v>2.8000000000000001E-2</v>
      </c>
      <c r="BL263">
        <v>4.4999999999999998E-2</v>
      </c>
      <c r="BM263">
        <v>2.4E-2</v>
      </c>
      <c r="BN263">
        <v>1.2E-2</v>
      </c>
      <c r="BO263">
        <v>2.7E-2</v>
      </c>
      <c r="BP263" s="6">
        <v>1.2999999999999999E-2</v>
      </c>
      <c r="BQ263" s="6">
        <v>1.4E-2</v>
      </c>
      <c r="BR263" s="6">
        <v>1.6E-2</v>
      </c>
      <c r="BS263">
        <v>4.1000000000000002E-2</v>
      </c>
      <c r="BT263" s="38">
        <v>8.6999999999999994E-2</v>
      </c>
      <c r="BU263">
        <v>6.3E-2</v>
      </c>
      <c r="BV263">
        <v>7.9000000000000001E-2</v>
      </c>
      <c r="BW263">
        <v>4.3999999999999997E-2</v>
      </c>
      <c r="BX263" s="38">
        <v>0.129</v>
      </c>
      <c r="BY263" s="38">
        <v>4.8000000000000001E-2</v>
      </c>
      <c r="BZ263" s="38">
        <v>1.0999999999999999E-2</v>
      </c>
      <c r="CA263">
        <v>6.8000000000000005E-2</v>
      </c>
      <c r="CB263">
        <v>9.2999999999999999E-2</v>
      </c>
      <c r="CC263">
        <v>2.5000000000000001E-2</v>
      </c>
      <c r="CD263">
        <v>2.4E-2</v>
      </c>
      <c r="CE263">
        <v>8.7999999999999995E-2</v>
      </c>
      <c r="CF263">
        <v>3.4000000000000002E-2</v>
      </c>
      <c r="CG263">
        <v>3.7999999999999999E-2</v>
      </c>
      <c r="CH263">
        <v>7.4999999999999997E-2</v>
      </c>
      <c r="CI263">
        <v>4.8000000000000001E-2</v>
      </c>
      <c r="CJ263">
        <v>9.7000000000000003E-2</v>
      </c>
      <c r="CK263">
        <v>3.3000000000000002E-2</v>
      </c>
      <c r="CL263">
        <v>5.0000000000000001E-3</v>
      </c>
      <c r="CM263">
        <v>1.4999999999999999E-2</v>
      </c>
      <c r="CN263">
        <v>1.4E-2</v>
      </c>
      <c r="CO263">
        <v>-8.9999999999999993E-3</v>
      </c>
      <c r="CP263">
        <v>1E-3</v>
      </c>
      <c r="CQ263">
        <v>0.11600000000000001</v>
      </c>
      <c r="CR263" s="38">
        <v>6.9000000000000006E-2</v>
      </c>
      <c r="CS263">
        <v>0.16900000000000001</v>
      </c>
      <c r="CT263">
        <v>0.112</v>
      </c>
      <c r="CU263">
        <v>-3.4000000000000002E-2</v>
      </c>
      <c r="CV263">
        <v>8.1000000000000003E-2</v>
      </c>
      <c r="CW263">
        <v>3.7999999999999999E-2</v>
      </c>
      <c r="CX263">
        <v>0.01</v>
      </c>
      <c r="CY263">
        <v>5.6000000000000001E-2</v>
      </c>
      <c r="CZ263">
        <v>7.9000000000000001E-2</v>
      </c>
      <c r="DA263">
        <v>0.17499999999999999</v>
      </c>
      <c r="DB263">
        <v>0.11600000000000001</v>
      </c>
      <c r="DC263">
        <v>1.4999999999999999E-2</v>
      </c>
      <c r="DD263" s="38">
        <v>1.7000000000000001E-2</v>
      </c>
      <c r="DE263" s="38">
        <v>0.02</v>
      </c>
      <c r="DF263">
        <v>2.5000000000000001E-2</v>
      </c>
      <c r="DG263">
        <v>7.0999999999999994E-2</v>
      </c>
      <c r="DH263">
        <v>5.8999999999999997E-2</v>
      </c>
      <c r="DI263">
        <v>2.4E-2</v>
      </c>
      <c r="DJ263">
        <v>3.9E-2</v>
      </c>
      <c r="DK263" s="38">
        <v>2.3E-2</v>
      </c>
      <c r="DL263">
        <v>2.4E-2</v>
      </c>
      <c r="DM263">
        <v>4.2999999999999997E-2</v>
      </c>
      <c r="DN263">
        <v>3.3000000000000002E-2</v>
      </c>
      <c r="DO263">
        <v>8.5000000000000006E-2</v>
      </c>
      <c r="DP263" s="38">
        <v>6.5000000000000002E-2</v>
      </c>
      <c r="DQ263">
        <v>5.0999999999999997E-2</v>
      </c>
      <c r="DU263" s="38">
        <v>0.04</v>
      </c>
      <c r="DV263">
        <v>0.04</v>
      </c>
      <c r="DW263" s="38">
        <v>4.9000000000000002E-2</v>
      </c>
      <c r="DX263" s="6">
        <v>6.5000000000000002E-2</v>
      </c>
      <c r="DY263">
        <v>3.4000000000000002E-2</v>
      </c>
      <c r="DZ263">
        <v>8.1000000000000003E-2</v>
      </c>
      <c r="EA263">
        <v>0.06</v>
      </c>
      <c r="EC263">
        <v>1.7999999999999999E-2</v>
      </c>
      <c r="ED263">
        <v>3.5000000000000003E-2</v>
      </c>
      <c r="EF263">
        <v>4.7E-2</v>
      </c>
      <c r="EG263">
        <v>6.9000000000000006E-2</v>
      </c>
      <c r="EI263">
        <v>4.9000000000000002E-2</v>
      </c>
      <c r="EJ263">
        <v>6.8000000000000005E-2</v>
      </c>
      <c r="EK263" s="38">
        <v>0.04</v>
      </c>
      <c r="EL263">
        <v>4.7E-2</v>
      </c>
      <c r="EM263" s="6">
        <v>0.112</v>
      </c>
    </row>
    <row r="264" spans="1:143" ht="14.25" customHeight="1" x14ac:dyDescent="0.2">
      <c r="A264" s="13">
        <v>591</v>
      </c>
      <c r="B264">
        <v>9.2999999999999999E-2</v>
      </c>
      <c r="C264">
        <v>9.2999999999999999E-2</v>
      </c>
      <c r="D264">
        <v>6.5000000000000002E-2</v>
      </c>
      <c r="E264">
        <v>0.13300000000000001</v>
      </c>
      <c r="F264">
        <v>0.2</v>
      </c>
      <c r="G264">
        <v>0.126</v>
      </c>
      <c r="H264">
        <v>7.4999999999999997E-2</v>
      </c>
      <c r="I264">
        <v>0.14299999999999999</v>
      </c>
      <c r="J264">
        <v>9.4E-2</v>
      </c>
      <c r="K264">
        <v>4.5999999999999999E-2</v>
      </c>
      <c r="L264">
        <v>8.3000000000000004E-2</v>
      </c>
      <c r="M264">
        <v>8.4000000000000005E-2</v>
      </c>
      <c r="N264">
        <v>0.157</v>
      </c>
      <c r="O264">
        <v>0.11</v>
      </c>
      <c r="P264" s="38">
        <v>0.19900000000000001</v>
      </c>
      <c r="Q264" s="6">
        <v>0.16800000000000001</v>
      </c>
      <c r="R264" s="6">
        <v>0.186</v>
      </c>
      <c r="S264" s="6">
        <v>0.27700000000000002</v>
      </c>
      <c r="T264">
        <v>0.221</v>
      </c>
      <c r="U264">
        <v>0.24099999999999999</v>
      </c>
      <c r="V264">
        <v>6.8000000000000005E-2</v>
      </c>
      <c r="W264">
        <v>7.8E-2</v>
      </c>
      <c r="X264">
        <v>0.129</v>
      </c>
      <c r="Y264">
        <v>0.155</v>
      </c>
      <c r="Z264" s="38">
        <v>0.09</v>
      </c>
      <c r="AA264" s="38">
        <v>9.6000000000000002E-2</v>
      </c>
      <c r="AB264" s="38">
        <v>7.3999999999999996E-2</v>
      </c>
      <c r="AC264" s="38">
        <v>7.0000000000000007E-2</v>
      </c>
      <c r="AD264" s="38">
        <v>3.5999999999999997E-2</v>
      </c>
      <c r="AE264" s="38">
        <v>3.5000000000000003E-2</v>
      </c>
      <c r="AF264" s="38">
        <v>1.2999999999999999E-2</v>
      </c>
      <c r="AG264" s="38">
        <v>1.0999999999999999E-2</v>
      </c>
      <c r="AH264" s="38">
        <v>0.01</v>
      </c>
      <c r="AI264" s="6">
        <v>5.1999999999999998E-2</v>
      </c>
      <c r="AJ264" s="6">
        <v>1.4999999999999999E-2</v>
      </c>
      <c r="AK264" s="6">
        <v>5.5E-2</v>
      </c>
      <c r="AL264">
        <v>2.1999999999999999E-2</v>
      </c>
      <c r="AM264">
        <v>2.3E-2</v>
      </c>
      <c r="AN264">
        <v>0.05</v>
      </c>
      <c r="AO264" s="6">
        <v>3.6999999999999998E-2</v>
      </c>
      <c r="AP264" s="6">
        <v>7.9000000000000001E-2</v>
      </c>
      <c r="AQ264" s="6">
        <v>8.3000000000000004E-2</v>
      </c>
      <c r="AR264">
        <v>2.7E-2</v>
      </c>
      <c r="AS264">
        <v>3.5999999999999997E-2</v>
      </c>
      <c r="AT264">
        <v>1.6E-2</v>
      </c>
      <c r="AU264">
        <v>3.1E-2</v>
      </c>
      <c r="AV264">
        <v>8.4000000000000005E-2</v>
      </c>
      <c r="AW264">
        <v>6.3E-2</v>
      </c>
      <c r="AX264">
        <v>3.5000000000000003E-2</v>
      </c>
      <c r="AY264">
        <v>6.0999999999999999E-2</v>
      </c>
      <c r="AZ264">
        <v>2.9000000000000001E-2</v>
      </c>
      <c r="BA264">
        <v>0.11799999999999999</v>
      </c>
      <c r="BB264" s="38">
        <v>3.1E-2</v>
      </c>
      <c r="BC264">
        <v>3.5999999999999997E-2</v>
      </c>
      <c r="BD264">
        <v>3.6999999999999998E-2</v>
      </c>
      <c r="BE264">
        <v>3.5999999999999997E-2</v>
      </c>
      <c r="BF264" s="38">
        <v>3.3000000000000002E-2</v>
      </c>
      <c r="BG264">
        <v>2.7E-2</v>
      </c>
      <c r="BH264">
        <v>3.1E-2</v>
      </c>
      <c r="BI264">
        <v>2.5000000000000001E-2</v>
      </c>
      <c r="BJ264">
        <v>1.7000000000000001E-2</v>
      </c>
      <c r="BK264">
        <v>2.7E-2</v>
      </c>
      <c r="BL264">
        <v>4.4999999999999998E-2</v>
      </c>
      <c r="BM264">
        <v>2.3E-2</v>
      </c>
      <c r="BN264">
        <v>1.2E-2</v>
      </c>
      <c r="BO264">
        <v>2.7E-2</v>
      </c>
      <c r="BP264" s="6">
        <v>1.2E-2</v>
      </c>
      <c r="BQ264" s="6">
        <v>1.2999999999999999E-2</v>
      </c>
      <c r="BR264" s="6">
        <v>1.6E-2</v>
      </c>
      <c r="BS264">
        <v>0.04</v>
      </c>
      <c r="BT264" s="38">
        <v>8.6999999999999994E-2</v>
      </c>
      <c r="BU264">
        <v>6.3E-2</v>
      </c>
      <c r="BV264">
        <v>7.9000000000000001E-2</v>
      </c>
      <c r="BW264">
        <v>4.3999999999999997E-2</v>
      </c>
      <c r="BX264" s="38">
        <v>0.129</v>
      </c>
      <c r="BY264" s="38">
        <v>4.7E-2</v>
      </c>
      <c r="BZ264" s="38">
        <v>1.0999999999999999E-2</v>
      </c>
      <c r="CA264">
        <v>6.8000000000000005E-2</v>
      </c>
      <c r="CB264">
        <v>9.2999999999999999E-2</v>
      </c>
      <c r="CC264">
        <v>2.4E-2</v>
      </c>
      <c r="CD264">
        <v>2.4E-2</v>
      </c>
      <c r="CE264">
        <v>8.7999999999999995E-2</v>
      </c>
      <c r="CF264">
        <v>3.4000000000000002E-2</v>
      </c>
      <c r="CG264">
        <v>3.7999999999999999E-2</v>
      </c>
      <c r="CH264">
        <v>7.4999999999999997E-2</v>
      </c>
      <c r="CI264">
        <v>4.8000000000000001E-2</v>
      </c>
      <c r="CJ264">
        <v>9.6000000000000002E-2</v>
      </c>
      <c r="CK264">
        <v>3.3000000000000002E-2</v>
      </c>
      <c r="CL264">
        <v>5.0000000000000001E-3</v>
      </c>
      <c r="CM264">
        <v>1.4999999999999999E-2</v>
      </c>
      <c r="CN264">
        <v>1.4E-2</v>
      </c>
      <c r="CO264">
        <v>-8.9999999999999993E-3</v>
      </c>
      <c r="CP264">
        <v>1E-3</v>
      </c>
      <c r="CQ264">
        <v>0.115</v>
      </c>
      <c r="CR264" s="38">
        <v>6.9000000000000006E-2</v>
      </c>
      <c r="CS264">
        <v>0.16800000000000001</v>
      </c>
      <c r="CT264">
        <v>0.112</v>
      </c>
      <c r="CU264">
        <v>-3.4000000000000002E-2</v>
      </c>
      <c r="CV264">
        <v>8.1000000000000003E-2</v>
      </c>
      <c r="CW264">
        <v>3.7999999999999999E-2</v>
      </c>
      <c r="CX264">
        <v>0.01</v>
      </c>
      <c r="CY264">
        <v>5.6000000000000001E-2</v>
      </c>
      <c r="CZ264">
        <v>7.9000000000000001E-2</v>
      </c>
      <c r="DA264">
        <v>0.17499999999999999</v>
      </c>
      <c r="DB264">
        <v>0.115</v>
      </c>
      <c r="DC264">
        <v>1.4999999999999999E-2</v>
      </c>
      <c r="DD264" s="38">
        <v>1.7000000000000001E-2</v>
      </c>
      <c r="DE264" s="38">
        <v>0.02</v>
      </c>
      <c r="DF264">
        <v>2.5000000000000001E-2</v>
      </c>
      <c r="DG264">
        <v>7.0999999999999994E-2</v>
      </c>
      <c r="DH264">
        <v>5.8999999999999997E-2</v>
      </c>
      <c r="DI264">
        <v>2.4E-2</v>
      </c>
      <c r="DJ264">
        <v>3.9E-2</v>
      </c>
      <c r="DK264" s="38">
        <v>2.3E-2</v>
      </c>
      <c r="DL264">
        <v>2.4E-2</v>
      </c>
      <c r="DM264">
        <v>4.2999999999999997E-2</v>
      </c>
      <c r="DN264">
        <v>3.3000000000000002E-2</v>
      </c>
      <c r="DO264">
        <v>8.5000000000000006E-2</v>
      </c>
      <c r="DP264" s="38">
        <v>6.5000000000000002E-2</v>
      </c>
      <c r="DQ264">
        <v>5.0999999999999997E-2</v>
      </c>
      <c r="DU264" s="38">
        <v>0.04</v>
      </c>
      <c r="DV264">
        <v>0.04</v>
      </c>
      <c r="DW264" s="38">
        <v>4.9000000000000002E-2</v>
      </c>
      <c r="DX264" s="6">
        <v>6.5000000000000002E-2</v>
      </c>
      <c r="DY264">
        <v>3.3000000000000002E-2</v>
      </c>
      <c r="DZ264">
        <v>8.1000000000000003E-2</v>
      </c>
      <c r="EA264">
        <v>0.06</v>
      </c>
      <c r="EC264">
        <v>1.7999999999999999E-2</v>
      </c>
      <c r="ED264">
        <v>3.5000000000000003E-2</v>
      </c>
      <c r="EF264">
        <v>4.7E-2</v>
      </c>
      <c r="EG264">
        <v>6.8000000000000005E-2</v>
      </c>
      <c r="EI264">
        <v>4.8000000000000001E-2</v>
      </c>
      <c r="EJ264">
        <v>6.7000000000000004E-2</v>
      </c>
      <c r="EK264" s="38">
        <v>0.04</v>
      </c>
      <c r="EL264">
        <v>4.7E-2</v>
      </c>
      <c r="EM264" s="6">
        <v>0.112</v>
      </c>
    </row>
    <row r="265" spans="1:143" ht="14.25" customHeight="1" x14ac:dyDescent="0.2">
      <c r="A265" s="13">
        <v>592</v>
      </c>
      <c r="B265">
        <v>9.1999999999999998E-2</v>
      </c>
      <c r="C265">
        <v>9.2999999999999999E-2</v>
      </c>
      <c r="D265">
        <v>6.5000000000000002E-2</v>
      </c>
      <c r="E265">
        <v>0.13300000000000001</v>
      </c>
      <c r="F265">
        <v>0.19900000000000001</v>
      </c>
      <c r="G265">
        <v>0.125</v>
      </c>
      <c r="H265">
        <v>7.4999999999999997E-2</v>
      </c>
      <c r="I265">
        <v>0.14199999999999999</v>
      </c>
      <c r="J265">
        <v>9.4E-2</v>
      </c>
      <c r="K265">
        <v>4.4999999999999998E-2</v>
      </c>
      <c r="L265">
        <v>8.3000000000000004E-2</v>
      </c>
      <c r="M265">
        <v>8.4000000000000005E-2</v>
      </c>
      <c r="N265">
        <v>0.156</v>
      </c>
      <c r="O265">
        <v>0.109</v>
      </c>
      <c r="P265" s="38">
        <v>0.19900000000000001</v>
      </c>
      <c r="Q265" s="6">
        <v>0.16800000000000001</v>
      </c>
      <c r="R265" s="6">
        <v>0.185</v>
      </c>
      <c r="S265" s="6">
        <v>0.27700000000000002</v>
      </c>
      <c r="T265">
        <v>0.22</v>
      </c>
      <c r="U265">
        <v>0.24099999999999999</v>
      </c>
      <c r="V265">
        <v>6.8000000000000005E-2</v>
      </c>
      <c r="W265">
        <v>0.08</v>
      </c>
      <c r="X265">
        <v>0.129</v>
      </c>
      <c r="Y265">
        <v>0.156</v>
      </c>
      <c r="Z265" s="38">
        <v>0.09</v>
      </c>
      <c r="AA265" s="38">
        <v>9.6000000000000002E-2</v>
      </c>
      <c r="AB265" s="38">
        <v>7.3999999999999996E-2</v>
      </c>
      <c r="AC265" s="38">
        <v>7.0000000000000007E-2</v>
      </c>
      <c r="AD265" s="38">
        <v>3.5999999999999997E-2</v>
      </c>
      <c r="AE265" s="38">
        <v>3.5000000000000003E-2</v>
      </c>
      <c r="AF265" s="38">
        <v>1.2999999999999999E-2</v>
      </c>
      <c r="AG265" s="38">
        <v>1.0999999999999999E-2</v>
      </c>
      <c r="AH265" s="38">
        <v>0.01</v>
      </c>
      <c r="AI265" s="6">
        <v>5.1999999999999998E-2</v>
      </c>
      <c r="AJ265" s="6">
        <v>1.4999999999999999E-2</v>
      </c>
      <c r="AK265" s="6">
        <v>5.5E-2</v>
      </c>
      <c r="AL265">
        <v>2.1999999999999999E-2</v>
      </c>
      <c r="AM265">
        <v>2.3E-2</v>
      </c>
      <c r="AN265">
        <v>0.05</v>
      </c>
      <c r="AO265" s="6">
        <v>3.6999999999999998E-2</v>
      </c>
      <c r="AP265" s="6">
        <v>7.9000000000000001E-2</v>
      </c>
      <c r="AQ265" s="6">
        <v>8.3000000000000004E-2</v>
      </c>
      <c r="AR265">
        <v>2.7E-2</v>
      </c>
      <c r="AS265">
        <v>3.5999999999999997E-2</v>
      </c>
      <c r="AT265">
        <v>1.6E-2</v>
      </c>
      <c r="AU265">
        <v>3.1E-2</v>
      </c>
      <c r="AV265">
        <v>8.3000000000000004E-2</v>
      </c>
      <c r="AW265">
        <v>6.3E-2</v>
      </c>
      <c r="AX265">
        <v>3.5000000000000003E-2</v>
      </c>
      <c r="AY265">
        <v>6.0999999999999999E-2</v>
      </c>
      <c r="AZ265">
        <v>2.9000000000000001E-2</v>
      </c>
      <c r="BA265">
        <v>0.11799999999999999</v>
      </c>
      <c r="BB265" s="38">
        <v>3.1E-2</v>
      </c>
      <c r="BC265">
        <v>3.5999999999999997E-2</v>
      </c>
      <c r="BD265">
        <v>3.5999999999999997E-2</v>
      </c>
      <c r="BE265">
        <v>3.5999999999999997E-2</v>
      </c>
      <c r="BF265" s="38">
        <v>3.3000000000000002E-2</v>
      </c>
      <c r="BG265">
        <v>2.7E-2</v>
      </c>
      <c r="BH265">
        <v>3.1E-2</v>
      </c>
      <c r="BI265">
        <v>2.5000000000000001E-2</v>
      </c>
      <c r="BJ265">
        <v>1.7000000000000001E-2</v>
      </c>
      <c r="BK265">
        <v>2.7E-2</v>
      </c>
      <c r="BL265">
        <v>4.3999999999999997E-2</v>
      </c>
      <c r="BM265">
        <v>2.3E-2</v>
      </c>
      <c r="BN265">
        <v>1.2E-2</v>
      </c>
      <c r="BO265">
        <v>2.7E-2</v>
      </c>
      <c r="BP265" s="6">
        <v>1.2E-2</v>
      </c>
      <c r="BQ265" s="6">
        <v>1.2999999999999999E-2</v>
      </c>
      <c r="BR265" s="6">
        <v>1.6E-2</v>
      </c>
      <c r="BS265">
        <v>0.04</v>
      </c>
      <c r="BT265" s="38">
        <v>8.5999999999999993E-2</v>
      </c>
      <c r="BU265">
        <v>6.3E-2</v>
      </c>
      <c r="BV265">
        <v>7.9000000000000001E-2</v>
      </c>
      <c r="BW265">
        <v>4.2999999999999997E-2</v>
      </c>
      <c r="BX265" s="38">
        <v>0.128</v>
      </c>
      <c r="BY265" s="38">
        <v>4.7E-2</v>
      </c>
      <c r="BZ265" s="38">
        <v>1.0999999999999999E-2</v>
      </c>
      <c r="CA265">
        <v>6.8000000000000005E-2</v>
      </c>
      <c r="CB265">
        <v>9.2999999999999999E-2</v>
      </c>
      <c r="CC265">
        <v>2.4E-2</v>
      </c>
      <c r="CD265">
        <v>2.4E-2</v>
      </c>
      <c r="CE265">
        <v>8.7999999999999995E-2</v>
      </c>
      <c r="CF265">
        <v>3.4000000000000002E-2</v>
      </c>
      <c r="CG265">
        <v>3.7999999999999999E-2</v>
      </c>
      <c r="CH265">
        <v>7.4999999999999997E-2</v>
      </c>
      <c r="CI265">
        <v>4.7E-2</v>
      </c>
      <c r="CJ265">
        <v>9.6000000000000002E-2</v>
      </c>
      <c r="CK265">
        <v>3.3000000000000002E-2</v>
      </c>
      <c r="CL265">
        <v>5.0000000000000001E-3</v>
      </c>
      <c r="CM265">
        <v>1.4999999999999999E-2</v>
      </c>
      <c r="CN265">
        <v>1.4E-2</v>
      </c>
      <c r="CO265">
        <v>-8.9999999999999993E-3</v>
      </c>
      <c r="CP265">
        <v>1E-3</v>
      </c>
      <c r="CQ265">
        <v>0.115</v>
      </c>
      <c r="CR265" s="38">
        <v>6.8000000000000005E-2</v>
      </c>
      <c r="CS265">
        <v>0.16700000000000001</v>
      </c>
      <c r="CT265">
        <v>0.111</v>
      </c>
      <c r="CU265">
        <v>-3.4000000000000002E-2</v>
      </c>
      <c r="CV265">
        <v>0.08</v>
      </c>
      <c r="CW265">
        <v>3.7999999999999999E-2</v>
      </c>
      <c r="CX265">
        <v>0.01</v>
      </c>
      <c r="CY265">
        <v>5.6000000000000001E-2</v>
      </c>
      <c r="CZ265">
        <v>7.9000000000000001E-2</v>
      </c>
      <c r="DA265">
        <v>0.17399999999999999</v>
      </c>
      <c r="DB265">
        <v>0.115</v>
      </c>
      <c r="DC265">
        <v>1.4E-2</v>
      </c>
      <c r="DD265" s="38">
        <v>1.7000000000000001E-2</v>
      </c>
      <c r="DE265" s="38">
        <v>0.02</v>
      </c>
      <c r="DF265">
        <v>2.5000000000000001E-2</v>
      </c>
      <c r="DG265">
        <v>7.0999999999999994E-2</v>
      </c>
      <c r="DH265">
        <v>5.8999999999999997E-2</v>
      </c>
      <c r="DI265">
        <v>2.4E-2</v>
      </c>
      <c r="DJ265">
        <v>3.9E-2</v>
      </c>
      <c r="DK265" s="38">
        <v>2.1999999999999999E-2</v>
      </c>
      <c r="DL265">
        <v>2.4E-2</v>
      </c>
      <c r="DM265">
        <v>4.2999999999999997E-2</v>
      </c>
      <c r="DN265">
        <v>3.3000000000000002E-2</v>
      </c>
      <c r="DO265">
        <v>8.5000000000000006E-2</v>
      </c>
      <c r="DP265" s="38">
        <v>6.4000000000000001E-2</v>
      </c>
      <c r="DQ265">
        <v>5.0999999999999997E-2</v>
      </c>
      <c r="DU265" s="38">
        <v>0.04</v>
      </c>
      <c r="DV265">
        <v>0.04</v>
      </c>
      <c r="DW265" s="38">
        <v>4.9000000000000002E-2</v>
      </c>
      <c r="DX265" s="6">
        <v>6.5000000000000002E-2</v>
      </c>
      <c r="DY265">
        <v>3.3000000000000002E-2</v>
      </c>
      <c r="DZ265">
        <v>8.1000000000000003E-2</v>
      </c>
      <c r="EA265">
        <v>0.06</v>
      </c>
      <c r="EC265">
        <v>1.7000000000000001E-2</v>
      </c>
      <c r="ED265">
        <v>3.5000000000000003E-2</v>
      </c>
      <c r="EF265">
        <v>4.7E-2</v>
      </c>
      <c r="EG265">
        <v>6.8000000000000005E-2</v>
      </c>
      <c r="EI265">
        <v>4.8000000000000001E-2</v>
      </c>
      <c r="EJ265">
        <v>6.7000000000000004E-2</v>
      </c>
      <c r="EK265" s="38">
        <v>0.04</v>
      </c>
      <c r="EL265">
        <v>4.7E-2</v>
      </c>
      <c r="EM265" s="6">
        <v>0.112</v>
      </c>
    </row>
    <row r="266" spans="1:143" ht="14.25" customHeight="1" x14ac:dyDescent="0.2">
      <c r="A266" s="13">
        <v>593</v>
      </c>
      <c r="B266">
        <v>9.1999999999999998E-2</v>
      </c>
      <c r="C266">
        <v>9.2999999999999999E-2</v>
      </c>
      <c r="D266">
        <v>6.5000000000000002E-2</v>
      </c>
      <c r="E266">
        <v>0.13200000000000001</v>
      </c>
      <c r="F266">
        <v>0.19900000000000001</v>
      </c>
      <c r="G266">
        <v>0.125</v>
      </c>
      <c r="H266">
        <v>7.4999999999999997E-2</v>
      </c>
      <c r="I266">
        <v>0.14099999999999999</v>
      </c>
      <c r="J266">
        <v>9.2999999999999999E-2</v>
      </c>
      <c r="K266">
        <v>4.4999999999999998E-2</v>
      </c>
      <c r="L266">
        <v>8.3000000000000004E-2</v>
      </c>
      <c r="M266">
        <v>8.3000000000000004E-2</v>
      </c>
      <c r="N266">
        <v>0.156</v>
      </c>
      <c r="O266">
        <v>0.109</v>
      </c>
      <c r="P266" s="38">
        <v>0.19800000000000001</v>
      </c>
      <c r="Q266" s="6">
        <v>0.16700000000000001</v>
      </c>
      <c r="R266" s="6">
        <v>0.185</v>
      </c>
      <c r="S266" s="6">
        <v>0.27600000000000002</v>
      </c>
      <c r="T266">
        <v>0.22</v>
      </c>
      <c r="U266">
        <v>0.24</v>
      </c>
      <c r="V266">
        <v>6.8000000000000005E-2</v>
      </c>
      <c r="W266">
        <v>8.1000000000000003E-2</v>
      </c>
      <c r="X266">
        <v>0.129</v>
      </c>
      <c r="Y266">
        <v>0.156</v>
      </c>
      <c r="Z266" s="38">
        <v>0.09</v>
      </c>
      <c r="AA266" s="38">
        <v>9.6000000000000002E-2</v>
      </c>
      <c r="AB266" s="38">
        <v>7.3999999999999996E-2</v>
      </c>
      <c r="AC266" s="38">
        <v>7.0000000000000007E-2</v>
      </c>
      <c r="AD266" s="38">
        <v>3.5999999999999997E-2</v>
      </c>
      <c r="AE266" s="38">
        <v>3.5000000000000003E-2</v>
      </c>
      <c r="AF266" s="38">
        <v>1.2999999999999999E-2</v>
      </c>
      <c r="AG266" s="38">
        <v>1.0999999999999999E-2</v>
      </c>
      <c r="AH266" s="38">
        <v>0.01</v>
      </c>
      <c r="AI266" s="6">
        <v>5.1999999999999998E-2</v>
      </c>
      <c r="AJ266" s="6">
        <v>1.4999999999999999E-2</v>
      </c>
      <c r="AK266" s="6">
        <v>5.5E-2</v>
      </c>
      <c r="AL266">
        <v>2.1999999999999999E-2</v>
      </c>
      <c r="AM266">
        <v>2.3E-2</v>
      </c>
      <c r="AN266">
        <v>0.05</v>
      </c>
      <c r="AO266" s="6">
        <v>3.6999999999999998E-2</v>
      </c>
      <c r="AP266" s="6">
        <v>7.9000000000000001E-2</v>
      </c>
      <c r="AQ266" s="6">
        <v>8.3000000000000004E-2</v>
      </c>
      <c r="AR266">
        <v>2.7E-2</v>
      </c>
      <c r="AS266">
        <v>3.5999999999999997E-2</v>
      </c>
      <c r="AT266">
        <v>1.6E-2</v>
      </c>
      <c r="AU266">
        <v>3.1E-2</v>
      </c>
      <c r="AV266">
        <v>8.3000000000000004E-2</v>
      </c>
      <c r="AW266">
        <v>6.3E-2</v>
      </c>
      <c r="AX266">
        <v>3.5000000000000003E-2</v>
      </c>
      <c r="AY266">
        <v>6.0999999999999999E-2</v>
      </c>
      <c r="AZ266">
        <v>2.8000000000000001E-2</v>
      </c>
      <c r="BA266">
        <v>0.11700000000000001</v>
      </c>
      <c r="BB266" s="38">
        <v>0.03</v>
      </c>
      <c r="BC266">
        <v>3.5999999999999997E-2</v>
      </c>
      <c r="BD266">
        <v>3.5999999999999997E-2</v>
      </c>
      <c r="BE266">
        <v>3.5999999999999997E-2</v>
      </c>
      <c r="BF266" s="38">
        <v>3.3000000000000002E-2</v>
      </c>
      <c r="BG266">
        <v>2.7E-2</v>
      </c>
      <c r="BH266">
        <v>3.1E-2</v>
      </c>
      <c r="BI266">
        <v>2.5000000000000001E-2</v>
      </c>
      <c r="BJ266">
        <v>1.7000000000000001E-2</v>
      </c>
      <c r="BK266">
        <v>2.7E-2</v>
      </c>
      <c r="BL266">
        <v>4.3999999999999997E-2</v>
      </c>
      <c r="BM266">
        <v>2.3E-2</v>
      </c>
      <c r="BN266">
        <v>1.0999999999999999E-2</v>
      </c>
      <c r="BO266">
        <v>2.7E-2</v>
      </c>
      <c r="BP266" s="6">
        <v>1.2E-2</v>
      </c>
      <c r="BQ266" s="6">
        <v>1.2999999999999999E-2</v>
      </c>
      <c r="BR266" s="6">
        <v>1.6E-2</v>
      </c>
      <c r="BS266">
        <v>0.04</v>
      </c>
      <c r="BT266" s="38">
        <v>8.5999999999999993E-2</v>
      </c>
      <c r="BU266">
        <v>6.2E-2</v>
      </c>
      <c r="BV266">
        <v>7.9000000000000001E-2</v>
      </c>
      <c r="BW266">
        <v>4.2999999999999997E-2</v>
      </c>
      <c r="BX266" s="38">
        <v>0.128</v>
      </c>
      <c r="BY266" s="38">
        <v>4.7E-2</v>
      </c>
      <c r="BZ266" s="38">
        <v>1.0999999999999999E-2</v>
      </c>
      <c r="CA266">
        <v>6.8000000000000005E-2</v>
      </c>
      <c r="CB266">
        <v>9.2999999999999999E-2</v>
      </c>
      <c r="CC266">
        <v>2.4E-2</v>
      </c>
      <c r="CD266">
        <v>2.4E-2</v>
      </c>
      <c r="CE266">
        <v>8.7999999999999995E-2</v>
      </c>
      <c r="CF266">
        <v>3.4000000000000002E-2</v>
      </c>
      <c r="CG266">
        <v>3.7999999999999999E-2</v>
      </c>
      <c r="CH266">
        <v>7.4999999999999997E-2</v>
      </c>
      <c r="CI266">
        <v>4.7E-2</v>
      </c>
      <c r="CJ266">
        <v>9.6000000000000002E-2</v>
      </c>
      <c r="CK266">
        <v>3.3000000000000002E-2</v>
      </c>
      <c r="CL266">
        <v>5.0000000000000001E-3</v>
      </c>
      <c r="CM266">
        <v>1.4999999999999999E-2</v>
      </c>
      <c r="CN266">
        <v>1.4E-2</v>
      </c>
      <c r="CO266">
        <v>-8.9999999999999993E-3</v>
      </c>
      <c r="CP266">
        <v>1E-3</v>
      </c>
      <c r="CQ266">
        <v>0.114</v>
      </c>
      <c r="CR266" s="38">
        <v>6.8000000000000005E-2</v>
      </c>
      <c r="CS266">
        <v>0.16700000000000001</v>
      </c>
      <c r="CT266">
        <v>0.111</v>
      </c>
      <c r="CU266">
        <v>-3.4000000000000002E-2</v>
      </c>
      <c r="CV266">
        <v>0.08</v>
      </c>
      <c r="CW266">
        <v>3.6999999999999998E-2</v>
      </c>
      <c r="CX266">
        <v>0.01</v>
      </c>
      <c r="CY266">
        <v>5.6000000000000001E-2</v>
      </c>
      <c r="CZ266">
        <v>7.8E-2</v>
      </c>
      <c r="DA266">
        <v>0.17399999999999999</v>
      </c>
      <c r="DB266">
        <v>0.115</v>
      </c>
      <c r="DC266">
        <v>1.4E-2</v>
      </c>
      <c r="DD266" s="38">
        <v>1.7000000000000001E-2</v>
      </c>
      <c r="DE266" s="38">
        <v>0.02</v>
      </c>
      <c r="DF266">
        <v>2.5000000000000001E-2</v>
      </c>
      <c r="DG266">
        <v>7.0999999999999994E-2</v>
      </c>
      <c r="DH266">
        <v>5.8999999999999997E-2</v>
      </c>
      <c r="DI266">
        <v>2.4E-2</v>
      </c>
      <c r="DJ266">
        <v>3.9E-2</v>
      </c>
      <c r="DK266" s="38">
        <v>2.1999999999999999E-2</v>
      </c>
      <c r="DL266">
        <v>2.4E-2</v>
      </c>
      <c r="DM266">
        <v>4.2999999999999997E-2</v>
      </c>
      <c r="DN266">
        <v>3.2000000000000001E-2</v>
      </c>
      <c r="DO266">
        <v>8.5000000000000006E-2</v>
      </c>
      <c r="DP266" s="38">
        <v>6.4000000000000001E-2</v>
      </c>
      <c r="DQ266">
        <v>5.0999999999999997E-2</v>
      </c>
      <c r="DU266" s="38">
        <v>0.04</v>
      </c>
      <c r="DV266">
        <v>0.04</v>
      </c>
      <c r="DW266" s="38">
        <v>4.9000000000000002E-2</v>
      </c>
      <c r="DX266" s="6">
        <v>6.5000000000000002E-2</v>
      </c>
      <c r="DY266">
        <v>3.3000000000000002E-2</v>
      </c>
      <c r="DZ266">
        <v>8.1000000000000003E-2</v>
      </c>
      <c r="EA266">
        <v>5.8999999999999997E-2</v>
      </c>
      <c r="EC266">
        <v>1.7000000000000001E-2</v>
      </c>
      <c r="ED266">
        <v>3.5000000000000003E-2</v>
      </c>
      <c r="EF266">
        <v>4.7E-2</v>
      </c>
      <c r="EG266">
        <v>6.8000000000000005E-2</v>
      </c>
      <c r="EI266">
        <v>4.8000000000000001E-2</v>
      </c>
      <c r="EJ266">
        <v>6.7000000000000004E-2</v>
      </c>
      <c r="EK266" s="38">
        <v>0.04</v>
      </c>
      <c r="EL266">
        <v>4.7E-2</v>
      </c>
      <c r="EM266" s="6">
        <v>0.112</v>
      </c>
    </row>
    <row r="267" spans="1:143" ht="14.25" customHeight="1" x14ac:dyDescent="0.2">
      <c r="A267" s="13">
        <v>594</v>
      </c>
      <c r="B267">
        <v>9.1999999999999998E-2</v>
      </c>
      <c r="C267">
        <v>9.2999999999999999E-2</v>
      </c>
      <c r="D267">
        <v>6.5000000000000002E-2</v>
      </c>
      <c r="E267">
        <v>0.13200000000000001</v>
      </c>
      <c r="F267">
        <v>0.19800000000000001</v>
      </c>
      <c r="G267">
        <v>0.125</v>
      </c>
      <c r="H267">
        <v>7.3999999999999996E-2</v>
      </c>
      <c r="I267">
        <v>0.14099999999999999</v>
      </c>
      <c r="J267">
        <v>9.2999999999999999E-2</v>
      </c>
      <c r="K267">
        <v>4.4999999999999998E-2</v>
      </c>
      <c r="L267">
        <v>8.3000000000000004E-2</v>
      </c>
      <c r="M267">
        <v>8.3000000000000004E-2</v>
      </c>
      <c r="N267">
        <v>0.155</v>
      </c>
      <c r="O267">
        <v>0.109</v>
      </c>
      <c r="P267" s="38">
        <v>0.19700000000000001</v>
      </c>
      <c r="Q267" s="6">
        <v>0.16700000000000001</v>
      </c>
      <c r="R267" s="6">
        <v>0.185</v>
      </c>
      <c r="S267" s="6">
        <v>0.27500000000000002</v>
      </c>
      <c r="T267">
        <v>0.219</v>
      </c>
      <c r="U267">
        <v>0.23899999999999999</v>
      </c>
      <c r="V267">
        <v>6.8000000000000005E-2</v>
      </c>
      <c r="W267">
        <v>8.3000000000000004E-2</v>
      </c>
      <c r="X267">
        <v>0.13</v>
      </c>
      <c r="Y267">
        <v>0.157</v>
      </c>
      <c r="Z267" s="38">
        <v>0.09</v>
      </c>
      <c r="AA267" s="38">
        <v>9.6000000000000002E-2</v>
      </c>
      <c r="AB267" s="38">
        <v>7.3999999999999996E-2</v>
      </c>
      <c r="AC267" s="38">
        <v>7.0000000000000007E-2</v>
      </c>
      <c r="AD267" s="38">
        <v>3.5999999999999997E-2</v>
      </c>
      <c r="AE267" s="38">
        <v>3.5000000000000003E-2</v>
      </c>
      <c r="AF267" s="38">
        <v>1.2999999999999999E-2</v>
      </c>
      <c r="AG267" s="38">
        <v>1.0999999999999999E-2</v>
      </c>
      <c r="AH267" s="38">
        <v>0.01</v>
      </c>
      <c r="AI267" s="6">
        <v>5.1999999999999998E-2</v>
      </c>
      <c r="AJ267" s="6">
        <v>1.4999999999999999E-2</v>
      </c>
      <c r="AK267" s="6">
        <v>5.5E-2</v>
      </c>
      <c r="AL267">
        <v>2.1999999999999999E-2</v>
      </c>
      <c r="AM267">
        <v>2.3E-2</v>
      </c>
      <c r="AN267">
        <v>0.05</v>
      </c>
      <c r="AO267" s="6">
        <v>3.6999999999999998E-2</v>
      </c>
      <c r="AP267" s="6">
        <v>7.9000000000000001E-2</v>
      </c>
      <c r="AQ267" s="6">
        <v>8.3000000000000004E-2</v>
      </c>
      <c r="AR267">
        <v>2.7E-2</v>
      </c>
      <c r="AS267">
        <v>3.5999999999999997E-2</v>
      </c>
      <c r="AT267">
        <v>1.6E-2</v>
      </c>
      <c r="AU267">
        <v>3.1E-2</v>
      </c>
      <c r="AV267">
        <v>8.3000000000000004E-2</v>
      </c>
      <c r="AW267">
        <v>6.3E-2</v>
      </c>
      <c r="AX267">
        <v>3.5000000000000003E-2</v>
      </c>
      <c r="AY267">
        <v>6.0999999999999999E-2</v>
      </c>
      <c r="AZ267">
        <v>2.8000000000000001E-2</v>
      </c>
      <c r="BA267">
        <v>0.11700000000000001</v>
      </c>
      <c r="BB267" s="38">
        <v>0.03</v>
      </c>
      <c r="BC267">
        <v>3.5999999999999997E-2</v>
      </c>
      <c r="BD267">
        <v>3.5999999999999997E-2</v>
      </c>
      <c r="BE267">
        <v>3.5999999999999997E-2</v>
      </c>
      <c r="BF267" s="38">
        <v>3.3000000000000002E-2</v>
      </c>
      <c r="BG267">
        <v>2.7E-2</v>
      </c>
      <c r="BH267">
        <v>0.03</v>
      </c>
      <c r="BI267">
        <v>2.5000000000000001E-2</v>
      </c>
      <c r="BJ267">
        <v>1.7000000000000001E-2</v>
      </c>
      <c r="BK267">
        <v>2.7E-2</v>
      </c>
      <c r="BL267">
        <v>4.3999999999999997E-2</v>
      </c>
      <c r="BM267">
        <v>2.3E-2</v>
      </c>
      <c r="BN267">
        <v>1.0999999999999999E-2</v>
      </c>
      <c r="BO267">
        <v>2.7E-2</v>
      </c>
      <c r="BP267" s="6">
        <v>1.2E-2</v>
      </c>
      <c r="BQ267" s="6">
        <v>1.2999999999999999E-2</v>
      </c>
      <c r="BR267" s="6">
        <v>1.6E-2</v>
      </c>
      <c r="BS267">
        <v>0.04</v>
      </c>
      <c r="BT267" s="38">
        <v>8.5999999999999993E-2</v>
      </c>
      <c r="BU267">
        <v>6.2E-2</v>
      </c>
      <c r="BV267">
        <v>7.9000000000000001E-2</v>
      </c>
      <c r="BW267">
        <v>4.2999999999999997E-2</v>
      </c>
      <c r="BX267" s="38">
        <v>0.128</v>
      </c>
      <c r="BY267" s="38">
        <v>4.7E-2</v>
      </c>
      <c r="BZ267" s="38">
        <v>1.0999999999999999E-2</v>
      </c>
      <c r="CA267">
        <v>6.7000000000000004E-2</v>
      </c>
      <c r="CB267">
        <v>9.2999999999999999E-2</v>
      </c>
      <c r="CC267">
        <v>2.4E-2</v>
      </c>
      <c r="CD267">
        <v>2.4E-2</v>
      </c>
      <c r="CE267">
        <v>8.7999999999999995E-2</v>
      </c>
      <c r="CF267">
        <v>3.4000000000000002E-2</v>
      </c>
      <c r="CG267">
        <v>3.7999999999999999E-2</v>
      </c>
      <c r="CH267">
        <v>7.4999999999999997E-2</v>
      </c>
      <c r="CI267">
        <v>4.7E-2</v>
      </c>
      <c r="CJ267">
        <v>9.5000000000000001E-2</v>
      </c>
      <c r="CK267">
        <v>3.3000000000000002E-2</v>
      </c>
      <c r="CL267">
        <v>5.0000000000000001E-3</v>
      </c>
      <c r="CM267">
        <v>1.4999999999999999E-2</v>
      </c>
      <c r="CN267">
        <v>1.4E-2</v>
      </c>
      <c r="CO267">
        <v>-0.01</v>
      </c>
      <c r="CP267">
        <v>1E-3</v>
      </c>
      <c r="CQ267">
        <v>0.114</v>
      </c>
      <c r="CR267" s="38">
        <v>6.8000000000000005E-2</v>
      </c>
      <c r="CS267">
        <v>0.16600000000000001</v>
      </c>
      <c r="CT267">
        <v>0.111</v>
      </c>
      <c r="CU267">
        <v>-3.4000000000000002E-2</v>
      </c>
      <c r="CV267">
        <v>0.08</v>
      </c>
      <c r="CW267">
        <v>3.6999999999999998E-2</v>
      </c>
      <c r="CX267">
        <v>0.01</v>
      </c>
      <c r="CY267">
        <v>5.6000000000000001E-2</v>
      </c>
      <c r="CZ267">
        <v>7.8E-2</v>
      </c>
      <c r="DA267">
        <v>0.17399999999999999</v>
      </c>
      <c r="DB267">
        <v>0.115</v>
      </c>
      <c r="DC267">
        <v>1.4E-2</v>
      </c>
      <c r="DD267" s="38">
        <v>1.7000000000000001E-2</v>
      </c>
      <c r="DE267" s="38">
        <v>0.02</v>
      </c>
      <c r="DF267">
        <v>2.5000000000000001E-2</v>
      </c>
      <c r="DG267">
        <v>7.0000000000000007E-2</v>
      </c>
      <c r="DH267">
        <v>5.8999999999999997E-2</v>
      </c>
      <c r="DI267">
        <v>2.3E-2</v>
      </c>
      <c r="DJ267">
        <v>3.9E-2</v>
      </c>
      <c r="DK267" s="38">
        <v>2.1999999999999999E-2</v>
      </c>
      <c r="DL267">
        <v>2.4E-2</v>
      </c>
      <c r="DM267">
        <v>4.2999999999999997E-2</v>
      </c>
      <c r="DN267">
        <v>3.2000000000000001E-2</v>
      </c>
      <c r="DO267">
        <v>8.5000000000000006E-2</v>
      </c>
      <c r="DP267" s="38">
        <v>6.4000000000000001E-2</v>
      </c>
      <c r="DQ267">
        <v>5.0999999999999997E-2</v>
      </c>
      <c r="DU267" s="38">
        <v>0.04</v>
      </c>
      <c r="DV267">
        <v>3.9E-2</v>
      </c>
      <c r="DW267" s="38">
        <v>4.9000000000000002E-2</v>
      </c>
      <c r="DX267" s="6">
        <v>6.5000000000000002E-2</v>
      </c>
      <c r="DY267">
        <v>3.3000000000000002E-2</v>
      </c>
      <c r="DZ267">
        <v>8.1000000000000003E-2</v>
      </c>
      <c r="EA267">
        <v>5.8999999999999997E-2</v>
      </c>
      <c r="EC267">
        <v>1.7000000000000001E-2</v>
      </c>
      <c r="ED267">
        <v>3.5000000000000003E-2</v>
      </c>
      <c r="EF267">
        <v>4.7E-2</v>
      </c>
      <c r="EG267">
        <v>6.8000000000000005E-2</v>
      </c>
      <c r="EI267">
        <v>4.8000000000000001E-2</v>
      </c>
      <c r="EJ267">
        <v>6.7000000000000004E-2</v>
      </c>
      <c r="EK267" s="38">
        <v>3.9E-2</v>
      </c>
      <c r="EL267">
        <v>4.7E-2</v>
      </c>
      <c r="EM267" s="6">
        <v>0.111</v>
      </c>
    </row>
    <row r="268" spans="1:143" ht="14.25" customHeight="1" x14ac:dyDescent="0.2">
      <c r="A268" s="13">
        <v>595</v>
      </c>
      <c r="B268">
        <v>9.1999999999999998E-2</v>
      </c>
      <c r="C268">
        <v>9.2999999999999999E-2</v>
      </c>
      <c r="D268">
        <v>6.5000000000000002E-2</v>
      </c>
      <c r="E268">
        <v>0.13200000000000001</v>
      </c>
      <c r="F268">
        <v>0.19800000000000001</v>
      </c>
      <c r="G268">
        <v>0.124</v>
      </c>
      <c r="H268">
        <v>7.3999999999999996E-2</v>
      </c>
      <c r="I268">
        <v>0.14099999999999999</v>
      </c>
      <c r="J268">
        <v>9.2999999999999999E-2</v>
      </c>
      <c r="K268">
        <v>4.4999999999999998E-2</v>
      </c>
      <c r="L268">
        <v>8.3000000000000004E-2</v>
      </c>
      <c r="M268">
        <v>8.3000000000000004E-2</v>
      </c>
      <c r="N268">
        <v>0.155</v>
      </c>
      <c r="O268">
        <v>0.109</v>
      </c>
      <c r="P268" s="38">
        <v>0.19700000000000001</v>
      </c>
      <c r="Q268" s="6">
        <v>0.16700000000000001</v>
      </c>
      <c r="R268" s="6">
        <v>0.186</v>
      </c>
      <c r="S268" s="6">
        <v>0.27500000000000002</v>
      </c>
      <c r="T268">
        <v>0.219</v>
      </c>
      <c r="U268">
        <v>0.23899999999999999</v>
      </c>
      <c r="V268">
        <v>6.8000000000000005E-2</v>
      </c>
      <c r="W268">
        <v>8.5000000000000006E-2</v>
      </c>
      <c r="X268">
        <v>0.13</v>
      </c>
      <c r="Y268">
        <v>0.157</v>
      </c>
      <c r="Z268" s="38">
        <v>0.09</v>
      </c>
      <c r="AA268" s="38">
        <v>9.6000000000000002E-2</v>
      </c>
      <c r="AB268" s="38">
        <v>7.3999999999999996E-2</v>
      </c>
      <c r="AC268" s="38">
        <v>7.0000000000000007E-2</v>
      </c>
      <c r="AD268" s="38">
        <v>3.5999999999999997E-2</v>
      </c>
      <c r="AE268" s="38">
        <v>3.5000000000000003E-2</v>
      </c>
      <c r="AF268" s="38">
        <v>1.2999999999999999E-2</v>
      </c>
      <c r="AG268" s="38">
        <v>1.0999999999999999E-2</v>
      </c>
      <c r="AH268" s="38">
        <v>0.01</v>
      </c>
      <c r="AI268" s="6">
        <v>5.1999999999999998E-2</v>
      </c>
      <c r="AJ268" s="6">
        <v>1.4999999999999999E-2</v>
      </c>
      <c r="AK268" s="6">
        <v>5.3999999999999999E-2</v>
      </c>
      <c r="AL268">
        <v>2.1999999999999999E-2</v>
      </c>
      <c r="AM268">
        <v>2.1999999999999999E-2</v>
      </c>
      <c r="AN268">
        <v>0.05</v>
      </c>
      <c r="AO268" s="6">
        <v>3.6999999999999998E-2</v>
      </c>
      <c r="AP268" s="6">
        <v>7.9000000000000001E-2</v>
      </c>
      <c r="AQ268" s="6">
        <v>8.3000000000000004E-2</v>
      </c>
      <c r="AR268">
        <v>2.7E-2</v>
      </c>
      <c r="AS268">
        <v>3.5999999999999997E-2</v>
      </c>
      <c r="AT268">
        <v>1.6E-2</v>
      </c>
      <c r="AU268">
        <v>3.1E-2</v>
      </c>
      <c r="AV268">
        <v>8.3000000000000004E-2</v>
      </c>
      <c r="AW268">
        <v>6.3E-2</v>
      </c>
      <c r="AX268">
        <v>3.5000000000000003E-2</v>
      </c>
      <c r="AY268">
        <v>6.0999999999999999E-2</v>
      </c>
      <c r="AZ268">
        <v>2.8000000000000001E-2</v>
      </c>
      <c r="BA268">
        <v>0.11700000000000001</v>
      </c>
      <c r="BB268" s="38">
        <v>0.03</v>
      </c>
      <c r="BC268">
        <v>3.5999999999999997E-2</v>
      </c>
      <c r="BD268">
        <v>3.5999999999999997E-2</v>
      </c>
      <c r="BE268">
        <v>3.5999999999999997E-2</v>
      </c>
      <c r="BF268" s="38">
        <v>3.3000000000000002E-2</v>
      </c>
      <c r="BG268">
        <v>2.5999999999999999E-2</v>
      </c>
      <c r="BH268">
        <v>0.03</v>
      </c>
      <c r="BI268">
        <v>2.5000000000000001E-2</v>
      </c>
      <c r="BJ268">
        <v>1.7000000000000001E-2</v>
      </c>
      <c r="BK268">
        <v>2.7E-2</v>
      </c>
      <c r="BL268">
        <v>4.3999999999999997E-2</v>
      </c>
      <c r="BM268">
        <v>2.3E-2</v>
      </c>
      <c r="BN268">
        <v>1.0999999999999999E-2</v>
      </c>
      <c r="BO268">
        <v>2.7E-2</v>
      </c>
      <c r="BP268" s="6">
        <v>1.2E-2</v>
      </c>
      <c r="BQ268" s="6">
        <v>1.2999999999999999E-2</v>
      </c>
      <c r="BR268" s="6">
        <v>1.6E-2</v>
      </c>
      <c r="BS268">
        <v>0.04</v>
      </c>
      <c r="BT268" s="38">
        <v>8.5999999999999993E-2</v>
      </c>
      <c r="BU268">
        <v>6.2E-2</v>
      </c>
      <c r="BV268">
        <v>7.9000000000000001E-2</v>
      </c>
      <c r="BW268">
        <v>4.2999999999999997E-2</v>
      </c>
      <c r="BX268" s="38">
        <v>0.128</v>
      </c>
      <c r="BY268" s="38">
        <v>4.7E-2</v>
      </c>
      <c r="BZ268" s="38">
        <v>1.0999999999999999E-2</v>
      </c>
      <c r="CA268">
        <v>6.7000000000000004E-2</v>
      </c>
      <c r="CB268">
        <v>9.2999999999999999E-2</v>
      </c>
      <c r="CC268">
        <v>2.3E-2</v>
      </c>
      <c r="CD268">
        <v>2.4E-2</v>
      </c>
      <c r="CE268">
        <v>8.7999999999999995E-2</v>
      </c>
      <c r="CF268">
        <v>3.4000000000000002E-2</v>
      </c>
      <c r="CG268">
        <v>3.7999999999999999E-2</v>
      </c>
      <c r="CH268">
        <v>7.4999999999999997E-2</v>
      </c>
      <c r="CI268">
        <v>4.7E-2</v>
      </c>
      <c r="CJ268">
        <v>9.6000000000000002E-2</v>
      </c>
      <c r="CK268">
        <v>3.3000000000000002E-2</v>
      </c>
      <c r="CL268">
        <v>5.0000000000000001E-3</v>
      </c>
      <c r="CM268">
        <v>1.4999999999999999E-2</v>
      </c>
      <c r="CN268">
        <v>1.4E-2</v>
      </c>
      <c r="CO268">
        <v>-0.01</v>
      </c>
      <c r="CP268">
        <v>1E-3</v>
      </c>
      <c r="CQ268">
        <v>0.114</v>
      </c>
      <c r="CR268" s="38">
        <v>6.8000000000000005E-2</v>
      </c>
      <c r="CS268">
        <v>0.16600000000000001</v>
      </c>
      <c r="CT268">
        <v>0.111</v>
      </c>
      <c r="CU268">
        <v>-3.5000000000000003E-2</v>
      </c>
      <c r="CV268">
        <v>0.08</v>
      </c>
      <c r="CW268">
        <v>3.6999999999999998E-2</v>
      </c>
      <c r="CX268">
        <v>0.01</v>
      </c>
      <c r="CY268">
        <v>5.6000000000000001E-2</v>
      </c>
      <c r="CZ268">
        <v>7.8E-2</v>
      </c>
      <c r="DA268">
        <v>0.17299999999999999</v>
      </c>
      <c r="DB268">
        <v>0.115</v>
      </c>
      <c r="DC268">
        <v>1.4E-2</v>
      </c>
      <c r="DD268" s="38">
        <v>1.7000000000000001E-2</v>
      </c>
      <c r="DE268" s="38">
        <v>0.02</v>
      </c>
      <c r="DF268">
        <v>2.5000000000000001E-2</v>
      </c>
      <c r="DG268">
        <v>7.0000000000000007E-2</v>
      </c>
      <c r="DH268">
        <v>5.8999999999999997E-2</v>
      </c>
      <c r="DI268">
        <v>2.3E-2</v>
      </c>
      <c r="DJ268">
        <v>3.9E-2</v>
      </c>
      <c r="DK268" s="38">
        <v>2.1999999999999999E-2</v>
      </c>
      <c r="DL268">
        <v>2.4E-2</v>
      </c>
      <c r="DM268">
        <v>4.2999999999999997E-2</v>
      </c>
      <c r="DN268">
        <v>3.2000000000000001E-2</v>
      </c>
      <c r="DO268">
        <v>8.5000000000000006E-2</v>
      </c>
      <c r="DP268" s="38">
        <v>6.4000000000000001E-2</v>
      </c>
      <c r="DQ268">
        <v>5.0999999999999997E-2</v>
      </c>
      <c r="DU268" s="38">
        <v>0.04</v>
      </c>
      <c r="DV268">
        <v>3.9E-2</v>
      </c>
      <c r="DW268" s="38">
        <v>4.9000000000000002E-2</v>
      </c>
      <c r="DX268" s="6">
        <v>6.5000000000000002E-2</v>
      </c>
      <c r="DY268">
        <v>3.3000000000000002E-2</v>
      </c>
      <c r="DZ268">
        <v>8.1000000000000003E-2</v>
      </c>
      <c r="EA268">
        <v>5.8999999999999997E-2</v>
      </c>
      <c r="EC268">
        <v>1.7000000000000001E-2</v>
      </c>
      <c r="ED268">
        <v>3.5000000000000003E-2</v>
      </c>
      <c r="EF268">
        <v>4.7E-2</v>
      </c>
      <c r="EG268">
        <v>6.8000000000000005E-2</v>
      </c>
      <c r="EI268">
        <v>4.8000000000000001E-2</v>
      </c>
      <c r="EJ268">
        <v>6.7000000000000004E-2</v>
      </c>
      <c r="EK268" s="38">
        <v>3.9E-2</v>
      </c>
      <c r="EL268">
        <v>4.7E-2</v>
      </c>
      <c r="EM268" s="6">
        <v>0.111</v>
      </c>
    </row>
    <row r="269" spans="1:143" ht="14.25" customHeight="1" x14ac:dyDescent="0.2">
      <c r="A269" s="13">
        <v>596</v>
      </c>
      <c r="B269">
        <v>9.2999999999999999E-2</v>
      </c>
      <c r="C269">
        <v>9.2999999999999999E-2</v>
      </c>
      <c r="D269">
        <v>6.5000000000000002E-2</v>
      </c>
      <c r="E269">
        <v>0.13200000000000001</v>
      </c>
      <c r="F269">
        <v>0.19800000000000001</v>
      </c>
      <c r="G269">
        <v>0.124</v>
      </c>
      <c r="H269">
        <v>7.3999999999999996E-2</v>
      </c>
      <c r="I269">
        <v>0.14099999999999999</v>
      </c>
      <c r="J269">
        <v>9.2999999999999999E-2</v>
      </c>
      <c r="K269">
        <v>4.4999999999999998E-2</v>
      </c>
      <c r="L269">
        <v>8.3000000000000004E-2</v>
      </c>
      <c r="M269">
        <v>8.3000000000000004E-2</v>
      </c>
      <c r="N269">
        <v>0.155</v>
      </c>
      <c r="O269">
        <v>0.108</v>
      </c>
      <c r="P269" s="38">
        <v>0.19700000000000001</v>
      </c>
      <c r="Q269" s="6">
        <v>0.16700000000000001</v>
      </c>
      <c r="R269" s="6">
        <v>0.186</v>
      </c>
      <c r="S269" s="6">
        <v>0.27400000000000002</v>
      </c>
      <c r="T269">
        <v>0.219</v>
      </c>
      <c r="U269">
        <v>0.23799999999999999</v>
      </c>
      <c r="V269">
        <v>6.8000000000000005E-2</v>
      </c>
      <c r="W269">
        <v>8.6999999999999994E-2</v>
      </c>
      <c r="X269">
        <v>0.13</v>
      </c>
      <c r="Y269">
        <v>0.158</v>
      </c>
      <c r="Z269" s="38">
        <v>0.09</v>
      </c>
      <c r="AA269" s="38">
        <v>9.6000000000000002E-2</v>
      </c>
      <c r="AB269" s="38">
        <v>7.3999999999999996E-2</v>
      </c>
      <c r="AC269" s="38">
        <v>7.0000000000000007E-2</v>
      </c>
      <c r="AD269" s="38">
        <v>3.5999999999999997E-2</v>
      </c>
      <c r="AE269" s="38">
        <v>3.5000000000000003E-2</v>
      </c>
      <c r="AF269" s="38">
        <v>1.2999999999999999E-2</v>
      </c>
      <c r="AG269" s="38">
        <v>1.0999999999999999E-2</v>
      </c>
      <c r="AH269" s="38">
        <v>0.01</v>
      </c>
      <c r="AI269" s="6">
        <v>5.1999999999999998E-2</v>
      </c>
      <c r="AJ269" s="6">
        <v>1.4999999999999999E-2</v>
      </c>
      <c r="AK269" s="6">
        <v>5.3999999999999999E-2</v>
      </c>
      <c r="AL269">
        <v>2.1999999999999999E-2</v>
      </c>
      <c r="AM269">
        <v>2.1999999999999999E-2</v>
      </c>
      <c r="AN269">
        <v>0.05</v>
      </c>
      <c r="AO269" s="6">
        <v>3.6999999999999998E-2</v>
      </c>
      <c r="AP269" s="6">
        <v>7.9000000000000001E-2</v>
      </c>
      <c r="AQ269" s="6">
        <v>8.3000000000000004E-2</v>
      </c>
      <c r="AR269">
        <v>2.7E-2</v>
      </c>
      <c r="AS269">
        <v>3.5999999999999997E-2</v>
      </c>
      <c r="AT269">
        <v>1.6E-2</v>
      </c>
      <c r="AU269">
        <v>3.1E-2</v>
      </c>
      <c r="AV269">
        <v>8.3000000000000004E-2</v>
      </c>
      <c r="AW269">
        <v>6.3E-2</v>
      </c>
      <c r="AX269">
        <v>3.5000000000000003E-2</v>
      </c>
      <c r="AY269">
        <v>6.0999999999999999E-2</v>
      </c>
      <c r="AZ269">
        <v>2.8000000000000001E-2</v>
      </c>
      <c r="BA269">
        <v>0.11700000000000001</v>
      </c>
      <c r="BB269" s="38">
        <v>0.03</v>
      </c>
      <c r="BC269">
        <v>3.5999999999999997E-2</v>
      </c>
      <c r="BD269">
        <v>3.5999999999999997E-2</v>
      </c>
      <c r="BE269">
        <v>3.5999999999999997E-2</v>
      </c>
      <c r="BF269" s="38">
        <v>3.3000000000000002E-2</v>
      </c>
      <c r="BG269">
        <v>2.5999999999999999E-2</v>
      </c>
      <c r="BH269">
        <v>0.03</v>
      </c>
      <c r="BI269">
        <v>2.5000000000000001E-2</v>
      </c>
      <c r="BJ269">
        <v>1.7000000000000001E-2</v>
      </c>
      <c r="BK269">
        <v>2.7E-2</v>
      </c>
      <c r="BL269">
        <v>4.3999999999999997E-2</v>
      </c>
      <c r="BM269">
        <v>2.3E-2</v>
      </c>
      <c r="BN269">
        <v>1.0999999999999999E-2</v>
      </c>
      <c r="BO269">
        <v>2.7E-2</v>
      </c>
      <c r="BP269" s="6">
        <v>1.2E-2</v>
      </c>
      <c r="BQ269" s="6">
        <v>1.2999999999999999E-2</v>
      </c>
      <c r="BR269" s="6">
        <v>1.6E-2</v>
      </c>
      <c r="BS269">
        <v>3.9E-2</v>
      </c>
      <c r="BT269" s="38">
        <v>8.5999999999999993E-2</v>
      </c>
      <c r="BU269">
        <v>6.2E-2</v>
      </c>
      <c r="BV269">
        <v>7.9000000000000001E-2</v>
      </c>
      <c r="BW269">
        <v>4.2999999999999997E-2</v>
      </c>
      <c r="BX269" s="38">
        <v>0.128</v>
      </c>
      <c r="BY269" s="38">
        <v>4.7E-2</v>
      </c>
      <c r="BZ269" s="38">
        <v>1.0999999999999999E-2</v>
      </c>
      <c r="CA269">
        <v>6.8000000000000005E-2</v>
      </c>
      <c r="CB269">
        <v>9.2999999999999999E-2</v>
      </c>
      <c r="CC269">
        <v>2.3E-2</v>
      </c>
      <c r="CD269">
        <v>2.4E-2</v>
      </c>
      <c r="CE269">
        <v>8.7999999999999995E-2</v>
      </c>
      <c r="CF269">
        <v>3.4000000000000002E-2</v>
      </c>
      <c r="CG269">
        <v>3.7999999999999999E-2</v>
      </c>
      <c r="CH269">
        <v>7.4999999999999997E-2</v>
      </c>
      <c r="CI269">
        <v>4.7E-2</v>
      </c>
      <c r="CJ269">
        <v>9.6000000000000002E-2</v>
      </c>
      <c r="CK269">
        <v>3.3000000000000002E-2</v>
      </c>
      <c r="CL269">
        <v>5.0000000000000001E-3</v>
      </c>
      <c r="CM269">
        <v>1.4999999999999999E-2</v>
      </c>
      <c r="CN269">
        <v>1.4E-2</v>
      </c>
      <c r="CO269">
        <v>-0.01</v>
      </c>
      <c r="CP269">
        <v>1E-3</v>
      </c>
      <c r="CQ269">
        <v>0.113</v>
      </c>
      <c r="CR269" s="38">
        <v>6.8000000000000005E-2</v>
      </c>
      <c r="CS269">
        <v>0.16600000000000001</v>
      </c>
      <c r="CT269">
        <v>0.11</v>
      </c>
      <c r="CU269">
        <v>-3.5000000000000003E-2</v>
      </c>
      <c r="CV269">
        <v>0.08</v>
      </c>
      <c r="CW269">
        <v>3.6999999999999998E-2</v>
      </c>
      <c r="CX269">
        <v>0.01</v>
      </c>
      <c r="CY269">
        <v>5.6000000000000001E-2</v>
      </c>
      <c r="CZ269">
        <v>7.8E-2</v>
      </c>
      <c r="DA269">
        <v>0.17299999999999999</v>
      </c>
      <c r="DB269">
        <v>0.114</v>
      </c>
      <c r="DC269">
        <v>1.4E-2</v>
      </c>
      <c r="DD269" s="38">
        <v>1.7000000000000001E-2</v>
      </c>
      <c r="DE269" s="38">
        <v>1.9E-2</v>
      </c>
      <c r="DF269">
        <v>2.5000000000000001E-2</v>
      </c>
      <c r="DG269">
        <v>7.0000000000000007E-2</v>
      </c>
      <c r="DH269">
        <v>5.8999999999999997E-2</v>
      </c>
      <c r="DI269">
        <v>2.3E-2</v>
      </c>
      <c r="DJ269">
        <v>3.9E-2</v>
      </c>
      <c r="DK269" s="38">
        <v>2.1999999999999999E-2</v>
      </c>
      <c r="DL269">
        <v>2.4E-2</v>
      </c>
      <c r="DM269">
        <v>4.2999999999999997E-2</v>
      </c>
      <c r="DN269">
        <v>3.2000000000000001E-2</v>
      </c>
      <c r="DO269">
        <v>8.5000000000000006E-2</v>
      </c>
      <c r="DP269" s="38">
        <v>6.4000000000000001E-2</v>
      </c>
      <c r="DQ269">
        <v>5.0999999999999997E-2</v>
      </c>
      <c r="DU269" s="38">
        <v>0.04</v>
      </c>
      <c r="DV269">
        <v>3.9E-2</v>
      </c>
      <c r="DW269" s="38">
        <v>4.9000000000000002E-2</v>
      </c>
      <c r="DX269" s="6">
        <v>6.5000000000000002E-2</v>
      </c>
      <c r="DY269">
        <v>3.3000000000000002E-2</v>
      </c>
      <c r="DZ269">
        <v>0.08</v>
      </c>
      <c r="EA269">
        <v>5.8999999999999997E-2</v>
      </c>
      <c r="EC269">
        <v>1.7000000000000001E-2</v>
      </c>
      <c r="ED269">
        <v>3.5000000000000003E-2</v>
      </c>
      <c r="EF269">
        <v>4.7E-2</v>
      </c>
      <c r="EG269">
        <v>6.8000000000000005E-2</v>
      </c>
      <c r="EI269">
        <v>4.8000000000000001E-2</v>
      </c>
      <c r="EJ269">
        <v>6.7000000000000004E-2</v>
      </c>
      <c r="EK269" s="38">
        <v>3.9E-2</v>
      </c>
      <c r="EL269">
        <v>4.5999999999999999E-2</v>
      </c>
      <c r="EM269" s="6">
        <v>0.111</v>
      </c>
    </row>
    <row r="270" spans="1:143" ht="14.25" customHeight="1" x14ac:dyDescent="0.2">
      <c r="A270" s="13">
        <v>597</v>
      </c>
      <c r="B270">
        <v>9.4E-2</v>
      </c>
      <c r="C270">
        <v>9.2999999999999999E-2</v>
      </c>
      <c r="D270">
        <v>6.5000000000000002E-2</v>
      </c>
      <c r="E270">
        <v>0.13300000000000001</v>
      </c>
      <c r="F270">
        <v>0.19800000000000001</v>
      </c>
      <c r="G270">
        <v>0.124</v>
      </c>
      <c r="H270">
        <v>7.3999999999999996E-2</v>
      </c>
      <c r="I270">
        <v>0.14099999999999999</v>
      </c>
      <c r="J270">
        <v>9.2999999999999999E-2</v>
      </c>
      <c r="K270">
        <v>4.4999999999999998E-2</v>
      </c>
      <c r="L270">
        <v>8.3000000000000004E-2</v>
      </c>
      <c r="M270">
        <v>8.4000000000000005E-2</v>
      </c>
      <c r="N270">
        <v>0.155</v>
      </c>
      <c r="O270">
        <v>0.108</v>
      </c>
      <c r="P270" s="38">
        <v>0.19700000000000001</v>
      </c>
      <c r="Q270" s="6">
        <v>0.16700000000000001</v>
      </c>
      <c r="R270" s="6">
        <v>0.187</v>
      </c>
      <c r="S270" s="6">
        <v>0.27400000000000002</v>
      </c>
      <c r="T270">
        <v>0.219</v>
      </c>
      <c r="U270">
        <v>0.23799999999999999</v>
      </c>
      <c r="V270">
        <v>6.8000000000000005E-2</v>
      </c>
      <c r="W270">
        <v>8.8999999999999996E-2</v>
      </c>
      <c r="X270">
        <v>0.13</v>
      </c>
      <c r="Y270">
        <v>0.159</v>
      </c>
      <c r="Z270" s="38">
        <v>0.09</v>
      </c>
      <c r="AA270" s="38">
        <v>9.6000000000000002E-2</v>
      </c>
      <c r="AB270" s="38">
        <v>7.3999999999999996E-2</v>
      </c>
      <c r="AC270" s="38">
        <v>7.0000000000000007E-2</v>
      </c>
      <c r="AD270" s="38">
        <v>3.5999999999999997E-2</v>
      </c>
      <c r="AE270" s="38">
        <v>3.5000000000000003E-2</v>
      </c>
      <c r="AF270" s="38">
        <v>1.2999999999999999E-2</v>
      </c>
      <c r="AG270" s="38">
        <v>1.0999999999999999E-2</v>
      </c>
      <c r="AH270" s="38">
        <v>0.01</v>
      </c>
      <c r="AI270" s="6">
        <v>5.1999999999999998E-2</v>
      </c>
      <c r="AJ270" s="6">
        <v>1.4999999999999999E-2</v>
      </c>
      <c r="AK270" s="6">
        <v>5.3999999999999999E-2</v>
      </c>
      <c r="AL270">
        <v>2.1999999999999999E-2</v>
      </c>
      <c r="AM270">
        <v>2.1999999999999999E-2</v>
      </c>
      <c r="AN270">
        <v>0.05</v>
      </c>
      <c r="AO270" s="6">
        <v>3.6999999999999998E-2</v>
      </c>
      <c r="AP270" s="6">
        <v>7.9000000000000001E-2</v>
      </c>
      <c r="AQ270" s="6">
        <v>8.3000000000000004E-2</v>
      </c>
      <c r="AR270">
        <v>2.7E-2</v>
      </c>
      <c r="AS270">
        <v>3.5999999999999997E-2</v>
      </c>
      <c r="AT270">
        <v>1.6E-2</v>
      </c>
      <c r="AU270">
        <v>3.1E-2</v>
      </c>
      <c r="AV270">
        <v>8.3000000000000004E-2</v>
      </c>
      <c r="AW270">
        <v>6.3E-2</v>
      </c>
      <c r="AX270">
        <v>3.5000000000000003E-2</v>
      </c>
      <c r="AY270">
        <v>6.0999999999999999E-2</v>
      </c>
      <c r="AZ270">
        <v>2.8000000000000001E-2</v>
      </c>
      <c r="BA270">
        <v>0.11700000000000001</v>
      </c>
      <c r="BB270" s="38">
        <v>0.03</v>
      </c>
      <c r="BC270">
        <v>3.5999999999999997E-2</v>
      </c>
      <c r="BD270">
        <v>3.5999999999999997E-2</v>
      </c>
      <c r="BE270">
        <v>3.5999999999999997E-2</v>
      </c>
      <c r="BF270" s="38">
        <v>3.3000000000000002E-2</v>
      </c>
      <c r="BG270">
        <v>2.5999999999999999E-2</v>
      </c>
      <c r="BH270">
        <v>0.03</v>
      </c>
      <c r="BI270">
        <v>2.5000000000000001E-2</v>
      </c>
      <c r="BJ270">
        <v>1.7000000000000001E-2</v>
      </c>
      <c r="BK270">
        <v>2.7E-2</v>
      </c>
      <c r="BL270">
        <v>4.3999999999999997E-2</v>
      </c>
      <c r="BM270">
        <v>2.3E-2</v>
      </c>
      <c r="BN270">
        <v>1.0999999999999999E-2</v>
      </c>
      <c r="BO270">
        <v>2.7E-2</v>
      </c>
      <c r="BP270" s="6">
        <v>1.2E-2</v>
      </c>
      <c r="BQ270" s="6">
        <v>1.2999999999999999E-2</v>
      </c>
      <c r="BR270" s="6">
        <v>1.6E-2</v>
      </c>
      <c r="BS270">
        <v>3.9E-2</v>
      </c>
      <c r="BT270" s="38">
        <v>8.5999999999999993E-2</v>
      </c>
      <c r="BU270">
        <v>6.2E-2</v>
      </c>
      <c r="BV270">
        <v>7.9000000000000001E-2</v>
      </c>
      <c r="BW270">
        <v>4.2999999999999997E-2</v>
      </c>
      <c r="BX270" s="38">
        <v>0.128</v>
      </c>
      <c r="BY270" s="38">
        <v>4.7E-2</v>
      </c>
      <c r="BZ270" s="38">
        <v>1.0999999999999999E-2</v>
      </c>
      <c r="CA270">
        <v>6.8000000000000005E-2</v>
      </c>
      <c r="CB270">
        <v>9.2999999999999999E-2</v>
      </c>
      <c r="CC270">
        <v>2.3E-2</v>
      </c>
      <c r="CD270">
        <v>2.4E-2</v>
      </c>
      <c r="CE270">
        <v>8.7999999999999995E-2</v>
      </c>
      <c r="CF270">
        <v>3.4000000000000002E-2</v>
      </c>
      <c r="CG270">
        <v>3.7999999999999999E-2</v>
      </c>
      <c r="CH270">
        <v>7.4999999999999997E-2</v>
      </c>
      <c r="CI270">
        <v>4.7E-2</v>
      </c>
      <c r="CJ270">
        <v>9.6000000000000002E-2</v>
      </c>
      <c r="CK270">
        <v>3.3000000000000002E-2</v>
      </c>
      <c r="CL270">
        <v>5.0000000000000001E-3</v>
      </c>
      <c r="CM270">
        <v>1.4999999999999999E-2</v>
      </c>
      <c r="CN270">
        <v>1.4E-2</v>
      </c>
      <c r="CO270">
        <v>-0.01</v>
      </c>
      <c r="CP270">
        <v>1E-3</v>
      </c>
      <c r="CQ270">
        <v>0.113</v>
      </c>
      <c r="CR270" s="38">
        <v>6.8000000000000005E-2</v>
      </c>
      <c r="CS270">
        <v>0.16600000000000001</v>
      </c>
      <c r="CT270">
        <v>0.11</v>
      </c>
      <c r="CU270">
        <v>-3.5000000000000003E-2</v>
      </c>
      <c r="CV270">
        <v>0.08</v>
      </c>
      <c r="CW270">
        <v>3.5999999999999997E-2</v>
      </c>
      <c r="CX270">
        <v>0.01</v>
      </c>
      <c r="CY270">
        <v>5.6000000000000001E-2</v>
      </c>
      <c r="CZ270">
        <v>7.8E-2</v>
      </c>
      <c r="DA270">
        <v>0.17299999999999999</v>
      </c>
      <c r="DB270">
        <v>0.114</v>
      </c>
      <c r="DC270">
        <v>1.4E-2</v>
      </c>
      <c r="DD270" s="38">
        <v>1.7000000000000001E-2</v>
      </c>
      <c r="DE270" s="38">
        <v>0.02</v>
      </c>
      <c r="DF270">
        <v>2.5000000000000001E-2</v>
      </c>
      <c r="DG270">
        <v>7.0000000000000007E-2</v>
      </c>
      <c r="DH270">
        <v>5.8999999999999997E-2</v>
      </c>
      <c r="DI270">
        <v>2.3E-2</v>
      </c>
      <c r="DJ270">
        <v>3.9E-2</v>
      </c>
      <c r="DK270" s="38">
        <v>2.1999999999999999E-2</v>
      </c>
      <c r="DL270">
        <v>2.4E-2</v>
      </c>
      <c r="DM270">
        <v>4.2999999999999997E-2</v>
      </c>
      <c r="DN270">
        <v>3.2000000000000001E-2</v>
      </c>
      <c r="DO270">
        <v>8.5000000000000006E-2</v>
      </c>
      <c r="DP270" s="38">
        <v>6.4000000000000001E-2</v>
      </c>
      <c r="DQ270">
        <v>5.0999999999999997E-2</v>
      </c>
      <c r="DU270" s="38">
        <v>0.04</v>
      </c>
      <c r="DV270">
        <v>3.9E-2</v>
      </c>
      <c r="DW270" s="38">
        <v>4.9000000000000002E-2</v>
      </c>
      <c r="DX270" s="6">
        <v>6.5000000000000002E-2</v>
      </c>
      <c r="DY270">
        <v>3.3000000000000002E-2</v>
      </c>
      <c r="DZ270">
        <v>0.08</v>
      </c>
      <c r="EA270">
        <v>5.8999999999999997E-2</v>
      </c>
      <c r="EC270">
        <v>1.7000000000000001E-2</v>
      </c>
      <c r="ED270">
        <v>3.5000000000000003E-2</v>
      </c>
      <c r="EF270">
        <v>4.7E-2</v>
      </c>
      <c r="EG270">
        <v>6.8000000000000005E-2</v>
      </c>
      <c r="EI270">
        <v>4.8000000000000001E-2</v>
      </c>
      <c r="EJ270">
        <v>6.7000000000000004E-2</v>
      </c>
      <c r="EK270" s="38">
        <v>3.9E-2</v>
      </c>
      <c r="EL270">
        <v>4.5999999999999999E-2</v>
      </c>
      <c r="EM270" s="6">
        <v>0.111</v>
      </c>
    </row>
    <row r="271" spans="1:143" ht="14.25" customHeight="1" x14ac:dyDescent="0.2">
      <c r="A271" s="13">
        <v>598</v>
      </c>
      <c r="B271">
        <v>9.4E-2</v>
      </c>
      <c r="C271">
        <v>9.4E-2</v>
      </c>
      <c r="D271">
        <v>6.6000000000000003E-2</v>
      </c>
      <c r="E271">
        <v>0.13300000000000001</v>
      </c>
      <c r="F271">
        <v>0.19900000000000001</v>
      </c>
      <c r="G271">
        <v>0.124</v>
      </c>
      <c r="H271">
        <v>7.3999999999999996E-2</v>
      </c>
      <c r="I271">
        <v>0.14099999999999999</v>
      </c>
      <c r="J271">
        <v>9.2999999999999999E-2</v>
      </c>
      <c r="K271">
        <v>4.4999999999999998E-2</v>
      </c>
      <c r="L271">
        <v>8.3000000000000004E-2</v>
      </c>
      <c r="M271">
        <v>8.4000000000000005E-2</v>
      </c>
      <c r="N271">
        <v>0.155</v>
      </c>
      <c r="O271">
        <v>0.108</v>
      </c>
      <c r="P271" s="38">
        <v>0.19700000000000001</v>
      </c>
      <c r="Q271" s="6">
        <v>0.16700000000000001</v>
      </c>
      <c r="R271" s="6">
        <v>0.188</v>
      </c>
      <c r="S271" s="6">
        <v>0.27300000000000002</v>
      </c>
      <c r="T271">
        <v>0.219</v>
      </c>
      <c r="U271">
        <v>0.23699999999999999</v>
      </c>
      <c r="V271">
        <v>6.8000000000000005E-2</v>
      </c>
      <c r="W271">
        <v>9.0999999999999998E-2</v>
      </c>
      <c r="X271">
        <v>0.13</v>
      </c>
      <c r="Y271">
        <v>0.159</v>
      </c>
      <c r="Z271" s="38">
        <v>0.09</v>
      </c>
      <c r="AA271" s="38">
        <v>9.6000000000000002E-2</v>
      </c>
      <c r="AB271" s="38">
        <v>7.2999999999999995E-2</v>
      </c>
      <c r="AC271" s="38">
        <v>7.0000000000000007E-2</v>
      </c>
      <c r="AD271" s="38">
        <v>3.5999999999999997E-2</v>
      </c>
      <c r="AE271" s="38">
        <v>3.5000000000000003E-2</v>
      </c>
      <c r="AF271" s="38">
        <v>1.2999999999999999E-2</v>
      </c>
      <c r="AG271" s="38">
        <v>1.0999999999999999E-2</v>
      </c>
      <c r="AH271" s="38">
        <v>0.01</v>
      </c>
      <c r="AI271" s="6">
        <v>5.1999999999999998E-2</v>
      </c>
      <c r="AJ271" s="6">
        <v>1.4E-2</v>
      </c>
      <c r="AK271" s="6">
        <v>5.3999999999999999E-2</v>
      </c>
      <c r="AL271">
        <v>2.1999999999999999E-2</v>
      </c>
      <c r="AM271">
        <v>2.1999999999999999E-2</v>
      </c>
      <c r="AN271">
        <v>4.9000000000000002E-2</v>
      </c>
      <c r="AO271" s="6">
        <v>3.6999999999999998E-2</v>
      </c>
      <c r="AP271" s="6">
        <v>7.9000000000000001E-2</v>
      </c>
      <c r="AQ271" s="6">
        <v>8.3000000000000004E-2</v>
      </c>
      <c r="AR271">
        <v>2.7E-2</v>
      </c>
      <c r="AS271">
        <v>3.5999999999999997E-2</v>
      </c>
      <c r="AT271">
        <v>1.6E-2</v>
      </c>
      <c r="AU271">
        <v>3.1E-2</v>
      </c>
      <c r="AV271">
        <v>8.3000000000000004E-2</v>
      </c>
      <c r="AW271">
        <v>6.2E-2</v>
      </c>
      <c r="AX271">
        <v>3.5000000000000003E-2</v>
      </c>
      <c r="AY271">
        <v>6.0999999999999999E-2</v>
      </c>
      <c r="AZ271">
        <v>2.8000000000000001E-2</v>
      </c>
      <c r="BA271">
        <v>0.11700000000000001</v>
      </c>
      <c r="BB271" s="38">
        <v>0.03</v>
      </c>
      <c r="BC271">
        <v>3.5999999999999997E-2</v>
      </c>
      <c r="BD271">
        <v>3.5999999999999997E-2</v>
      </c>
      <c r="BE271">
        <v>3.5999999999999997E-2</v>
      </c>
      <c r="BF271" s="38">
        <v>3.3000000000000002E-2</v>
      </c>
      <c r="BG271">
        <v>2.7E-2</v>
      </c>
      <c r="BH271">
        <v>0.03</v>
      </c>
      <c r="BI271">
        <v>2.5000000000000001E-2</v>
      </c>
      <c r="BJ271">
        <v>1.7000000000000001E-2</v>
      </c>
      <c r="BK271">
        <v>2.7E-2</v>
      </c>
      <c r="BL271">
        <v>4.3999999999999997E-2</v>
      </c>
      <c r="BM271">
        <v>2.3E-2</v>
      </c>
      <c r="BN271">
        <v>1.0999999999999999E-2</v>
      </c>
      <c r="BO271">
        <v>2.7E-2</v>
      </c>
      <c r="BP271" s="6">
        <v>1.2E-2</v>
      </c>
      <c r="BQ271" s="6">
        <v>1.2999999999999999E-2</v>
      </c>
      <c r="BR271" s="6">
        <v>1.6E-2</v>
      </c>
      <c r="BS271">
        <v>3.9E-2</v>
      </c>
      <c r="BT271" s="38">
        <v>8.5999999999999993E-2</v>
      </c>
      <c r="BU271">
        <v>6.2E-2</v>
      </c>
      <c r="BV271">
        <v>7.9000000000000001E-2</v>
      </c>
      <c r="BW271">
        <v>4.2999999999999997E-2</v>
      </c>
      <c r="BX271" s="38">
        <v>0.128</v>
      </c>
      <c r="BY271" s="38">
        <v>4.7E-2</v>
      </c>
      <c r="BZ271" s="38">
        <v>1.0999999999999999E-2</v>
      </c>
      <c r="CA271">
        <v>6.8000000000000005E-2</v>
      </c>
      <c r="CB271">
        <v>9.4E-2</v>
      </c>
      <c r="CC271">
        <v>2.3E-2</v>
      </c>
      <c r="CD271">
        <v>2.5000000000000001E-2</v>
      </c>
      <c r="CE271">
        <v>8.7999999999999995E-2</v>
      </c>
      <c r="CF271">
        <v>3.5000000000000003E-2</v>
      </c>
      <c r="CG271">
        <v>3.9E-2</v>
      </c>
      <c r="CH271">
        <v>7.4999999999999997E-2</v>
      </c>
      <c r="CI271">
        <v>4.7E-2</v>
      </c>
      <c r="CJ271">
        <v>9.7000000000000003E-2</v>
      </c>
      <c r="CK271">
        <v>3.3000000000000002E-2</v>
      </c>
      <c r="CL271">
        <v>5.0000000000000001E-3</v>
      </c>
      <c r="CM271">
        <v>1.6E-2</v>
      </c>
      <c r="CN271">
        <v>1.4E-2</v>
      </c>
      <c r="CO271">
        <v>-0.01</v>
      </c>
      <c r="CP271">
        <v>1E-3</v>
      </c>
      <c r="CQ271">
        <v>0.113</v>
      </c>
      <c r="CR271" s="38">
        <v>6.8000000000000005E-2</v>
      </c>
      <c r="CS271">
        <v>0.16600000000000001</v>
      </c>
      <c r="CT271">
        <v>0.111</v>
      </c>
      <c r="CU271">
        <v>-3.5000000000000003E-2</v>
      </c>
      <c r="CV271">
        <v>0.08</v>
      </c>
      <c r="CW271">
        <v>3.5999999999999997E-2</v>
      </c>
      <c r="CX271">
        <v>0.01</v>
      </c>
      <c r="CY271">
        <v>5.5E-2</v>
      </c>
      <c r="CZ271">
        <v>7.8E-2</v>
      </c>
      <c r="DA271">
        <v>0.17299999999999999</v>
      </c>
      <c r="DB271">
        <v>0.114</v>
      </c>
      <c r="DC271">
        <v>1.4E-2</v>
      </c>
      <c r="DD271" s="38">
        <v>1.7000000000000001E-2</v>
      </c>
      <c r="DE271" s="38">
        <v>0.02</v>
      </c>
      <c r="DF271">
        <v>2.5000000000000001E-2</v>
      </c>
      <c r="DG271">
        <v>7.0000000000000007E-2</v>
      </c>
      <c r="DH271">
        <v>5.8999999999999997E-2</v>
      </c>
      <c r="DI271">
        <v>2.3E-2</v>
      </c>
      <c r="DJ271">
        <v>3.9E-2</v>
      </c>
      <c r="DK271" s="38">
        <v>2.1999999999999999E-2</v>
      </c>
      <c r="DL271">
        <v>2.4E-2</v>
      </c>
      <c r="DM271">
        <v>4.2999999999999997E-2</v>
      </c>
      <c r="DN271">
        <v>3.2000000000000001E-2</v>
      </c>
      <c r="DO271">
        <v>8.5000000000000006E-2</v>
      </c>
      <c r="DP271" s="38">
        <v>6.4000000000000001E-2</v>
      </c>
      <c r="DQ271">
        <v>5.0999999999999997E-2</v>
      </c>
      <c r="DU271" s="38">
        <v>0.04</v>
      </c>
      <c r="DV271">
        <v>0.04</v>
      </c>
      <c r="DW271" s="38">
        <v>4.9000000000000002E-2</v>
      </c>
      <c r="DX271" s="6">
        <v>6.5000000000000002E-2</v>
      </c>
      <c r="DY271">
        <v>3.4000000000000002E-2</v>
      </c>
      <c r="DZ271">
        <v>8.1000000000000003E-2</v>
      </c>
      <c r="EA271">
        <v>5.8999999999999997E-2</v>
      </c>
      <c r="EC271">
        <v>1.7000000000000001E-2</v>
      </c>
      <c r="ED271">
        <v>3.5000000000000003E-2</v>
      </c>
      <c r="EF271">
        <v>4.8000000000000001E-2</v>
      </c>
      <c r="EG271">
        <v>6.7000000000000004E-2</v>
      </c>
      <c r="EI271">
        <v>4.8000000000000001E-2</v>
      </c>
      <c r="EJ271">
        <v>6.7000000000000004E-2</v>
      </c>
      <c r="EK271" s="38">
        <v>3.9E-2</v>
      </c>
      <c r="EL271">
        <v>4.5999999999999999E-2</v>
      </c>
      <c r="EM271" s="6">
        <v>0.111</v>
      </c>
    </row>
    <row r="272" spans="1:143" ht="14.25" customHeight="1" x14ac:dyDescent="0.2">
      <c r="A272" s="13">
        <v>599</v>
      </c>
      <c r="B272">
        <v>9.5000000000000001E-2</v>
      </c>
      <c r="C272">
        <v>9.5000000000000001E-2</v>
      </c>
      <c r="D272">
        <v>6.6000000000000003E-2</v>
      </c>
      <c r="E272">
        <v>0.13500000000000001</v>
      </c>
      <c r="F272">
        <v>0.19900000000000001</v>
      </c>
      <c r="G272">
        <v>0.125</v>
      </c>
      <c r="H272">
        <v>7.3999999999999996E-2</v>
      </c>
      <c r="I272">
        <v>0.14099999999999999</v>
      </c>
      <c r="J272">
        <v>9.2999999999999999E-2</v>
      </c>
      <c r="K272">
        <v>4.4999999999999998E-2</v>
      </c>
      <c r="L272">
        <v>8.4000000000000005E-2</v>
      </c>
      <c r="M272">
        <v>8.4000000000000005E-2</v>
      </c>
      <c r="N272">
        <v>0.155</v>
      </c>
      <c r="O272">
        <v>0.108</v>
      </c>
      <c r="P272" s="38">
        <v>0.19800000000000001</v>
      </c>
      <c r="Q272" s="6">
        <v>0.16700000000000001</v>
      </c>
      <c r="R272" s="6">
        <v>0.19</v>
      </c>
      <c r="S272" s="6">
        <v>0.27300000000000002</v>
      </c>
      <c r="T272">
        <v>0.219</v>
      </c>
      <c r="U272">
        <v>0.23699999999999999</v>
      </c>
      <c r="V272">
        <v>6.8000000000000005E-2</v>
      </c>
      <c r="W272">
        <v>9.2999999999999999E-2</v>
      </c>
      <c r="X272">
        <v>0.13</v>
      </c>
      <c r="Y272">
        <v>0.16</v>
      </c>
      <c r="Z272" s="38">
        <v>0.09</v>
      </c>
      <c r="AA272" s="38">
        <v>9.6000000000000002E-2</v>
      </c>
      <c r="AB272" s="38">
        <v>7.2999999999999995E-2</v>
      </c>
      <c r="AC272" s="38">
        <v>7.0000000000000007E-2</v>
      </c>
      <c r="AD272" s="38">
        <v>3.5999999999999997E-2</v>
      </c>
      <c r="AE272" s="38">
        <v>3.5000000000000003E-2</v>
      </c>
      <c r="AF272" s="38">
        <v>1.2999999999999999E-2</v>
      </c>
      <c r="AG272" s="38">
        <v>1.0999999999999999E-2</v>
      </c>
      <c r="AH272" s="38">
        <v>0.01</v>
      </c>
      <c r="AI272" s="6">
        <v>5.1999999999999998E-2</v>
      </c>
      <c r="AJ272" s="6">
        <v>1.4E-2</v>
      </c>
      <c r="AK272" s="6">
        <v>5.3999999999999999E-2</v>
      </c>
      <c r="AL272">
        <v>2.1999999999999999E-2</v>
      </c>
      <c r="AM272">
        <v>2.1999999999999999E-2</v>
      </c>
      <c r="AN272">
        <v>4.9000000000000002E-2</v>
      </c>
      <c r="AO272" s="6">
        <v>3.6999999999999998E-2</v>
      </c>
      <c r="AP272" s="6">
        <v>7.9000000000000001E-2</v>
      </c>
      <c r="AQ272" s="6">
        <v>8.3000000000000004E-2</v>
      </c>
      <c r="AR272">
        <v>2.7E-2</v>
      </c>
      <c r="AS272">
        <v>3.5999999999999997E-2</v>
      </c>
      <c r="AT272">
        <v>1.6E-2</v>
      </c>
      <c r="AU272">
        <v>3.1E-2</v>
      </c>
      <c r="AV272">
        <v>8.3000000000000004E-2</v>
      </c>
      <c r="AW272">
        <v>6.2E-2</v>
      </c>
      <c r="AX272">
        <v>3.5999999999999997E-2</v>
      </c>
      <c r="AY272">
        <v>6.0999999999999999E-2</v>
      </c>
      <c r="AZ272">
        <v>2.9000000000000001E-2</v>
      </c>
      <c r="BA272">
        <v>0.11799999999999999</v>
      </c>
      <c r="BB272" s="38">
        <v>0.03</v>
      </c>
      <c r="BC272">
        <v>3.5999999999999997E-2</v>
      </c>
      <c r="BD272">
        <v>3.5999999999999997E-2</v>
      </c>
      <c r="BE272">
        <v>3.5999999999999997E-2</v>
      </c>
      <c r="BF272" s="38">
        <v>3.3000000000000002E-2</v>
      </c>
      <c r="BG272">
        <v>2.7E-2</v>
      </c>
      <c r="BH272">
        <v>3.1E-2</v>
      </c>
      <c r="BI272">
        <v>2.5000000000000001E-2</v>
      </c>
      <c r="BJ272">
        <v>1.7000000000000001E-2</v>
      </c>
      <c r="BK272">
        <v>2.7E-2</v>
      </c>
      <c r="BL272">
        <v>4.3999999999999997E-2</v>
      </c>
      <c r="BM272">
        <v>2.3E-2</v>
      </c>
      <c r="BN272">
        <v>1.0999999999999999E-2</v>
      </c>
      <c r="BO272">
        <v>2.7E-2</v>
      </c>
      <c r="BP272" s="6">
        <v>1.2E-2</v>
      </c>
      <c r="BQ272" s="6">
        <v>1.2999999999999999E-2</v>
      </c>
      <c r="BR272" s="6">
        <v>1.6E-2</v>
      </c>
      <c r="BS272">
        <v>3.9E-2</v>
      </c>
      <c r="BT272" s="38">
        <v>8.5999999999999993E-2</v>
      </c>
      <c r="BU272">
        <v>6.2E-2</v>
      </c>
      <c r="BV272">
        <v>7.9000000000000001E-2</v>
      </c>
      <c r="BW272">
        <v>4.2999999999999997E-2</v>
      </c>
      <c r="BX272" s="38">
        <v>0.128</v>
      </c>
      <c r="BY272" s="38">
        <v>4.7E-2</v>
      </c>
      <c r="BZ272" s="38">
        <v>0.01</v>
      </c>
      <c r="CA272">
        <v>6.8000000000000005E-2</v>
      </c>
      <c r="CB272">
        <v>9.4E-2</v>
      </c>
      <c r="CC272">
        <v>2.3E-2</v>
      </c>
      <c r="CD272">
        <v>2.5000000000000001E-2</v>
      </c>
      <c r="CE272">
        <v>8.7999999999999995E-2</v>
      </c>
      <c r="CF272">
        <v>3.5000000000000003E-2</v>
      </c>
      <c r="CG272">
        <v>3.9E-2</v>
      </c>
      <c r="CH272">
        <v>7.5999999999999998E-2</v>
      </c>
      <c r="CI272">
        <v>4.7E-2</v>
      </c>
      <c r="CJ272">
        <v>9.7000000000000003E-2</v>
      </c>
      <c r="CK272">
        <v>3.3000000000000002E-2</v>
      </c>
      <c r="CL272">
        <v>5.0000000000000001E-3</v>
      </c>
      <c r="CM272">
        <v>1.6E-2</v>
      </c>
      <c r="CN272">
        <v>1.4E-2</v>
      </c>
      <c r="CO272">
        <v>-8.9999999999999993E-3</v>
      </c>
      <c r="CP272">
        <v>1E-3</v>
      </c>
      <c r="CQ272">
        <v>0.113</v>
      </c>
      <c r="CR272" s="38">
        <v>6.8000000000000005E-2</v>
      </c>
      <c r="CS272">
        <v>0.16700000000000001</v>
      </c>
      <c r="CT272">
        <v>0.111</v>
      </c>
      <c r="CU272">
        <v>-3.5000000000000003E-2</v>
      </c>
      <c r="CV272">
        <v>0.08</v>
      </c>
      <c r="CW272">
        <v>3.5999999999999997E-2</v>
      </c>
      <c r="CX272">
        <v>0.01</v>
      </c>
      <c r="CY272">
        <v>5.5E-2</v>
      </c>
      <c r="CZ272">
        <v>7.8E-2</v>
      </c>
      <c r="DA272">
        <v>0.17299999999999999</v>
      </c>
      <c r="DB272">
        <v>0.114</v>
      </c>
      <c r="DC272">
        <v>1.4E-2</v>
      </c>
      <c r="DD272" s="38">
        <v>1.7000000000000001E-2</v>
      </c>
      <c r="DE272" s="38">
        <v>0.02</v>
      </c>
      <c r="DF272">
        <v>2.5000000000000001E-2</v>
      </c>
      <c r="DG272">
        <v>7.0000000000000007E-2</v>
      </c>
      <c r="DH272">
        <v>5.8999999999999997E-2</v>
      </c>
      <c r="DI272">
        <v>2.3E-2</v>
      </c>
      <c r="DJ272">
        <v>3.9E-2</v>
      </c>
      <c r="DK272" s="38">
        <v>2.1999999999999999E-2</v>
      </c>
      <c r="DL272">
        <v>2.4E-2</v>
      </c>
      <c r="DM272">
        <v>4.2999999999999997E-2</v>
      </c>
      <c r="DN272">
        <v>3.2000000000000001E-2</v>
      </c>
      <c r="DO272">
        <v>8.5000000000000006E-2</v>
      </c>
      <c r="DP272" s="38">
        <v>6.4000000000000001E-2</v>
      </c>
      <c r="DQ272">
        <v>5.0999999999999997E-2</v>
      </c>
      <c r="DU272" s="38">
        <v>0.04</v>
      </c>
      <c r="DV272">
        <v>0.04</v>
      </c>
      <c r="DW272" s="38">
        <v>4.9000000000000002E-2</v>
      </c>
      <c r="DX272" s="6">
        <v>6.5000000000000002E-2</v>
      </c>
      <c r="DY272">
        <v>3.4000000000000002E-2</v>
      </c>
      <c r="DZ272">
        <v>8.1000000000000003E-2</v>
      </c>
      <c r="EA272">
        <v>5.8999999999999997E-2</v>
      </c>
      <c r="EC272">
        <v>1.7000000000000001E-2</v>
      </c>
      <c r="ED272">
        <v>3.5000000000000003E-2</v>
      </c>
      <c r="EF272">
        <v>4.8000000000000001E-2</v>
      </c>
      <c r="EG272">
        <v>6.7000000000000004E-2</v>
      </c>
      <c r="EI272">
        <v>4.8000000000000001E-2</v>
      </c>
      <c r="EJ272">
        <v>6.7000000000000004E-2</v>
      </c>
      <c r="EK272" s="38">
        <v>3.9E-2</v>
      </c>
      <c r="EL272">
        <v>4.7E-2</v>
      </c>
      <c r="EM272" s="6">
        <v>0.111</v>
      </c>
    </row>
    <row r="273" spans="1:143" ht="14.25" customHeight="1" x14ac:dyDescent="0.2">
      <c r="A273" s="13">
        <v>600</v>
      </c>
      <c r="B273">
        <v>9.6000000000000002E-2</v>
      </c>
      <c r="C273">
        <v>9.6000000000000002E-2</v>
      </c>
      <c r="D273">
        <v>6.7000000000000004E-2</v>
      </c>
      <c r="E273">
        <v>0.13600000000000001</v>
      </c>
      <c r="F273">
        <v>0.2</v>
      </c>
      <c r="G273">
        <v>0.125</v>
      </c>
      <c r="H273">
        <v>7.3999999999999996E-2</v>
      </c>
      <c r="I273">
        <v>0.14199999999999999</v>
      </c>
      <c r="J273">
        <v>9.2999999999999999E-2</v>
      </c>
      <c r="K273">
        <v>4.5999999999999999E-2</v>
      </c>
      <c r="L273">
        <v>8.4000000000000005E-2</v>
      </c>
      <c r="M273">
        <v>8.5000000000000006E-2</v>
      </c>
      <c r="N273">
        <v>0.155</v>
      </c>
      <c r="O273">
        <v>0.109</v>
      </c>
      <c r="P273" s="38">
        <v>0.19800000000000001</v>
      </c>
      <c r="Q273" s="6">
        <v>0.16700000000000001</v>
      </c>
      <c r="R273" s="6">
        <v>0.191</v>
      </c>
      <c r="S273" s="6">
        <v>0.27300000000000002</v>
      </c>
      <c r="T273">
        <v>0.219</v>
      </c>
      <c r="U273">
        <v>0.23699999999999999</v>
      </c>
      <c r="V273">
        <v>6.8000000000000005E-2</v>
      </c>
      <c r="W273">
        <v>9.4E-2</v>
      </c>
      <c r="X273">
        <v>0.13</v>
      </c>
      <c r="Y273">
        <v>0.16</v>
      </c>
      <c r="Z273" s="38">
        <v>0.09</v>
      </c>
      <c r="AA273" s="38">
        <v>9.6000000000000002E-2</v>
      </c>
      <c r="AB273" s="38">
        <v>7.2999999999999995E-2</v>
      </c>
      <c r="AC273" s="38">
        <v>7.0000000000000007E-2</v>
      </c>
      <c r="AD273" s="38">
        <v>3.5999999999999997E-2</v>
      </c>
      <c r="AE273" s="38">
        <v>3.5000000000000003E-2</v>
      </c>
      <c r="AF273" s="38">
        <v>1.2999999999999999E-2</v>
      </c>
      <c r="AG273" s="38">
        <v>1.0999999999999999E-2</v>
      </c>
      <c r="AH273" s="38">
        <v>0.01</v>
      </c>
      <c r="AI273" s="6">
        <v>5.1999999999999998E-2</v>
      </c>
      <c r="AJ273" s="6">
        <v>1.4E-2</v>
      </c>
      <c r="AK273" s="6">
        <v>5.3999999999999999E-2</v>
      </c>
      <c r="AL273">
        <v>2.1999999999999999E-2</v>
      </c>
      <c r="AM273">
        <v>2.1999999999999999E-2</v>
      </c>
      <c r="AN273">
        <v>4.9000000000000002E-2</v>
      </c>
      <c r="AO273" s="6">
        <v>3.6999999999999998E-2</v>
      </c>
      <c r="AP273" s="6">
        <v>7.9000000000000001E-2</v>
      </c>
      <c r="AQ273" s="6">
        <v>8.3000000000000004E-2</v>
      </c>
      <c r="AR273">
        <v>2.7E-2</v>
      </c>
      <c r="AS273">
        <v>3.5999999999999997E-2</v>
      </c>
      <c r="AT273">
        <v>1.6E-2</v>
      </c>
      <c r="AU273">
        <v>3.1E-2</v>
      </c>
      <c r="AV273">
        <v>8.3000000000000004E-2</v>
      </c>
      <c r="AW273">
        <v>6.2E-2</v>
      </c>
      <c r="AX273">
        <v>3.5999999999999997E-2</v>
      </c>
      <c r="AY273">
        <v>6.2E-2</v>
      </c>
      <c r="AZ273">
        <v>2.9000000000000001E-2</v>
      </c>
      <c r="BA273">
        <v>0.11899999999999999</v>
      </c>
      <c r="BB273" s="38">
        <v>0.03</v>
      </c>
      <c r="BC273">
        <v>3.5999999999999997E-2</v>
      </c>
      <c r="BD273">
        <v>3.5999999999999997E-2</v>
      </c>
      <c r="BE273">
        <v>3.5999999999999997E-2</v>
      </c>
      <c r="BF273" s="38">
        <v>3.3000000000000002E-2</v>
      </c>
      <c r="BG273">
        <v>2.7E-2</v>
      </c>
      <c r="BH273">
        <v>3.1E-2</v>
      </c>
      <c r="BI273">
        <v>2.5000000000000001E-2</v>
      </c>
      <c r="BJ273">
        <v>1.7000000000000001E-2</v>
      </c>
      <c r="BK273">
        <v>2.7E-2</v>
      </c>
      <c r="BL273">
        <v>4.3999999999999997E-2</v>
      </c>
      <c r="BM273">
        <v>2.3E-2</v>
      </c>
      <c r="BN273">
        <v>1.2E-2</v>
      </c>
      <c r="BO273">
        <v>2.7E-2</v>
      </c>
      <c r="BP273" s="6">
        <v>1.2E-2</v>
      </c>
      <c r="BQ273" s="6">
        <v>1.2999999999999999E-2</v>
      </c>
      <c r="BR273" s="6">
        <v>1.6E-2</v>
      </c>
      <c r="BS273">
        <v>3.9E-2</v>
      </c>
      <c r="BT273" s="38">
        <v>8.6999999999999994E-2</v>
      </c>
      <c r="BU273">
        <v>6.3E-2</v>
      </c>
      <c r="BV273">
        <v>0.08</v>
      </c>
      <c r="BW273">
        <v>4.3999999999999997E-2</v>
      </c>
      <c r="BX273" s="38">
        <v>0.128</v>
      </c>
      <c r="BY273" s="38">
        <v>4.7E-2</v>
      </c>
      <c r="BZ273" s="38">
        <v>0.01</v>
      </c>
      <c r="CA273">
        <v>6.9000000000000006E-2</v>
      </c>
      <c r="CB273">
        <v>9.5000000000000001E-2</v>
      </c>
      <c r="CC273">
        <v>2.3E-2</v>
      </c>
      <c r="CD273">
        <v>2.5000000000000001E-2</v>
      </c>
      <c r="CE273">
        <v>8.8999999999999996E-2</v>
      </c>
      <c r="CF273">
        <v>3.5999999999999997E-2</v>
      </c>
      <c r="CG273">
        <v>3.9E-2</v>
      </c>
      <c r="CH273">
        <v>7.5999999999999998E-2</v>
      </c>
      <c r="CI273">
        <v>4.7E-2</v>
      </c>
      <c r="CJ273">
        <v>9.8000000000000004E-2</v>
      </c>
      <c r="CK273">
        <v>3.4000000000000002E-2</v>
      </c>
      <c r="CL273">
        <v>5.0000000000000001E-3</v>
      </c>
      <c r="CM273">
        <v>1.7000000000000001E-2</v>
      </c>
      <c r="CN273">
        <v>1.4E-2</v>
      </c>
      <c r="CO273">
        <v>-8.9999999999999993E-3</v>
      </c>
      <c r="CP273">
        <v>1E-3</v>
      </c>
      <c r="CQ273">
        <v>0.113</v>
      </c>
      <c r="CR273" s="38">
        <v>6.8000000000000005E-2</v>
      </c>
      <c r="CS273">
        <v>0.16700000000000001</v>
      </c>
      <c r="CT273">
        <v>0.111</v>
      </c>
      <c r="CU273">
        <v>-3.5000000000000003E-2</v>
      </c>
      <c r="CV273">
        <v>8.1000000000000003E-2</v>
      </c>
      <c r="CW273">
        <v>3.5999999999999997E-2</v>
      </c>
      <c r="CX273">
        <v>0.01</v>
      </c>
      <c r="CY273">
        <v>5.5E-2</v>
      </c>
      <c r="CZ273">
        <v>7.9000000000000001E-2</v>
      </c>
      <c r="DA273">
        <v>0.17299999999999999</v>
      </c>
      <c r="DB273">
        <v>0.115</v>
      </c>
      <c r="DC273">
        <v>1.4E-2</v>
      </c>
      <c r="DD273" s="38">
        <v>1.7000000000000001E-2</v>
      </c>
      <c r="DE273" s="38">
        <v>0.02</v>
      </c>
      <c r="DF273">
        <v>2.5000000000000001E-2</v>
      </c>
      <c r="DG273">
        <v>7.0000000000000007E-2</v>
      </c>
      <c r="DH273">
        <v>5.8999999999999997E-2</v>
      </c>
      <c r="DI273">
        <v>2.3E-2</v>
      </c>
      <c r="DJ273">
        <v>3.9E-2</v>
      </c>
      <c r="DK273" s="38">
        <v>2.1999999999999999E-2</v>
      </c>
      <c r="DL273">
        <v>2.3E-2</v>
      </c>
      <c r="DM273">
        <v>4.2999999999999997E-2</v>
      </c>
      <c r="DN273">
        <v>3.2000000000000001E-2</v>
      </c>
      <c r="DO273">
        <v>8.5000000000000006E-2</v>
      </c>
      <c r="DP273" s="38">
        <v>6.4000000000000001E-2</v>
      </c>
      <c r="DQ273">
        <v>5.0999999999999997E-2</v>
      </c>
      <c r="DU273" s="38">
        <v>0.04</v>
      </c>
      <c r="DV273">
        <v>0.04</v>
      </c>
      <c r="DW273" s="38">
        <v>4.9000000000000002E-2</v>
      </c>
      <c r="DX273" s="6">
        <v>6.6000000000000003E-2</v>
      </c>
      <c r="DY273">
        <v>3.4000000000000002E-2</v>
      </c>
      <c r="DZ273">
        <v>8.1000000000000003E-2</v>
      </c>
      <c r="EA273">
        <v>5.8999999999999997E-2</v>
      </c>
      <c r="EC273">
        <v>1.7000000000000001E-2</v>
      </c>
      <c r="ED273">
        <v>3.5000000000000003E-2</v>
      </c>
      <c r="EF273">
        <v>4.8000000000000001E-2</v>
      </c>
      <c r="EG273">
        <v>6.7000000000000004E-2</v>
      </c>
      <c r="EI273">
        <v>4.8000000000000001E-2</v>
      </c>
      <c r="EJ273">
        <v>6.7000000000000004E-2</v>
      </c>
      <c r="EK273" s="38">
        <v>3.9E-2</v>
      </c>
      <c r="EL273">
        <v>4.7E-2</v>
      </c>
      <c r="EM273" s="6">
        <v>0.111</v>
      </c>
    </row>
    <row r="274" spans="1:143" ht="14.25" customHeight="1" x14ac:dyDescent="0.2">
      <c r="A274" s="13">
        <v>601</v>
      </c>
      <c r="B274">
        <v>9.8000000000000004E-2</v>
      </c>
      <c r="C274">
        <v>9.7000000000000003E-2</v>
      </c>
      <c r="D274">
        <v>6.8000000000000005E-2</v>
      </c>
      <c r="E274">
        <v>0.13700000000000001</v>
      </c>
      <c r="F274">
        <v>0.20100000000000001</v>
      </c>
      <c r="G274">
        <v>0.125</v>
      </c>
      <c r="H274">
        <v>7.3999999999999996E-2</v>
      </c>
      <c r="I274">
        <v>0.14199999999999999</v>
      </c>
      <c r="J274">
        <v>9.2999999999999999E-2</v>
      </c>
      <c r="K274">
        <v>4.5999999999999999E-2</v>
      </c>
      <c r="L274">
        <v>8.4000000000000005E-2</v>
      </c>
      <c r="M274">
        <v>8.5999999999999993E-2</v>
      </c>
      <c r="N274">
        <v>0.156</v>
      </c>
      <c r="O274">
        <v>0.109</v>
      </c>
      <c r="P274" s="38">
        <v>0.19900000000000001</v>
      </c>
      <c r="Q274" s="6">
        <v>0.16700000000000001</v>
      </c>
      <c r="R274" s="6">
        <v>0.193</v>
      </c>
      <c r="S274" s="6">
        <v>0.27200000000000002</v>
      </c>
      <c r="T274">
        <v>0.219</v>
      </c>
      <c r="U274">
        <v>0.23699999999999999</v>
      </c>
      <c r="V274">
        <v>6.8000000000000005E-2</v>
      </c>
      <c r="W274">
        <v>9.6000000000000002E-2</v>
      </c>
      <c r="X274">
        <v>0.13100000000000001</v>
      </c>
      <c r="Y274">
        <v>0.161</v>
      </c>
      <c r="Z274" s="38">
        <v>0.09</v>
      </c>
      <c r="AA274" s="38">
        <v>9.6000000000000002E-2</v>
      </c>
      <c r="AB274" s="38">
        <v>7.2999999999999995E-2</v>
      </c>
      <c r="AC274" s="38">
        <v>7.0000000000000007E-2</v>
      </c>
      <c r="AD274" s="38">
        <v>3.5999999999999997E-2</v>
      </c>
      <c r="AE274" s="38">
        <v>3.5000000000000003E-2</v>
      </c>
      <c r="AF274" s="38">
        <v>1.2999999999999999E-2</v>
      </c>
      <c r="AG274" s="38">
        <v>1.0999999999999999E-2</v>
      </c>
      <c r="AH274" s="38">
        <v>0.01</v>
      </c>
      <c r="AI274" s="6">
        <v>5.1999999999999998E-2</v>
      </c>
      <c r="AJ274" s="6">
        <v>1.4E-2</v>
      </c>
      <c r="AK274" s="6">
        <v>5.3999999999999999E-2</v>
      </c>
      <c r="AL274">
        <v>2.1999999999999999E-2</v>
      </c>
      <c r="AM274">
        <v>2.1999999999999999E-2</v>
      </c>
      <c r="AN274">
        <v>4.9000000000000002E-2</v>
      </c>
      <c r="AO274" s="6">
        <v>3.5999999999999997E-2</v>
      </c>
      <c r="AP274" s="6">
        <v>7.9000000000000001E-2</v>
      </c>
      <c r="AQ274" s="6">
        <v>8.3000000000000004E-2</v>
      </c>
      <c r="AR274">
        <v>2.7E-2</v>
      </c>
      <c r="AS274">
        <v>3.5999999999999997E-2</v>
      </c>
      <c r="AT274">
        <v>1.6E-2</v>
      </c>
      <c r="AU274">
        <v>3.1E-2</v>
      </c>
      <c r="AV274">
        <v>8.3000000000000004E-2</v>
      </c>
      <c r="AW274">
        <v>6.2E-2</v>
      </c>
      <c r="AX274">
        <v>3.5999999999999997E-2</v>
      </c>
      <c r="AY274">
        <v>6.2E-2</v>
      </c>
      <c r="AZ274">
        <v>2.9000000000000001E-2</v>
      </c>
      <c r="BA274">
        <v>0.11899999999999999</v>
      </c>
      <c r="BB274" s="38">
        <v>0.03</v>
      </c>
      <c r="BC274">
        <v>3.5999999999999997E-2</v>
      </c>
      <c r="BD274">
        <v>3.5999999999999997E-2</v>
      </c>
      <c r="BE274">
        <v>3.5999999999999997E-2</v>
      </c>
      <c r="BF274" s="38">
        <v>3.3000000000000002E-2</v>
      </c>
      <c r="BG274">
        <v>2.7E-2</v>
      </c>
      <c r="BH274">
        <v>3.1E-2</v>
      </c>
      <c r="BI274">
        <v>2.5000000000000001E-2</v>
      </c>
      <c r="BJ274">
        <v>1.7000000000000001E-2</v>
      </c>
      <c r="BK274">
        <v>2.7E-2</v>
      </c>
      <c r="BL274">
        <v>4.3999999999999997E-2</v>
      </c>
      <c r="BM274">
        <v>2.3E-2</v>
      </c>
      <c r="BN274">
        <v>1.2E-2</v>
      </c>
      <c r="BO274">
        <v>2.7E-2</v>
      </c>
      <c r="BP274" s="6">
        <v>1.2E-2</v>
      </c>
      <c r="BQ274" s="6">
        <v>1.2999999999999999E-2</v>
      </c>
      <c r="BR274" s="6">
        <v>1.6E-2</v>
      </c>
      <c r="BS274">
        <v>3.9E-2</v>
      </c>
      <c r="BT274" s="38">
        <v>8.6999999999999994E-2</v>
      </c>
      <c r="BU274">
        <v>6.3E-2</v>
      </c>
      <c r="BV274">
        <v>0.08</v>
      </c>
      <c r="BW274">
        <v>4.3999999999999997E-2</v>
      </c>
      <c r="BX274" s="38">
        <v>0.128</v>
      </c>
      <c r="BY274" s="38">
        <v>4.8000000000000001E-2</v>
      </c>
      <c r="BZ274" s="38">
        <v>0.01</v>
      </c>
      <c r="CA274">
        <v>6.9000000000000006E-2</v>
      </c>
      <c r="CB274">
        <v>9.6000000000000002E-2</v>
      </c>
      <c r="CC274">
        <v>2.3E-2</v>
      </c>
      <c r="CD274">
        <v>2.5000000000000001E-2</v>
      </c>
      <c r="CE274">
        <v>8.8999999999999996E-2</v>
      </c>
      <c r="CF274">
        <v>3.5999999999999997E-2</v>
      </c>
      <c r="CG274">
        <v>0.04</v>
      </c>
      <c r="CH274">
        <v>7.5999999999999998E-2</v>
      </c>
      <c r="CI274">
        <v>4.7E-2</v>
      </c>
      <c r="CJ274">
        <v>9.9000000000000005E-2</v>
      </c>
      <c r="CK274">
        <v>3.4000000000000002E-2</v>
      </c>
      <c r="CL274">
        <v>5.0000000000000001E-3</v>
      </c>
      <c r="CM274">
        <v>1.7999999999999999E-2</v>
      </c>
      <c r="CN274">
        <v>1.4E-2</v>
      </c>
      <c r="CO274">
        <v>-8.9999999999999993E-3</v>
      </c>
      <c r="CP274">
        <v>1E-3</v>
      </c>
      <c r="CQ274">
        <v>0.113</v>
      </c>
      <c r="CR274" s="38">
        <v>6.8000000000000005E-2</v>
      </c>
      <c r="CS274">
        <v>0.16800000000000001</v>
      </c>
      <c r="CT274">
        <v>0.112</v>
      </c>
      <c r="CU274">
        <v>-3.5000000000000003E-2</v>
      </c>
      <c r="CV274">
        <v>8.1000000000000003E-2</v>
      </c>
      <c r="CW274">
        <v>3.5999999999999997E-2</v>
      </c>
      <c r="CX274">
        <v>0.01</v>
      </c>
      <c r="CY274">
        <v>5.5E-2</v>
      </c>
      <c r="CZ274">
        <v>7.9000000000000001E-2</v>
      </c>
      <c r="DA274">
        <v>0.17299999999999999</v>
      </c>
      <c r="DB274">
        <v>0.115</v>
      </c>
      <c r="DC274">
        <v>1.4E-2</v>
      </c>
      <c r="DD274" s="38">
        <v>1.7000000000000001E-2</v>
      </c>
      <c r="DE274" s="38">
        <v>0.02</v>
      </c>
      <c r="DF274">
        <v>2.5000000000000001E-2</v>
      </c>
      <c r="DG274">
        <v>7.0000000000000007E-2</v>
      </c>
      <c r="DH274">
        <v>5.8999999999999997E-2</v>
      </c>
      <c r="DI274">
        <v>2.3E-2</v>
      </c>
      <c r="DJ274">
        <v>3.9E-2</v>
      </c>
      <c r="DK274" s="38">
        <v>2.1999999999999999E-2</v>
      </c>
      <c r="DL274">
        <v>2.3E-2</v>
      </c>
      <c r="DM274">
        <v>4.2999999999999997E-2</v>
      </c>
      <c r="DN274">
        <v>3.2000000000000001E-2</v>
      </c>
      <c r="DO274">
        <v>8.5000000000000006E-2</v>
      </c>
      <c r="DP274" s="38">
        <v>6.4000000000000001E-2</v>
      </c>
      <c r="DQ274">
        <v>5.0999999999999997E-2</v>
      </c>
      <c r="DU274" s="38">
        <v>0.04</v>
      </c>
      <c r="DV274">
        <v>0.04</v>
      </c>
      <c r="DW274" s="38">
        <v>4.9000000000000002E-2</v>
      </c>
      <c r="DX274" s="6">
        <v>6.6000000000000003E-2</v>
      </c>
      <c r="DY274">
        <v>3.4000000000000002E-2</v>
      </c>
      <c r="DZ274">
        <v>8.1000000000000003E-2</v>
      </c>
      <c r="EA274">
        <v>0.06</v>
      </c>
      <c r="EC274">
        <v>1.7000000000000001E-2</v>
      </c>
      <c r="ED274">
        <v>3.5000000000000003E-2</v>
      </c>
      <c r="EF274">
        <v>4.8000000000000001E-2</v>
      </c>
      <c r="EG274">
        <v>6.7000000000000004E-2</v>
      </c>
      <c r="EI274">
        <v>4.8000000000000001E-2</v>
      </c>
      <c r="EJ274">
        <v>6.7000000000000004E-2</v>
      </c>
      <c r="EK274" s="38">
        <v>3.9E-2</v>
      </c>
      <c r="EL274">
        <v>4.7E-2</v>
      </c>
      <c r="EM274" s="6">
        <v>0.111</v>
      </c>
    </row>
    <row r="275" spans="1:143" ht="14.25" customHeight="1" x14ac:dyDescent="0.2">
      <c r="A275" s="13">
        <v>602</v>
      </c>
      <c r="B275">
        <v>9.9000000000000005E-2</v>
      </c>
      <c r="C275">
        <v>9.8000000000000004E-2</v>
      </c>
      <c r="D275">
        <v>6.8000000000000005E-2</v>
      </c>
      <c r="E275">
        <v>0.13900000000000001</v>
      </c>
      <c r="F275">
        <v>0.20300000000000001</v>
      </c>
      <c r="G275">
        <v>0.125</v>
      </c>
      <c r="H275">
        <v>7.4999999999999997E-2</v>
      </c>
      <c r="I275">
        <v>0.14299999999999999</v>
      </c>
      <c r="J275">
        <v>9.2999999999999999E-2</v>
      </c>
      <c r="K275">
        <v>4.7E-2</v>
      </c>
      <c r="L275">
        <v>8.5000000000000006E-2</v>
      </c>
      <c r="M275">
        <v>8.6999999999999994E-2</v>
      </c>
      <c r="N275">
        <v>0.156</v>
      </c>
      <c r="O275">
        <v>0.109</v>
      </c>
      <c r="P275" s="38">
        <v>0.2</v>
      </c>
      <c r="Q275" s="6">
        <v>0.16700000000000001</v>
      </c>
      <c r="R275" s="6">
        <v>0.19500000000000001</v>
      </c>
      <c r="S275" s="6">
        <v>0.27200000000000002</v>
      </c>
      <c r="T275">
        <v>0.22</v>
      </c>
      <c r="U275">
        <v>0.23699999999999999</v>
      </c>
      <c r="V275">
        <v>6.8000000000000005E-2</v>
      </c>
      <c r="W275">
        <v>9.8000000000000004E-2</v>
      </c>
      <c r="X275">
        <v>0.13100000000000001</v>
      </c>
      <c r="Y275">
        <v>0.161</v>
      </c>
      <c r="Z275" s="38">
        <v>0.09</v>
      </c>
      <c r="AA275" s="38">
        <v>9.6000000000000002E-2</v>
      </c>
      <c r="AB275" s="38">
        <v>7.2999999999999995E-2</v>
      </c>
      <c r="AC275" s="38">
        <v>7.0000000000000007E-2</v>
      </c>
      <c r="AD275" s="38">
        <v>3.5999999999999997E-2</v>
      </c>
      <c r="AE275" s="38">
        <v>3.5000000000000003E-2</v>
      </c>
      <c r="AF275" s="38">
        <v>1.2999999999999999E-2</v>
      </c>
      <c r="AG275" s="38">
        <v>1.0999999999999999E-2</v>
      </c>
      <c r="AH275" s="38">
        <v>0.01</v>
      </c>
      <c r="AI275" s="6">
        <v>5.1999999999999998E-2</v>
      </c>
      <c r="AJ275" s="6">
        <v>1.4E-2</v>
      </c>
      <c r="AK275" s="6">
        <v>5.3999999999999999E-2</v>
      </c>
      <c r="AL275">
        <v>2.1999999999999999E-2</v>
      </c>
      <c r="AM275">
        <v>2.1999999999999999E-2</v>
      </c>
      <c r="AN275">
        <v>4.9000000000000002E-2</v>
      </c>
      <c r="AO275" s="6">
        <v>3.5999999999999997E-2</v>
      </c>
      <c r="AP275" s="6">
        <v>7.9000000000000001E-2</v>
      </c>
      <c r="AQ275" s="6">
        <v>8.3000000000000004E-2</v>
      </c>
      <c r="AR275">
        <v>2.7E-2</v>
      </c>
      <c r="AS275">
        <v>3.5999999999999997E-2</v>
      </c>
      <c r="AT275">
        <v>1.6E-2</v>
      </c>
      <c r="AU275">
        <v>3.1E-2</v>
      </c>
      <c r="AV275">
        <v>8.3000000000000004E-2</v>
      </c>
      <c r="AW275">
        <v>6.2E-2</v>
      </c>
      <c r="AX275">
        <v>3.6999999999999998E-2</v>
      </c>
      <c r="AY275">
        <v>6.2E-2</v>
      </c>
      <c r="AZ275">
        <v>2.9000000000000001E-2</v>
      </c>
      <c r="BA275">
        <v>0.12</v>
      </c>
      <c r="BB275" s="38">
        <v>0.03</v>
      </c>
      <c r="BC275">
        <v>3.5999999999999997E-2</v>
      </c>
      <c r="BD275">
        <v>3.5999999999999997E-2</v>
      </c>
      <c r="BE275">
        <v>3.5999999999999997E-2</v>
      </c>
      <c r="BF275" s="38">
        <v>3.3000000000000002E-2</v>
      </c>
      <c r="BG275">
        <v>2.7E-2</v>
      </c>
      <c r="BH275">
        <v>3.1E-2</v>
      </c>
      <c r="BI275">
        <v>2.5000000000000001E-2</v>
      </c>
      <c r="BJ275">
        <v>1.7000000000000001E-2</v>
      </c>
      <c r="BK275">
        <v>2.7E-2</v>
      </c>
      <c r="BL275">
        <v>4.3999999999999997E-2</v>
      </c>
      <c r="BM275">
        <v>2.3E-2</v>
      </c>
      <c r="BN275">
        <v>1.2E-2</v>
      </c>
      <c r="BO275">
        <v>2.7E-2</v>
      </c>
      <c r="BP275" s="6">
        <v>1.2E-2</v>
      </c>
      <c r="BQ275" s="6">
        <v>1.2999999999999999E-2</v>
      </c>
      <c r="BR275" s="6">
        <v>1.6E-2</v>
      </c>
      <c r="BS275">
        <v>3.9E-2</v>
      </c>
      <c r="BT275" s="38">
        <v>8.7999999999999995E-2</v>
      </c>
      <c r="BU275">
        <v>6.3E-2</v>
      </c>
      <c r="BV275">
        <v>8.1000000000000003E-2</v>
      </c>
      <c r="BW275">
        <v>4.3999999999999997E-2</v>
      </c>
      <c r="BX275" s="38">
        <v>0.128</v>
      </c>
      <c r="BY275" s="38">
        <v>4.8000000000000001E-2</v>
      </c>
      <c r="BZ275" s="38">
        <v>0.01</v>
      </c>
      <c r="CA275">
        <v>7.0000000000000007E-2</v>
      </c>
      <c r="CB275">
        <v>9.7000000000000003E-2</v>
      </c>
      <c r="CC275">
        <v>2.3E-2</v>
      </c>
      <c r="CD275">
        <v>2.5000000000000001E-2</v>
      </c>
      <c r="CE275">
        <v>8.8999999999999996E-2</v>
      </c>
      <c r="CF275">
        <v>3.5999999999999997E-2</v>
      </c>
      <c r="CG275">
        <v>0.04</v>
      </c>
      <c r="CH275">
        <v>7.6999999999999999E-2</v>
      </c>
      <c r="CI275">
        <v>4.5999999999999999E-2</v>
      </c>
      <c r="CJ275">
        <v>0.1</v>
      </c>
      <c r="CK275">
        <v>3.5000000000000003E-2</v>
      </c>
      <c r="CL275">
        <v>5.0000000000000001E-3</v>
      </c>
      <c r="CM275">
        <v>1.7999999999999999E-2</v>
      </c>
      <c r="CN275">
        <v>1.4999999999999999E-2</v>
      </c>
      <c r="CO275">
        <v>-8.9999999999999993E-3</v>
      </c>
      <c r="CP275">
        <v>1E-3</v>
      </c>
      <c r="CQ275">
        <v>0.113</v>
      </c>
      <c r="CR275" s="38">
        <v>6.8000000000000005E-2</v>
      </c>
      <c r="CS275">
        <v>0.16900000000000001</v>
      </c>
      <c r="CT275">
        <v>0.112</v>
      </c>
      <c r="CU275">
        <v>-3.5000000000000003E-2</v>
      </c>
      <c r="CV275">
        <v>8.2000000000000003E-2</v>
      </c>
      <c r="CW275">
        <v>3.5999999999999997E-2</v>
      </c>
      <c r="CX275">
        <v>0.01</v>
      </c>
      <c r="CY275">
        <v>5.5E-2</v>
      </c>
      <c r="CZ275">
        <v>7.9000000000000001E-2</v>
      </c>
      <c r="DA275">
        <v>0.17299999999999999</v>
      </c>
      <c r="DB275">
        <v>0.115</v>
      </c>
      <c r="DC275">
        <v>1.4E-2</v>
      </c>
      <c r="DD275" s="38">
        <v>1.7000000000000001E-2</v>
      </c>
      <c r="DE275" s="38">
        <v>0.02</v>
      </c>
      <c r="DF275">
        <v>2.5000000000000001E-2</v>
      </c>
      <c r="DG275">
        <v>7.0000000000000007E-2</v>
      </c>
      <c r="DH275">
        <v>5.8000000000000003E-2</v>
      </c>
      <c r="DI275">
        <v>2.3E-2</v>
      </c>
      <c r="DJ275">
        <v>3.9E-2</v>
      </c>
      <c r="DK275" s="38">
        <v>2.1999999999999999E-2</v>
      </c>
      <c r="DL275">
        <v>2.3E-2</v>
      </c>
      <c r="DM275">
        <v>4.2999999999999997E-2</v>
      </c>
      <c r="DN275">
        <v>3.2000000000000001E-2</v>
      </c>
      <c r="DO275">
        <v>8.5000000000000006E-2</v>
      </c>
      <c r="DP275" s="38">
        <v>6.4000000000000001E-2</v>
      </c>
      <c r="DQ275">
        <v>5.0999999999999997E-2</v>
      </c>
      <c r="DU275" s="38">
        <v>0.04</v>
      </c>
      <c r="DV275">
        <v>0.04</v>
      </c>
      <c r="DW275" s="38">
        <v>4.9000000000000002E-2</v>
      </c>
      <c r="DX275" s="6">
        <v>6.6000000000000003E-2</v>
      </c>
      <c r="DY275">
        <v>3.4000000000000002E-2</v>
      </c>
      <c r="DZ275">
        <v>8.1000000000000003E-2</v>
      </c>
      <c r="EA275">
        <v>0.06</v>
      </c>
      <c r="EC275">
        <v>1.7000000000000001E-2</v>
      </c>
      <c r="ED275">
        <v>3.5000000000000003E-2</v>
      </c>
      <c r="EF275">
        <v>4.8000000000000001E-2</v>
      </c>
      <c r="EG275">
        <v>6.7000000000000004E-2</v>
      </c>
      <c r="EI275">
        <v>4.8000000000000001E-2</v>
      </c>
      <c r="EJ275">
        <v>6.7000000000000004E-2</v>
      </c>
      <c r="EK275" s="38">
        <v>3.9E-2</v>
      </c>
      <c r="EL275">
        <v>4.7E-2</v>
      </c>
      <c r="EM275" s="6">
        <v>0.111</v>
      </c>
    </row>
    <row r="276" spans="1:143" ht="14.25" customHeight="1" x14ac:dyDescent="0.2">
      <c r="A276" s="13">
        <v>603</v>
      </c>
      <c r="B276">
        <v>0.1</v>
      </c>
      <c r="C276">
        <v>9.9000000000000005E-2</v>
      </c>
      <c r="D276">
        <v>6.9000000000000006E-2</v>
      </c>
      <c r="E276">
        <v>0.14000000000000001</v>
      </c>
      <c r="F276">
        <v>0.20399999999999999</v>
      </c>
      <c r="G276">
        <v>0.126</v>
      </c>
      <c r="H276">
        <v>7.4999999999999997E-2</v>
      </c>
      <c r="I276">
        <v>0.14299999999999999</v>
      </c>
      <c r="J276">
        <v>9.2999999999999999E-2</v>
      </c>
      <c r="K276">
        <v>4.7E-2</v>
      </c>
      <c r="L276">
        <v>8.5999999999999993E-2</v>
      </c>
      <c r="M276">
        <v>8.7999999999999995E-2</v>
      </c>
      <c r="N276">
        <v>0.157</v>
      </c>
      <c r="O276">
        <v>0.109</v>
      </c>
      <c r="P276" s="38">
        <v>0.20100000000000001</v>
      </c>
      <c r="Q276" s="6">
        <v>0.16800000000000001</v>
      </c>
      <c r="R276" s="6">
        <v>0.19600000000000001</v>
      </c>
      <c r="S276" s="6">
        <v>0.27200000000000002</v>
      </c>
      <c r="T276">
        <v>0.22</v>
      </c>
      <c r="U276">
        <v>0.23699999999999999</v>
      </c>
      <c r="V276">
        <v>6.8000000000000005E-2</v>
      </c>
      <c r="W276">
        <v>9.9000000000000005E-2</v>
      </c>
      <c r="X276">
        <v>0.13</v>
      </c>
      <c r="Y276">
        <v>0.161</v>
      </c>
      <c r="Z276" s="38">
        <v>0.09</v>
      </c>
      <c r="AA276" s="38">
        <v>9.6000000000000002E-2</v>
      </c>
      <c r="AB276" s="38">
        <v>7.2999999999999995E-2</v>
      </c>
      <c r="AC276" s="38">
        <v>7.0000000000000007E-2</v>
      </c>
      <c r="AD276" s="38">
        <v>3.5999999999999997E-2</v>
      </c>
      <c r="AE276" s="38">
        <v>3.5000000000000003E-2</v>
      </c>
      <c r="AF276" s="38">
        <v>1.2999999999999999E-2</v>
      </c>
      <c r="AG276" s="38">
        <v>1.0999999999999999E-2</v>
      </c>
      <c r="AH276" s="38">
        <v>0.01</v>
      </c>
      <c r="AI276" s="6">
        <v>5.1999999999999998E-2</v>
      </c>
      <c r="AJ276" s="6">
        <v>1.4E-2</v>
      </c>
      <c r="AK276" s="6">
        <v>5.3999999999999999E-2</v>
      </c>
      <c r="AL276">
        <v>2.1999999999999999E-2</v>
      </c>
      <c r="AM276">
        <v>2.1999999999999999E-2</v>
      </c>
      <c r="AN276">
        <v>4.9000000000000002E-2</v>
      </c>
      <c r="AO276" s="6">
        <v>3.5999999999999997E-2</v>
      </c>
      <c r="AP276" s="6">
        <v>7.9000000000000001E-2</v>
      </c>
      <c r="AQ276" s="6">
        <v>8.3000000000000004E-2</v>
      </c>
      <c r="AR276">
        <v>2.7E-2</v>
      </c>
      <c r="AS276">
        <v>3.5999999999999997E-2</v>
      </c>
      <c r="AT276">
        <v>1.6E-2</v>
      </c>
      <c r="AU276">
        <v>0.03</v>
      </c>
      <c r="AV276">
        <v>8.3000000000000004E-2</v>
      </c>
      <c r="AW276">
        <v>6.2E-2</v>
      </c>
      <c r="AX276">
        <v>3.6999999999999998E-2</v>
      </c>
      <c r="AY276">
        <v>6.3E-2</v>
      </c>
      <c r="AZ276">
        <v>0.03</v>
      </c>
      <c r="BA276">
        <v>0.121</v>
      </c>
      <c r="BB276" s="38">
        <v>0.03</v>
      </c>
      <c r="BC276">
        <v>3.5999999999999997E-2</v>
      </c>
      <c r="BD276">
        <v>3.5999999999999997E-2</v>
      </c>
      <c r="BE276">
        <v>3.5999999999999997E-2</v>
      </c>
      <c r="BF276" s="38">
        <v>3.3000000000000002E-2</v>
      </c>
      <c r="BG276">
        <v>2.7E-2</v>
      </c>
      <c r="BH276">
        <v>3.1E-2</v>
      </c>
      <c r="BI276">
        <v>2.5000000000000001E-2</v>
      </c>
      <c r="BJ276">
        <v>1.7000000000000001E-2</v>
      </c>
      <c r="BK276">
        <v>2.7E-2</v>
      </c>
      <c r="BL276">
        <v>4.3999999999999997E-2</v>
      </c>
      <c r="BM276">
        <v>2.3E-2</v>
      </c>
      <c r="BN276">
        <v>1.2E-2</v>
      </c>
      <c r="BO276">
        <v>2.7E-2</v>
      </c>
      <c r="BP276" s="6">
        <v>1.2E-2</v>
      </c>
      <c r="BQ276" s="6">
        <v>1.2999999999999999E-2</v>
      </c>
      <c r="BR276" s="6">
        <v>1.6E-2</v>
      </c>
      <c r="BS276">
        <v>3.9E-2</v>
      </c>
      <c r="BT276" s="38">
        <v>8.7999999999999995E-2</v>
      </c>
      <c r="BU276">
        <v>6.3E-2</v>
      </c>
      <c r="BV276">
        <v>8.1000000000000003E-2</v>
      </c>
      <c r="BW276">
        <v>4.3999999999999997E-2</v>
      </c>
      <c r="BX276" s="38">
        <v>0.128</v>
      </c>
      <c r="BY276" s="38">
        <v>4.8000000000000001E-2</v>
      </c>
      <c r="BZ276" s="38">
        <v>0.01</v>
      </c>
      <c r="CA276">
        <v>7.0000000000000007E-2</v>
      </c>
      <c r="CB276">
        <v>9.8000000000000004E-2</v>
      </c>
      <c r="CC276">
        <v>2.3E-2</v>
      </c>
      <c r="CD276">
        <v>2.5999999999999999E-2</v>
      </c>
      <c r="CE276">
        <v>8.8999999999999996E-2</v>
      </c>
      <c r="CF276">
        <v>3.6999999999999998E-2</v>
      </c>
      <c r="CG276">
        <v>4.1000000000000002E-2</v>
      </c>
      <c r="CH276">
        <v>7.6999999999999999E-2</v>
      </c>
      <c r="CI276">
        <v>4.5999999999999999E-2</v>
      </c>
      <c r="CJ276">
        <v>0.10100000000000001</v>
      </c>
      <c r="CK276">
        <v>3.5000000000000003E-2</v>
      </c>
      <c r="CL276">
        <v>6.0000000000000001E-3</v>
      </c>
      <c r="CM276">
        <v>1.9E-2</v>
      </c>
      <c r="CN276">
        <v>1.4999999999999999E-2</v>
      </c>
      <c r="CO276">
        <v>-8.9999999999999993E-3</v>
      </c>
      <c r="CP276">
        <v>2E-3</v>
      </c>
      <c r="CQ276">
        <v>0.113</v>
      </c>
      <c r="CR276" s="38">
        <v>6.8000000000000005E-2</v>
      </c>
      <c r="CS276">
        <v>0.16900000000000001</v>
      </c>
      <c r="CT276">
        <v>0.112</v>
      </c>
      <c r="CU276">
        <v>-3.5000000000000003E-2</v>
      </c>
      <c r="CV276">
        <v>8.2000000000000003E-2</v>
      </c>
      <c r="CW276">
        <v>3.5999999999999997E-2</v>
      </c>
      <c r="CX276">
        <v>0.01</v>
      </c>
      <c r="CY276">
        <v>5.5E-2</v>
      </c>
      <c r="CZ276">
        <v>0.08</v>
      </c>
      <c r="DA276">
        <v>0.17399999999999999</v>
      </c>
      <c r="DB276">
        <v>0.115</v>
      </c>
      <c r="DC276">
        <v>1.4E-2</v>
      </c>
      <c r="DD276" s="38">
        <v>1.7000000000000001E-2</v>
      </c>
      <c r="DE276" s="38">
        <v>0.02</v>
      </c>
      <c r="DF276">
        <v>2.5000000000000001E-2</v>
      </c>
      <c r="DG276">
        <v>7.0000000000000007E-2</v>
      </c>
      <c r="DH276">
        <v>5.8000000000000003E-2</v>
      </c>
      <c r="DI276">
        <v>2.3E-2</v>
      </c>
      <c r="DJ276">
        <v>3.9E-2</v>
      </c>
      <c r="DK276" s="38">
        <v>2.1999999999999999E-2</v>
      </c>
      <c r="DL276">
        <v>2.3E-2</v>
      </c>
      <c r="DM276">
        <v>4.2999999999999997E-2</v>
      </c>
      <c r="DN276">
        <v>3.2000000000000001E-2</v>
      </c>
      <c r="DO276">
        <v>8.5999999999999993E-2</v>
      </c>
      <c r="DP276" s="38">
        <v>6.4000000000000001E-2</v>
      </c>
      <c r="DQ276">
        <v>5.0999999999999997E-2</v>
      </c>
      <c r="DU276" s="38">
        <v>0.04</v>
      </c>
      <c r="DV276">
        <v>0.04</v>
      </c>
      <c r="DW276" s="38">
        <v>4.9000000000000002E-2</v>
      </c>
      <c r="DX276" s="6">
        <v>6.6000000000000003E-2</v>
      </c>
      <c r="DY276">
        <v>3.5000000000000003E-2</v>
      </c>
      <c r="DZ276">
        <v>8.1000000000000003E-2</v>
      </c>
      <c r="EA276">
        <v>0.06</v>
      </c>
      <c r="EC276">
        <v>1.7000000000000001E-2</v>
      </c>
      <c r="ED276">
        <v>3.5000000000000003E-2</v>
      </c>
      <c r="EF276">
        <v>4.8000000000000001E-2</v>
      </c>
      <c r="EG276">
        <v>6.7000000000000004E-2</v>
      </c>
      <c r="EI276">
        <v>4.8000000000000001E-2</v>
      </c>
      <c r="EJ276">
        <v>6.7000000000000004E-2</v>
      </c>
      <c r="EK276" s="38">
        <v>3.9E-2</v>
      </c>
      <c r="EL276">
        <v>4.7E-2</v>
      </c>
      <c r="EM276" s="6">
        <v>0.111</v>
      </c>
    </row>
    <row r="277" spans="1:143" ht="14.25" customHeight="1" x14ac:dyDescent="0.2">
      <c r="A277" s="13">
        <v>604</v>
      </c>
      <c r="B277">
        <v>0.10199999999999999</v>
      </c>
      <c r="C277">
        <v>0.1</v>
      </c>
      <c r="D277">
        <v>7.0000000000000007E-2</v>
      </c>
      <c r="E277">
        <v>0.14199999999999999</v>
      </c>
      <c r="F277">
        <v>0.20499999999999999</v>
      </c>
      <c r="G277">
        <v>0.126</v>
      </c>
      <c r="H277">
        <v>7.4999999999999997E-2</v>
      </c>
      <c r="I277">
        <v>0.14399999999999999</v>
      </c>
      <c r="J277">
        <v>9.2999999999999999E-2</v>
      </c>
      <c r="K277">
        <v>4.7E-2</v>
      </c>
      <c r="L277">
        <v>8.5999999999999993E-2</v>
      </c>
      <c r="M277">
        <v>8.8999999999999996E-2</v>
      </c>
      <c r="N277">
        <v>0.157</v>
      </c>
      <c r="O277">
        <v>0.109</v>
      </c>
      <c r="P277" s="38">
        <v>0.20200000000000001</v>
      </c>
      <c r="Q277" s="6">
        <v>0.16800000000000001</v>
      </c>
      <c r="R277" s="6">
        <v>0.19800000000000001</v>
      </c>
      <c r="S277" s="6">
        <v>0.27200000000000002</v>
      </c>
      <c r="T277">
        <v>0.221</v>
      </c>
      <c r="U277">
        <v>0.23699999999999999</v>
      </c>
      <c r="V277">
        <v>6.8000000000000005E-2</v>
      </c>
      <c r="W277">
        <v>0.1</v>
      </c>
      <c r="X277">
        <v>0.13</v>
      </c>
      <c r="Y277">
        <v>0.161</v>
      </c>
      <c r="Z277" s="38">
        <v>8.8999999999999996E-2</v>
      </c>
      <c r="AA277" s="38">
        <v>9.6000000000000002E-2</v>
      </c>
      <c r="AB277" s="38">
        <v>7.2999999999999995E-2</v>
      </c>
      <c r="AC277" s="38">
        <v>7.0000000000000007E-2</v>
      </c>
      <c r="AD277" s="38">
        <v>3.5999999999999997E-2</v>
      </c>
      <c r="AE277" s="38">
        <v>3.5000000000000003E-2</v>
      </c>
      <c r="AF277" s="38">
        <v>1.2999999999999999E-2</v>
      </c>
      <c r="AG277" s="38">
        <v>1.0999999999999999E-2</v>
      </c>
      <c r="AH277" s="38">
        <v>0.01</v>
      </c>
      <c r="AI277" s="6">
        <v>5.1999999999999998E-2</v>
      </c>
      <c r="AJ277" s="6">
        <v>1.4E-2</v>
      </c>
      <c r="AK277" s="6">
        <v>5.3999999999999999E-2</v>
      </c>
      <c r="AL277">
        <v>2.1999999999999999E-2</v>
      </c>
      <c r="AM277">
        <v>2.1999999999999999E-2</v>
      </c>
      <c r="AN277">
        <v>4.9000000000000002E-2</v>
      </c>
      <c r="AO277" s="6">
        <v>3.5999999999999997E-2</v>
      </c>
      <c r="AP277" s="6">
        <v>7.9000000000000001E-2</v>
      </c>
      <c r="AQ277" s="6">
        <v>8.3000000000000004E-2</v>
      </c>
      <c r="AR277">
        <v>2.7E-2</v>
      </c>
      <c r="AS277">
        <v>3.5999999999999997E-2</v>
      </c>
      <c r="AT277">
        <v>1.6E-2</v>
      </c>
      <c r="AU277">
        <v>0.03</v>
      </c>
      <c r="AV277">
        <v>8.3000000000000004E-2</v>
      </c>
      <c r="AW277">
        <v>6.2E-2</v>
      </c>
      <c r="AX277">
        <v>3.7999999999999999E-2</v>
      </c>
      <c r="AY277">
        <v>6.3E-2</v>
      </c>
      <c r="AZ277">
        <v>0.03</v>
      </c>
      <c r="BA277">
        <v>0.122</v>
      </c>
      <c r="BB277" s="38">
        <v>0.03</v>
      </c>
      <c r="BC277">
        <v>3.5999999999999997E-2</v>
      </c>
      <c r="BD277">
        <v>3.5999999999999997E-2</v>
      </c>
      <c r="BE277">
        <v>3.5999999999999997E-2</v>
      </c>
      <c r="BF277" s="38">
        <v>3.2000000000000001E-2</v>
      </c>
      <c r="BG277">
        <v>2.8000000000000001E-2</v>
      </c>
      <c r="BH277">
        <v>3.1E-2</v>
      </c>
      <c r="BI277">
        <v>2.5000000000000001E-2</v>
      </c>
      <c r="BJ277">
        <v>1.7000000000000001E-2</v>
      </c>
      <c r="BK277">
        <v>2.7E-2</v>
      </c>
      <c r="BL277">
        <v>4.3999999999999997E-2</v>
      </c>
      <c r="BM277">
        <v>2.3E-2</v>
      </c>
      <c r="BN277">
        <v>1.2E-2</v>
      </c>
      <c r="BO277">
        <v>2.7E-2</v>
      </c>
      <c r="BP277" s="6">
        <v>1.2E-2</v>
      </c>
      <c r="BQ277" s="6">
        <v>1.2999999999999999E-2</v>
      </c>
      <c r="BR277" s="6">
        <v>1.6E-2</v>
      </c>
      <c r="BS277">
        <v>3.9E-2</v>
      </c>
      <c r="BT277" s="38">
        <v>8.8999999999999996E-2</v>
      </c>
      <c r="BU277">
        <v>6.4000000000000001E-2</v>
      </c>
      <c r="BV277">
        <v>8.2000000000000003E-2</v>
      </c>
      <c r="BW277">
        <v>4.3999999999999997E-2</v>
      </c>
      <c r="BX277" s="38">
        <v>0.128</v>
      </c>
      <c r="BY277" s="38">
        <v>4.9000000000000002E-2</v>
      </c>
      <c r="BZ277" s="38">
        <v>0.01</v>
      </c>
      <c r="CA277">
        <v>7.0999999999999994E-2</v>
      </c>
      <c r="CB277">
        <v>9.9000000000000005E-2</v>
      </c>
      <c r="CC277">
        <v>2.4E-2</v>
      </c>
      <c r="CD277">
        <v>2.5999999999999999E-2</v>
      </c>
      <c r="CE277">
        <v>8.8999999999999996E-2</v>
      </c>
      <c r="CF277">
        <v>3.6999999999999998E-2</v>
      </c>
      <c r="CG277">
        <v>4.1000000000000002E-2</v>
      </c>
      <c r="CH277">
        <v>7.6999999999999999E-2</v>
      </c>
      <c r="CI277">
        <v>4.5999999999999999E-2</v>
      </c>
      <c r="CJ277">
        <v>0.10199999999999999</v>
      </c>
      <c r="CK277">
        <v>3.5999999999999997E-2</v>
      </c>
      <c r="CL277">
        <v>6.0000000000000001E-3</v>
      </c>
      <c r="CM277">
        <v>0.02</v>
      </c>
      <c r="CN277">
        <v>1.4999999999999999E-2</v>
      </c>
      <c r="CO277">
        <v>-8.0000000000000002E-3</v>
      </c>
      <c r="CP277">
        <v>2E-3</v>
      </c>
      <c r="CQ277">
        <v>0.113</v>
      </c>
      <c r="CR277" s="38">
        <v>6.9000000000000006E-2</v>
      </c>
      <c r="CS277">
        <v>0.17</v>
      </c>
      <c r="CT277">
        <v>0.112</v>
      </c>
      <c r="CU277">
        <v>-3.5000000000000003E-2</v>
      </c>
      <c r="CV277">
        <v>8.3000000000000004E-2</v>
      </c>
      <c r="CW277">
        <v>3.5999999999999997E-2</v>
      </c>
      <c r="CX277">
        <v>0.01</v>
      </c>
      <c r="CY277">
        <v>5.5E-2</v>
      </c>
      <c r="CZ277">
        <v>0.08</v>
      </c>
      <c r="DA277">
        <v>0.17399999999999999</v>
      </c>
      <c r="DB277">
        <v>0.115</v>
      </c>
      <c r="DC277">
        <v>1.4E-2</v>
      </c>
      <c r="DD277" s="38">
        <v>1.7000000000000001E-2</v>
      </c>
      <c r="DE277" s="38">
        <v>0.02</v>
      </c>
      <c r="DF277">
        <v>2.5000000000000001E-2</v>
      </c>
      <c r="DG277">
        <v>7.0000000000000007E-2</v>
      </c>
      <c r="DH277">
        <v>5.8000000000000003E-2</v>
      </c>
      <c r="DI277">
        <v>2.3E-2</v>
      </c>
      <c r="DJ277">
        <v>3.9E-2</v>
      </c>
      <c r="DK277" s="38">
        <v>2.1999999999999999E-2</v>
      </c>
      <c r="DL277">
        <v>2.3E-2</v>
      </c>
      <c r="DM277">
        <v>4.2999999999999997E-2</v>
      </c>
      <c r="DN277">
        <v>3.2000000000000001E-2</v>
      </c>
      <c r="DO277">
        <v>8.5999999999999993E-2</v>
      </c>
      <c r="DP277" s="38">
        <v>6.4000000000000001E-2</v>
      </c>
      <c r="DQ277">
        <v>5.0999999999999997E-2</v>
      </c>
      <c r="DU277" s="38">
        <v>0.04</v>
      </c>
      <c r="DV277">
        <v>0.04</v>
      </c>
      <c r="DW277" s="38">
        <v>4.9000000000000002E-2</v>
      </c>
      <c r="DX277" s="6">
        <v>6.6000000000000003E-2</v>
      </c>
      <c r="DY277">
        <v>3.5000000000000003E-2</v>
      </c>
      <c r="DZ277">
        <v>8.1000000000000003E-2</v>
      </c>
      <c r="EA277">
        <v>0.06</v>
      </c>
      <c r="EC277">
        <v>1.7000000000000001E-2</v>
      </c>
      <c r="ED277">
        <v>3.5000000000000003E-2</v>
      </c>
      <c r="EF277">
        <v>4.8000000000000001E-2</v>
      </c>
      <c r="EG277">
        <v>6.7000000000000004E-2</v>
      </c>
      <c r="EI277">
        <v>4.8000000000000001E-2</v>
      </c>
      <c r="EJ277">
        <v>6.6000000000000003E-2</v>
      </c>
      <c r="EK277" s="38">
        <v>3.9E-2</v>
      </c>
      <c r="EL277">
        <v>4.7E-2</v>
      </c>
      <c r="EM277" s="6">
        <v>0.111</v>
      </c>
    </row>
    <row r="278" spans="1:143" ht="14.25" customHeight="1" x14ac:dyDescent="0.2">
      <c r="A278" s="13">
        <v>605</v>
      </c>
      <c r="B278">
        <v>0.10299999999999999</v>
      </c>
      <c r="C278">
        <v>0.10199999999999999</v>
      </c>
      <c r="D278">
        <v>7.0000000000000007E-2</v>
      </c>
      <c r="E278">
        <v>0.14399999999999999</v>
      </c>
      <c r="F278">
        <v>0.20699999999999999</v>
      </c>
      <c r="G278">
        <v>0.127</v>
      </c>
      <c r="H278">
        <v>7.4999999999999997E-2</v>
      </c>
      <c r="I278">
        <v>0.14499999999999999</v>
      </c>
      <c r="J278">
        <v>9.2999999999999999E-2</v>
      </c>
      <c r="K278">
        <v>4.8000000000000001E-2</v>
      </c>
      <c r="L278">
        <v>8.6999999999999994E-2</v>
      </c>
      <c r="M278">
        <v>8.8999999999999996E-2</v>
      </c>
      <c r="N278">
        <v>0.158</v>
      </c>
      <c r="O278">
        <v>0.11</v>
      </c>
      <c r="P278" s="38">
        <v>0.20300000000000001</v>
      </c>
      <c r="Q278" s="6">
        <v>0.16800000000000001</v>
      </c>
      <c r="R278" s="6">
        <v>0.2</v>
      </c>
      <c r="S278" s="6">
        <v>0.27200000000000002</v>
      </c>
      <c r="T278">
        <v>0.222</v>
      </c>
      <c r="U278">
        <v>0.23699999999999999</v>
      </c>
      <c r="V278">
        <v>6.9000000000000006E-2</v>
      </c>
      <c r="W278">
        <v>0.10100000000000001</v>
      </c>
      <c r="X278">
        <v>0.13</v>
      </c>
      <c r="Y278">
        <v>0.161</v>
      </c>
      <c r="Z278" s="38">
        <v>8.8999999999999996E-2</v>
      </c>
      <c r="AA278" s="38">
        <v>9.6000000000000002E-2</v>
      </c>
      <c r="AB278" s="38">
        <v>7.2999999999999995E-2</v>
      </c>
      <c r="AC278" s="38">
        <v>7.0000000000000007E-2</v>
      </c>
      <c r="AD278" s="38">
        <v>3.5999999999999997E-2</v>
      </c>
      <c r="AE278" s="38">
        <v>3.5000000000000003E-2</v>
      </c>
      <c r="AF278" s="38">
        <v>1.2999999999999999E-2</v>
      </c>
      <c r="AG278" s="38">
        <v>1.0999999999999999E-2</v>
      </c>
      <c r="AH278" s="38">
        <v>0.01</v>
      </c>
      <c r="AI278" s="6">
        <v>5.1999999999999998E-2</v>
      </c>
      <c r="AJ278" s="6">
        <v>1.4E-2</v>
      </c>
      <c r="AK278" s="6">
        <v>5.3999999999999999E-2</v>
      </c>
      <c r="AL278">
        <v>2.1999999999999999E-2</v>
      </c>
      <c r="AM278">
        <v>2.1999999999999999E-2</v>
      </c>
      <c r="AN278">
        <v>4.9000000000000002E-2</v>
      </c>
      <c r="AO278" s="6">
        <v>3.5999999999999997E-2</v>
      </c>
      <c r="AP278" s="6">
        <v>7.9000000000000001E-2</v>
      </c>
      <c r="AQ278" s="6">
        <v>8.3000000000000004E-2</v>
      </c>
      <c r="AR278">
        <v>2.7E-2</v>
      </c>
      <c r="AS278">
        <v>3.5999999999999997E-2</v>
      </c>
      <c r="AT278">
        <v>1.6E-2</v>
      </c>
      <c r="AU278">
        <v>0.03</v>
      </c>
      <c r="AV278">
        <v>8.3000000000000004E-2</v>
      </c>
      <c r="AW278">
        <v>6.0999999999999999E-2</v>
      </c>
      <c r="AX278">
        <v>3.7999999999999999E-2</v>
      </c>
      <c r="AY278">
        <v>6.4000000000000001E-2</v>
      </c>
      <c r="AZ278">
        <v>0.03</v>
      </c>
      <c r="BA278">
        <v>0.123</v>
      </c>
      <c r="BB278" s="38">
        <v>0.03</v>
      </c>
      <c r="BC278">
        <v>3.6999999999999998E-2</v>
      </c>
      <c r="BD278">
        <v>3.5999999999999997E-2</v>
      </c>
      <c r="BE278">
        <v>3.5999999999999997E-2</v>
      </c>
      <c r="BF278" s="38">
        <v>3.2000000000000001E-2</v>
      </c>
      <c r="BG278">
        <v>2.8000000000000001E-2</v>
      </c>
      <c r="BH278">
        <v>3.1E-2</v>
      </c>
      <c r="BI278">
        <v>2.5000000000000001E-2</v>
      </c>
      <c r="BJ278">
        <v>1.7000000000000001E-2</v>
      </c>
      <c r="BK278">
        <v>2.7E-2</v>
      </c>
      <c r="BL278">
        <v>4.4999999999999998E-2</v>
      </c>
      <c r="BM278">
        <v>2.3E-2</v>
      </c>
      <c r="BN278">
        <v>1.2E-2</v>
      </c>
      <c r="BO278">
        <v>2.7E-2</v>
      </c>
      <c r="BP278" s="6">
        <v>1.2E-2</v>
      </c>
      <c r="BQ278" s="6">
        <v>1.2999999999999999E-2</v>
      </c>
      <c r="BR278" s="6">
        <v>1.6E-2</v>
      </c>
      <c r="BS278">
        <v>3.9E-2</v>
      </c>
      <c r="BT278" s="38">
        <v>8.8999999999999996E-2</v>
      </c>
      <c r="BU278">
        <v>6.4000000000000001E-2</v>
      </c>
      <c r="BV278">
        <v>8.2000000000000003E-2</v>
      </c>
      <c r="BW278">
        <v>4.3999999999999997E-2</v>
      </c>
      <c r="BX278" s="38">
        <v>0.129</v>
      </c>
      <c r="BY278" s="38">
        <v>4.9000000000000002E-2</v>
      </c>
      <c r="BZ278" s="38">
        <v>0.01</v>
      </c>
      <c r="CA278">
        <v>7.1999999999999995E-2</v>
      </c>
      <c r="CB278">
        <v>0.1</v>
      </c>
      <c r="CC278">
        <v>2.4E-2</v>
      </c>
      <c r="CD278">
        <v>2.5999999999999999E-2</v>
      </c>
      <c r="CE278">
        <v>0.09</v>
      </c>
      <c r="CF278">
        <v>3.7999999999999999E-2</v>
      </c>
      <c r="CG278">
        <v>4.2000000000000003E-2</v>
      </c>
      <c r="CH278">
        <v>7.8E-2</v>
      </c>
      <c r="CI278">
        <v>4.5999999999999999E-2</v>
      </c>
      <c r="CJ278">
        <v>0.10299999999999999</v>
      </c>
      <c r="CK278">
        <v>3.5999999999999997E-2</v>
      </c>
      <c r="CL278">
        <v>6.0000000000000001E-3</v>
      </c>
      <c r="CM278">
        <v>2.1000000000000001E-2</v>
      </c>
      <c r="CN278">
        <v>1.4999999999999999E-2</v>
      </c>
      <c r="CO278">
        <v>-8.0000000000000002E-3</v>
      </c>
      <c r="CP278">
        <v>2E-3</v>
      </c>
      <c r="CQ278">
        <v>0.113</v>
      </c>
      <c r="CR278" s="38">
        <v>6.9000000000000006E-2</v>
      </c>
      <c r="CS278">
        <v>0.17199999999999999</v>
      </c>
      <c r="CT278">
        <v>0.113</v>
      </c>
      <c r="CU278">
        <v>-3.5000000000000003E-2</v>
      </c>
      <c r="CV278">
        <v>8.3000000000000004E-2</v>
      </c>
      <c r="CW278">
        <v>3.6999999999999998E-2</v>
      </c>
      <c r="CX278">
        <v>0.01</v>
      </c>
      <c r="CY278">
        <v>5.5E-2</v>
      </c>
      <c r="CZ278">
        <v>8.1000000000000003E-2</v>
      </c>
      <c r="DA278">
        <v>0.17399999999999999</v>
      </c>
      <c r="DB278">
        <v>0.11600000000000001</v>
      </c>
      <c r="DC278">
        <v>1.4E-2</v>
      </c>
      <c r="DD278" s="38">
        <v>1.7000000000000001E-2</v>
      </c>
      <c r="DE278" s="38">
        <v>0.02</v>
      </c>
      <c r="DF278">
        <v>2.5000000000000001E-2</v>
      </c>
      <c r="DG278">
        <v>7.0000000000000007E-2</v>
      </c>
      <c r="DH278">
        <v>5.8000000000000003E-2</v>
      </c>
      <c r="DI278">
        <v>2.3E-2</v>
      </c>
      <c r="DJ278">
        <v>3.9E-2</v>
      </c>
      <c r="DK278" s="38">
        <v>2.1999999999999999E-2</v>
      </c>
      <c r="DL278">
        <v>2.3E-2</v>
      </c>
      <c r="DM278">
        <v>4.2999999999999997E-2</v>
      </c>
      <c r="DN278">
        <v>3.2000000000000001E-2</v>
      </c>
      <c r="DO278">
        <v>8.5999999999999993E-2</v>
      </c>
      <c r="DP278" s="38">
        <v>6.4000000000000001E-2</v>
      </c>
      <c r="DQ278">
        <v>5.0999999999999997E-2</v>
      </c>
      <c r="DU278" s="38">
        <v>0.04</v>
      </c>
      <c r="DV278">
        <v>0.04</v>
      </c>
      <c r="DW278" s="38">
        <v>4.9000000000000002E-2</v>
      </c>
      <c r="DX278" s="6">
        <v>6.7000000000000004E-2</v>
      </c>
      <c r="DY278">
        <v>3.5000000000000003E-2</v>
      </c>
      <c r="DZ278">
        <v>8.1000000000000003E-2</v>
      </c>
      <c r="EA278">
        <v>0.06</v>
      </c>
      <c r="EC278">
        <v>1.7000000000000001E-2</v>
      </c>
      <c r="ED278">
        <v>3.5000000000000003E-2</v>
      </c>
      <c r="EF278">
        <v>4.8000000000000001E-2</v>
      </c>
      <c r="EG278">
        <v>6.7000000000000004E-2</v>
      </c>
      <c r="EI278">
        <v>4.8000000000000001E-2</v>
      </c>
      <c r="EJ278">
        <v>6.6000000000000003E-2</v>
      </c>
      <c r="EK278" s="38">
        <v>3.9E-2</v>
      </c>
      <c r="EL278">
        <v>4.7E-2</v>
      </c>
      <c r="EM278" s="6">
        <v>0.111</v>
      </c>
    </row>
    <row r="279" spans="1:143" ht="14.25" customHeight="1" x14ac:dyDescent="0.2">
      <c r="A279" s="13">
        <v>606</v>
      </c>
      <c r="B279">
        <v>0.105</v>
      </c>
      <c r="C279">
        <v>0.10299999999999999</v>
      </c>
      <c r="D279">
        <v>7.0999999999999994E-2</v>
      </c>
      <c r="E279">
        <v>0.14499999999999999</v>
      </c>
      <c r="F279">
        <v>0.20799999999999999</v>
      </c>
      <c r="G279">
        <v>0.127</v>
      </c>
      <c r="H279">
        <v>7.4999999999999997E-2</v>
      </c>
      <c r="I279">
        <v>0.14599999999999999</v>
      </c>
      <c r="J279">
        <v>9.2999999999999999E-2</v>
      </c>
      <c r="K279">
        <v>4.8000000000000001E-2</v>
      </c>
      <c r="L279">
        <v>8.7999999999999995E-2</v>
      </c>
      <c r="M279">
        <v>0.09</v>
      </c>
      <c r="N279">
        <v>0.158</v>
      </c>
      <c r="O279">
        <v>0.11</v>
      </c>
      <c r="P279" s="38">
        <v>0.20399999999999999</v>
      </c>
      <c r="Q279" s="6">
        <v>0.16900000000000001</v>
      </c>
      <c r="R279" s="6">
        <v>0.20200000000000001</v>
      </c>
      <c r="S279" s="6">
        <v>0.27200000000000002</v>
      </c>
      <c r="T279">
        <v>0.222</v>
      </c>
      <c r="U279">
        <v>0.23699999999999999</v>
      </c>
      <c r="V279">
        <v>6.9000000000000006E-2</v>
      </c>
      <c r="W279">
        <v>0.10199999999999999</v>
      </c>
      <c r="X279">
        <v>0.13</v>
      </c>
      <c r="Y279">
        <v>0.161</v>
      </c>
      <c r="Z279" s="38">
        <v>8.8999999999999996E-2</v>
      </c>
      <c r="AA279" s="38">
        <v>9.6000000000000002E-2</v>
      </c>
      <c r="AB279" s="38">
        <v>7.2999999999999995E-2</v>
      </c>
      <c r="AC279" s="38">
        <v>7.0000000000000007E-2</v>
      </c>
      <c r="AD279" s="38">
        <v>3.5999999999999997E-2</v>
      </c>
      <c r="AE279" s="38">
        <v>3.5000000000000003E-2</v>
      </c>
      <c r="AF279" s="38">
        <v>1.2999999999999999E-2</v>
      </c>
      <c r="AG279" s="38">
        <v>1.0999999999999999E-2</v>
      </c>
      <c r="AH279" s="38">
        <v>0.01</v>
      </c>
      <c r="AI279" s="6">
        <v>5.0999999999999997E-2</v>
      </c>
      <c r="AJ279" s="6">
        <v>1.4E-2</v>
      </c>
      <c r="AK279" s="6">
        <v>5.2999999999999999E-2</v>
      </c>
      <c r="AL279">
        <v>2.1999999999999999E-2</v>
      </c>
      <c r="AM279">
        <v>2.1999999999999999E-2</v>
      </c>
      <c r="AN279">
        <v>4.9000000000000002E-2</v>
      </c>
      <c r="AO279" s="6">
        <v>3.5999999999999997E-2</v>
      </c>
      <c r="AP279" s="6">
        <v>7.9000000000000001E-2</v>
      </c>
      <c r="AQ279" s="6">
        <v>8.3000000000000004E-2</v>
      </c>
      <c r="AR279">
        <v>2.7E-2</v>
      </c>
      <c r="AS279">
        <v>3.5999999999999997E-2</v>
      </c>
      <c r="AT279">
        <v>1.6E-2</v>
      </c>
      <c r="AU279">
        <v>0.03</v>
      </c>
      <c r="AV279">
        <v>8.3000000000000004E-2</v>
      </c>
      <c r="AW279">
        <v>6.0999999999999999E-2</v>
      </c>
      <c r="AX279">
        <v>3.9E-2</v>
      </c>
      <c r="AY279">
        <v>6.4000000000000001E-2</v>
      </c>
      <c r="AZ279">
        <v>3.1E-2</v>
      </c>
      <c r="BA279">
        <v>0.124</v>
      </c>
      <c r="BB279" s="38">
        <v>0.03</v>
      </c>
      <c r="BC279">
        <v>3.6999999999999998E-2</v>
      </c>
      <c r="BD279">
        <v>3.5999999999999997E-2</v>
      </c>
      <c r="BE279">
        <v>3.5999999999999997E-2</v>
      </c>
      <c r="BF279" s="38">
        <v>3.2000000000000001E-2</v>
      </c>
      <c r="BG279">
        <v>2.8000000000000001E-2</v>
      </c>
      <c r="BH279">
        <v>3.2000000000000001E-2</v>
      </c>
      <c r="BI279">
        <v>2.5000000000000001E-2</v>
      </c>
      <c r="BJ279">
        <v>1.7000000000000001E-2</v>
      </c>
      <c r="BK279">
        <v>2.7E-2</v>
      </c>
      <c r="BL279">
        <v>4.4999999999999998E-2</v>
      </c>
      <c r="BM279">
        <v>2.3E-2</v>
      </c>
      <c r="BN279">
        <v>1.2E-2</v>
      </c>
      <c r="BO279">
        <v>2.7E-2</v>
      </c>
      <c r="BP279" s="6">
        <v>1.2E-2</v>
      </c>
      <c r="BQ279" s="6">
        <v>1.2999999999999999E-2</v>
      </c>
      <c r="BR279" s="6">
        <v>1.6E-2</v>
      </c>
      <c r="BS279">
        <v>3.9E-2</v>
      </c>
      <c r="BT279" s="38">
        <v>0.09</v>
      </c>
      <c r="BU279">
        <v>6.4000000000000001E-2</v>
      </c>
      <c r="BV279">
        <v>8.3000000000000004E-2</v>
      </c>
      <c r="BW279">
        <v>4.4999999999999998E-2</v>
      </c>
      <c r="BX279" s="38">
        <v>0.129</v>
      </c>
      <c r="BY279" s="38">
        <v>4.9000000000000002E-2</v>
      </c>
      <c r="BZ279" s="38">
        <v>0.01</v>
      </c>
      <c r="CA279">
        <v>7.1999999999999995E-2</v>
      </c>
      <c r="CB279">
        <v>0.10100000000000001</v>
      </c>
      <c r="CC279">
        <v>2.4E-2</v>
      </c>
      <c r="CD279">
        <v>2.5999999999999999E-2</v>
      </c>
      <c r="CE279">
        <v>0.09</v>
      </c>
      <c r="CF279">
        <v>3.9E-2</v>
      </c>
      <c r="CG279">
        <v>4.2000000000000003E-2</v>
      </c>
      <c r="CH279">
        <v>7.8E-2</v>
      </c>
      <c r="CI279">
        <v>4.7E-2</v>
      </c>
      <c r="CJ279">
        <v>0.104</v>
      </c>
      <c r="CK279">
        <v>3.6999999999999998E-2</v>
      </c>
      <c r="CL279">
        <v>6.0000000000000001E-3</v>
      </c>
      <c r="CM279">
        <v>2.1999999999999999E-2</v>
      </c>
      <c r="CN279">
        <v>1.4999999999999999E-2</v>
      </c>
      <c r="CO279">
        <v>-8.0000000000000002E-3</v>
      </c>
      <c r="CP279">
        <v>2E-3</v>
      </c>
      <c r="CQ279">
        <v>0.113</v>
      </c>
      <c r="CR279" s="38">
        <v>6.9000000000000006E-2</v>
      </c>
      <c r="CS279">
        <v>0.17199999999999999</v>
      </c>
      <c r="CT279">
        <v>0.113</v>
      </c>
      <c r="CU279">
        <v>-3.5000000000000003E-2</v>
      </c>
      <c r="CV279">
        <v>8.4000000000000005E-2</v>
      </c>
      <c r="CW279">
        <v>3.6999999999999998E-2</v>
      </c>
      <c r="CX279">
        <v>0.01</v>
      </c>
      <c r="CY279">
        <v>5.5E-2</v>
      </c>
      <c r="CZ279">
        <v>8.1000000000000003E-2</v>
      </c>
      <c r="DA279">
        <v>0.17399999999999999</v>
      </c>
      <c r="DB279">
        <v>0.11600000000000001</v>
      </c>
      <c r="DC279">
        <v>1.4E-2</v>
      </c>
      <c r="DD279" s="38">
        <v>1.7000000000000001E-2</v>
      </c>
      <c r="DE279" s="38">
        <v>0.02</v>
      </c>
      <c r="DF279">
        <v>2.5000000000000001E-2</v>
      </c>
      <c r="DG279">
        <v>7.0000000000000007E-2</v>
      </c>
      <c r="DH279">
        <v>5.8000000000000003E-2</v>
      </c>
      <c r="DI279">
        <v>2.3E-2</v>
      </c>
      <c r="DJ279">
        <v>3.9E-2</v>
      </c>
      <c r="DK279" s="38">
        <v>2.1999999999999999E-2</v>
      </c>
      <c r="DL279">
        <v>2.3E-2</v>
      </c>
      <c r="DM279">
        <v>4.2999999999999997E-2</v>
      </c>
      <c r="DN279">
        <v>3.2000000000000001E-2</v>
      </c>
      <c r="DO279">
        <v>8.5999999999999993E-2</v>
      </c>
      <c r="DP279" s="38">
        <v>6.4000000000000001E-2</v>
      </c>
      <c r="DQ279">
        <v>5.0999999999999997E-2</v>
      </c>
      <c r="DU279" s="38">
        <v>0.04</v>
      </c>
      <c r="DV279">
        <v>4.1000000000000002E-2</v>
      </c>
      <c r="DW279" s="38">
        <v>4.9000000000000002E-2</v>
      </c>
      <c r="DX279" s="6">
        <v>6.7000000000000004E-2</v>
      </c>
      <c r="DY279">
        <v>3.5000000000000003E-2</v>
      </c>
      <c r="DZ279">
        <v>8.1000000000000003E-2</v>
      </c>
      <c r="EA279">
        <v>0.06</v>
      </c>
      <c r="EC279">
        <v>1.7000000000000001E-2</v>
      </c>
      <c r="ED279">
        <v>3.5000000000000003E-2</v>
      </c>
      <c r="EF279">
        <v>4.8000000000000001E-2</v>
      </c>
      <c r="EG279">
        <v>6.7000000000000004E-2</v>
      </c>
      <c r="EI279">
        <v>4.8000000000000001E-2</v>
      </c>
      <c r="EJ279">
        <v>6.6000000000000003E-2</v>
      </c>
      <c r="EK279" s="38">
        <v>3.9E-2</v>
      </c>
      <c r="EL279">
        <v>4.7E-2</v>
      </c>
      <c r="EM279" s="6">
        <v>0.111</v>
      </c>
    </row>
    <row r="280" spans="1:143" ht="14.25" customHeight="1" x14ac:dyDescent="0.2">
      <c r="A280" s="13">
        <v>607</v>
      </c>
      <c r="B280">
        <v>0.106</v>
      </c>
      <c r="C280">
        <v>0.104</v>
      </c>
      <c r="D280">
        <v>7.1999999999999995E-2</v>
      </c>
      <c r="E280">
        <v>0.14699999999999999</v>
      </c>
      <c r="F280">
        <v>0.21</v>
      </c>
      <c r="G280">
        <v>0.128</v>
      </c>
      <c r="H280">
        <v>7.4999999999999997E-2</v>
      </c>
      <c r="I280">
        <v>0.14599999999999999</v>
      </c>
      <c r="J280">
        <v>9.4E-2</v>
      </c>
      <c r="K280">
        <v>4.9000000000000002E-2</v>
      </c>
      <c r="L280">
        <v>8.7999999999999995E-2</v>
      </c>
      <c r="M280">
        <v>9.0999999999999998E-2</v>
      </c>
      <c r="N280">
        <v>0.159</v>
      </c>
      <c r="O280">
        <v>0.11</v>
      </c>
      <c r="P280" s="38">
        <v>0.20499999999999999</v>
      </c>
      <c r="Q280" s="6">
        <v>0.16900000000000001</v>
      </c>
      <c r="R280" s="6">
        <v>0.20399999999999999</v>
      </c>
      <c r="S280" s="6">
        <v>0.27200000000000002</v>
      </c>
      <c r="T280">
        <v>0.222</v>
      </c>
      <c r="U280">
        <v>0.23699999999999999</v>
      </c>
      <c r="V280">
        <v>6.9000000000000006E-2</v>
      </c>
      <c r="W280">
        <v>0.10199999999999999</v>
      </c>
      <c r="X280">
        <v>0.13</v>
      </c>
      <c r="Y280">
        <v>0.161</v>
      </c>
      <c r="Z280" s="38">
        <v>8.8999999999999996E-2</v>
      </c>
      <c r="AA280" s="38">
        <v>9.6000000000000002E-2</v>
      </c>
      <c r="AB280" s="38">
        <v>7.2999999999999995E-2</v>
      </c>
      <c r="AC280" s="38">
        <v>7.0000000000000007E-2</v>
      </c>
      <c r="AD280" s="38">
        <v>3.5999999999999997E-2</v>
      </c>
      <c r="AE280" s="38">
        <v>3.5000000000000003E-2</v>
      </c>
      <c r="AF280" s="38">
        <v>1.2999999999999999E-2</v>
      </c>
      <c r="AG280" s="38">
        <v>1.0999999999999999E-2</v>
      </c>
      <c r="AH280" s="38">
        <v>0.01</v>
      </c>
      <c r="AI280" s="6">
        <v>5.0999999999999997E-2</v>
      </c>
      <c r="AJ280" s="6">
        <v>1.4E-2</v>
      </c>
      <c r="AK280" s="6">
        <v>5.2999999999999999E-2</v>
      </c>
      <c r="AL280">
        <v>2.1999999999999999E-2</v>
      </c>
      <c r="AM280">
        <v>2.1999999999999999E-2</v>
      </c>
      <c r="AN280">
        <v>4.9000000000000002E-2</v>
      </c>
      <c r="AO280" s="6">
        <v>3.5999999999999997E-2</v>
      </c>
      <c r="AP280" s="6">
        <v>7.9000000000000001E-2</v>
      </c>
      <c r="AQ280" s="6">
        <v>8.3000000000000004E-2</v>
      </c>
      <c r="AR280">
        <v>2.7E-2</v>
      </c>
      <c r="AS280">
        <v>3.5999999999999997E-2</v>
      </c>
      <c r="AT280">
        <v>1.6E-2</v>
      </c>
      <c r="AU280">
        <v>0.03</v>
      </c>
      <c r="AV280">
        <v>8.3000000000000004E-2</v>
      </c>
      <c r="AW280">
        <v>6.0999999999999999E-2</v>
      </c>
      <c r="AX280">
        <v>3.9E-2</v>
      </c>
      <c r="AY280">
        <v>6.4000000000000001E-2</v>
      </c>
      <c r="AZ280">
        <v>3.1E-2</v>
      </c>
      <c r="BA280">
        <v>0.125</v>
      </c>
      <c r="BB280" s="38">
        <v>0.03</v>
      </c>
      <c r="BC280">
        <v>3.6999999999999998E-2</v>
      </c>
      <c r="BD280">
        <v>3.5999999999999997E-2</v>
      </c>
      <c r="BE280">
        <v>3.5999999999999997E-2</v>
      </c>
      <c r="BF280" s="38">
        <v>3.2000000000000001E-2</v>
      </c>
      <c r="BG280">
        <v>2.8000000000000001E-2</v>
      </c>
      <c r="BH280">
        <v>3.2000000000000001E-2</v>
      </c>
      <c r="BI280">
        <v>2.5000000000000001E-2</v>
      </c>
      <c r="BJ280">
        <v>1.7000000000000001E-2</v>
      </c>
      <c r="BK280">
        <v>2.7E-2</v>
      </c>
      <c r="BL280">
        <v>4.4999999999999998E-2</v>
      </c>
      <c r="BM280">
        <v>2.3E-2</v>
      </c>
      <c r="BN280">
        <v>1.2E-2</v>
      </c>
      <c r="BO280">
        <v>2.7E-2</v>
      </c>
      <c r="BP280" s="6">
        <v>1.2E-2</v>
      </c>
      <c r="BQ280" s="6">
        <v>1.2999999999999999E-2</v>
      </c>
      <c r="BR280" s="6">
        <v>1.6E-2</v>
      </c>
      <c r="BS280">
        <v>3.9E-2</v>
      </c>
      <c r="BT280" s="38">
        <v>0.09</v>
      </c>
      <c r="BU280">
        <v>6.5000000000000002E-2</v>
      </c>
      <c r="BV280">
        <v>8.3000000000000004E-2</v>
      </c>
      <c r="BW280">
        <v>4.4999999999999998E-2</v>
      </c>
      <c r="BX280" s="38">
        <v>0.129</v>
      </c>
      <c r="BY280" s="38">
        <v>0.05</v>
      </c>
      <c r="BZ280" s="38">
        <v>0.01</v>
      </c>
      <c r="CA280">
        <v>7.2999999999999995E-2</v>
      </c>
      <c r="CB280">
        <v>0.10199999999999999</v>
      </c>
      <c r="CC280">
        <v>2.4E-2</v>
      </c>
      <c r="CD280">
        <v>2.7E-2</v>
      </c>
      <c r="CE280">
        <v>0.09</v>
      </c>
      <c r="CF280">
        <v>3.9E-2</v>
      </c>
      <c r="CG280">
        <v>4.2999999999999997E-2</v>
      </c>
      <c r="CH280">
        <v>7.9000000000000001E-2</v>
      </c>
      <c r="CI280">
        <v>4.5999999999999999E-2</v>
      </c>
      <c r="CJ280">
        <v>0.105</v>
      </c>
      <c r="CK280">
        <v>3.7999999999999999E-2</v>
      </c>
      <c r="CL280">
        <v>6.0000000000000001E-3</v>
      </c>
      <c r="CM280">
        <v>2.1999999999999999E-2</v>
      </c>
      <c r="CN280">
        <v>1.6E-2</v>
      </c>
      <c r="CO280">
        <v>-8.0000000000000002E-3</v>
      </c>
      <c r="CP280">
        <v>3.0000000000000001E-3</v>
      </c>
      <c r="CQ280">
        <v>0.113</v>
      </c>
      <c r="CR280" s="38">
        <v>6.9000000000000006E-2</v>
      </c>
      <c r="CS280">
        <v>0.17299999999999999</v>
      </c>
      <c r="CT280">
        <v>0.114</v>
      </c>
      <c r="CU280">
        <v>-3.5000000000000003E-2</v>
      </c>
      <c r="CV280">
        <v>8.4000000000000005E-2</v>
      </c>
      <c r="CW280">
        <v>3.6999999999999998E-2</v>
      </c>
      <c r="CX280">
        <v>0.01</v>
      </c>
      <c r="CY280">
        <v>5.5E-2</v>
      </c>
      <c r="CZ280">
        <v>8.1000000000000003E-2</v>
      </c>
      <c r="DA280">
        <v>0.17399999999999999</v>
      </c>
      <c r="DB280">
        <v>0.11600000000000001</v>
      </c>
      <c r="DC280">
        <v>1.4E-2</v>
      </c>
      <c r="DD280" s="38">
        <v>1.7000000000000001E-2</v>
      </c>
      <c r="DE280" s="38">
        <v>0.02</v>
      </c>
      <c r="DF280">
        <v>2.5000000000000001E-2</v>
      </c>
      <c r="DG280">
        <v>7.0000000000000007E-2</v>
      </c>
      <c r="DH280">
        <v>5.8000000000000003E-2</v>
      </c>
      <c r="DI280">
        <v>2.3E-2</v>
      </c>
      <c r="DJ280">
        <v>3.9E-2</v>
      </c>
      <c r="DK280" s="38">
        <v>2.1999999999999999E-2</v>
      </c>
      <c r="DL280">
        <v>2.3E-2</v>
      </c>
      <c r="DM280">
        <v>4.2999999999999997E-2</v>
      </c>
      <c r="DN280">
        <v>3.2000000000000001E-2</v>
      </c>
      <c r="DO280">
        <v>8.5999999999999993E-2</v>
      </c>
      <c r="DP280" s="38">
        <v>6.4000000000000001E-2</v>
      </c>
      <c r="DQ280">
        <v>5.0999999999999997E-2</v>
      </c>
      <c r="DU280" s="38">
        <v>0.04</v>
      </c>
      <c r="DV280">
        <v>4.1000000000000002E-2</v>
      </c>
      <c r="DW280" s="38">
        <v>4.9000000000000002E-2</v>
      </c>
      <c r="DX280" s="6">
        <v>6.7000000000000004E-2</v>
      </c>
      <c r="DY280">
        <v>3.5999999999999997E-2</v>
      </c>
      <c r="DZ280">
        <v>8.1000000000000003E-2</v>
      </c>
      <c r="EA280">
        <v>0.06</v>
      </c>
      <c r="EC280">
        <v>1.7000000000000001E-2</v>
      </c>
      <c r="ED280">
        <v>3.5000000000000003E-2</v>
      </c>
      <c r="EF280">
        <v>4.8000000000000001E-2</v>
      </c>
      <c r="EG280">
        <v>6.6000000000000003E-2</v>
      </c>
      <c r="EI280">
        <v>4.8000000000000001E-2</v>
      </c>
      <c r="EJ280">
        <v>6.6000000000000003E-2</v>
      </c>
      <c r="EK280" s="38">
        <v>3.9E-2</v>
      </c>
      <c r="EL280">
        <v>4.7E-2</v>
      </c>
      <c r="EM280" s="6">
        <v>0.111</v>
      </c>
    </row>
    <row r="281" spans="1:143" ht="14.25" customHeight="1" x14ac:dyDescent="0.2">
      <c r="A281" s="13">
        <v>608</v>
      </c>
      <c r="B281">
        <v>0.107</v>
      </c>
      <c r="C281">
        <v>0.106</v>
      </c>
      <c r="D281">
        <v>7.2999999999999995E-2</v>
      </c>
      <c r="E281">
        <v>0.14799999999999999</v>
      </c>
      <c r="F281">
        <v>0.21099999999999999</v>
      </c>
      <c r="G281">
        <v>0.128</v>
      </c>
      <c r="H281">
        <v>7.4999999999999997E-2</v>
      </c>
      <c r="I281">
        <v>0.14699999999999999</v>
      </c>
      <c r="J281">
        <v>9.4E-2</v>
      </c>
      <c r="K281">
        <v>4.9000000000000002E-2</v>
      </c>
      <c r="L281">
        <v>8.8999999999999996E-2</v>
      </c>
      <c r="M281">
        <v>9.1999999999999998E-2</v>
      </c>
      <c r="N281">
        <v>0.16</v>
      </c>
      <c r="O281">
        <v>0.111</v>
      </c>
      <c r="P281" s="38">
        <v>0.20599999999999999</v>
      </c>
      <c r="Q281" s="6">
        <v>0.16900000000000001</v>
      </c>
      <c r="R281" s="6">
        <v>0.20599999999999999</v>
      </c>
      <c r="S281" s="6">
        <v>0.27100000000000002</v>
      </c>
      <c r="T281">
        <v>0.223</v>
      </c>
      <c r="U281">
        <v>0.23599999999999999</v>
      </c>
      <c r="V281">
        <v>6.9000000000000006E-2</v>
      </c>
      <c r="W281">
        <v>0.10299999999999999</v>
      </c>
      <c r="X281">
        <v>0.13</v>
      </c>
      <c r="Y281">
        <v>0.161</v>
      </c>
      <c r="Z281" s="38">
        <v>8.8999999999999996E-2</v>
      </c>
      <c r="AA281" s="38">
        <v>9.5000000000000001E-2</v>
      </c>
      <c r="AB281" s="38">
        <v>7.2999999999999995E-2</v>
      </c>
      <c r="AC281" s="38">
        <v>7.0000000000000007E-2</v>
      </c>
      <c r="AD281" s="38">
        <v>3.5999999999999997E-2</v>
      </c>
      <c r="AE281" s="38">
        <v>3.4000000000000002E-2</v>
      </c>
      <c r="AF281" s="38">
        <v>1.2999999999999999E-2</v>
      </c>
      <c r="AG281" s="38">
        <v>1.0999999999999999E-2</v>
      </c>
      <c r="AH281" s="38">
        <v>0.01</v>
      </c>
      <c r="AI281" s="6">
        <v>5.0999999999999997E-2</v>
      </c>
      <c r="AJ281" s="6">
        <v>1.4E-2</v>
      </c>
      <c r="AK281" s="6">
        <v>5.2999999999999999E-2</v>
      </c>
      <c r="AL281">
        <v>2.1999999999999999E-2</v>
      </c>
      <c r="AM281">
        <v>2.1999999999999999E-2</v>
      </c>
      <c r="AN281">
        <v>4.9000000000000002E-2</v>
      </c>
      <c r="AO281" s="6">
        <v>3.5999999999999997E-2</v>
      </c>
      <c r="AP281" s="6">
        <v>7.9000000000000001E-2</v>
      </c>
      <c r="AQ281" s="6">
        <v>8.3000000000000004E-2</v>
      </c>
      <c r="AR281">
        <v>2.7E-2</v>
      </c>
      <c r="AS281">
        <v>3.5999999999999997E-2</v>
      </c>
      <c r="AT281">
        <v>1.4999999999999999E-2</v>
      </c>
      <c r="AU281">
        <v>0.03</v>
      </c>
      <c r="AV281">
        <v>8.3000000000000004E-2</v>
      </c>
      <c r="AW281">
        <v>6.0999999999999999E-2</v>
      </c>
      <c r="AX281">
        <v>0.04</v>
      </c>
      <c r="AY281">
        <v>6.5000000000000002E-2</v>
      </c>
      <c r="AZ281">
        <v>3.1E-2</v>
      </c>
      <c r="BA281">
        <v>0.126</v>
      </c>
      <c r="BB281" s="38">
        <v>0.03</v>
      </c>
      <c r="BC281">
        <v>3.6999999999999998E-2</v>
      </c>
      <c r="BD281">
        <v>3.5999999999999997E-2</v>
      </c>
      <c r="BE281">
        <v>3.5999999999999997E-2</v>
      </c>
      <c r="BF281" s="38">
        <v>3.2000000000000001E-2</v>
      </c>
      <c r="BG281">
        <v>2.8000000000000001E-2</v>
      </c>
      <c r="BH281">
        <v>3.2000000000000001E-2</v>
      </c>
      <c r="BI281">
        <v>2.5000000000000001E-2</v>
      </c>
      <c r="BJ281">
        <v>1.7000000000000001E-2</v>
      </c>
      <c r="BK281">
        <v>2.7E-2</v>
      </c>
      <c r="BL281">
        <v>4.4999999999999998E-2</v>
      </c>
      <c r="BM281">
        <v>2.3E-2</v>
      </c>
      <c r="BN281">
        <v>1.2E-2</v>
      </c>
      <c r="BO281">
        <v>2.7E-2</v>
      </c>
      <c r="BP281" s="6">
        <v>1.2E-2</v>
      </c>
      <c r="BQ281" s="6">
        <v>1.2E-2</v>
      </c>
      <c r="BR281" s="6">
        <v>1.6E-2</v>
      </c>
      <c r="BS281">
        <v>3.9E-2</v>
      </c>
      <c r="BT281" s="38">
        <v>9.0999999999999998E-2</v>
      </c>
      <c r="BU281">
        <v>6.5000000000000002E-2</v>
      </c>
      <c r="BV281">
        <v>8.4000000000000005E-2</v>
      </c>
      <c r="BW281">
        <v>4.4999999999999998E-2</v>
      </c>
      <c r="BX281" s="38">
        <v>0.129</v>
      </c>
      <c r="BY281" s="38">
        <v>0.05</v>
      </c>
      <c r="BZ281" s="38">
        <v>0.01</v>
      </c>
      <c r="CA281">
        <v>7.2999999999999995E-2</v>
      </c>
      <c r="CB281">
        <v>0.10299999999999999</v>
      </c>
      <c r="CC281">
        <v>2.5000000000000001E-2</v>
      </c>
      <c r="CD281">
        <v>2.7E-2</v>
      </c>
      <c r="CE281">
        <v>0.09</v>
      </c>
      <c r="CF281">
        <v>0.04</v>
      </c>
      <c r="CG281">
        <v>4.2999999999999997E-2</v>
      </c>
      <c r="CH281">
        <v>7.9000000000000001E-2</v>
      </c>
      <c r="CI281">
        <v>4.5999999999999999E-2</v>
      </c>
      <c r="CJ281">
        <v>0.106</v>
      </c>
      <c r="CK281">
        <v>3.7999999999999999E-2</v>
      </c>
      <c r="CL281">
        <v>6.0000000000000001E-3</v>
      </c>
      <c r="CM281">
        <v>2.3E-2</v>
      </c>
      <c r="CN281">
        <v>1.6E-2</v>
      </c>
      <c r="CO281">
        <v>-7.0000000000000001E-3</v>
      </c>
      <c r="CP281">
        <v>3.0000000000000001E-3</v>
      </c>
      <c r="CQ281">
        <v>0.113</v>
      </c>
      <c r="CR281" s="38">
        <v>6.9000000000000006E-2</v>
      </c>
      <c r="CS281">
        <v>0.17399999999999999</v>
      </c>
      <c r="CT281">
        <v>0.114</v>
      </c>
      <c r="CU281">
        <v>-3.5000000000000003E-2</v>
      </c>
      <c r="CV281">
        <v>8.4000000000000005E-2</v>
      </c>
      <c r="CW281">
        <v>3.6999999999999998E-2</v>
      </c>
      <c r="CX281">
        <v>0.01</v>
      </c>
      <c r="CY281">
        <v>5.5E-2</v>
      </c>
      <c r="CZ281">
        <v>8.2000000000000003E-2</v>
      </c>
      <c r="DA281">
        <v>0.17399999999999999</v>
      </c>
      <c r="DB281">
        <v>0.11600000000000001</v>
      </c>
      <c r="DC281">
        <v>1.4E-2</v>
      </c>
      <c r="DD281" s="38">
        <v>1.7000000000000001E-2</v>
      </c>
      <c r="DE281" s="38">
        <v>0.02</v>
      </c>
      <c r="DF281">
        <v>2.5000000000000001E-2</v>
      </c>
      <c r="DG281">
        <v>7.0000000000000007E-2</v>
      </c>
      <c r="DH281">
        <v>5.8000000000000003E-2</v>
      </c>
      <c r="DI281">
        <v>2.3E-2</v>
      </c>
      <c r="DJ281">
        <v>3.9E-2</v>
      </c>
      <c r="DK281" s="38">
        <v>2.1999999999999999E-2</v>
      </c>
      <c r="DL281">
        <v>2.3E-2</v>
      </c>
      <c r="DM281">
        <v>4.2999999999999997E-2</v>
      </c>
      <c r="DN281">
        <v>3.2000000000000001E-2</v>
      </c>
      <c r="DO281">
        <v>8.5999999999999993E-2</v>
      </c>
      <c r="DP281" s="38">
        <v>6.4000000000000001E-2</v>
      </c>
      <c r="DQ281">
        <v>5.0999999999999997E-2</v>
      </c>
      <c r="DU281" s="38">
        <v>0.04</v>
      </c>
      <c r="DV281">
        <v>4.1000000000000002E-2</v>
      </c>
      <c r="DW281" s="38">
        <v>4.9000000000000002E-2</v>
      </c>
      <c r="DX281" s="6">
        <v>6.7000000000000004E-2</v>
      </c>
      <c r="DY281">
        <v>3.5999999999999997E-2</v>
      </c>
      <c r="DZ281">
        <v>8.1000000000000003E-2</v>
      </c>
      <c r="EA281">
        <v>6.0999999999999999E-2</v>
      </c>
      <c r="EC281">
        <v>1.7000000000000001E-2</v>
      </c>
      <c r="ED281">
        <v>3.5000000000000003E-2</v>
      </c>
      <c r="EF281">
        <v>4.8000000000000001E-2</v>
      </c>
      <c r="EG281">
        <v>6.6000000000000003E-2</v>
      </c>
      <c r="EI281">
        <v>4.8000000000000001E-2</v>
      </c>
      <c r="EJ281">
        <v>6.6000000000000003E-2</v>
      </c>
      <c r="EK281" s="38">
        <v>3.9E-2</v>
      </c>
      <c r="EL281">
        <v>4.7E-2</v>
      </c>
      <c r="EM281" s="6">
        <v>0.111</v>
      </c>
    </row>
    <row r="282" spans="1:143" ht="14.25" customHeight="1" x14ac:dyDescent="0.2">
      <c r="A282" s="13">
        <v>609</v>
      </c>
      <c r="B282">
        <v>0.109</v>
      </c>
      <c r="C282">
        <v>0.107</v>
      </c>
      <c r="D282">
        <v>7.2999999999999995E-2</v>
      </c>
      <c r="E282">
        <v>0.15</v>
      </c>
      <c r="F282">
        <v>0.21299999999999999</v>
      </c>
      <c r="G282">
        <v>0.129</v>
      </c>
      <c r="H282">
        <v>7.5999999999999998E-2</v>
      </c>
      <c r="I282">
        <v>0.14699999999999999</v>
      </c>
      <c r="J282">
        <v>9.4E-2</v>
      </c>
      <c r="K282">
        <v>0.05</v>
      </c>
      <c r="L282">
        <v>8.8999999999999996E-2</v>
      </c>
      <c r="M282">
        <v>9.2999999999999999E-2</v>
      </c>
      <c r="N282">
        <v>0.16</v>
      </c>
      <c r="O282">
        <v>0.111</v>
      </c>
      <c r="P282" s="38">
        <v>0.20699999999999999</v>
      </c>
      <c r="Q282" s="6">
        <v>0.16900000000000001</v>
      </c>
      <c r="R282" s="6">
        <v>0.20699999999999999</v>
      </c>
      <c r="S282" s="6">
        <v>0.27100000000000002</v>
      </c>
      <c r="T282">
        <v>0.223</v>
      </c>
      <c r="U282">
        <v>0.23599999999999999</v>
      </c>
      <c r="V282">
        <v>6.9000000000000006E-2</v>
      </c>
      <c r="W282">
        <v>0.10299999999999999</v>
      </c>
      <c r="X282">
        <v>0.129</v>
      </c>
      <c r="Y282">
        <v>0.16</v>
      </c>
      <c r="Z282" s="38">
        <v>8.8999999999999996E-2</v>
      </c>
      <c r="AA282" s="38">
        <v>9.5000000000000001E-2</v>
      </c>
      <c r="AB282" s="38">
        <v>7.2999999999999995E-2</v>
      </c>
      <c r="AC282" s="38">
        <v>7.0000000000000007E-2</v>
      </c>
      <c r="AD282" s="38">
        <v>3.5999999999999997E-2</v>
      </c>
      <c r="AE282" s="38">
        <v>3.4000000000000002E-2</v>
      </c>
      <c r="AF282" s="38">
        <v>1.2999999999999999E-2</v>
      </c>
      <c r="AG282" s="38">
        <v>1.0999999999999999E-2</v>
      </c>
      <c r="AH282" s="38">
        <v>0.01</v>
      </c>
      <c r="AI282" s="6">
        <v>5.0999999999999997E-2</v>
      </c>
      <c r="AJ282" s="6">
        <v>1.4E-2</v>
      </c>
      <c r="AK282" s="6">
        <v>5.2999999999999999E-2</v>
      </c>
      <c r="AL282">
        <v>2.1999999999999999E-2</v>
      </c>
      <c r="AM282">
        <v>2.1999999999999999E-2</v>
      </c>
      <c r="AN282">
        <v>4.9000000000000002E-2</v>
      </c>
      <c r="AO282" s="6">
        <v>3.5999999999999997E-2</v>
      </c>
      <c r="AP282" s="6">
        <v>7.9000000000000001E-2</v>
      </c>
      <c r="AQ282" s="6">
        <v>8.3000000000000004E-2</v>
      </c>
      <c r="AR282">
        <v>2.7E-2</v>
      </c>
      <c r="AS282">
        <v>3.5999999999999997E-2</v>
      </c>
      <c r="AT282">
        <v>1.4999999999999999E-2</v>
      </c>
      <c r="AU282">
        <v>0.03</v>
      </c>
      <c r="AV282">
        <v>8.3000000000000004E-2</v>
      </c>
      <c r="AW282">
        <v>6.0999999999999999E-2</v>
      </c>
      <c r="AX282">
        <v>0.04</v>
      </c>
      <c r="AY282">
        <v>6.5000000000000002E-2</v>
      </c>
      <c r="AZ282">
        <v>3.2000000000000001E-2</v>
      </c>
      <c r="BA282">
        <v>0.127</v>
      </c>
      <c r="BB282" s="38">
        <v>0.03</v>
      </c>
      <c r="BC282">
        <v>3.6999999999999998E-2</v>
      </c>
      <c r="BD282">
        <v>3.5999999999999997E-2</v>
      </c>
      <c r="BE282">
        <v>3.5999999999999997E-2</v>
      </c>
      <c r="BF282" s="38">
        <v>3.2000000000000001E-2</v>
      </c>
      <c r="BG282">
        <v>2.9000000000000001E-2</v>
      </c>
      <c r="BH282">
        <v>3.2000000000000001E-2</v>
      </c>
      <c r="BI282">
        <v>2.5000000000000001E-2</v>
      </c>
      <c r="BJ282">
        <v>1.7000000000000001E-2</v>
      </c>
      <c r="BK282">
        <v>2.7E-2</v>
      </c>
      <c r="BL282">
        <v>4.4999999999999998E-2</v>
      </c>
      <c r="BM282">
        <v>2.3E-2</v>
      </c>
      <c r="BN282">
        <v>1.2E-2</v>
      </c>
      <c r="BO282">
        <v>2.7E-2</v>
      </c>
      <c r="BP282" s="6">
        <v>1.2E-2</v>
      </c>
      <c r="BQ282" s="6">
        <v>1.2E-2</v>
      </c>
      <c r="BR282" s="6">
        <v>1.6E-2</v>
      </c>
      <c r="BS282">
        <v>3.9E-2</v>
      </c>
      <c r="BT282" s="38">
        <v>9.0999999999999998E-2</v>
      </c>
      <c r="BU282">
        <v>6.5000000000000002E-2</v>
      </c>
      <c r="BV282">
        <v>8.4000000000000005E-2</v>
      </c>
      <c r="BW282">
        <v>4.4999999999999998E-2</v>
      </c>
      <c r="BX282" s="38">
        <v>0.129</v>
      </c>
      <c r="BY282" s="38">
        <v>0.05</v>
      </c>
      <c r="BZ282" s="38">
        <v>0.01</v>
      </c>
      <c r="CA282">
        <v>7.3999999999999996E-2</v>
      </c>
      <c r="CB282">
        <v>0.104</v>
      </c>
      <c r="CC282">
        <v>2.5000000000000001E-2</v>
      </c>
      <c r="CD282">
        <v>2.7E-2</v>
      </c>
      <c r="CE282">
        <v>0.09</v>
      </c>
      <c r="CF282">
        <v>0.04</v>
      </c>
      <c r="CG282">
        <v>4.3999999999999997E-2</v>
      </c>
      <c r="CH282">
        <v>7.9000000000000001E-2</v>
      </c>
      <c r="CI282">
        <v>4.5999999999999999E-2</v>
      </c>
      <c r="CJ282">
        <v>0.107</v>
      </c>
      <c r="CK282">
        <v>3.9E-2</v>
      </c>
      <c r="CL282">
        <v>6.0000000000000001E-3</v>
      </c>
      <c r="CM282">
        <v>2.4E-2</v>
      </c>
      <c r="CN282">
        <v>1.6E-2</v>
      </c>
      <c r="CO282">
        <v>-7.0000000000000001E-3</v>
      </c>
      <c r="CP282">
        <v>3.0000000000000001E-3</v>
      </c>
      <c r="CQ282">
        <v>0.113</v>
      </c>
      <c r="CR282" s="38">
        <v>6.9000000000000006E-2</v>
      </c>
      <c r="CS282">
        <v>0.17499999999999999</v>
      </c>
      <c r="CT282">
        <v>0.114</v>
      </c>
      <c r="CU282">
        <v>-3.5000000000000003E-2</v>
      </c>
      <c r="CV282">
        <v>8.5000000000000006E-2</v>
      </c>
      <c r="CW282">
        <v>3.6999999999999998E-2</v>
      </c>
      <c r="CX282">
        <v>0.01</v>
      </c>
      <c r="CY282">
        <v>5.5E-2</v>
      </c>
      <c r="CZ282">
        <v>8.2000000000000003E-2</v>
      </c>
      <c r="DA282">
        <v>0.17399999999999999</v>
      </c>
      <c r="DB282">
        <v>0.11600000000000001</v>
      </c>
      <c r="DC282">
        <v>1.4E-2</v>
      </c>
      <c r="DD282" s="38">
        <v>1.7000000000000001E-2</v>
      </c>
      <c r="DE282" s="38">
        <v>0.02</v>
      </c>
      <c r="DF282">
        <v>2.5000000000000001E-2</v>
      </c>
      <c r="DG282">
        <v>7.0000000000000007E-2</v>
      </c>
      <c r="DH282">
        <v>5.8000000000000003E-2</v>
      </c>
      <c r="DI282">
        <v>2.3E-2</v>
      </c>
      <c r="DJ282">
        <v>3.9E-2</v>
      </c>
      <c r="DK282" s="38">
        <v>2.1999999999999999E-2</v>
      </c>
      <c r="DL282">
        <v>2.3E-2</v>
      </c>
      <c r="DM282">
        <v>4.2999999999999997E-2</v>
      </c>
      <c r="DN282">
        <v>3.2000000000000001E-2</v>
      </c>
      <c r="DO282">
        <v>8.5999999999999993E-2</v>
      </c>
      <c r="DP282" s="38">
        <v>6.5000000000000002E-2</v>
      </c>
      <c r="DQ282">
        <v>5.0999999999999997E-2</v>
      </c>
      <c r="DU282" s="38">
        <v>0.04</v>
      </c>
      <c r="DV282">
        <v>4.1000000000000002E-2</v>
      </c>
      <c r="DW282" s="38">
        <v>4.9000000000000002E-2</v>
      </c>
      <c r="DX282" s="6">
        <v>6.8000000000000005E-2</v>
      </c>
      <c r="DY282">
        <v>3.5999999999999997E-2</v>
      </c>
      <c r="DZ282">
        <v>8.1000000000000003E-2</v>
      </c>
      <c r="EA282">
        <v>6.0999999999999999E-2</v>
      </c>
      <c r="EC282">
        <v>1.7000000000000001E-2</v>
      </c>
      <c r="ED282">
        <v>3.5000000000000003E-2</v>
      </c>
      <c r="EF282">
        <v>4.8000000000000001E-2</v>
      </c>
      <c r="EG282">
        <v>6.6000000000000003E-2</v>
      </c>
      <c r="EI282">
        <v>4.8000000000000001E-2</v>
      </c>
      <c r="EJ282">
        <v>6.6000000000000003E-2</v>
      </c>
      <c r="EK282" s="38">
        <v>3.9E-2</v>
      </c>
      <c r="EL282">
        <v>4.7E-2</v>
      </c>
      <c r="EM282" s="6">
        <v>0.111</v>
      </c>
    </row>
    <row r="283" spans="1:143" ht="14.25" customHeight="1" x14ac:dyDescent="0.2">
      <c r="A283" s="13">
        <v>610</v>
      </c>
      <c r="B283">
        <v>0.11</v>
      </c>
      <c r="C283">
        <v>0.108</v>
      </c>
      <c r="D283">
        <v>7.3999999999999996E-2</v>
      </c>
      <c r="E283">
        <v>0.151</v>
      </c>
      <c r="F283">
        <v>0.214</v>
      </c>
      <c r="G283">
        <v>0.129</v>
      </c>
      <c r="H283">
        <v>7.5999999999999998E-2</v>
      </c>
      <c r="I283">
        <v>0.14799999999999999</v>
      </c>
      <c r="J283">
        <v>9.4E-2</v>
      </c>
      <c r="K283">
        <v>0.05</v>
      </c>
      <c r="L283">
        <v>8.8999999999999996E-2</v>
      </c>
      <c r="M283">
        <v>9.4E-2</v>
      </c>
      <c r="N283">
        <v>0.161</v>
      </c>
      <c r="O283">
        <v>0.111</v>
      </c>
      <c r="P283" s="38">
        <v>0.20799999999999999</v>
      </c>
      <c r="Q283" s="6">
        <v>0.16900000000000001</v>
      </c>
      <c r="R283" s="6">
        <v>0.20899999999999999</v>
      </c>
      <c r="S283" s="6">
        <v>0.27100000000000002</v>
      </c>
      <c r="T283">
        <v>0.223</v>
      </c>
      <c r="U283">
        <v>0.23599999999999999</v>
      </c>
      <c r="V283">
        <v>6.9000000000000006E-2</v>
      </c>
      <c r="W283">
        <v>0.10299999999999999</v>
      </c>
      <c r="X283">
        <v>0.129</v>
      </c>
      <c r="Y283">
        <v>0.16</v>
      </c>
      <c r="Z283" s="38">
        <v>8.8999999999999996E-2</v>
      </c>
      <c r="AA283" s="38">
        <v>9.5000000000000001E-2</v>
      </c>
      <c r="AB283" s="38">
        <v>7.2999999999999995E-2</v>
      </c>
      <c r="AC283" s="38">
        <v>7.0000000000000007E-2</v>
      </c>
      <c r="AD283" s="38">
        <v>3.5999999999999997E-2</v>
      </c>
      <c r="AE283" s="38">
        <v>3.4000000000000002E-2</v>
      </c>
      <c r="AF283" s="38">
        <v>1.2999999999999999E-2</v>
      </c>
      <c r="AG283" s="38">
        <v>1.0999999999999999E-2</v>
      </c>
      <c r="AH283" s="38">
        <v>0.01</v>
      </c>
      <c r="AI283" s="6">
        <v>5.0999999999999997E-2</v>
      </c>
      <c r="AJ283" s="6">
        <v>1.4E-2</v>
      </c>
      <c r="AK283" s="6">
        <v>5.2999999999999999E-2</v>
      </c>
      <c r="AL283">
        <v>2.1999999999999999E-2</v>
      </c>
      <c r="AM283">
        <v>2.1999999999999999E-2</v>
      </c>
      <c r="AN283">
        <v>4.8000000000000001E-2</v>
      </c>
      <c r="AO283" s="6">
        <v>3.5999999999999997E-2</v>
      </c>
      <c r="AP283" s="6">
        <v>7.9000000000000001E-2</v>
      </c>
      <c r="AQ283" s="6">
        <v>8.3000000000000004E-2</v>
      </c>
      <c r="AR283">
        <v>2.7E-2</v>
      </c>
      <c r="AS283">
        <v>3.5999999999999997E-2</v>
      </c>
      <c r="AT283">
        <v>1.4999999999999999E-2</v>
      </c>
      <c r="AU283">
        <v>0.03</v>
      </c>
      <c r="AV283">
        <v>8.3000000000000004E-2</v>
      </c>
      <c r="AW283">
        <v>6.0999999999999999E-2</v>
      </c>
      <c r="AX283">
        <v>0.04</v>
      </c>
      <c r="AY283">
        <v>6.5000000000000002E-2</v>
      </c>
      <c r="AZ283">
        <v>3.2000000000000001E-2</v>
      </c>
      <c r="BA283">
        <v>0.127</v>
      </c>
      <c r="BB283" s="38">
        <v>0.03</v>
      </c>
      <c r="BC283">
        <v>3.6999999999999998E-2</v>
      </c>
      <c r="BD283">
        <v>3.5999999999999997E-2</v>
      </c>
      <c r="BE283">
        <v>3.5999999999999997E-2</v>
      </c>
      <c r="BF283" s="38">
        <v>3.2000000000000001E-2</v>
      </c>
      <c r="BG283">
        <v>2.9000000000000001E-2</v>
      </c>
      <c r="BH283">
        <v>3.2000000000000001E-2</v>
      </c>
      <c r="BI283">
        <v>2.5000000000000001E-2</v>
      </c>
      <c r="BJ283">
        <v>1.7000000000000001E-2</v>
      </c>
      <c r="BK283">
        <v>2.7E-2</v>
      </c>
      <c r="BL283">
        <v>4.4999999999999998E-2</v>
      </c>
      <c r="BM283">
        <v>2.3E-2</v>
      </c>
      <c r="BN283">
        <v>1.2E-2</v>
      </c>
      <c r="BO283">
        <v>2.7E-2</v>
      </c>
      <c r="BP283" s="6">
        <v>1.0999999999999999E-2</v>
      </c>
      <c r="BQ283" s="6">
        <v>1.2E-2</v>
      </c>
      <c r="BR283" s="6">
        <v>1.6E-2</v>
      </c>
      <c r="BS283">
        <v>3.9E-2</v>
      </c>
      <c r="BT283" s="38">
        <v>9.1999999999999998E-2</v>
      </c>
      <c r="BU283">
        <v>6.5000000000000002E-2</v>
      </c>
      <c r="BV283">
        <v>8.4000000000000005E-2</v>
      </c>
      <c r="BW283">
        <v>4.4999999999999998E-2</v>
      </c>
      <c r="BX283" s="38">
        <v>0.129</v>
      </c>
      <c r="BY283" s="38">
        <v>5.0999999999999997E-2</v>
      </c>
      <c r="BZ283" s="38">
        <v>0.01</v>
      </c>
      <c r="CA283">
        <v>7.3999999999999996E-2</v>
      </c>
      <c r="CB283">
        <v>0.105</v>
      </c>
      <c r="CC283">
        <v>2.5000000000000001E-2</v>
      </c>
      <c r="CD283">
        <v>2.7E-2</v>
      </c>
      <c r="CE283">
        <v>0.09</v>
      </c>
      <c r="CF283">
        <v>4.1000000000000002E-2</v>
      </c>
      <c r="CG283">
        <v>4.3999999999999997E-2</v>
      </c>
      <c r="CH283">
        <v>0.08</v>
      </c>
      <c r="CI283">
        <v>4.5999999999999999E-2</v>
      </c>
      <c r="CJ283">
        <v>0.108</v>
      </c>
      <c r="CK283">
        <v>3.9E-2</v>
      </c>
      <c r="CL283">
        <v>6.0000000000000001E-3</v>
      </c>
      <c r="CM283">
        <v>2.5000000000000001E-2</v>
      </c>
      <c r="CN283">
        <v>1.6E-2</v>
      </c>
      <c r="CO283">
        <v>-7.0000000000000001E-3</v>
      </c>
      <c r="CP283">
        <v>3.0000000000000001E-3</v>
      </c>
      <c r="CQ283">
        <v>0.113</v>
      </c>
      <c r="CR283" s="38">
        <v>6.9000000000000006E-2</v>
      </c>
      <c r="CS283">
        <v>0.17499999999999999</v>
      </c>
      <c r="CT283">
        <v>0.115</v>
      </c>
      <c r="CU283">
        <v>-3.5000000000000003E-2</v>
      </c>
      <c r="CV283">
        <v>8.5000000000000006E-2</v>
      </c>
      <c r="CW283">
        <v>3.5999999999999997E-2</v>
      </c>
      <c r="CX283">
        <v>0.01</v>
      </c>
      <c r="CY283">
        <v>5.5E-2</v>
      </c>
      <c r="CZ283">
        <v>8.2000000000000003E-2</v>
      </c>
      <c r="DA283">
        <v>0.17399999999999999</v>
      </c>
      <c r="DB283">
        <v>0.11600000000000001</v>
      </c>
      <c r="DC283">
        <v>1.4E-2</v>
      </c>
      <c r="DD283" s="38">
        <v>1.7000000000000001E-2</v>
      </c>
      <c r="DE283" s="38">
        <v>0.02</v>
      </c>
      <c r="DF283">
        <v>2.5000000000000001E-2</v>
      </c>
      <c r="DG283">
        <v>7.0000000000000007E-2</v>
      </c>
      <c r="DH283">
        <v>5.8000000000000003E-2</v>
      </c>
      <c r="DI283">
        <v>2.3E-2</v>
      </c>
      <c r="DJ283">
        <v>3.9E-2</v>
      </c>
      <c r="DK283" s="38">
        <v>2.1999999999999999E-2</v>
      </c>
      <c r="DL283">
        <v>2.3E-2</v>
      </c>
      <c r="DM283">
        <v>4.2999999999999997E-2</v>
      </c>
      <c r="DN283">
        <v>3.2000000000000001E-2</v>
      </c>
      <c r="DO283">
        <v>8.6999999999999994E-2</v>
      </c>
      <c r="DP283" s="38">
        <v>6.5000000000000002E-2</v>
      </c>
      <c r="DQ283">
        <v>5.0999999999999997E-2</v>
      </c>
      <c r="DU283" s="38">
        <v>0.04</v>
      </c>
      <c r="DV283">
        <v>4.1000000000000002E-2</v>
      </c>
      <c r="DW283" s="38">
        <v>0.05</v>
      </c>
      <c r="DX283" s="6">
        <v>6.8000000000000005E-2</v>
      </c>
      <c r="DY283">
        <v>3.5999999999999997E-2</v>
      </c>
      <c r="DZ283">
        <v>8.1000000000000003E-2</v>
      </c>
      <c r="EA283">
        <v>6.0999999999999999E-2</v>
      </c>
      <c r="EC283">
        <v>1.7000000000000001E-2</v>
      </c>
      <c r="ED283">
        <v>3.5000000000000003E-2</v>
      </c>
      <c r="EF283">
        <v>4.7E-2</v>
      </c>
      <c r="EG283">
        <v>6.6000000000000003E-2</v>
      </c>
      <c r="EI283">
        <v>4.8000000000000001E-2</v>
      </c>
      <c r="EJ283">
        <v>6.6000000000000003E-2</v>
      </c>
      <c r="EK283" s="38">
        <v>3.9E-2</v>
      </c>
      <c r="EL283">
        <v>4.7E-2</v>
      </c>
      <c r="EM283" s="6">
        <v>0.111</v>
      </c>
    </row>
    <row r="284" spans="1:143" ht="14.25" customHeight="1" x14ac:dyDescent="0.2">
      <c r="A284" s="13">
        <v>611</v>
      </c>
      <c r="B284">
        <v>0.111</v>
      </c>
      <c r="C284">
        <v>0.109</v>
      </c>
      <c r="D284">
        <v>7.3999999999999996E-2</v>
      </c>
      <c r="E284">
        <v>0.152</v>
      </c>
      <c r="F284">
        <v>0.214</v>
      </c>
      <c r="G284">
        <v>0.129</v>
      </c>
      <c r="H284">
        <v>7.5999999999999998E-2</v>
      </c>
      <c r="I284">
        <v>0.14799999999999999</v>
      </c>
      <c r="J284">
        <v>9.4E-2</v>
      </c>
      <c r="K284">
        <v>0.05</v>
      </c>
      <c r="L284">
        <v>0.09</v>
      </c>
      <c r="M284">
        <v>9.4E-2</v>
      </c>
      <c r="N284">
        <v>0.161</v>
      </c>
      <c r="O284">
        <v>0.111</v>
      </c>
      <c r="P284" s="38">
        <v>0.20799999999999999</v>
      </c>
      <c r="Q284" s="6">
        <v>0.16900000000000001</v>
      </c>
      <c r="R284" s="6">
        <v>0.21</v>
      </c>
      <c r="S284" s="6">
        <v>0.27</v>
      </c>
      <c r="T284">
        <v>0.223</v>
      </c>
      <c r="U284">
        <v>0.23499999999999999</v>
      </c>
      <c r="V284">
        <v>6.9000000000000006E-2</v>
      </c>
      <c r="W284">
        <v>0.10299999999999999</v>
      </c>
      <c r="X284">
        <v>0.129</v>
      </c>
      <c r="Y284">
        <v>0.159</v>
      </c>
      <c r="Z284" s="38">
        <v>8.8999999999999996E-2</v>
      </c>
      <c r="AA284" s="38">
        <v>9.5000000000000001E-2</v>
      </c>
      <c r="AB284" s="38">
        <v>7.2999999999999995E-2</v>
      </c>
      <c r="AC284" s="38">
        <v>7.0000000000000007E-2</v>
      </c>
      <c r="AD284" s="38">
        <v>3.5999999999999997E-2</v>
      </c>
      <c r="AE284" s="38">
        <v>3.4000000000000002E-2</v>
      </c>
      <c r="AF284" s="38">
        <v>1.2999999999999999E-2</v>
      </c>
      <c r="AG284" s="38">
        <v>1.0999999999999999E-2</v>
      </c>
      <c r="AH284" s="38">
        <v>0.01</v>
      </c>
      <c r="AI284" s="6">
        <v>5.0999999999999997E-2</v>
      </c>
      <c r="AJ284" s="6">
        <v>1.4E-2</v>
      </c>
      <c r="AK284" s="6">
        <v>5.2999999999999999E-2</v>
      </c>
      <c r="AL284">
        <v>2.1999999999999999E-2</v>
      </c>
      <c r="AM284">
        <v>2.1999999999999999E-2</v>
      </c>
      <c r="AN284">
        <v>4.8000000000000001E-2</v>
      </c>
      <c r="AO284" s="6">
        <v>3.5999999999999997E-2</v>
      </c>
      <c r="AP284" s="6">
        <v>7.9000000000000001E-2</v>
      </c>
      <c r="AQ284" s="6">
        <v>8.3000000000000004E-2</v>
      </c>
      <c r="AR284">
        <v>2.7E-2</v>
      </c>
      <c r="AS284">
        <v>3.5999999999999997E-2</v>
      </c>
      <c r="AT284">
        <v>1.4999999999999999E-2</v>
      </c>
      <c r="AU284">
        <v>0.03</v>
      </c>
      <c r="AV284">
        <v>8.3000000000000004E-2</v>
      </c>
      <c r="AW284">
        <v>6.0999999999999999E-2</v>
      </c>
      <c r="AX284">
        <v>4.1000000000000002E-2</v>
      </c>
      <c r="AY284">
        <v>6.6000000000000003E-2</v>
      </c>
      <c r="AZ284">
        <v>3.2000000000000001E-2</v>
      </c>
      <c r="BA284">
        <v>0.128</v>
      </c>
      <c r="BB284" s="38">
        <v>0.03</v>
      </c>
      <c r="BC284">
        <v>3.6999999999999998E-2</v>
      </c>
      <c r="BD284">
        <v>3.5999999999999997E-2</v>
      </c>
      <c r="BE284">
        <v>3.5999999999999997E-2</v>
      </c>
      <c r="BF284" s="38">
        <v>3.2000000000000001E-2</v>
      </c>
      <c r="BG284">
        <v>2.9000000000000001E-2</v>
      </c>
      <c r="BH284">
        <v>3.2000000000000001E-2</v>
      </c>
      <c r="BI284">
        <v>2.5000000000000001E-2</v>
      </c>
      <c r="BJ284">
        <v>1.7000000000000001E-2</v>
      </c>
      <c r="BK284">
        <v>2.7E-2</v>
      </c>
      <c r="BL284">
        <v>4.4999999999999998E-2</v>
      </c>
      <c r="BM284">
        <v>2.3E-2</v>
      </c>
      <c r="BN284">
        <v>1.2E-2</v>
      </c>
      <c r="BO284">
        <v>2.7E-2</v>
      </c>
      <c r="BP284" s="6">
        <v>1.0999999999999999E-2</v>
      </c>
      <c r="BQ284" s="6">
        <v>1.2E-2</v>
      </c>
      <c r="BR284" s="6">
        <v>1.6E-2</v>
      </c>
      <c r="BS284">
        <v>3.9E-2</v>
      </c>
      <c r="BT284" s="38">
        <v>9.1999999999999998E-2</v>
      </c>
      <c r="BU284">
        <v>6.5000000000000002E-2</v>
      </c>
      <c r="BV284">
        <v>8.5000000000000006E-2</v>
      </c>
      <c r="BW284">
        <v>4.4999999999999998E-2</v>
      </c>
      <c r="BX284" s="38">
        <v>0.129</v>
      </c>
      <c r="BY284" s="38">
        <v>5.0999999999999997E-2</v>
      </c>
      <c r="BZ284" s="38">
        <v>0.01</v>
      </c>
      <c r="CA284">
        <v>7.3999999999999996E-2</v>
      </c>
      <c r="CB284">
        <v>0.105</v>
      </c>
      <c r="CC284">
        <v>2.5000000000000001E-2</v>
      </c>
      <c r="CD284">
        <v>2.7E-2</v>
      </c>
      <c r="CE284">
        <v>9.0999999999999998E-2</v>
      </c>
      <c r="CF284">
        <v>4.1000000000000002E-2</v>
      </c>
      <c r="CG284">
        <v>4.3999999999999997E-2</v>
      </c>
      <c r="CH284">
        <v>0.08</v>
      </c>
      <c r="CI284">
        <v>4.5999999999999999E-2</v>
      </c>
      <c r="CJ284">
        <v>0.109</v>
      </c>
      <c r="CK284">
        <v>3.9E-2</v>
      </c>
      <c r="CL284">
        <v>6.0000000000000001E-3</v>
      </c>
      <c r="CM284">
        <v>2.5000000000000001E-2</v>
      </c>
      <c r="CN284">
        <v>1.6E-2</v>
      </c>
      <c r="CO284">
        <v>-7.0000000000000001E-3</v>
      </c>
      <c r="CP284">
        <v>3.0000000000000001E-3</v>
      </c>
      <c r="CQ284">
        <v>0.113</v>
      </c>
      <c r="CR284" s="38">
        <v>6.9000000000000006E-2</v>
      </c>
      <c r="CS284">
        <v>0.17599999999999999</v>
      </c>
      <c r="CT284">
        <v>0.115</v>
      </c>
      <c r="CU284">
        <v>-3.5000000000000003E-2</v>
      </c>
      <c r="CV284">
        <v>8.5000000000000006E-2</v>
      </c>
      <c r="CW284">
        <v>3.5999999999999997E-2</v>
      </c>
      <c r="CX284">
        <v>0.01</v>
      </c>
      <c r="CY284">
        <v>5.5E-2</v>
      </c>
      <c r="CZ284">
        <v>8.3000000000000004E-2</v>
      </c>
      <c r="DA284">
        <v>0.17399999999999999</v>
      </c>
      <c r="DB284">
        <v>0.11600000000000001</v>
      </c>
      <c r="DC284">
        <v>1.4E-2</v>
      </c>
      <c r="DD284" s="38">
        <v>1.7000000000000001E-2</v>
      </c>
      <c r="DE284" s="38">
        <v>0.02</v>
      </c>
      <c r="DF284">
        <v>2.5000000000000001E-2</v>
      </c>
      <c r="DG284">
        <v>6.9000000000000006E-2</v>
      </c>
      <c r="DH284">
        <v>5.8000000000000003E-2</v>
      </c>
      <c r="DI284">
        <v>2.3E-2</v>
      </c>
      <c r="DJ284">
        <v>3.9E-2</v>
      </c>
      <c r="DK284" s="38">
        <v>2.1999999999999999E-2</v>
      </c>
      <c r="DL284">
        <v>2.3E-2</v>
      </c>
      <c r="DM284">
        <v>4.2999999999999997E-2</v>
      </c>
      <c r="DN284">
        <v>3.2000000000000001E-2</v>
      </c>
      <c r="DO284">
        <v>8.6999999999999994E-2</v>
      </c>
      <c r="DP284" s="38">
        <v>6.5000000000000002E-2</v>
      </c>
      <c r="DQ284">
        <v>5.0999999999999997E-2</v>
      </c>
      <c r="DU284" s="38">
        <v>0.04</v>
      </c>
      <c r="DV284">
        <v>4.1000000000000002E-2</v>
      </c>
      <c r="DW284" s="38">
        <v>0.05</v>
      </c>
      <c r="DX284" s="6">
        <v>6.8000000000000005E-2</v>
      </c>
      <c r="DY284">
        <v>3.5999999999999997E-2</v>
      </c>
      <c r="DZ284">
        <v>8.1000000000000003E-2</v>
      </c>
      <c r="EA284">
        <v>6.0999999999999999E-2</v>
      </c>
      <c r="EC284">
        <v>1.7000000000000001E-2</v>
      </c>
      <c r="ED284">
        <v>3.5000000000000003E-2</v>
      </c>
      <c r="EF284">
        <v>4.7E-2</v>
      </c>
      <c r="EG284">
        <v>6.6000000000000003E-2</v>
      </c>
      <c r="EI284">
        <v>4.8000000000000001E-2</v>
      </c>
      <c r="EJ284">
        <v>6.6000000000000003E-2</v>
      </c>
      <c r="EK284" s="38">
        <v>3.9E-2</v>
      </c>
      <c r="EL284">
        <v>4.7E-2</v>
      </c>
      <c r="EM284" s="6">
        <v>0.11</v>
      </c>
    </row>
    <row r="285" spans="1:143" ht="14.25" customHeight="1" x14ac:dyDescent="0.2">
      <c r="A285" s="13">
        <v>612</v>
      </c>
      <c r="B285">
        <v>0.112</v>
      </c>
      <c r="C285">
        <v>0.109</v>
      </c>
      <c r="D285">
        <v>7.4999999999999997E-2</v>
      </c>
      <c r="E285">
        <v>0.153</v>
      </c>
      <c r="F285">
        <v>0.215</v>
      </c>
      <c r="G285">
        <v>0.129</v>
      </c>
      <c r="H285">
        <v>7.5999999999999998E-2</v>
      </c>
      <c r="I285">
        <v>0.14799999999999999</v>
      </c>
      <c r="J285">
        <v>9.4E-2</v>
      </c>
      <c r="K285">
        <v>0.05</v>
      </c>
      <c r="L285">
        <v>0.09</v>
      </c>
      <c r="M285">
        <v>9.5000000000000001E-2</v>
      </c>
      <c r="N285">
        <v>0.161</v>
      </c>
      <c r="O285">
        <v>0.111</v>
      </c>
      <c r="P285" s="38">
        <v>0.20899999999999999</v>
      </c>
      <c r="Q285" s="6">
        <v>0.16900000000000001</v>
      </c>
      <c r="R285" s="6">
        <v>0.21099999999999999</v>
      </c>
      <c r="S285" s="6">
        <v>0.27</v>
      </c>
      <c r="T285">
        <v>0.223</v>
      </c>
      <c r="U285">
        <v>0.23499999999999999</v>
      </c>
      <c r="V285">
        <v>6.9000000000000006E-2</v>
      </c>
      <c r="W285">
        <v>0.10299999999999999</v>
      </c>
      <c r="X285">
        <v>0.128</v>
      </c>
      <c r="Y285">
        <v>0.158</v>
      </c>
      <c r="Z285" s="38">
        <v>8.8999999999999996E-2</v>
      </c>
      <c r="AA285" s="38">
        <v>9.5000000000000001E-2</v>
      </c>
      <c r="AB285" s="38">
        <v>7.2999999999999995E-2</v>
      </c>
      <c r="AC285" s="38">
        <v>7.0000000000000007E-2</v>
      </c>
      <c r="AD285" s="38">
        <v>3.5999999999999997E-2</v>
      </c>
      <c r="AE285" s="38">
        <v>3.4000000000000002E-2</v>
      </c>
      <c r="AF285" s="38">
        <v>1.2999999999999999E-2</v>
      </c>
      <c r="AG285" s="38">
        <v>1.0999999999999999E-2</v>
      </c>
      <c r="AH285" s="38">
        <v>0.01</v>
      </c>
      <c r="AI285" s="6">
        <v>5.0999999999999997E-2</v>
      </c>
      <c r="AJ285" s="6">
        <v>1.4E-2</v>
      </c>
      <c r="AK285" s="6">
        <v>5.2999999999999999E-2</v>
      </c>
      <c r="AL285">
        <v>2.1999999999999999E-2</v>
      </c>
      <c r="AM285">
        <v>2.1000000000000001E-2</v>
      </c>
      <c r="AN285">
        <v>4.8000000000000001E-2</v>
      </c>
      <c r="AO285" s="6">
        <v>3.5999999999999997E-2</v>
      </c>
      <c r="AP285" s="6">
        <v>7.9000000000000001E-2</v>
      </c>
      <c r="AQ285" s="6">
        <v>8.3000000000000004E-2</v>
      </c>
      <c r="AR285">
        <v>2.7E-2</v>
      </c>
      <c r="AS285">
        <v>3.5999999999999997E-2</v>
      </c>
      <c r="AT285">
        <v>1.4999999999999999E-2</v>
      </c>
      <c r="AU285">
        <v>2.9000000000000001E-2</v>
      </c>
      <c r="AV285">
        <v>8.3000000000000004E-2</v>
      </c>
      <c r="AW285">
        <v>0.06</v>
      </c>
      <c r="AX285">
        <v>4.1000000000000002E-2</v>
      </c>
      <c r="AY285">
        <v>6.6000000000000003E-2</v>
      </c>
      <c r="AZ285">
        <v>3.2000000000000001E-2</v>
      </c>
      <c r="BA285">
        <v>0.128</v>
      </c>
      <c r="BB285" s="38">
        <v>0.03</v>
      </c>
      <c r="BC285">
        <v>3.6999999999999998E-2</v>
      </c>
      <c r="BD285">
        <v>3.5999999999999997E-2</v>
      </c>
      <c r="BE285">
        <v>3.5999999999999997E-2</v>
      </c>
      <c r="BF285" s="38">
        <v>3.2000000000000001E-2</v>
      </c>
      <c r="BG285">
        <v>2.9000000000000001E-2</v>
      </c>
      <c r="BH285">
        <v>3.2000000000000001E-2</v>
      </c>
      <c r="BI285">
        <v>2.5999999999999999E-2</v>
      </c>
      <c r="BJ285">
        <v>1.7000000000000001E-2</v>
      </c>
      <c r="BK285">
        <v>2.7E-2</v>
      </c>
      <c r="BL285">
        <v>4.4999999999999998E-2</v>
      </c>
      <c r="BM285">
        <v>2.3E-2</v>
      </c>
      <c r="BN285">
        <v>1.2E-2</v>
      </c>
      <c r="BO285">
        <v>2.7E-2</v>
      </c>
      <c r="BP285" s="6">
        <v>1.0999999999999999E-2</v>
      </c>
      <c r="BQ285" s="6">
        <v>1.2E-2</v>
      </c>
      <c r="BR285" s="6">
        <v>1.6E-2</v>
      </c>
      <c r="BS285">
        <v>3.9E-2</v>
      </c>
      <c r="BT285" s="38">
        <v>9.1999999999999998E-2</v>
      </c>
      <c r="BU285">
        <v>6.5000000000000002E-2</v>
      </c>
      <c r="BV285">
        <v>8.5000000000000006E-2</v>
      </c>
      <c r="BW285">
        <v>4.5999999999999999E-2</v>
      </c>
      <c r="BX285" s="38">
        <v>0.13</v>
      </c>
      <c r="BY285" s="38">
        <v>5.0999999999999997E-2</v>
      </c>
      <c r="BZ285" s="38">
        <v>0.01</v>
      </c>
      <c r="CA285">
        <v>7.4999999999999997E-2</v>
      </c>
      <c r="CB285">
        <v>0.106</v>
      </c>
      <c r="CC285">
        <v>2.5000000000000001E-2</v>
      </c>
      <c r="CD285">
        <v>2.8000000000000001E-2</v>
      </c>
      <c r="CE285">
        <v>9.0999999999999998E-2</v>
      </c>
      <c r="CF285">
        <v>4.2000000000000003E-2</v>
      </c>
      <c r="CG285">
        <v>4.4999999999999998E-2</v>
      </c>
      <c r="CH285">
        <v>0.08</v>
      </c>
      <c r="CI285">
        <v>4.5999999999999999E-2</v>
      </c>
      <c r="CJ285">
        <v>0.109</v>
      </c>
      <c r="CK285">
        <v>0.04</v>
      </c>
      <c r="CL285">
        <v>6.0000000000000001E-3</v>
      </c>
      <c r="CM285">
        <v>2.5999999999999999E-2</v>
      </c>
      <c r="CN285">
        <v>1.6E-2</v>
      </c>
      <c r="CO285">
        <v>-7.0000000000000001E-3</v>
      </c>
      <c r="CP285">
        <v>3.0000000000000001E-3</v>
      </c>
      <c r="CQ285">
        <v>0.112</v>
      </c>
      <c r="CR285" s="38">
        <v>6.9000000000000006E-2</v>
      </c>
      <c r="CS285">
        <v>0.17599999999999999</v>
      </c>
      <c r="CT285">
        <v>0.115</v>
      </c>
      <c r="CU285">
        <v>-3.5000000000000003E-2</v>
      </c>
      <c r="CV285">
        <v>8.5999999999999993E-2</v>
      </c>
      <c r="CW285">
        <v>3.5999999999999997E-2</v>
      </c>
      <c r="CX285">
        <v>0.01</v>
      </c>
      <c r="CY285">
        <v>5.5E-2</v>
      </c>
      <c r="CZ285">
        <v>8.3000000000000004E-2</v>
      </c>
      <c r="DA285">
        <v>0.17399999999999999</v>
      </c>
      <c r="DB285">
        <v>0.11600000000000001</v>
      </c>
      <c r="DC285">
        <v>1.4E-2</v>
      </c>
      <c r="DD285" s="38">
        <v>1.7000000000000001E-2</v>
      </c>
      <c r="DE285" s="38">
        <v>0.02</v>
      </c>
      <c r="DF285">
        <v>2.4E-2</v>
      </c>
      <c r="DG285">
        <v>6.9000000000000006E-2</v>
      </c>
      <c r="DH285">
        <v>5.8000000000000003E-2</v>
      </c>
      <c r="DI285">
        <v>2.3E-2</v>
      </c>
      <c r="DJ285">
        <v>3.7999999999999999E-2</v>
      </c>
      <c r="DK285" s="38">
        <v>2.1999999999999999E-2</v>
      </c>
      <c r="DL285">
        <v>2.3E-2</v>
      </c>
      <c r="DM285">
        <v>4.2999999999999997E-2</v>
      </c>
      <c r="DN285">
        <v>3.2000000000000001E-2</v>
      </c>
      <c r="DO285">
        <v>8.6999999999999994E-2</v>
      </c>
      <c r="DP285" s="38">
        <v>6.5000000000000002E-2</v>
      </c>
      <c r="DQ285">
        <v>5.0999999999999997E-2</v>
      </c>
      <c r="DU285" s="38">
        <v>0.04</v>
      </c>
      <c r="DV285">
        <v>4.1000000000000002E-2</v>
      </c>
      <c r="DW285" s="38">
        <v>0.05</v>
      </c>
      <c r="DX285" s="6">
        <v>6.8000000000000005E-2</v>
      </c>
      <c r="DY285">
        <v>3.5999999999999997E-2</v>
      </c>
      <c r="DZ285">
        <v>8.1000000000000003E-2</v>
      </c>
      <c r="EA285">
        <v>6.0999999999999999E-2</v>
      </c>
      <c r="EC285">
        <v>1.7000000000000001E-2</v>
      </c>
      <c r="ED285">
        <v>3.5000000000000003E-2</v>
      </c>
      <c r="EF285">
        <v>4.7E-2</v>
      </c>
      <c r="EG285">
        <v>6.6000000000000003E-2</v>
      </c>
      <c r="EI285">
        <v>4.8000000000000001E-2</v>
      </c>
      <c r="EJ285">
        <v>6.6000000000000003E-2</v>
      </c>
      <c r="EK285" s="38">
        <v>3.9E-2</v>
      </c>
      <c r="EL285">
        <v>4.7E-2</v>
      </c>
      <c r="EM285" s="6">
        <v>0.11</v>
      </c>
    </row>
    <row r="286" spans="1:143" ht="14.25" customHeight="1" x14ac:dyDescent="0.2">
      <c r="A286" s="13">
        <v>613</v>
      </c>
      <c r="B286">
        <v>0.113</v>
      </c>
      <c r="C286">
        <v>0.11</v>
      </c>
      <c r="D286">
        <v>7.4999999999999997E-2</v>
      </c>
      <c r="E286">
        <v>0.154</v>
      </c>
      <c r="F286">
        <v>0.215</v>
      </c>
      <c r="G286">
        <v>0.129</v>
      </c>
      <c r="H286">
        <v>7.5999999999999998E-2</v>
      </c>
      <c r="I286">
        <v>0.14799999999999999</v>
      </c>
      <c r="J286">
        <v>9.4E-2</v>
      </c>
      <c r="K286">
        <v>5.0999999999999997E-2</v>
      </c>
      <c r="L286">
        <v>0.09</v>
      </c>
      <c r="M286">
        <v>9.6000000000000002E-2</v>
      </c>
      <c r="N286">
        <v>0.161</v>
      </c>
      <c r="O286">
        <v>0.111</v>
      </c>
      <c r="P286" s="38">
        <v>0.20899999999999999</v>
      </c>
      <c r="Q286" s="6">
        <v>0.16900000000000001</v>
      </c>
      <c r="R286" s="6">
        <v>0.21199999999999999</v>
      </c>
      <c r="S286" s="6">
        <v>0.26900000000000002</v>
      </c>
      <c r="T286">
        <v>0.223</v>
      </c>
      <c r="U286">
        <v>0.23400000000000001</v>
      </c>
      <c r="V286">
        <v>6.9000000000000006E-2</v>
      </c>
      <c r="W286">
        <v>0.10199999999999999</v>
      </c>
      <c r="X286">
        <v>0.127</v>
      </c>
      <c r="Y286">
        <v>0.158</v>
      </c>
      <c r="Z286" s="38">
        <v>8.8999999999999996E-2</v>
      </c>
      <c r="AA286" s="38">
        <v>9.5000000000000001E-2</v>
      </c>
      <c r="AB286" s="38">
        <v>7.2999999999999995E-2</v>
      </c>
      <c r="AC286" s="38">
        <v>7.0000000000000007E-2</v>
      </c>
      <c r="AD286" s="38">
        <v>3.5999999999999997E-2</v>
      </c>
      <c r="AE286" s="38">
        <v>3.4000000000000002E-2</v>
      </c>
      <c r="AF286" s="38">
        <v>1.2999999999999999E-2</v>
      </c>
      <c r="AG286" s="38">
        <v>1.0999999999999999E-2</v>
      </c>
      <c r="AH286" s="38">
        <v>0.01</v>
      </c>
      <c r="AI286" s="6">
        <v>5.0999999999999997E-2</v>
      </c>
      <c r="AJ286" s="6">
        <v>1.4E-2</v>
      </c>
      <c r="AK286" s="6">
        <v>5.2999999999999999E-2</v>
      </c>
      <c r="AL286">
        <v>2.1999999999999999E-2</v>
      </c>
      <c r="AM286">
        <v>2.1000000000000001E-2</v>
      </c>
      <c r="AN286">
        <v>4.8000000000000001E-2</v>
      </c>
      <c r="AO286" s="6">
        <v>3.5999999999999997E-2</v>
      </c>
      <c r="AP286" s="6">
        <v>7.9000000000000001E-2</v>
      </c>
      <c r="AQ286" s="6">
        <v>8.3000000000000004E-2</v>
      </c>
      <c r="AR286">
        <v>2.7E-2</v>
      </c>
      <c r="AS286">
        <v>3.5999999999999997E-2</v>
      </c>
      <c r="AT286">
        <v>1.4999999999999999E-2</v>
      </c>
      <c r="AU286">
        <v>2.9000000000000001E-2</v>
      </c>
      <c r="AV286">
        <v>8.3000000000000004E-2</v>
      </c>
      <c r="AW286">
        <v>0.06</v>
      </c>
      <c r="AX286">
        <v>4.1000000000000002E-2</v>
      </c>
      <c r="AY286">
        <v>6.6000000000000003E-2</v>
      </c>
      <c r="AZ286">
        <v>3.2000000000000001E-2</v>
      </c>
      <c r="BA286">
        <v>0.129</v>
      </c>
      <c r="BB286" s="38">
        <v>0.03</v>
      </c>
      <c r="BC286">
        <v>3.6999999999999998E-2</v>
      </c>
      <c r="BD286">
        <v>3.5999999999999997E-2</v>
      </c>
      <c r="BE286">
        <v>3.5999999999999997E-2</v>
      </c>
      <c r="BF286" s="38">
        <v>3.2000000000000001E-2</v>
      </c>
      <c r="BG286">
        <v>2.9000000000000001E-2</v>
      </c>
      <c r="BH286">
        <v>3.3000000000000002E-2</v>
      </c>
      <c r="BI286">
        <v>2.5999999999999999E-2</v>
      </c>
      <c r="BJ286">
        <v>1.7000000000000001E-2</v>
      </c>
      <c r="BK286">
        <v>2.7E-2</v>
      </c>
      <c r="BL286">
        <v>4.4999999999999998E-2</v>
      </c>
      <c r="BM286">
        <v>2.3E-2</v>
      </c>
      <c r="BN286">
        <v>1.2E-2</v>
      </c>
      <c r="BO286">
        <v>2.7E-2</v>
      </c>
      <c r="BP286" s="6">
        <v>1.0999999999999999E-2</v>
      </c>
      <c r="BQ286" s="6">
        <v>1.2E-2</v>
      </c>
      <c r="BR286" s="6">
        <v>1.4999999999999999E-2</v>
      </c>
      <c r="BS286">
        <v>3.9E-2</v>
      </c>
      <c r="BT286" s="38">
        <v>9.1999999999999998E-2</v>
      </c>
      <c r="BU286">
        <v>6.6000000000000003E-2</v>
      </c>
      <c r="BV286">
        <v>8.5000000000000006E-2</v>
      </c>
      <c r="BW286">
        <v>4.5999999999999999E-2</v>
      </c>
      <c r="BX286" s="38">
        <v>0.13</v>
      </c>
      <c r="BY286" s="38">
        <v>5.0999999999999997E-2</v>
      </c>
      <c r="BZ286" s="38">
        <v>0.01</v>
      </c>
      <c r="CA286">
        <v>7.4999999999999997E-2</v>
      </c>
      <c r="CB286">
        <v>0.106</v>
      </c>
      <c r="CC286">
        <v>2.5000000000000001E-2</v>
      </c>
      <c r="CD286">
        <v>2.8000000000000001E-2</v>
      </c>
      <c r="CE286">
        <v>9.0999999999999998E-2</v>
      </c>
      <c r="CF286">
        <v>4.2000000000000003E-2</v>
      </c>
      <c r="CG286">
        <v>4.4999999999999998E-2</v>
      </c>
      <c r="CH286">
        <v>0.08</v>
      </c>
      <c r="CI286">
        <v>4.5999999999999999E-2</v>
      </c>
      <c r="CJ286">
        <v>0.11</v>
      </c>
      <c r="CK286">
        <v>0.04</v>
      </c>
      <c r="CL286">
        <v>6.0000000000000001E-3</v>
      </c>
      <c r="CM286">
        <v>2.5999999999999999E-2</v>
      </c>
      <c r="CN286">
        <v>1.6E-2</v>
      </c>
      <c r="CO286">
        <v>-7.0000000000000001E-3</v>
      </c>
      <c r="CP286">
        <v>3.0000000000000001E-3</v>
      </c>
      <c r="CQ286">
        <v>0.112</v>
      </c>
      <c r="CR286" s="38">
        <v>6.9000000000000006E-2</v>
      </c>
      <c r="CS286">
        <v>0.17599999999999999</v>
      </c>
      <c r="CT286">
        <v>0.115</v>
      </c>
      <c r="CU286">
        <v>-3.5000000000000003E-2</v>
      </c>
      <c r="CV286">
        <v>8.5999999999999993E-2</v>
      </c>
      <c r="CW286">
        <v>3.5999999999999997E-2</v>
      </c>
      <c r="CX286">
        <v>0.01</v>
      </c>
      <c r="CY286">
        <v>5.5E-2</v>
      </c>
      <c r="CZ286">
        <v>8.3000000000000004E-2</v>
      </c>
      <c r="DA286">
        <v>0.17399999999999999</v>
      </c>
      <c r="DB286">
        <v>0.11600000000000001</v>
      </c>
      <c r="DC286">
        <v>1.2999999999999999E-2</v>
      </c>
      <c r="DD286" s="38">
        <v>1.7000000000000001E-2</v>
      </c>
      <c r="DE286" s="38">
        <v>0.02</v>
      </c>
      <c r="DF286">
        <v>2.4E-2</v>
      </c>
      <c r="DG286">
        <v>6.9000000000000006E-2</v>
      </c>
      <c r="DH286">
        <v>5.8000000000000003E-2</v>
      </c>
      <c r="DI286">
        <v>2.3E-2</v>
      </c>
      <c r="DJ286">
        <v>3.7999999999999999E-2</v>
      </c>
      <c r="DK286" s="38">
        <v>2.1999999999999999E-2</v>
      </c>
      <c r="DL286">
        <v>2.3E-2</v>
      </c>
      <c r="DM286">
        <v>4.2999999999999997E-2</v>
      </c>
      <c r="DN286">
        <v>3.2000000000000001E-2</v>
      </c>
      <c r="DO286">
        <v>8.6999999999999994E-2</v>
      </c>
      <c r="DP286" s="38">
        <v>6.5000000000000002E-2</v>
      </c>
      <c r="DQ286">
        <v>5.0999999999999997E-2</v>
      </c>
      <c r="DU286" s="38">
        <v>0.04</v>
      </c>
      <c r="DV286">
        <v>4.1000000000000002E-2</v>
      </c>
      <c r="DW286" s="38">
        <v>0.05</v>
      </c>
      <c r="DX286" s="6">
        <v>6.8000000000000005E-2</v>
      </c>
      <c r="DY286">
        <v>3.5999999999999997E-2</v>
      </c>
      <c r="DZ286">
        <v>8.1000000000000003E-2</v>
      </c>
      <c r="EA286">
        <v>6.0999999999999999E-2</v>
      </c>
      <c r="EC286">
        <v>1.7000000000000001E-2</v>
      </c>
      <c r="ED286">
        <v>3.5000000000000003E-2</v>
      </c>
      <c r="EF286">
        <v>4.7E-2</v>
      </c>
      <c r="EG286">
        <v>6.6000000000000003E-2</v>
      </c>
      <c r="EI286">
        <v>4.8000000000000001E-2</v>
      </c>
      <c r="EJ286">
        <v>6.6000000000000003E-2</v>
      </c>
      <c r="EK286" s="38">
        <v>3.9E-2</v>
      </c>
      <c r="EL286">
        <v>4.7E-2</v>
      </c>
      <c r="EM286" s="6">
        <v>0.11</v>
      </c>
    </row>
    <row r="287" spans="1:143" ht="14.25" customHeight="1" x14ac:dyDescent="0.2">
      <c r="A287" s="13">
        <v>614</v>
      </c>
      <c r="B287">
        <v>0.113</v>
      </c>
      <c r="C287">
        <v>0.111</v>
      </c>
      <c r="D287">
        <v>7.4999999999999997E-2</v>
      </c>
      <c r="E287">
        <v>0.154</v>
      </c>
      <c r="F287">
        <v>0.216</v>
      </c>
      <c r="G287">
        <v>0.129</v>
      </c>
      <c r="H287">
        <v>7.4999999999999997E-2</v>
      </c>
      <c r="I287">
        <v>0.14799999999999999</v>
      </c>
      <c r="J287">
        <v>9.2999999999999999E-2</v>
      </c>
      <c r="K287">
        <v>5.0999999999999997E-2</v>
      </c>
      <c r="L287">
        <v>9.0999999999999998E-2</v>
      </c>
      <c r="M287">
        <v>9.6000000000000002E-2</v>
      </c>
      <c r="N287">
        <v>0.161</v>
      </c>
      <c r="O287">
        <v>0.111</v>
      </c>
      <c r="P287" s="38">
        <v>0.20899999999999999</v>
      </c>
      <c r="Q287" s="6">
        <v>0.16800000000000001</v>
      </c>
      <c r="R287" s="6">
        <v>0.21199999999999999</v>
      </c>
      <c r="S287" s="6">
        <v>0.26800000000000002</v>
      </c>
      <c r="T287">
        <v>0.223</v>
      </c>
      <c r="U287">
        <v>0.23300000000000001</v>
      </c>
      <c r="V287">
        <v>6.9000000000000006E-2</v>
      </c>
      <c r="W287">
        <v>0.10100000000000001</v>
      </c>
      <c r="X287">
        <v>0.127</v>
      </c>
      <c r="Y287">
        <v>0.157</v>
      </c>
      <c r="Z287" s="38">
        <v>8.8999999999999996E-2</v>
      </c>
      <c r="AA287" s="38">
        <v>9.5000000000000001E-2</v>
      </c>
      <c r="AB287" s="38">
        <v>7.2999999999999995E-2</v>
      </c>
      <c r="AC287" s="38">
        <v>7.0000000000000007E-2</v>
      </c>
      <c r="AD287" s="38">
        <v>3.5000000000000003E-2</v>
      </c>
      <c r="AE287" s="38">
        <v>3.4000000000000002E-2</v>
      </c>
      <c r="AF287" s="38">
        <v>1.2999999999999999E-2</v>
      </c>
      <c r="AG287" s="38">
        <v>1.0999999999999999E-2</v>
      </c>
      <c r="AH287" s="38">
        <v>8.9999999999999993E-3</v>
      </c>
      <c r="AI287" s="6">
        <v>5.0999999999999997E-2</v>
      </c>
      <c r="AJ287" s="6">
        <v>1.4E-2</v>
      </c>
      <c r="AK287" s="6">
        <v>5.2999999999999999E-2</v>
      </c>
      <c r="AL287">
        <v>2.1999999999999999E-2</v>
      </c>
      <c r="AM287">
        <v>2.1000000000000001E-2</v>
      </c>
      <c r="AN287">
        <v>4.8000000000000001E-2</v>
      </c>
      <c r="AO287" s="6">
        <v>3.5999999999999997E-2</v>
      </c>
      <c r="AP287" s="6">
        <v>7.8E-2</v>
      </c>
      <c r="AQ287" s="6">
        <v>8.2000000000000003E-2</v>
      </c>
      <c r="AR287">
        <v>2.7E-2</v>
      </c>
      <c r="AS287">
        <v>3.5999999999999997E-2</v>
      </c>
      <c r="AT287">
        <v>1.4999999999999999E-2</v>
      </c>
      <c r="AU287">
        <v>2.9000000000000001E-2</v>
      </c>
      <c r="AV287">
        <v>8.3000000000000004E-2</v>
      </c>
      <c r="AW287">
        <v>0.06</v>
      </c>
      <c r="AX287">
        <v>4.1000000000000002E-2</v>
      </c>
      <c r="AY287">
        <v>6.6000000000000003E-2</v>
      </c>
      <c r="AZ287">
        <v>3.3000000000000002E-2</v>
      </c>
      <c r="BA287">
        <v>0.129</v>
      </c>
      <c r="BB287" s="38">
        <v>0.03</v>
      </c>
      <c r="BC287">
        <v>3.6999999999999998E-2</v>
      </c>
      <c r="BD287">
        <v>3.5999999999999997E-2</v>
      </c>
      <c r="BE287">
        <v>3.5000000000000003E-2</v>
      </c>
      <c r="BF287" s="38">
        <v>3.2000000000000001E-2</v>
      </c>
      <c r="BG287">
        <v>2.9000000000000001E-2</v>
      </c>
      <c r="BH287">
        <v>3.3000000000000002E-2</v>
      </c>
      <c r="BI287">
        <v>2.5999999999999999E-2</v>
      </c>
      <c r="BJ287">
        <v>1.6E-2</v>
      </c>
      <c r="BK287">
        <v>2.7E-2</v>
      </c>
      <c r="BL287">
        <v>4.4999999999999998E-2</v>
      </c>
      <c r="BM287">
        <v>2.3E-2</v>
      </c>
      <c r="BN287">
        <v>1.2E-2</v>
      </c>
      <c r="BO287">
        <v>2.7E-2</v>
      </c>
      <c r="BP287" s="6">
        <v>1.0999999999999999E-2</v>
      </c>
      <c r="BQ287" s="6">
        <v>1.2E-2</v>
      </c>
      <c r="BR287" s="6">
        <v>1.4999999999999999E-2</v>
      </c>
      <c r="BS287">
        <v>3.9E-2</v>
      </c>
      <c r="BT287" s="38">
        <v>9.1999999999999998E-2</v>
      </c>
      <c r="BU287">
        <v>6.6000000000000003E-2</v>
      </c>
      <c r="BV287">
        <v>8.5999999999999993E-2</v>
      </c>
      <c r="BW287">
        <v>4.5999999999999999E-2</v>
      </c>
      <c r="BX287" s="38">
        <v>0.13</v>
      </c>
      <c r="BY287" s="38">
        <v>5.0999999999999997E-2</v>
      </c>
      <c r="BZ287" s="38">
        <v>0.01</v>
      </c>
      <c r="CA287">
        <v>7.4999999999999997E-2</v>
      </c>
      <c r="CB287">
        <v>0.107</v>
      </c>
      <c r="CC287">
        <v>2.5999999999999999E-2</v>
      </c>
      <c r="CD287">
        <v>2.8000000000000001E-2</v>
      </c>
      <c r="CE287">
        <v>9.0999999999999998E-2</v>
      </c>
      <c r="CF287">
        <v>4.2000000000000003E-2</v>
      </c>
      <c r="CG287">
        <v>4.4999999999999998E-2</v>
      </c>
      <c r="CH287">
        <v>0.08</v>
      </c>
      <c r="CI287">
        <v>4.5999999999999999E-2</v>
      </c>
      <c r="CJ287">
        <v>0.11</v>
      </c>
      <c r="CK287">
        <v>0.04</v>
      </c>
      <c r="CL287">
        <v>6.0000000000000001E-3</v>
      </c>
      <c r="CM287">
        <v>2.7E-2</v>
      </c>
      <c r="CN287">
        <v>1.6E-2</v>
      </c>
      <c r="CO287">
        <v>-6.0000000000000001E-3</v>
      </c>
      <c r="CP287">
        <v>4.0000000000000001E-3</v>
      </c>
      <c r="CQ287">
        <v>0.112</v>
      </c>
      <c r="CR287" s="38">
        <v>6.8000000000000005E-2</v>
      </c>
      <c r="CS287">
        <v>0.17599999999999999</v>
      </c>
      <c r="CT287">
        <v>0.115</v>
      </c>
      <c r="CU287">
        <v>-3.5000000000000003E-2</v>
      </c>
      <c r="CV287">
        <v>8.5999999999999993E-2</v>
      </c>
      <c r="CW287">
        <v>3.5999999999999997E-2</v>
      </c>
      <c r="CX287">
        <v>0.01</v>
      </c>
      <c r="CY287">
        <v>5.5E-2</v>
      </c>
      <c r="CZ287">
        <v>8.3000000000000004E-2</v>
      </c>
      <c r="DA287">
        <v>0.17399999999999999</v>
      </c>
      <c r="DB287">
        <v>0.11600000000000001</v>
      </c>
      <c r="DC287">
        <v>1.2999999999999999E-2</v>
      </c>
      <c r="DD287" s="38">
        <v>1.7000000000000001E-2</v>
      </c>
      <c r="DE287" s="38">
        <v>0.02</v>
      </c>
      <c r="DF287">
        <v>2.4E-2</v>
      </c>
      <c r="DG287">
        <v>6.9000000000000006E-2</v>
      </c>
      <c r="DH287">
        <v>5.8000000000000003E-2</v>
      </c>
      <c r="DI287">
        <v>2.3E-2</v>
      </c>
      <c r="DJ287">
        <v>3.7999999999999999E-2</v>
      </c>
      <c r="DK287" s="38">
        <v>2.1999999999999999E-2</v>
      </c>
      <c r="DL287">
        <v>2.3E-2</v>
      </c>
      <c r="DM287">
        <v>4.2999999999999997E-2</v>
      </c>
      <c r="DN287">
        <v>3.2000000000000001E-2</v>
      </c>
      <c r="DO287">
        <v>8.6999999999999994E-2</v>
      </c>
      <c r="DP287" s="38">
        <v>6.5000000000000002E-2</v>
      </c>
      <c r="DQ287">
        <v>5.0999999999999997E-2</v>
      </c>
      <c r="DU287" s="38">
        <v>0.04</v>
      </c>
      <c r="DV287">
        <v>4.1000000000000002E-2</v>
      </c>
      <c r="DW287" s="38">
        <v>0.05</v>
      </c>
      <c r="DX287" s="6">
        <v>6.8000000000000005E-2</v>
      </c>
      <c r="DY287">
        <v>3.6999999999999998E-2</v>
      </c>
      <c r="DZ287">
        <v>8.1000000000000003E-2</v>
      </c>
      <c r="EA287">
        <v>6.0999999999999999E-2</v>
      </c>
      <c r="EC287">
        <v>1.7000000000000001E-2</v>
      </c>
      <c r="ED287">
        <v>3.5000000000000003E-2</v>
      </c>
      <c r="EF287">
        <v>4.7E-2</v>
      </c>
      <c r="EG287">
        <v>6.5000000000000002E-2</v>
      </c>
      <c r="EI287">
        <v>4.8000000000000001E-2</v>
      </c>
      <c r="EJ287">
        <v>6.6000000000000003E-2</v>
      </c>
      <c r="EK287" s="38">
        <v>3.9E-2</v>
      </c>
      <c r="EL287">
        <v>4.7E-2</v>
      </c>
      <c r="EM287" s="6">
        <v>0.11</v>
      </c>
    </row>
    <row r="288" spans="1:143" ht="14.25" customHeight="1" x14ac:dyDescent="0.2">
      <c r="A288" s="13">
        <v>615</v>
      </c>
      <c r="B288">
        <v>0.114</v>
      </c>
      <c r="C288">
        <v>0.111</v>
      </c>
      <c r="D288">
        <v>7.5999999999999998E-2</v>
      </c>
      <c r="E288">
        <v>0.155</v>
      </c>
      <c r="F288">
        <v>0.216</v>
      </c>
      <c r="G288">
        <v>0.129</v>
      </c>
      <c r="H288">
        <v>7.4999999999999997E-2</v>
      </c>
      <c r="I288">
        <v>0.14799999999999999</v>
      </c>
      <c r="J288">
        <v>9.2999999999999999E-2</v>
      </c>
      <c r="K288">
        <v>5.0999999999999997E-2</v>
      </c>
      <c r="L288">
        <v>9.0999999999999998E-2</v>
      </c>
      <c r="M288">
        <v>9.6000000000000002E-2</v>
      </c>
      <c r="N288">
        <v>0.161</v>
      </c>
      <c r="O288">
        <v>0.111</v>
      </c>
      <c r="P288" s="38">
        <v>0.20899999999999999</v>
      </c>
      <c r="Q288" s="6">
        <v>0.16800000000000001</v>
      </c>
      <c r="R288" s="6">
        <v>0.21199999999999999</v>
      </c>
      <c r="S288" s="6">
        <v>0.26700000000000002</v>
      </c>
      <c r="T288">
        <v>0.222</v>
      </c>
      <c r="U288">
        <v>0.23200000000000001</v>
      </c>
      <c r="V288">
        <v>6.9000000000000006E-2</v>
      </c>
      <c r="W288">
        <v>0.1</v>
      </c>
      <c r="X288">
        <v>0.126</v>
      </c>
      <c r="Y288">
        <v>0.156</v>
      </c>
      <c r="Z288" s="38">
        <v>8.8999999999999996E-2</v>
      </c>
      <c r="AA288" s="38">
        <v>9.5000000000000001E-2</v>
      </c>
      <c r="AB288" s="38">
        <v>7.2999999999999995E-2</v>
      </c>
      <c r="AC288" s="38">
        <v>7.0000000000000007E-2</v>
      </c>
      <c r="AD288" s="38">
        <v>3.5000000000000003E-2</v>
      </c>
      <c r="AE288" s="38">
        <v>3.4000000000000002E-2</v>
      </c>
      <c r="AF288" s="38">
        <v>1.2999999999999999E-2</v>
      </c>
      <c r="AG288" s="38">
        <v>1.0999999999999999E-2</v>
      </c>
      <c r="AH288" s="38">
        <v>8.9999999999999993E-3</v>
      </c>
      <c r="AI288" s="6">
        <v>5.0999999999999997E-2</v>
      </c>
      <c r="AJ288" s="6">
        <v>1.2999999999999999E-2</v>
      </c>
      <c r="AK288" s="6">
        <v>5.2999999999999999E-2</v>
      </c>
      <c r="AL288">
        <v>2.1999999999999999E-2</v>
      </c>
      <c r="AM288">
        <v>2.1000000000000001E-2</v>
      </c>
      <c r="AN288">
        <v>4.8000000000000001E-2</v>
      </c>
      <c r="AO288" s="6">
        <v>3.5999999999999997E-2</v>
      </c>
      <c r="AP288" s="6">
        <v>7.8E-2</v>
      </c>
      <c r="AQ288" s="6">
        <v>8.2000000000000003E-2</v>
      </c>
      <c r="AR288">
        <v>2.7E-2</v>
      </c>
      <c r="AS288">
        <v>3.5999999999999997E-2</v>
      </c>
      <c r="AT288">
        <v>1.4999999999999999E-2</v>
      </c>
      <c r="AU288">
        <v>2.9000000000000001E-2</v>
      </c>
      <c r="AV288">
        <v>8.3000000000000004E-2</v>
      </c>
      <c r="AW288">
        <v>0.06</v>
      </c>
      <c r="AX288">
        <v>4.2000000000000003E-2</v>
      </c>
      <c r="AY288">
        <v>6.6000000000000003E-2</v>
      </c>
      <c r="AZ288">
        <v>3.3000000000000002E-2</v>
      </c>
      <c r="BA288">
        <v>0.129</v>
      </c>
      <c r="BB288" s="38">
        <v>0.03</v>
      </c>
      <c r="BC288">
        <v>3.6999999999999998E-2</v>
      </c>
      <c r="BD288">
        <v>3.5999999999999997E-2</v>
      </c>
      <c r="BE288">
        <v>3.5000000000000003E-2</v>
      </c>
      <c r="BF288" s="38">
        <v>3.1E-2</v>
      </c>
      <c r="BG288">
        <v>2.9000000000000001E-2</v>
      </c>
      <c r="BH288">
        <v>3.3000000000000002E-2</v>
      </c>
      <c r="BI288">
        <v>2.5000000000000001E-2</v>
      </c>
      <c r="BJ288">
        <v>1.6E-2</v>
      </c>
      <c r="BK288">
        <v>2.7E-2</v>
      </c>
      <c r="BL288">
        <v>4.4999999999999998E-2</v>
      </c>
      <c r="BM288">
        <v>2.3E-2</v>
      </c>
      <c r="BN288">
        <v>1.2E-2</v>
      </c>
      <c r="BO288">
        <v>2.5999999999999999E-2</v>
      </c>
      <c r="BP288" s="6">
        <v>1.0999999999999999E-2</v>
      </c>
      <c r="BQ288" s="6">
        <v>1.2E-2</v>
      </c>
      <c r="BR288" s="6">
        <v>1.4999999999999999E-2</v>
      </c>
      <c r="BS288">
        <v>3.9E-2</v>
      </c>
      <c r="BT288" s="38">
        <v>9.1999999999999998E-2</v>
      </c>
      <c r="BU288">
        <v>6.5000000000000002E-2</v>
      </c>
      <c r="BV288">
        <v>8.5999999999999993E-2</v>
      </c>
      <c r="BW288">
        <v>4.5999999999999999E-2</v>
      </c>
      <c r="BX288" s="38">
        <v>0.13</v>
      </c>
      <c r="BY288" s="38">
        <v>5.0999999999999997E-2</v>
      </c>
      <c r="BZ288" s="38">
        <v>0.01</v>
      </c>
      <c r="CA288">
        <v>7.4999999999999997E-2</v>
      </c>
      <c r="CB288">
        <v>0.107</v>
      </c>
      <c r="CC288">
        <v>2.5999999999999999E-2</v>
      </c>
      <c r="CD288">
        <v>2.8000000000000001E-2</v>
      </c>
      <c r="CE288">
        <v>9.0999999999999998E-2</v>
      </c>
      <c r="CF288">
        <v>4.2000000000000003E-2</v>
      </c>
      <c r="CG288">
        <v>4.4999999999999998E-2</v>
      </c>
      <c r="CH288">
        <v>8.1000000000000003E-2</v>
      </c>
      <c r="CI288">
        <v>4.5999999999999999E-2</v>
      </c>
      <c r="CJ288">
        <v>0.11</v>
      </c>
      <c r="CK288">
        <v>0.04</v>
      </c>
      <c r="CL288">
        <v>6.0000000000000001E-3</v>
      </c>
      <c r="CM288">
        <v>2.7E-2</v>
      </c>
      <c r="CN288">
        <v>1.6E-2</v>
      </c>
      <c r="CO288">
        <v>-6.0000000000000001E-3</v>
      </c>
      <c r="CP288">
        <v>4.0000000000000001E-3</v>
      </c>
      <c r="CQ288">
        <v>0.111</v>
      </c>
      <c r="CR288" s="38">
        <v>6.8000000000000005E-2</v>
      </c>
      <c r="CS288">
        <v>0.17599999999999999</v>
      </c>
      <c r="CT288">
        <v>0.114</v>
      </c>
      <c r="CU288">
        <v>-3.5000000000000003E-2</v>
      </c>
      <c r="CV288">
        <v>8.5999999999999993E-2</v>
      </c>
      <c r="CW288">
        <v>3.5999999999999997E-2</v>
      </c>
      <c r="CX288">
        <v>0.01</v>
      </c>
      <c r="CY288">
        <v>5.3999999999999999E-2</v>
      </c>
      <c r="CZ288">
        <v>8.3000000000000004E-2</v>
      </c>
      <c r="DA288">
        <v>0.17399999999999999</v>
      </c>
      <c r="DB288">
        <v>0.11600000000000001</v>
      </c>
      <c r="DC288">
        <v>1.2999999999999999E-2</v>
      </c>
      <c r="DD288" s="38">
        <v>1.7000000000000001E-2</v>
      </c>
      <c r="DE288" s="38">
        <v>1.9E-2</v>
      </c>
      <c r="DF288">
        <v>2.4E-2</v>
      </c>
      <c r="DG288">
        <v>6.9000000000000006E-2</v>
      </c>
      <c r="DH288">
        <v>5.8000000000000003E-2</v>
      </c>
      <c r="DI288">
        <v>2.3E-2</v>
      </c>
      <c r="DJ288">
        <v>3.7999999999999999E-2</v>
      </c>
      <c r="DK288" s="38">
        <v>2.1999999999999999E-2</v>
      </c>
      <c r="DL288">
        <v>2.3E-2</v>
      </c>
      <c r="DM288">
        <v>4.2999999999999997E-2</v>
      </c>
      <c r="DN288">
        <v>3.2000000000000001E-2</v>
      </c>
      <c r="DO288">
        <v>8.6999999999999994E-2</v>
      </c>
      <c r="DP288" s="38">
        <v>6.5000000000000002E-2</v>
      </c>
      <c r="DQ288">
        <v>5.0999999999999997E-2</v>
      </c>
      <c r="DU288" s="38">
        <v>0.04</v>
      </c>
      <c r="DV288">
        <v>4.1000000000000002E-2</v>
      </c>
      <c r="DW288" s="38">
        <v>0.05</v>
      </c>
      <c r="DX288" s="6">
        <v>6.8000000000000005E-2</v>
      </c>
      <c r="DY288">
        <v>3.6999999999999998E-2</v>
      </c>
      <c r="DZ288">
        <v>8.1000000000000003E-2</v>
      </c>
      <c r="EA288">
        <v>6.0999999999999999E-2</v>
      </c>
      <c r="EC288">
        <v>1.7000000000000001E-2</v>
      </c>
      <c r="ED288">
        <v>3.5000000000000003E-2</v>
      </c>
      <c r="EF288">
        <v>4.7E-2</v>
      </c>
      <c r="EG288">
        <v>6.5000000000000002E-2</v>
      </c>
      <c r="EI288">
        <v>4.8000000000000001E-2</v>
      </c>
      <c r="EJ288">
        <v>6.5000000000000002E-2</v>
      </c>
      <c r="EK288" s="38">
        <v>3.9E-2</v>
      </c>
      <c r="EL288">
        <v>4.7E-2</v>
      </c>
      <c r="EM288" s="6">
        <v>0.11</v>
      </c>
    </row>
    <row r="289" spans="1:143" ht="14.25" customHeight="1" x14ac:dyDescent="0.2">
      <c r="A289" s="13">
        <v>616</v>
      </c>
      <c r="B289">
        <v>0.114</v>
      </c>
      <c r="C289">
        <v>0.111</v>
      </c>
      <c r="D289">
        <v>7.5999999999999998E-2</v>
      </c>
      <c r="E289">
        <v>0.155</v>
      </c>
      <c r="F289">
        <v>0.216</v>
      </c>
      <c r="G289">
        <v>0.129</v>
      </c>
      <c r="H289">
        <v>7.4999999999999997E-2</v>
      </c>
      <c r="I289">
        <v>0.14799999999999999</v>
      </c>
      <c r="J289">
        <v>9.2999999999999999E-2</v>
      </c>
      <c r="K289">
        <v>5.0999999999999997E-2</v>
      </c>
      <c r="L289">
        <v>9.0999999999999998E-2</v>
      </c>
      <c r="M289">
        <v>9.6000000000000002E-2</v>
      </c>
      <c r="N289">
        <v>0.161</v>
      </c>
      <c r="O289">
        <v>0.111</v>
      </c>
      <c r="P289" s="38">
        <v>0.20899999999999999</v>
      </c>
      <c r="Q289" s="6">
        <v>0.16700000000000001</v>
      </c>
      <c r="R289" s="6">
        <v>0.21299999999999999</v>
      </c>
      <c r="S289" s="6">
        <v>0.26600000000000001</v>
      </c>
      <c r="T289">
        <v>0.222</v>
      </c>
      <c r="U289">
        <v>0.23200000000000001</v>
      </c>
      <c r="V289">
        <v>6.9000000000000006E-2</v>
      </c>
      <c r="W289">
        <v>9.9000000000000005E-2</v>
      </c>
      <c r="X289">
        <v>0.125</v>
      </c>
      <c r="Y289">
        <v>0.154</v>
      </c>
      <c r="Z289" s="38">
        <v>8.8999999999999996E-2</v>
      </c>
      <c r="AA289" s="38">
        <v>9.5000000000000001E-2</v>
      </c>
      <c r="AB289" s="38">
        <v>7.2999999999999995E-2</v>
      </c>
      <c r="AC289" s="38">
        <v>7.0000000000000007E-2</v>
      </c>
      <c r="AD289" s="38">
        <v>3.5000000000000003E-2</v>
      </c>
      <c r="AE289" s="38">
        <v>3.4000000000000002E-2</v>
      </c>
      <c r="AF289" s="38">
        <v>1.2999999999999999E-2</v>
      </c>
      <c r="AG289" s="38">
        <v>1.0999999999999999E-2</v>
      </c>
      <c r="AH289" s="38">
        <v>8.9999999999999993E-3</v>
      </c>
      <c r="AI289" s="6">
        <v>5.0999999999999997E-2</v>
      </c>
      <c r="AJ289" s="6">
        <v>1.2999999999999999E-2</v>
      </c>
      <c r="AK289" s="6">
        <v>5.2999999999999999E-2</v>
      </c>
      <c r="AL289">
        <v>2.1999999999999999E-2</v>
      </c>
      <c r="AM289">
        <v>2.1000000000000001E-2</v>
      </c>
      <c r="AN289">
        <v>4.8000000000000001E-2</v>
      </c>
      <c r="AO289" s="6">
        <v>3.5999999999999997E-2</v>
      </c>
      <c r="AP289" s="6">
        <v>7.8E-2</v>
      </c>
      <c r="AQ289" s="6">
        <v>8.2000000000000003E-2</v>
      </c>
      <c r="AR289">
        <v>2.7E-2</v>
      </c>
      <c r="AS289">
        <v>3.5999999999999997E-2</v>
      </c>
      <c r="AT289">
        <v>1.4999999999999999E-2</v>
      </c>
      <c r="AU289">
        <v>2.9000000000000001E-2</v>
      </c>
      <c r="AV289">
        <v>8.3000000000000004E-2</v>
      </c>
      <c r="AW289">
        <v>0.06</v>
      </c>
      <c r="AX289">
        <v>4.2000000000000003E-2</v>
      </c>
      <c r="AY289">
        <v>6.6000000000000003E-2</v>
      </c>
      <c r="AZ289">
        <v>3.3000000000000002E-2</v>
      </c>
      <c r="BA289">
        <v>0.129</v>
      </c>
      <c r="BB289" s="38">
        <v>0.03</v>
      </c>
      <c r="BC289">
        <v>3.6999999999999998E-2</v>
      </c>
      <c r="BD289">
        <v>3.5999999999999997E-2</v>
      </c>
      <c r="BE289">
        <v>3.5000000000000003E-2</v>
      </c>
      <c r="BF289" s="38">
        <v>3.1E-2</v>
      </c>
      <c r="BG289">
        <v>2.9000000000000001E-2</v>
      </c>
      <c r="BH289">
        <v>3.2000000000000001E-2</v>
      </c>
      <c r="BI289">
        <v>2.5000000000000001E-2</v>
      </c>
      <c r="BJ289">
        <v>1.6E-2</v>
      </c>
      <c r="BK289">
        <v>2.7E-2</v>
      </c>
      <c r="BL289">
        <v>4.4999999999999998E-2</v>
      </c>
      <c r="BM289">
        <v>2.3E-2</v>
      </c>
      <c r="BN289">
        <v>1.2E-2</v>
      </c>
      <c r="BO289">
        <v>2.5999999999999999E-2</v>
      </c>
      <c r="BP289" s="6">
        <v>1.0999999999999999E-2</v>
      </c>
      <c r="BQ289" s="6">
        <v>1.2E-2</v>
      </c>
      <c r="BR289" s="6">
        <v>1.4999999999999999E-2</v>
      </c>
      <c r="BS289">
        <v>3.9E-2</v>
      </c>
      <c r="BT289" s="38">
        <v>9.1999999999999998E-2</v>
      </c>
      <c r="BU289">
        <v>6.5000000000000002E-2</v>
      </c>
      <c r="BV289">
        <v>8.5999999999999993E-2</v>
      </c>
      <c r="BW289">
        <v>4.5999999999999999E-2</v>
      </c>
      <c r="BX289" s="38">
        <v>0.129</v>
      </c>
      <c r="BY289" s="38">
        <v>5.0999999999999997E-2</v>
      </c>
      <c r="BZ289" s="38">
        <v>0.01</v>
      </c>
      <c r="CA289">
        <v>7.4999999999999997E-2</v>
      </c>
      <c r="CB289">
        <v>0.107</v>
      </c>
      <c r="CC289">
        <v>2.5999999999999999E-2</v>
      </c>
      <c r="CD289">
        <v>2.8000000000000001E-2</v>
      </c>
      <c r="CE289">
        <v>9.0999999999999998E-2</v>
      </c>
      <c r="CF289">
        <v>4.2000000000000003E-2</v>
      </c>
      <c r="CG289">
        <v>4.4999999999999998E-2</v>
      </c>
      <c r="CH289">
        <v>8.1000000000000003E-2</v>
      </c>
      <c r="CI289">
        <v>4.5999999999999999E-2</v>
      </c>
      <c r="CJ289">
        <v>0.11</v>
      </c>
      <c r="CK289">
        <v>0.04</v>
      </c>
      <c r="CL289">
        <v>6.0000000000000001E-3</v>
      </c>
      <c r="CM289">
        <v>2.7E-2</v>
      </c>
      <c r="CN289">
        <v>1.6E-2</v>
      </c>
      <c r="CO289">
        <v>-6.0000000000000001E-3</v>
      </c>
      <c r="CP289">
        <v>4.0000000000000001E-3</v>
      </c>
      <c r="CQ289">
        <v>0.111</v>
      </c>
      <c r="CR289" s="38">
        <v>6.8000000000000005E-2</v>
      </c>
      <c r="CS289">
        <v>0.17499999999999999</v>
      </c>
      <c r="CT289">
        <v>0.114</v>
      </c>
      <c r="CU289">
        <v>-3.5000000000000003E-2</v>
      </c>
      <c r="CV289">
        <v>8.5999999999999993E-2</v>
      </c>
      <c r="CW289">
        <v>3.5999999999999997E-2</v>
      </c>
      <c r="CX289">
        <v>0.01</v>
      </c>
      <c r="CY289">
        <v>5.3999999999999999E-2</v>
      </c>
      <c r="CZ289">
        <v>8.3000000000000004E-2</v>
      </c>
      <c r="DA289">
        <v>0.17299999999999999</v>
      </c>
      <c r="DB289">
        <v>0.11600000000000001</v>
      </c>
      <c r="DC289">
        <v>1.2999999999999999E-2</v>
      </c>
      <c r="DD289" s="38">
        <v>1.7000000000000001E-2</v>
      </c>
      <c r="DE289" s="38">
        <v>1.9E-2</v>
      </c>
      <c r="DF289">
        <v>2.4E-2</v>
      </c>
      <c r="DG289">
        <v>6.9000000000000006E-2</v>
      </c>
      <c r="DH289">
        <v>5.8000000000000003E-2</v>
      </c>
      <c r="DI289">
        <v>2.3E-2</v>
      </c>
      <c r="DJ289">
        <v>3.7999999999999999E-2</v>
      </c>
      <c r="DK289" s="38">
        <v>2.1999999999999999E-2</v>
      </c>
      <c r="DL289">
        <v>2.3E-2</v>
      </c>
      <c r="DM289">
        <v>4.2999999999999997E-2</v>
      </c>
      <c r="DN289">
        <v>3.2000000000000001E-2</v>
      </c>
      <c r="DO289">
        <v>8.6999999999999994E-2</v>
      </c>
      <c r="DP289" s="38">
        <v>6.4000000000000001E-2</v>
      </c>
      <c r="DQ289">
        <v>0.05</v>
      </c>
      <c r="DU289" s="38">
        <v>0.04</v>
      </c>
      <c r="DV289">
        <v>4.1000000000000002E-2</v>
      </c>
      <c r="DW289" s="38">
        <v>0.05</v>
      </c>
      <c r="DX289" s="6">
        <v>6.8000000000000005E-2</v>
      </c>
      <c r="DY289">
        <v>3.6999999999999998E-2</v>
      </c>
      <c r="DZ289">
        <v>8.2000000000000003E-2</v>
      </c>
      <c r="EA289">
        <v>6.0999999999999999E-2</v>
      </c>
      <c r="EC289">
        <v>1.7000000000000001E-2</v>
      </c>
      <c r="ED289">
        <v>3.5000000000000003E-2</v>
      </c>
      <c r="EF289">
        <v>4.7E-2</v>
      </c>
      <c r="EG289">
        <v>6.5000000000000002E-2</v>
      </c>
      <c r="EI289">
        <v>4.8000000000000001E-2</v>
      </c>
      <c r="EJ289">
        <v>6.5000000000000002E-2</v>
      </c>
      <c r="EK289" s="38">
        <v>3.9E-2</v>
      </c>
      <c r="EL289">
        <v>4.7E-2</v>
      </c>
      <c r="EM289" s="6">
        <v>0.109</v>
      </c>
    </row>
    <row r="290" spans="1:143" ht="14.25" customHeight="1" x14ac:dyDescent="0.2">
      <c r="A290" s="13">
        <v>617</v>
      </c>
      <c r="B290">
        <v>0.114</v>
      </c>
      <c r="C290">
        <v>0.111</v>
      </c>
      <c r="D290">
        <v>7.5999999999999998E-2</v>
      </c>
      <c r="E290">
        <v>0.155</v>
      </c>
      <c r="F290">
        <v>0.215</v>
      </c>
      <c r="G290">
        <v>0.129</v>
      </c>
      <c r="H290">
        <v>7.4999999999999997E-2</v>
      </c>
      <c r="I290">
        <v>0.14699999999999999</v>
      </c>
      <c r="J290">
        <v>9.1999999999999998E-2</v>
      </c>
      <c r="K290">
        <v>5.0999999999999997E-2</v>
      </c>
      <c r="L290">
        <v>9.0999999999999998E-2</v>
      </c>
      <c r="M290">
        <v>9.6000000000000002E-2</v>
      </c>
      <c r="N290">
        <v>0.16</v>
      </c>
      <c r="O290">
        <v>0.11</v>
      </c>
      <c r="P290" s="38">
        <v>0.20799999999999999</v>
      </c>
      <c r="Q290" s="6">
        <v>0.16700000000000001</v>
      </c>
      <c r="R290" s="6">
        <v>0.21199999999999999</v>
      </c>
      <c r="S290" s="6">
        <v>0.26500000000000001</v>
      </c>
      <c r="T290">
        <v>0.221</v>
      </c>
      <c r="U290">
        <v>0.23100000000000001</v>
      </c>
      <c r="V290">
        <v>6.9000000000000006E-2</v>
      </c>
      <c r="W290">
        <v>9.8000000000000004E-2</v>
      </c>
      <c r="X290">
        <v>0.125</v>
      </c>
      <c r="Y290">
        <v>0.153</v>
      </c>
      <c r="Z290" s="38">
        <v>8.8999999999999996E-2</v>
      </c>
      <c r="AA290" s="38">
        <v>9.4E-2</v>
      </c>
      <c r="AB290" s="38">
        <v>7.2999999999999995E-2</v>
      </c>
      <c r="AC290" s="38">
        <v>7.0000000000000007E-2</v>
      </c>
      <c r="AD290" s="38">
        <v>3.5000000000000003E-2</v>
      </c>
      <c r="AE290" s="38">
        <v>3.4000000000000002E-2</v>
      </c>
      <c r="AF290" s="38">
        <v>1.2999999999999999E-2</v>
      </c>
      <c r="AG290" s="38">
        <v>1.0999999999999999E-2</v>
      </c>
      <c r="AH290" s="38">
        <v>8.9999999999999993E-3</v>
      </c>
      <c r="AI290" s="6">
        <v>5.0999999999999997E-2</v>
      </c>
      <c r="AJ290" s="6">
        <v>1.2999999999999999E-2</v>
      </c>
      <c r="AK290" s="6">
        <v>5.1999999999999998E-2</v>
      </c>
      <c r="AL290">
        <v>2.1999999999999999E-2</v>
      </c>
      <c r="AM290">
        <v>2.1000000000000001E-2</v>
      </c>
      <c r="AN290">
        <v>4.8000000000000001E-2</v>
      </c>
      <c r="AO290" s="6">
        <v>3.5999999999999997E-2</v>
      </c>
      <c r="AP290" s="6">
        <v>7.8E-2</v>
      </c>
      <c r="AQ290" s="6">
        <v>8.2000000000000003E-2</v>
      </c>
      <c r="AR290">
        <v>2.7E-2</v>
      </c>
      <c r="AS290">
        <v>3.5999999999999997E-2</v>
      </c>
      <c r="AT290">
        <v>1.4999999999999999E-2</v>
      </c>
      <c r="AU290">
        <v>2.9000000000000001E-2</v>
      </c>
      <c r="AV290">
        <v>8.3000000000000004E-2</v>
      </c>
      <c r="AW290">
        <v>0.06</v>
      </c>
      <c r="AX290">
        <v>4.2000000000000003E-2</v>
      </c>
      <c r="AY290">
        <v>6.6000000000000003E-2</v>
      </c>
      <c r="AZ290">
        <v>3.3000000000000002E-2</v>
      </c>
      <c r="BA290">
        <v>0.129</v>
      </c>
      <c r="BB290" s="38">
        <v>0.03</v>
      </c>
      <c r="BC290">
        <v>3.6999999999999998E-2</v>
      </c>
      <c r="BD290">
        <v>3.5000000000000003E-2</v>
      </c>
      <c r="BE290">
        <v>3.5000000000000003E-2</v>
      </c>
      <c r="BF290" s="38">
        <v>3.1E-2</v>
      </c>
      <c r="BG290">
        <v>2.9000000000000001E-2</v>
      </c>
      <c r="BH290">
        <v>3.2000000000000001E-2</v>
      </c>
      <c r="BI290">
        <v>2.5000000000000001E-2</v>
      </c>
      <c r="BJ290">
        <v>1.6E-2</v>
      </c>
      <c r="BK290">
        <v>2.7E-2</v>
      </c>
      <c r="BL290">
        <v>4.4999999999999998E-2</v>
      </c>
      <c r="BM290">
        <v>2.3E-2</v>
      </c>
      <c r="BN290">
        <v>1.2E-2</v>
      </c>
      <c r="BO290">
        <v>2.5999999999999999E-2</v>
      </c>
      <c r="BP290" s="6">
        <v>1.0999999999999999E-2</v>
      </c>
      <c r="BQ290" s="6">
        <v>1.2E-2</v>
      </c>
      <c r="BR290" s="6">
        <v>1.4999999999999999E-2</v>
      </c>
      <c r="BS290">
        <v>3.7999999999999999E-2</v>
      </c>
      <c r="BT290" s="38">
        <v>9.1999999999999998E-2</v>
      </c>
      <c r="BU290">
        <v>6.5000000000000002E-2</v>
      </c>
      <c r="BV290">
        <v>8.5999999999999993E-2</v>
      </c>
      <c r="BW290">
        <v>4.5999999999999999E-2</v>
      </c>
      <c r="BX290" s="38">
        <v>0.129</v>
      </c>
      <c r="BY290" s="38">
        <v>5.0999999999999997E-2</v>
      </c>
      <c r="BZ290" s="38">
        <v>0.01</v>
      </c>
      <c r="CA290">
        <v>7.4999999999999997E-2</v>
      </c>
      <c r="CB290">
        <v>0.107</v>
      </c>
      <c r="CC290">
        <v>2.5999999999999999E-2</v>
      </c>
      <c r="CD290">
        <v>2.8000000000000001E-2</v>
      </c>
      <c r="CE290">
        <v>9.0999999999999998E-2</v>
      </c>
      <c r="CF290">
        <v>4.2999999999999997E-2</v>
      </c>
      <c r="CG290">
        <v>4.4999999999999998E-2</v>
      </c>
      <c r="CH290">
        <v>8.1000000000000003E-2</v>
      </c>
      <c r="CI290">
        <v>4.5999999999999999E-2</v>
      </c>
      <c r="CJ290">
        <v>0.111</v>
      </c>
      <c r="CK290">
        <v>0.04</v>
      </c>
      <c r="CL290">
        <v>5.0000000000000001E-3</v>
      </c>
      <c r="CM290">
        <v>2.7E-2</v>
      </c>
      <c r="CN290">
        <v>1.6E-2</v>
      </c>
      <c r="CO290">
        <v>-6.0000000000000001E-3</v>
      </c>
      <c r="CP290">
        <v>4.0000000000000001E-3</v>
      </c>
      <c r="CQ290">
        <v>0.11</v>
      </c>
      <c r="CR290" s="38">
        <v>6.8000000000000005E-2</v>
      </c>
      <c r="CS290">
        <v>0.17499999999999999</v>
      </c>
      <c r="CT290">
        <v>0.114</v>
      </c>
      <c r="CU290">
        <v>-3.5000000000000003E-2</v>
      </c>
      <c r="CV290">
        <v>8.5999999999999993E-2</v>
      </c>
      <c r="CW290">
        <v>3.5999999999999997E-2</v>
      </c>
      <c r="CX290">
        <v>0.01</v>
      </c>
      <c r="CY290">
        <v>5.3999999999999999E-2</v>
      </c>
      <c r="CZ290">
        <v>8.3000000000000004E-2</v>
      </c>
      <c r="DA290">
        <v>0.17299999999999999</v>
      </c>
      <c r="DB290">
        <v>0.11600000000000001</v>
      </c>
      <c r="DC290">
        <v>1.2999999999999999E-2</v>
      </c>
      <c r="DD290" s="38">
        <v>1.7000000000000001E-2</v>
      </c>
      <c r="DE290" s="38">
        <v>1.9E-2</v>
      </c>
      <c r="DF290">
        <v>2.4E-2</v>
      </c>
      <c r="DG290">
        <v>6.9000000000000006E-2</v>
      </c>
      <c r="DH290">
        <v>5.8000000000000003E-2</v>
      </c>
      <c r="DI290">
        <v>2.3E-2</v>
      </c>
      <c r="DJ290">
        <v>3.7999999999999999E-2</v>
      </c>
      <c r="DK290" s="38">
        <v>2.1999999999999999E-2</v>
      </c>
      <c r="DL290">
        <v>2.3E-2</v>
      </c>
      <c r="DM290">
        <v>4.2999999999999997E-2</v>
      </c>
      <c r="DN290">
        <v>3.2000000000000001E-2</v>
      </c>
      <c r="DO290">
        <v>8.6999999999999994E-2</v>
      </c>
      <c r="DP290" s="38">
        <v>6.4000000000000001E-2</v>
      </c>
      <c r="DQ290">
        <v>0.05</v>
      </c>
      <c r="DU290" s="38">
        <v>0.04</v>
      </c>
      <c r="DV290">
        <v>4.1000000000000002E-2</v>
      </c>
      <c r="DW290" s="38">
        <v>0.05</v>
      </c>
      <c r="DX290" s="6">
        <v>6.8000000000000005E-2</v>
      </c>
      <c r="DY290">
        <v>3.6999999999999998E-2</v>
      </c>
      <c r="DZ290">
        <v>8.2000000000000003E-2</v>
      </c>
      <c r="EA290">
        <v>6.0999999999999999E-2</v>
      </c>
      <c r="EC290">
        <v>1.7000000000000001E-2</v>
      </c>
      <c r="ED290">
        <v>3.5000000000000003E-2</v>
      </c>
      <c r="EF290">
        <v>4.7E-2</v>
      </c>
      <c r="EG290">
        <v>6.5000000000000002E-2</v>
      </c>
      <c r="EI290">
        <v>4.8000000000000001E-2</v>
      </c>
      <c r="EJ290">
        <v>6.5000000000000002E-2</v>
      </c>
      <c r="EK290" s="38">
        <v>3.9E-2</v>
      </c>
      <c r="EL290">
        <v>4.7E-2</v>
      </c>
      <c r="EM290" s="6">
        <v>0.109</v>
      </c>
    </row>
    <row r="291" spans="1:143" ht="14.25" customHeight="1" x14ac:dyDescent="0.2">
      <c r="A291" s="13">
        <v>618</v>
      </c>
      <c r="B291">
        <v>0.114</v>
      </c>
      <c r="C291">
        <v>0.111</v>
      </c>
      <c r="D291">
        <v>7.5999999999999998E-2</v>
      </c>
      <c r="E291">
        <v>0.155</v>
      </c>
      <c r="F291">
        <v>0.215</v>
      </c>
      <c r="G291">
        <v>0.128</v>
      </c>
      <c r="H291">
        <v>7.4999999999999997E-2</v>
      </c>
      <c r="I291">
        <v>0.14699999999999999</v>
      </c>
      <c r="J291">
        <v>9.1999999999999998E-2</v>
      </c>
      <c r="K291">
        <v>5.0999999999999997E-2</v>
      </c>
      <c r="L291">
        <v>0.09</v>
      </c>
      <c r="M291">
        <v>9.6000000000000002E-2</v>
      </c>
      <c r="N291">
        <v>0.16</v>
      </c>
      <c r="O291">
        <v>0.11</v>
      </c>
      <c r="P291" s="38">
        <v>0.20799999999999999</v>
      </c>
      <c r="Q291" s="6">
        <v>0.16600000000000001</v>
      </c>
      <c r="R291" s="6">
        <v>0.21199999999999999</v>
      </c>
      <c r="S291" s="6">
        <v>0.26400000000000001</v>
      </c>
      <c r="T291">
        <v>0.22</v>
      </c>
      <c r="U291">
        <v>0.22900000000000001</v>
      </c>
      <c r="V291">
        <v>6.9000000000000006E-2</v>
      </c>
      <c r="W291">
        <v>9.6000000000000002E-2</v>
      </c>
      <c r="X291">
        <v>0.124</v>
      </c>
      <c r="Y291">
        <v>0.152</v>
      </c>
      <c r="Z291" s="38">
        <v>8.7999999999999995E-2</v>
      </c>
      <c r="AA291" s="38">
        <v>9.4E-2</v>
      </c>
      <c r="AB291" s="38">
        <v>7.2999999999999995E-2</v>
      </c>
      <c r="AC291" s="38">
        <v>7.0000000000000007E-2</v>
      </c>
      <c r="AD291" s="38">
        <v>3.5000000000000003E-2</v>
      </c>
      <c r="AE291" s="38">
        <v>3.4000000000000002E-2</v>
      </c>
      <c r="AF291" s="38">
        <v>1.2999999999999999E-2</v>
      </c>
      <c r="AG291" s="38">
        <v>1.0999999999999999E-2</v>
      </c>
      <c r="AH291" s="38">
        <v>8.9999999999999993E-3</v>
      </c>
      <c r="AI291" s="6">
        <v>5.0999999999999997E-2</v>
      </c>
      <c r="AJ291" s="6">
        <v>1.2999999999999999E-2</v>
      </c>
      <c r="AK291" s="6">
        <v>5.1999999999999998E-2</v>
      </c>
      <c r="AL291">
        <v>2.1999999999999999E-2</v>
      </c>
      <c r="AM291">
        <v>2.1000000000000001E-2</v>
      </c>
      <c r="AN291">
        <v>4.8000000000000001E-2</v>
      </c>
      <c r="AO291" s="6">
        <v>3.5999999999999997E-2</v>
      </c>
      <c r="AP291" s="6">
        <v>7.8E-2</v>
      </c>
      <c r="AQ291" s="6">
        <v>8.2000000000000003E-2</v>
      </c>
      <c r="AR291">
        <v>2.7E-2</v>
      </c>
      <c r="AS291">
        <v>3.5999999999999997E-2</v>
      </c>
      <c r="AT291">
        <v>1.4999999999999999E-2</v>
      </c>
      <c r="AU291">
        <v>2.9000000000000001E-2</v>
      </c>
      <c r="AV291">
        <v>8.2000000000000003E-2</v>
      </c>
      <c r="AW291">
        <v>0.06</v>
      </c>
      <c r="AX291">
        <v>4.2000000000000003E-2</v>
      </c>
      <c r="AY291">
        <v>6.6000000000000003E-2</v>
      </c>
      <c r="AZ291">
        <v>3.3000000000000002E-2</v>
      </c>
      <c r="BA291">
        <v>0.129</v>
      </c>
      <c r="BB291" s="38">
        <v>0.03</v>
      </c>
      <c r="BC291">
        <v>3.6999999999999998E-2</v>
      </c>
      <c r="BD291">
        <v>3.5000000000000003E-2</v>
      </c>
      <c r="BE291">
        <v>3.5000000000000003E-2</v>
      </c>
      <c r="BF291" s="38">
        <v>3.1E-2</v>
      </c>
      <c r="BG291">
        <v>2.9000000000000001E-2</v>
      </c>
      <c r="BH291">
        <v>3.2000000000000001E-2</v>
      </c>
      <c r="BI291">
        <v>2.5000000000000001E-2</v>
      </c>
      <c r="BJ291">
        <v>1.6E-2</v>
      </c>
      <c r="BK291">
        <v>2.5999999999999999E-2</v>
      </c>
      <c r="BL291">
        <v>4.4999999999999998E-2</v>
      </c>
      <c r="BM291">
        <v>2.3E-2</v>
      </c>
      <c r="BN291">
        <v>1.0999999999999999E-2</v>
      </c>
      <c r="BO291">
        <v>2.5999999999999999E-2</v>
      </c>
      <c r="BP291" s="6">
        <v>1.0999999999999999E-2</v>
      </c>
      <c r="BQ291" s="6">
        <v>1.2E-2</v>
      </c>
      <c r="BR291" s="6">
        <v>1.4999999999999999E-2</v>
      </c>
      <c r="BS291">
        <v>3.7999999999999999E-2</v>
      </c>
      <c r="BT291" s="38">
        <v>9.0999999999999998E-2</v>
      </c>
      <c r="BU291">
        <v>6.5000000000000002E-2</v>
      </c>
      <c r="BV291">
        <v>8.5999999999999993E-2</v>
      </c>
      <c r="BW291">
        <v>4.5999999999999999E-2</v>
      </c>
      <c r="BX291" s="38">
        <v>0.129</v>
      </c>
      <c r="BY291" s="38">
        <v>5.0999999999999997E-2</v>
      </c>
      <c r="BZ291" s="38">
        <v>8.9999999999999993E-3</v>
      </c>
      <c r="CA291">
        <v>7.4999999999999997E-2</v>
      </c>
      <c r="CB291">
        <v>0.107</v>
      </c>
      <c r="CC291">
        <v>2.5999999999999999E-2</v>
      </c>
      <c r="CD291">
        <v>2.8000000000000001E-2</v>
      </c>
      <c r="CE291">
        <v>9.0999999999999998E-2</v>
      </c>
      <c r="CF291">
        <v>4.2999999999999997E-2</v>
      </c>
      <c r="CG291">
        <v>4.4999999999999998E-2</v>
      </c>
      <c r="CH291">
        <v>8.1000000000000003E-2</v>
      </c>
      <c r="CI291">
        <v>4.5999999999999999E-2</v>
      </c>
      <c r="CJ291">
        <v>0.11</v>
      </c>
      <c r="CK291">
        <v>0.04</v>
      </c>
      <c r="CL291">
        <v>5.0000000000000001E-3</v>
      </c>
      <c r="CM291">
        <v>2.7E-2</v>
      </c>
      <c r="CN291">
        <v>1.6E-2</v>
      </c>
      <c r="CO291">
        <v>-7.0000000000000001E-3</v>
      </c>
      <c r="CP291">
        <v>4.0000000000000001E-3</v>
      </c>
      <c r="CQ291">
        <v>0.11</v>
      </c>
      <c r="CR291" s="38">
        <v>6.7000000000000004E-2</v>
      </c>
      <c r="CS291">
        <v>0.17399999999999999</v>
      </c>
      <c r="CT291">
        <v>0.114</v>
      </c>
      <c r="CU291">
        <v>-3.5000000000000003E-2</v>
      </c>
      <c r="CV291">
        <v>8.5999999999999993E-2</v>
      </c>
      <c r="CW291">
        <v>3.5000000000000003E-2</v>
      </c>
      <c r="CX291">
        <v>0.01</v>
      </c>
      <c r="CY291">
        <v>5.3999999999999999E-2</v>
      </c>
      <c r="CZ291">
        <v>8.2000000000000003E-2</v>
      </c>
      <c r="DA291">
        <v>0.17299999999999999</v>
      </c>
      <c r="DB291">
        <v>0.115</v>
      </c>
      <c r="DC291">
        <v>1.2999999999999999E-2</v>
      </c>
      <c r="DD291" s="38">
        <v>1.7000000000000001E-2</v>
      </c>
      <c r="DE291" s="38">
        <v>1.9E-2</v>
      </c>
      <c r="DF291">
        <v>2.4E-2</v>
      </c>
      <c r="DG291">
        <v>6.9000000000000006E-2</v>
      </c>
      <c r="DH291">
        <v>5.8000000000000003E-2</v>
      </c>
      <c r="DI291">
        <v>2.3E-2</v>
      </c>
      <c r="DJ291">
        <v>3.7999999999999999E-2</v>
      </c>
      <c r="DK291" s="38">
        <v>2.3E-2</v>
      </c>
      <c r="DL291">
        <v>2.3E-2</v>
      </c>
      <c r="DM291">
        <v>4.2999999999999997E-2</v>
      </c>
      <c r="DN291">
        <v>3.2000000000000001E-2</v>
      </c>
      <c r="DO291">
        <v>8.6999999999999994E-2</v>
      </c>
      <c r="DP291" s="38">
        <v>6.4000000000000001E-2</v>
      </c>
      <c r="DQ291">
        <v>0.05</v>
      </c>
      <c r="DU291" s="38">
        <v>0.04</v>
      </c>
      <c r="DV291">
        <v>4.1000000000000002E-2</v>
      </c>
      <c r="DW291" s="38">
        <v>0.05</v>
      </c>
      <c r="DX291" s="6">
        <v>6.8000000000000005E-2</v>
      </c>
      <c r="DY291">
        <v>3.5999999999999997E-2</v>
      </c>
      <c r="DZ291">
        <v>8.2000000000000003E-2</v>
      </c>
      <c r="EA291">
        <v>0.06</v>
      </c>
      <c r="EC291">
        <v>1.7000000000000001E-2</v>
      </c>
      <c r="ED291">
        <v>3.5000000000000003E-2</v>
      </c>
      <c r="EF291">
        <v>4.7E-2</v>
      </c>
      <c r="EG291">
        <v>6.5000000000000002E-2</v>
      </c>
      <c r="EI291">
        <v>4.8000000000000001E-2</v>
      </c>
      <c r="EJ291">
        <v>6.5000000000000002E-2</v>
      </c>
      <c r="EK291" s="38">
        <v>3.9E-2</v>
      </c>
      <c r="EL291">
        <v>4.7E-2</v>
      </c>
      <c r="EM291" s="6">
        <v>0.109</v>
      </c>
    </row>
    <row r="292" spans="1:143" ht="14.25" customHeight="1" x14ac:dyDescent="0.2">
      <c r="A292" s="13">
        <v>619</v>
      </c>
      <c r="B292">
        <v>0.114</v>
      </c>
      <c r="C292">
        <v>0.111</v>
      </c>
      <c r="D292">
        <v>7.5999999999999998E-2</v>
      </c>
      <c r="E292">
        <v>0.154</v>
      </c>
      <c r="F292">
        <v>0.214</v>
      </c>
      <c r="G292">
        <v>0.128</v>
      </c>
      <c r="H292">
        <v>7.3999999999999996E-2</v>
      </c>
      <c r="I292">
        <v>0.14599999999999999</v>
      </c>
      <c r="J292">
        <v>9.1999999999999998E-2</v>
      </c>
      <c r="K292">
        <v>5.0999999999999997E-2</v>
      </c>
      <c r="L292">
        <v>0.09</v>
      </c>
      <c r="M292">
        <v>9.6000000000000002E-2</v>
      </c>
      <c r="N292">
        <v>0.159</v>
      </c>
      <c r="O292">
        <v>0.109</v>
      </c>
      <c r="P292" s="38">
        <v>0.20699999999999999</v>
      </c>
      <c r="Q292" s="6">
        <v>0.16600000000000001</v>
      </c>
      <c r="R292" s="6">
        <v>0.21099999999999999</v>
      </c>
      <c r="S292" s="6">
        <v>0.26300000000000001</v>
      </c>
      <c r="T292">
        <v>0.219</v>
      </c>
      <c r="U292">
        <v>0.22800000000000001</v>
      </c>
      <c r="V292">
        <v>6.8000000000000005E-2</v>
      </c>
      <c r="W292">
        <v>9.5000000000000001E-2</v>
      </c>
      <c r="X292">
        <v>0.123</v>
      </c>
      <c r="Y292">
        <v>0.15</v>
      </c>
      <c r="Z292" s="38">
        <v>8.7999999999999995E-2</v>
      </c>
      <c r="AA292" s="38">
        <v>9.4E-2</v>
      </c>
      <c r="AB292" s="38">
        <v>7.2999999999999995E-2</v>
      </c>
      <c r="AC292" s="38">
        <v>7.0000000000000007E-2</v>
      </c>
      <c r="AD292" s="38">
        <v>3.5000000000000003E-2</v>
      </c>
      <c r="AE292" s="38">
        <v>3.4000000000000002E-2</v>
      </c>
      <c r="AF292" s="38">
        <v>1.2999999999999999E-2</v>
      </c>
      <c r="AG292" s="38">
        <v>1.0999999999999999E-2</v>
      </c>
      <c r="AH292" s="38">
        <v>8.9999999999999993E-3</v>
      </c>
      <c r="AI292" s="6">
        <v>0.05</v>
      </c>
      <c r="AJ292" s="6">
        <v>1.2999999999999999E-2</v>
      </c>
      <c r="AK292" s="6">
        <v>5.1999999999999998E-2</v>
      </c>
      <c r="AL292">
        <v>2.1999999999999999E-2</v>
      </c>
      <c r="AM292">
        <v>2.1000000000000001E-2</v>
      </c>
      <c r="AN292">
        <v>4.8000000000000001E-2</v>
      </c>
      <c r="AO292" s="6">
        <v>3.5999999999999997E-2</v>
      </c>
      <c r="AP292" s="6">
        <v>7.8E-2</v>
      </c>
      <c r="AQ292" s="6">
        <v>8.2000000000000003E-2</v>
      </c>
      <c r="AR292">
        <v>2.7E-2</v>
      </c>
      <c r="AS292">
        <v>3.5999999999999997E-2</v>
      </c>
      <c r="AT292">
        <v>1.4999999999999999E-2</v>
      </c>
      <c r="AU292">
        <v>2.8000000000000001E-2</v>
      </c>
      <c r="AV292">
        <v>8.2000000000000003E-2</v>
      </c>
      <c r="AW292">
        <v>5.8999999999999997E-2</v>
      </c>
      <c r="AX292">
        <v>4.1000000000000002E-2</v>
      </c>
      <c r="AY292">
        <v>6.6000000000000003E-2</v>
      </c>
      <c r="AZ292">
        <v>3.2000000000000001E-2</v>
      </c>
      <c r="BA292">
        <v>0.128</v>
      </c>
      <c r="BB292" s="38">
        <v>0.03</v>
      </c>
      <c r="BC292">
        <v>3.6999999999999998E-2</v>
      </c>
      <c r="BD292">
        <v>3.5000000000000003E-2</v>
      </c>
      <c r="BE292">
        <v>3.5000000000000003E-2</v>
      </c>
      <c r="BF292" s="38">
        <v>3.1E-2</v>
      </c>
      <c r="BG292">
        <v>2.9000000000000001E-2</v>
      </c>
      <c r="BH292">
        <v>3.2000000000000001E-2</v>
      </c>
      <c r="BI292">
        <v>2.5000000000000001E-2</v>
      </c>
      <c r="BJ292">
        <v>1.6E-2</v>
      </c>
      <c r="BK292">
        <v>2.5999999999999999E-2</v>
      </c>
      <c r="BL292">
        <v>4.3999999999999997E-2</v>
      </c>
      <c r="BM292">
        <v>2.3E-2</v>
      </c>
      <c r="BN292">
        <v>1.0999999999999999E-2</v>
      </c>
      <c r="BO292">
        <v>2.5999999999999999E-2</v>
      </c>
      <c r="BP292" s="6">
        <v>1.0999999999999999E-2</v>
      </c>
      <c r="BQ292" s="6">
        <v>1.0999999999999999E-2</v>
      </c>
      <c r="BR292" s="6">
        <v>1.4999999999999999E-2</v>
      </c>
      <c r="BS292">
        <v>3.7999999999999999E-2</v>
      </c>
      <c r="BT292" s="38">
        <v>9.0999999999999998E-2</v>
      </c>
      <c r="BU292">
        <v>6.4000000000000001E-2</v>
      </c>
      <c r="BV292">
        <v>8.5000000000000006E-2</v>
      </c>
      <c r="BW292">
        <v>4.5999999999999999E-2</v>
      </c>
      <c r="BX292" s="38">
        <v>0.129</v>
      </c>
      <c r="BY292" s="38">
        <v>5.0999999999999997E-2</v>
      </c>
      <c r="BZ292" s="38">
        <v>8.9999999999999993E-3</v>
      </c>
      <c r="CA292">
        <v>7.4999999999999997E-2</v>
      </c>
      <c r="CB292">
        <v>0.106</v>
      </c>
      <c r="CC292">
        <v>2.5999999999999999E-2</v>
      </c>
      <c r="CD292">
        <v>2.8000000000000001E-2</v>
      </c>
      <c r="CE292">
        <v>9.0999999999999998E-2</v>
      </c>
      <c r="CF292">
        <v>4.2000000000000003E-2</v>
      </c>
      <c r="CG292">
        <v>4.4999999999999998E-2</v>
      </c>
      <c r="CH292">
        <v>8.1000000000000003E-2</v>
      </c>
      <c r="CI292">
        <v>4.5999999999999999E-2</v>
      </c>
      <c r="CJ292">
        <v>0.11</v>
      </c>
      <c r="CK292">
        <v>0.04</v>
      </c>
      <c r="CL292">
        <v>5.0000000000000001E-3</v>
      </c>
      <c r="CM292">
        <v>2.7E-2</v>
      </c>
      <c r="CN292">
        <v>1.6E-2</v>
      </c>
      <c r="CO292">
        <v>-7.0000000000000001E-3</v>
      </c>
      <c r="CP292">
        <v>4.0000000000000001E-3</v>
      </c>
      <c r="CQ292">
        <v>0.109</v>
      </c>
      <c r="CR292" s="38">
        <v>6.7000000000000004E-2</v>
      </c>
      <c r="CS292">
        <v>0.17299999999999999</v>
      </c>
      <c r="CT292">
        <v>0.114</v>
      </c>
      <c r="CU292">
        <v>-3.5000000000000003E-2</v>
      </c>
      <c r="CV292">
        <v>8.5000000000000006E-2</v>
      </c>
      <c r="CW292">
        <v>3.5000000000000003E-2</v>
      </c>
      <c r="CX292">
        <v>0.01</v>
      </c>
      <c r="CY292">
        <v>5.3999999999999999E-2</v>
      </c>
      <c r="CZ292">
        <v>8.2000000000000003E-2</v>
      </c>
      <c r="DA292">
        <v>0.17199999999999999</v>
      </c>
      <c r="DB292">
        <v>0.115</v>
      </c>
      <c r="DC292">
        <v>1.2999999999999999E-2</v>
      </c>
      <c r="DD292" s="38">
        <v>1.7000000000000001E-2</v>
      </c>
      <c r="DE292" s="38">
        <v>1.9E-2</v>
      </c>
      <c r="DF292">
        <v>2.4E-2</v>
      </c>
      <c r="DG292">
        <v>6.9000000000000006E-2</v>
      </c>
      <c r="DH292">
        <v>5.7000000000000002E-2</v>
      </c>
      <c r="DI292">
        <v>2.3E-2</v>
      </c>
      <c r="DJ292">
        <v>3.7999999999999999E-2</v>
      </c>
      <c r="DK292" s="38">
        <v>2.3E-2</v>
      </c>
      <c r="DL292">
        <v>2.3E-2</v>
      </c>
      <c r="DM292">
        <v>4.2999999999999997E-2</v>
      </c>
      <c r="DN292">
        <v>3.2000000000000001E-2</v>
      </c>
      <c r="DO292">
        <v>8.6999999999999994E-2</v>
      </c>
      <c r="DP292" s="38">
        <v>6.4000000000000001E-2</v>
      </c>
      <c r="DQ292">
        <v>0.05</v>
      </c>
      <c r="DU292" s="38">
        <v>0.04</v>
      </c>
      <c r="DV292">
        <v>4.1000000000000002E-2</v>
      </c>
      <c r="DW292" s="38">
        <v>0.05</v>
      </c>
      <c r="DX292" s="6">
        <v>6.8000000000000005E-2</v>
      </c>
      <c r="DY292">
        <v>3.5999999999999997E-2</v>
      </c>
      <c r="DZ292">
        <v>8.1000000000000003E-2</v>
      </c>
      <c r="EA292">
        <v>0.06</v>
      </c>
      <c r="EC292">
        <v>1.7000000000000001E-2</v>
      </c>
      <c r="ED292">
        <v>3.5000000000000003E-2</v>
      </c>
      <c r="EF292">
        <v>4.7E-2</v>
      </c>
      <c r="EG292">
        <v>6.5000000000000002E-2</v>
      </c>
      <c r="EI292">
        <v>4.8000000000000001E-2</v>
      </c>
      <c r="EJ292">
        <v>6.5000000000000002E-2</v>
      </c>
      <c r="EK292" s="38">
        <v>3.7999999999999999E-2</v>
      </c>
      <c r="EL292">
        <v>4.7E-2</v>
      </c>
      <c r="EM292" s="6">
        <v>0.109</v>
      </c>
    </row>
    <row r="293" spans="1:143" ht="14.25" customHeight="1" x14ac:dyDescent="0.2">
      <c r="A293" s="13">
        <v>620</v>
      </c>
      <c r="B293">
        <v>0.114</v>
      </c>
      <c r="C293">
        <v>0.111</v>
      </c>
      <c r="D293">
        <v>7.5999999999999998E-2</v>
      </c>
      <c r="E293">
        <v>0.154</v>
      </c>
      <c r="F293">
        <v>0.21299999999999999</v>
      </c>
      <c r="G293">
        <v>0.127</v>
      </c>
      <c r="H293">
        <v>7.3999999999999996E-2</v>
      </c>
      <c r="I293">
        <v>0.14499999999999999</v>
      </c>
      <c r="J293">
        <v>9.0999999999999998E-2</v>
      </c>
      <c r="K293">
        <v>5.0999999999999997E-2</v>
      </c>
      <c r="L293">
        <v>0.09</v>
      </c>
      <c r="M293">
        <v>9.6000000000000002E-2</v>
      </c>
      <c r="N293">
        <v>0.158</v>
      </c>
      <c r="O293">
        <v>0.109</v>
      </c>
      <c r="P293" s="38">
        <v>0.20599999999999999</v>
      </c>
      <c r="Q293" s="6">
        <v>0.16500000000000001</v>
      </c>
      <c r="R293" s="6">
        <v>0.21</v>
      </c>
      <c r="S293" s="6">
        <v>0.26100000000000001</v>
      </c>
      <c r="T293">
        <v>0.218</v>
      </c>
      <c r="U293">
        <v>0.22700000000000001</v>
      </c>
      <c r="V293">
        <v>6.8000000000000005E-2</v>
      </c>
      <c r="W293">
        <v>9.2999999999999999E-2</v>
      </c>
      <c r="X293">
        <v>0.122</v>
      </c>
      <c r="Y293">
        <v>0.14899999999999999</v>
      </c>
      <c r="Z293" s="38">
        <v>8.7999999999999995E-2</v>
      </c>
      <c r="AA293" s="38">
        <v>9.4E-2</v>
      </c>
      <c r="AB293" s="38">
        <v>7.2999999999999995E-2</v>
      </c>
      <c r="AC293" s="38">
        <v>7.0000000000000007E-2</v>
      </c>
      <c r="AD293" s="38">
        <v>3.5000000000000003E-2</v>
      </c>
      <c r="AE293" s="38">
        <v>3.4000000000000002E-2</v>
      </c>
      <c r="AF293" s="38">
        <v>1.2999999999999999E-2</v>
      </c>
      <c r="AG293" s="38">
        <v>1.0999999999999999E-2</v>
      </c>
      <c r="AH293" s="38">
        <v>8.9999999999999993E-3</v>
      </c>
      <c r="AI293" s="6">
        <v>0.05</v>
      </c>
      <c r="AJ293" s="6">
        <v>1.2999999999999999E-2</v>
      </c>
      <c r="AK293" s="6">
        <v>5.1999999999999998E-2</v>
      </c>
      <c r="AL293">
        <v>2.1999999999999999E-2</v>
      </c>
      <c r="AM293">
        <v>2.1000000000000001E-2</v>
      </c>
      <c r="AN293">
        <v>4.8000000000000001E-2</v>
      </c>
      <c r="AO293" s="6">
        <v>3.5999999999999997E-2</v>
      </c>
      <c r="AP293" s="6">
        <v>7.8E-2</v>
      </c>
      <c r="AQ293" s="6">
        <v>8.2000000000000003E-2</v>
      </c>
      <c r="AR293">
        <v>2.5999999999999999E-2</v>
      </c>
      <c r="AS293">
        <v>3.5999999999999997E-2</v>
      </c>
      <c r="AT293">
        <v>1.4999999999999999E-2</v>
      </c>
      <c r="AU293">
        <v>2.8000000000000001E-2</v>
      </c>
      <c r="AV293">
        <v>8.2000000000000003E-2</v>
      </c>
      <c r="AW293">
        <v>5.8999999999999997E-2</v>
      </c>
      <c r="AX293">
        <v>4.1000000000000002E-2</v>
      </c>
      <c r="AY293">
        <v>6.6000000000000003E-2</v>
      </c>
      <c r="AZ293">
        <v>3.2000000000000001E-2</v>
      </c>
      <c r="BA293">
        <v>0.128</v>
      </c>
      <c r="BB293" s="38">
        <v>0.03</v>
      </c>
      <c r="BC293">
        <v>3.5999999999999997E-2</v>
      </c>
      <c r="BD293">
        <v>3.5000000000000003E-2</v>
      </c>
      <c r="BE293">
        <v>3.5000000000000003E-2</v>
      </c>
      <c r="BF293" s="38">
        <v>3.1E-2</v>
      </c>
      <c r="BG293">
        <v>2.9000000000000001E-2</v>
      </c>
      <c r="BH293">
        <v>3.2000000000000001E-2</v>
      </c>
      <c r="BI293">
        <v>2.5000000000000001E-2</v>
      </c>
      <c r="BJ293">
        <v>1.6E-2</v>
      </c>
      <c r="BK293">
        <v>2.5999999999999999E-2</v>
      </c>
      <c r="BL293">
        <v>4.3999999999999997E-2</v>
      </c>
      <c r="BM293">
        <v>2.3E-2</v>
      </c>
      <c r="BN293">
        <v>1.0999999999999999E-2</v>
      </c>
      <c r="BO293">
        <v>2.5999999999999999E-2</v>
      </c>
      <c r="BP293" s="6">
        <v>1.0999999999999999E-2</v>
      </c>
      <c r="BQ293" s="6">
        <v>1.0999999999999999E-2</v>
      </c>
      <c r="BR293" s="6">
        <v>1.4999999999999999E-2</v>
      </c>
      <c r="BS293">
        <v>3.7999999999999999E-2</v>
      </c>
      <c r="BT293" s="38">
        <v>9.0999999999999998E-2</v>
      </c>
      <c r="BU293">
        <v>6.4000000000000001E-2</v>
      </c>
      <c r="BV293">
        <v>8.5000000000000006E-2</v>
      </c>
      <c r="BW293">
        <v>4.5999999999999999E-2</v>
      </c>
      <c r="BX293" s="38">
        <v>0.129</v>
      </c>
      <c r="BY293" s="38">
        <v>5.0999999999999997E-2</v>
      </c>
      <c r="BZ293" s="38">
        <v>8.9999999999999993E-3</v>
      </c>
      <c r="CA293">
        <v>7.4999999999999997E-2</v>
      </c>
      <c r="CB293">
        <v>0.106</v>
      </c>
      <c r="CC293">
        <v>2.5999999999999999E-2</v>
      </c>
      <c r="CD293">
        <v>2.8000000000000001E-2</v>
      </c>
      <c r="CE293">
        <v>9.0999999999999998E-2</v>
      </c>
      <c r="CF293">
        <v>4.2000000000000003E-2</v>
      </c>
      <c r="CG293">
        <v>4.4999999999999998E-2</v>
      </c>
      <c r="CH293">
        <v>8.1000000000000003E-2</v>
      </c>
      <c r="CI293">
        <v>4.4999999999999998E-2</v>
      </c>
      <c r="CJ293">
        <v>0.11</v>
      </c>
      <c r="CK293">
        <v>0.04</v>
      </c>
      <c r="CL293">
        <v>5.0000000000000001E-3</v>
      </c>
      <c r="CM293">
        <v>2.7E-2</v>
      </c>
      <c r="CN293">
        <v>1.6E-2</v>
      </c>
      <c r="CO293">
        <v>-7.0000000000000001E-3</v>
      </c>
      <c r="CP293">
        <v>4.0000000000000001E-3</v>
      </c>
      <c r="CQ293">
        <v>0.109</v>
      </c>
      <c r="CR293" s="38">
        <v>6.7000000000000004E-2</v>
      </c>
      <c r="CS293">
        <v>0.17199999999999999</v>
      </c>
      <c r="CT293">
        <v>0.113</v>
      </c>
      <c r="CU293">
        <v>-3.5999999999999997E-2</v>
      </c>
      <c r="CV293">
        <v>8.5000000000000006E-2</v>
      </c>
      <c r="CW293">
        <v>3.5000000000000003E-2</v>
      </c>
      <c r="CX293">
        <v>0.01</v>
      </c>
      <c r="CY293">
        <v>5.3999999999999999E-2</v>
      </c>
      <c r="CZ293">
        <v>8.2000000000000003E-2</v>
      </c>
      <c r="DA293">
        <v>0.17199999999999999</v>
      </c>
      <c r="DB293">
        <v>0.115</v>
      </c>
      <c r="DC293">
        <v>1.2999999999999999E-2</v>
      </c>
      <c r="DD293" s="38">
        <v>1.7000000000000001E-2</v>
      </c>
      <c r="DE293" s="38">
        <v>1.9E-2</v>
      </c>
      <c r="DF293">
        <v>2.4E-2</v>
      </c>
      <c r="DG293">
        <v>6.8000000000000005E-2</v>
      </c>
      <c r="DH293">
        <v>5.7000000000000002E-2</v>
      </c>
      <c r="DI293">
        <v>2.3E-2</v>
      </c>
      <c r="DJ293">
        <v>3.7999999999999999E-2</v>
      </c>
      <c r="DK293" s="38">
        <v>2.3E-2</v>
      </c>
      <c r="DL293">
        <v>2.3E-2</v>
      </c>
      <c r="DM293">
        <v>4.2000000000000003E-2</v>
      </c>
      <c r="DN293">
        <v>3.2000000000000001E-2</v>
      </c>
      <c r="DO293">
        <v>8.6999999999999994E-2</v>
      </c>
      <c r="DP293" s="38">
        <v>6.4000000000000001E-2</v>
      </c>
      <c r="DQ293">
        <v>0.05</v>
      </c>
      <c r="DU293" s="38">
        <v>0.04</v>
      </c>
      <c r="DV293">
        <v>4.1000000000000002E-2</v>
      </c>
      <c r="DW293" s="38">
        <v>0.05</v>
      </c>
      <c r="DX293" s="6">
        <v>6.8000000000000005E-2</v>
      </c>
      <c r="DY293">
        <v>3.5999999999999997E-2</v>
      </c>
      <c r="DZ293">
        <v>8.1000000000000003E-2</v>
      </c>
      <c r="EA293">
        <v>0.06</v>
      </c>
      <c r="EC293">
        <v>1.7000000000000001E-2</v>
      </c>
      <c r="ED293">
        <v>3.5000000000000003E-2</v>
      </c>
      <c r="EF293">
        <v>4.7E-2</v>
      </c>
      <c r="EG293">
        <v>6.5000000000000002E-2</v>
      </c>
      <c r="EI293">
        <v>4.8000000000000001E-2</v>
      </c>
      <c r="EJ293">
        <v>6.5000000000000002E-2</v>
      </c>
      <c r="EK293" s="38">
        <v>3.7999999999999999E-2</v>
      </c>
      <c r="EL293">
        <v>4.7E-2</v>
      </c>
      <c r="EM293" s="6">
        <v>0.108</v>
      </c>
    </row>
    <row r="294" spans="1:143" ht="14.25" customHeight="1" x14ac:dyDescent="0.2">
      <c r="A294" s="13">
        <v>621</v>
      </c>
      <c r="B294">
        <v>0.113</v>
      </c>
      <c r="C294">
        <v>0.111</v>
      </c>
      <c r="D294">
        <v>7.5999999999999998E-2</v>
      </c>
      <c r="E294">
        <v>0.153</v>
      </c>
      <c r="F294">
        <v>0.21099999999999999</v>
      </c>
      <c r="G294">
        <v>0.127</v>
      </c>
      <c r="H294">
        <v>7.2999999999999995E-2</v>
      </c>
      <c r="I294">
        <v>0.14399999999999999</v>
      </c>
      <c r="J294">
        <v>0.09</v>
      </c>
      <c r="K294">
        <v>0.05</v>
      </c>
      <c r="L294">
        <v>0.09</v>
      </c>
      <c r="M294">
        <v>9.5000000000000001E-2</v>
      </c>
      <c r="N294">
        <v>0.157</v>
      </c>
      <c r="O294">
        <v>0.108</v>
      </c>
      <c r="P294" s="38">
        <v>0.20499999999999999</v>
      </c>
      <c r="Q294" s="6">
        <v>0.16400000000000001</v>
      </c>
      <c r="R294" s="6">
        <v>0.20899999999999999</v>
      </c>
      <c r="S294" s="6">
        <v>0.26</v>
      </c>
      <c r="T294">
        <v>0.217</v>
      </c>
      <c r="U294">
        <v>0.22500000000000001</v>
      </c>
      <c r="V294">
        <v>6.8000000000000005E-2</v>
      </c>
      <c r="W294">
        <v>9.0999999999999998E-2</v>
      </c>
      <c r="X294">
        <v>0.121</v>
      </c>
      <c r="Y294">
        <v>0.14699999999999999</v>
      </c>
      <c r="Z294" s="38">
        <v>8.7999999999999995E-2</v>
      </c>
      <c r="AA294" s="38">
        <v>9.4E-2</v>
      </c>
      <c r="AB294" s="38">
        <v>7.2999999999999995E-2</v>
      </c>
      <c r="AC294" s="38">
        <v>7.0000000000000007E-2</v>
      </c>
      <c r="AD294" s="38">
        <v>3.5000000000000003E-2</v>
      </c>
      <c r="AE294" s="38">
        <v>3.4000000000000002E-2</v>
      </c>
      <c r="AF294" s="38">
        <v>1.2E-2</v>
      </c>
      <c r="AG294" s="38">
        <v>1.0999999999999999E-2</v>
      </c>
      <c r="AH294" s="38">
        <v>8.9999999999999993E-3</v>
      </c>
      <c r="AI294" s="6">
        <v>0.05</v>
      </c>
      <c r="AJ294" s="6">
        <v>1.2999999999999999E-2</v>
      </c>
      <c r="AK294" s="6">
        <v>5.1999999999999998E-2</v>
      </c>
      <c r="AL294">
        <v>2.1999999999999999E-2</v>
      </c>
      <c r="AM294">
        <v>2.1000000000000001E-2</v>
      </c>
      <c r="AN294">
        <v>4.8000000000000001E-2</v>
      </c>
      <c r="AO294" s="6">
        <v>3.5999999999999997E-2</v>
      </c>
      <c r="AP294" s="6">
        <v>7.8E-2</v>
      </c>
      <c r="AQ294" s="6">
        <v>8.2000000000000003E-2</v>
      </c>
      <c r="AR294">
        <v>2.5999999999999999E-2</v>
      </c>
      <c r="AS294">
        <v>3.5999999999999997E-2</v>
      </c>
      <c r="AT294">
        <v>1.4999999999999999E-2</v>
      </c>
      <c r="AU294">
        <v>2.8000000000000001E-2</v>
      </c>
      <c r="AV294">
        <v>8.2000000000000003E-2</v>
      </c>
      <c r="AW294">
        <v>5.8999999999999997E-2</v>
      </c>
      <c r="AX294">
        <v>4.1000000000000002E-2</v>
      </c>
      <c r="AY294">
        <v>6.5000000000000002E-2</v>
      </c>
      <c r="AZ294">
        <v>3.2000000000000001E-2</v>
      </c>
      <c r="BA294">
        <v>0.127</v>
      </c>
      <c r="BB294" s="38">
        <v>0.03</v>
      </c>
      <c r="BC294">
        <v>3.5999999999999997E-2</v>
      </c>
      <c r="BD294">
        <v>3.5000000000000003E-2</v>
      </c>
      <c r="BE294">
        <v>3.5000000000000003E-2</v>
      </c>
      <c r="BF294" s="38">
        <v>3.1E-2</v>
      </c>
      <c r="BG294">
        <v>2.8000000000000001E-2</v>
      </c>
      <c r="BH294">
        <v>3.2000000000000001E-2</v>
      </c>
      <c r="BI294">
        <v>2.5000000000000001E-2</v>
      </c>
      <c r="BJ294">
        <v>1.6E-2</v>
      </c>
      <c r="BK294">
        <v>2.5999999999999999E-2</v>
      </c>
      <c r="BL294">
        <v>4.3999999999999997E-2</v>
      </c>
      <c r="BM294">
        <v>2.3E-2</v>
      </c>
      <c r="BN294">
        <v>1.0999999999999999E-2</v>
      </c>
      <c r="BO294">
        <v>2.5999999999999999E-2</v>
      </c>
      <c r="BP294" s="6">
        <v>1.0999999999999999E-2</v>
      </c>
      <c r="BQ294" s="6">
        <v>1.0999999999999999E-2</v>
      </c>
      <c r="BR294" s="6">
        <v>1.4999999999999999E-2</v>
      </c>
      <c r="BS294">
        <v>3.6999999999999998E-2</v>
      </c>
      <c r="BT294" s="38">
        <v>0.09</v>
      </c>
      <c r="BU294">
        <v>6.4000000000000001E-2</v>
      </c>
      <c r="BV294">
        <v>8.5000000000000006E-2</v>
      </c>
      <c r="BW294">
        <v>4.5999999999999999E-2</v>
      </c>
      <c r="BX294" s="38">
        <v>0.129</v>
      </c>
      <c r="BY294" s="38">
        <v>0.05</v>
      </c>
      <c r="BZ294" s="38">
        <v>8.9999999999999993E-3</v>
      </c>
      <c r="CA294">
        <v>7.4999999999999997E-2</v>
      </c>
      <c r="CB294">
        <v>0.106</v>
      </c>
      <c r="CC294">
        <v>2.5999999999999999E-2</v>
      </c>
      <c r="CD294">
        <v>2.8000000000000001E-2</v>
      </c>
      <c r="CE294">
        <v>9.0999999999999998E-2</v>
      </c>
      <c r="CF294">
        <v>4.2000000000000003E-2</v>
      </c>
      <c r="CG294">
        <v>4.4999999999999998E-2</v>
      </c>
      <c r="CH294">
        <v>8.1000000000000003E-2</v>
      </c>
      <c r="CI294">
        <v>4.4999999999999998E-2</v>
      </c>
      <c r="CJ294">
        <v>0.109</v>
      </c>
      <c r="CK294">
        <v>0.04</v>
      </c>
      <c r="CL294">
        <v>5.0000000000000001E-3</v>
      </c>
      <c r="CM294">
        <v>2.7E-2</v>
      </c>
      <c r="CN294">
        <v>1.6E-2</v>
      </c>
      <c r="CO294">
        <v>-7.0000000000000001E-3</v>
      </c>
      <c r="CP294">
        <v>3.0000000000000001E-3</v>
      </c>
      <c r="CQ294">
        <v>0.108</v>
      </c>
      <c r="CR294" s="38">
        <v>6.6000000000000003E-2</v>
      </c>
      <c r="CS294">
        <v>0.17100000000000001</v>
      </c>
      <c r="CT294">
        <v>0.113</v>
      </c>
      <c r="CU294">
        <v>-3.5999999999999997E-2</v>
      </c>
      <c r="CV294">
        <v>8.5000000000000006E-2</v>
      </c>
      <c r="CW294">
        <v>3.5000000000000003E-2</v>
      </c>
      <c r="CX294">
        <v>0.01</v>
      </c>
      <c r="CY294">
        <v>5.3999999999999999E-2</v>
      </c>
      <c r="CZ294">
        <v>8.1000000000000003E-2</v>
      </c>
      <c r="DA294">
        <v>0.17199999999999999</v>
      </c>
      <c r="DB294">
        <v>0.114</v>
      </c>
      <c r="DC294">
        <v>1.2999999999999999E-2</v>
      </c>
      <c r="DD294" s="38">
        <v>1.7000000000000001E-2</v>
      </c>
      <c r="DE294" s="38">
        <v>1.9E-2</v>
      </c>
      <c r="DF294">
        <v>2.4E-2</v>
      </c>
      <c r="DG294">
        <v>6.8000000000000005E-2</v>
      </c>
      <c r="DH294">
        <v>5.7000000000000002E-2</v>
      </c>
      <c r="DI294">
        <v>2.3E-2</v>
      </c>
      <c r="DJ294">
        <v>3.7999999999999999E-2</v>
      </c>
      <c r="DK294" s="38">
        <v>2.3E-2</v>
      </c>
      <c r="DL294">
        <v>2.3E-2</v>
      </c>
      <c r="DM294">
        <v>4.2000000000000003E-2</v>
      </c>
      <c r="DN294">
        <v>3.2000000000000001E-2</v>
      </c>
      <c r="DO294">
        <v>8.6999999999999994E-2</v>
      </c>
      <c r="DP294" s="38">
        <v>6.4000000000000001E-2</v>
      </c>
      <c r="DQ294">
        <v>0.05</v>
      </c>
      <c r="DU294" s="38">
        <v>0.04</v>
      </c>
      <c r="DV294">
        <v>4.1000000000000002E-2</v>
      </c>
      <c r="DW294" s="38">
        <v>0.05</v>
      </c>
      <c r="DX294" s="6">
        <v>6.8000000000000005E-2</v>
      </c>
      <c r="DY294">
        <v>3.5999999999999997E-2</v>
      </c>
      <c r="DZ294">
        <v>8.1000000000000003E-2</v>
      </c>
      <c r="EA294">
        <v>0.06</v>
      </c>
      <c r="EC294">
        <v>1.7000000000000001E-2</v>
      </c>
      <c r="ED294">
        <v>3.5000000000000003E-2</v>
      </c>
      <c r="EF294">
        <v>4.7E-2</v>
      </c>
      <c r="EG294">
        <v>6.5000000000000002E-2</v>
      </c>
      <c r="EI294">
        <v>4.8000000000000001E-2</v>
      </c>
      <c r="EJ294">
        <v>6.4000000000000001E-2</v>
      </c>
      <c r="EK294" s="38">
        <v>3.7999999999999999E-2</v>
      </c>
      <c r="EL294">
        <v>4.7E-2</v>
      </c>
      <c r="EM294" s="6">
        <v>0.108</v>
      </c>
    </row>
    <row r="295" spans="1:143" ht="14.25" customHeight="1" x14ac:dyDescent="0.2">
      <c r="A295" s="13">
        <v>622</v>
      </c>
      <c r="B295">
        <v>0.113</v>
      </c>
      <c r="C295">
        <v>0.11</v>
      </c>
      <c r="D295">
        <v>7.4999999999999997E-2</v>
      </c>
      <c r="E295">
        <v>0.152</v>
      </c>
      <c r="F295">
        <v>0.21</v>
      </c>
      <c r="G295">
        <v>0.126</v>
      </c>
      <c r="H295">
        <v>7.2999999999999995E-2</v>
      </c>
      <c r="I295">
        <v>0.14299999999999999</v>
      </c>
      <c r="J295">
        <v>0.09</v>
      </c>
      <c r="K295">
        <v>0.05</v>
      </c>
      <c r="L295">
        <v>8.8999999999999996E-2</v>
      </c>
      <c r="M295">
        <v>9.5000000000000001E-2</v>
      </c>
      <c r="N295">
        <v>0.156</v>
      </c>
      <c r="O295">
        <v>0.107</v>
      </c>
      <c r="P295" s="38">
        <v>0.20399999999999999</v>
      </c>
      <c r="Q295" s="6">
        <v>0.16300000000000001</v>
      </c>
      <c r="R295" s="6">
        <v>0.20799999999999999</v>
      </c>
      <c r="S295" s="6">
        <v>0.25800000000000001</v>
      </c>
      <c r="T295">
        <v>0.215</v>
      </c>
      <c r="U295">
        <v>0.224</v>
      </c>
      <c r="V295">
        <v>6.7000000000000004E-2</v>
      </c>
      <c r="W295">
        <v>0.09</v>
      </c>
      <c r="X295">
        <v>0.12</v>
      </c>
      <c r="Y295">
        <v>0.14599999999999999</v>
      </c>
      <c r="Z295" s="38">
        <v>8.7999999999999995E-2</v>
      </c>
      <c r="AA295" s="38">
        <v>9.4E-2</v>
      </c>
      <c r="AB295" s="38">
        <v>7.1999999999999995E-2</v>
      </c>
      <c r="AC295" s="38">
        <v>6.9000000000000006E-2</v>
      </c>
      <c r="AD295" s="38">
        <v>3.5000000000000003E-2</v>
      </c>
      <c r="AE295" s="38">
        <v>3.4000000000000002E-2</v>
      </c>
      <c r="AF295" s="38">
        <v>1.2E-2</v>
      </c>
      <c r="AG295" s="38">
        <v>1.0999999999999999E-2</v>
      </c>
      <c r="AH295" s="38">
        <v>8.9999999999999993E-3</v>
      </c>
      <c r="AI295" s="6">
        <v>0.05</v>
      </c>
      <c r="AJ295" s="6">
        <v>1.2999999999999999E-2</v>
      </c>
      <c r="AK295" s="6">
        <v>5.1999999999999998E-2</v>
      </c>
      <c r="AL295">
        <v>2.1000000000000001E-2</v>
      </c>
      <c r="AM295">
        <v>2.1000000000000001E-2</v>
      </c>
      <c r="AN295">
        <v>4.7E-2</v>
      </c>
      <c r="AO295" s="6">
        <v>3.5999999999999997E-2</v>
      </c>
      <c r="AP295" s="6">
        <v>7.8E-2</v>
      </c>
      <c r="AQ295" s="6">
        <v>8.1000000000000003E-2</v>
      </c>
      <c r="AR295">
        <v>2.5999999999999999E-2</v>
      </c>
      <c r="AS295">
        <v>3.5999999999999997E-2</v>
      </c>
      <c r="AT295">
        <v>1.4999999999999999E-2</v>
      </c>
      <c r="AU295">
        <v>2.8000000000000001E-2</v>
      </c>
      <c r="AV295">
        <v>8.2000000000000003E-2</v>
      </c>
      <c r="AW295">
        <v>5.8999999999999997E-2</v>
      </c>
      <c r="AX295">
        <v>4.1000000000000002E-2</v>
      </c>
      <c r="AY295">
        <v>6.5000000000000002E-2</v>
      </c>
      <c r="AZ295">
        <v>3.2000000000000001E-2</v>
      </c>
      <c r="BA295">
        <v>0.126</v>
      </c>
      <c r="BB295" s="38">
        <v>0.03</v>
      </c>
      <c r="BC295">
        <v>3.5999999999999997E-2</v>
      </c>
      <c r="BD295">
        <v>3.5000000000000003E-2</v>
      </c>
      <c r="BE295">
        <v>3.5000000000000003E-2</v>
      </c>
      <c r="BF295" s="38">
        <v>3.1E-2</v>
      </c>
      <c r="BG295">
        <v>2.8000000000000001E-2</v>
      </c>
      <c r="BH295">
        <v>3.2000000000000001E-2</v>
      </c>
      <c r="BI295">
        <v>2.5000000000000001E-2</v>
      </c>
      <c r="BJ295">
        <v>1.6E-2</v>
      </c>
      <c r="BK295">
        <v>2.5999999999999999E-2</v>
      </c>
      <c r="BL295">
        <v>4.3999999999999997E-2</v>
      </c>
      <c r="BM295">
        <v>2.3E-2</v>
      </c>
      <c r="BN295">
        <v>1.0999999999999999E-2</v>
      </c>
      <c r="BO295">
        <v>2.5999999999999999E-2</v>
      </c>
      <c r="BP295" s="6">
        <v>1.0999999999999999E-2</v>
      </c>
      <c r="BQ295" s="6">
        <v>1.0999999999999999E-2</v>
      </c>
      <c r="BR295" s="6">
        <v>1.4999999999999999E-2</v>
      </c>
      <c r="BS295">
        <v>3.6999999999999998E-2</v>
      </c>
      <c r="BT295" s="38">
        <v>8.8999999999999996E-2</v>
      </c>
      <c r="BU295">
        <v>6.3E-2</v>
      </c>
      <c r="BV295">
        <v>8.5000000000000006E-2</v>
      </c>
      <c r="BW295">
        <v>4.4999999999999998E-2</v>
      </c>
      <c r="BX295" s="38">
        <v>0.129</v>
      </c>
      <c r="BY295" s="38">
        <v>0.05</v>
      </c>
      <c r="BZ295" s="38">
        <v>8.9999999999999993E-3</v>
      </c>
      <c r="CA295">
        <v>7.4999999999999997E-2</v>
      </c>
      <c r="CB295">
        <v>0.105</v>
      </c>
      <c r="CC295">
        <v>2.5999999999999999E-2</v>
      </c>
      <c r="CD295">
        <v>2.8000000000000001E-2</v>
      </c>
      <c r="CE295">
        <v>9.0999999999999998E-2</v>
      </c>
      <c r="CF295">
        <v>4.2000000000000003E-2</v>
      </c>
      <c r="CG295">
        <v>4.4999999999999998E-2</v>
      </c>
      <c r="CH295">
        <v>0.08</v>
      </c>
      <c r="CI295">
        <v>4.4999999999999998E-2</v>
      </c>
      <c r="CJ295">
        <v>0.109</v>
      </c>
      <c r="CK295">
        <v>3.9E-2</v>
      </c>
      <c r="CL295">
        <v>5.0000000000000001E-3</v>
      </c>
      <c r="CM295">
        <v>2.7E-2</v>
      </c>
      <c r="CN295">
        <v>1.6E-2</v>
      </c>
      <c r="CO295">
        <v>-7.0000000000000001E-3</v>
      </c>
      <c r="CP295">
        <v>3.0000000000000001E-3</v>
      </c>
      <c r="CQ295">
        <v>0.107</v>
      </c>
      <c r="CR295" s="38">
        <v>6.6000000000000003E-2</v>
      </c>
      <c r="CS295">
        <v>0.17</v>
      </c>
      <c r="CT295">
        <v>0.112</v>
      </c>
      <c r="CU295">
        <v>-3.5999999999999997E-2</v>
      </c>
      <c r="CV295">
        <v>8.4000000000000005E-2</v>
      </c>
      <c r="CW295">
        <v>3.4000000000000002E-2</v>
      </c>
      <c r="CX295">
        <v>8.9999999999999993E-3</v>
      </c>
      <c r="CY295">
        <v>5.2999999999999999E-2</v>
      </c>
      <c r="CZ295">
        <v>8.1000000000000003E-2</v>
      </c>
      <c r="DA295">
        <v>0.17100000000000001</v>
      </c>
      <c r="DB295">
        <v>0.113</v>
      </c>
      <c r="DC295">
        <v>1.2999999999999999E-2</v>
      </c>
      <c r="DD295" s="38">
        <v>1.7000000000000001E-2</v>
      </c>
      <c r="DE295" s="38">
        <v>1.9E-2</v>
      </c>
      <c r="DF295">
        <v>2.4E-2</v>
      </c>
      <c r="DG295">
        <v>6.8000000000000005E-2</v>
      </c>
      <c r="DH295">
        <v>5.7000000000000002E-2</v>
      </c>
      <c r="DI295">
        <v>2.3E-2</v>
      </c>
      <c r="DJ295">
        <v>3.7999999999999999E-2</v>
      </c>
      <c r="DK295" s="38">
        <v>2.3E-2</v>
      </c>
      <c r="DL295">
        <v>2.3E-2</v>
      </c>
      <c r="DM295">
        <v>4.2000000000000003E-2</v>
      </c>
      <c r="DN295">
        <v>3.2000000000000001E-2</v>
      </c>
      <c r="DO295">
        <v>8.6999999999999994E-2</v>
      </c>
      <c r="DP295" s="38">
        <v>6.4000000000000001E-2</v>
      </c>
      <c r="DQ295">
        <v>0.05</v>
      </c>
      <c r="DU295" s="38">
        <v>0.04</v>
      </c>
      <c r="DV295">
        <v>0.04</v>
      </c>
      <c r="DW295" s="38">
        <v>0.05</v>
      </c>
      <c r="DX295" s="6">
        <v>6.8000000000000005E-2</v>
      </c>
      <c r="DY295">
        <v>3.5999999999999997E-2</v>
      </c>
      <c r="DZ295">
        <v>8.1000000000000003E-2</v>
      </c>
      <c r="EA295">
        <v>5.8999999999999997E-2</v>
      </c>
      <c r="EC295">
        <v>1.6E-2</v>
      </c>
      <c r="ED295">
        <v>3.5000000000000003E-2</v>
      </c>
      <c r="EF295">
        <v>4.7E-2</v>
      </c>
      <c r="EG295">
        <v>6.5000000000000002E-2</v>
      </c>
      <c r="EI295">
        <v>4.7E-2</v>
      </c>
      <c r="EJ295">
        <v>6.4000000000000001E-2</v>
      </c>
      <c r="EK295" s="38">
        <v>3.7999999999999999E-2</v>
      </c>
      <c r="EL295">
        <v>4.7E-2</v>
      </c>
      <c r="EM295" s="6">
        <v>0.107</v>
      </c>
    </row>
    <row r="296" spans="1:143" ht="14.25" customHeight="1" x14ac:dyDescent="0.2">
      <c r="A296" s="13">
        <v>623</v>
      </c>
      <c r="B296">
        <v>0.112</v>
      </c>
      <c r="C296">
        <v>0.109</v>
      </c>
      <c r="D296">
        <v>7.4999999999999997E-2</v>
      </c>
      <c r="E296">
        <v>0.15</v>
      </c>
      <c r="F296">
        <v>0.20799999999999999</v>
      </c>
      <c r="G296">
        <v>0.125</v>
      </c>
      <c r="H296">
        <v>7.1999999999999995E-2</v>
      </c>
      <c r="I296">
        <v>0.14199999999999999</v>
      </c>
      <c r="J296">
        <v>8.8999999999999996E-2</v>
      </c>
      <c r="K296">
        <v>0.05</v>
      </c>
      <c r="L296">
        <v>8.8999999999999996E-2</v>
      </c>
      <c r="M296">
        <v>9.4E-2</v>
      </c>
      <c r="N296">
        <v>0.155</v>
      </c>
      <c r="O296">
        <v>0.106</v>
      </c>
      <c r="P296" s="38">
        <v>0.20200000000000001</v>
      </c>
      <c r="Q296" s="6">
        <v>0.16200000000000001</v>
      </c>
      <c r="R296" s="6">
        <v>0.20599999999999999</v>
      </c>
      <c r="S296" s="6">
        <v>0.25700000000000001</v>
      </c>
      <c r="T296">
        <v>0.214</v>
      </c>
      <c r="U296">
        <v>0.222</v>
      </c>
      <c r="V296">
        <v>6.7000000000000004E-2</v>
      </c>
      <c r="W296">
        <v>8.7999999999999995E-2</v>
      </c>
      <c r="X296">
        <v>0.12</v>
      </c>
      <c r="Y296">
        <v>0.14399999999999999</v>
      </c>
      <c r="Z296" s="38">
        <v>8.7999999999999995E-2</v>
      </c>
      <c r="AA296" s="38">
        <v>9.4E-2</v>
      </c>
      <c r="AB296" s="38">
        <v>7.1999999999999995E-2</v>
      </c>
      <c r="AC296" s="38">
        <v>6.9000000000000006E-2</v>
      </c>
      <c r="AD296" s="38">
        <v>3.5000000000000003E-2</v>
      </c>
      <c r="AE296" s="38">
        <v>3.4000000000000002E-2</v>
      </c>
      <c r="AF296" s="38">
        <v>1.2E-2</v>
      </c>
      <c r="AG296" s="38">
        <v>1.0999999999999999E-2</v>
      </c>
      <c r="AH296" s="38">
        <v>8.9999999999999993E-3</v>
      </c>
      <c r="AI296" s="6">
        <v>0.05</v>
      </c>
      <c r="AJ296" s="6">
        <v>1.2999999999999999E-2</v>
      </c>
      <c r="AK296" s="6">
        <v>5.1999999999999998E-2</v>
      </c>
      <c r="AL296">
        <v>2.1000000000000001E-2</v>
      </c>
      <c r="AM296">
        <v>2.1000000000000001E-2</v>
      </c>
      <c r="AN296">
        <v>4.7E-2</v>
      </c>
      <c r="AO296" s="6">
        <v>3.5999999999999997E-2</v>
      </c>
      <c r="AP296" s="6">
        <v>7.8E-2</v>
      </c>
      <c r="AQ296" s="6">
        <v>8.1000000000000003E-2</v>
      </c>
      <c r="AR296">
        <v>2.5999999999999999E-2</v>
      </c>
      <c r="AS296">
        <v>3.5999999999999997E-2</v>
      </c>
      <c r="AT296">
        <v>1.4999999999999999E-2</v>
      </c>
      <c r="AU296">
        <v>2.8000000000000001E-2</v>
      </c>
      <c r="AV296">
        <v>8.2000000000000003E-2</v>
      </c>
      <c r="AW296">
        <v>5.8999999999999997E-2</v>
      </c>
      <c r="AX296">
        <v>4.1000000000000002E-2</v>
      </c>
      <c r="AY296">
        <v>6.5000000000000002E-2</v>
      </c>
      <c r="AZ296">
        <v>3.1E-2</v>
      </c>
      <c r="BA296">
        <v>0.125</v>
      </c>
      <c r="BB296" s="38">
        <v>0.03</v>
      </c>
      <c r="BC296">
        <v>3.5999999999999997E-2</v>
      </c>
      <c r="BD296">
        <v>3.5000000000000003E-2</v>
      </c>
      <c r="BE296">
        <v>3.4000000000000002E-2</v>
      </c>
      <c r="BF296" s="38">
        <v>3.1E-2</v>
      </c>
      <c r="BG296">
        <v>2.8000000000000001E-2</v>
      </c>
      <c r="BH296">
        <v>3.1E-2</v>
      </c>
      <c r="BI296">
        <v>2.5000000000000001E-2</v>
      </c>
      <c r="BJ296">
        <v>1.6E-2</v>
      </c>
      <c r="BK296">
        <v>2.5999999999999999E-2</v>
      </c>
      <c r="BL296">
        <v>4.2999999999999997E-2</v>
      </c>
      <c r="BM296">
        <v>2.3E-2</v>
      </c>
      <c r="BN296">
        <v>1.0999999999999999E-2</v>
      </c>
      <c r="BO296">
        <v>2.5000000000000001E-2</v>
      </c>
      <c r="BP296" s="6">
        <v>0.01</v>
      </c>
      <c r="BQ296" s="6">
        <v>1.0999999999999999E-2</v>
      </c>
      <c r="BR296" s="6">
        <v>1.4999999999999999E-2</v>
      </c>
      <c r="BS296">
        <v>3.6999999999999998E-2</v>
      </c>
      <c r="BT296" s="38">
        <v>8.8999999999999996E-2</v>
      </c>
      <c r="BU296">
        <v>6.3E-2</v>
      </c>
      <c r="BV296">
        <v>8.4000000000000005E-2</v>
      </c>
      <c r="BW296">
        <v>4.4999999999999998E-2</v>
      </c>
      <c r="BX296" s="38">
        <v>0.128</v>
      </c>
      <c r="BY296" s="38">
        <v>0.05</v>
      </c>
      <c r="BZ296" s="38">
        <v>8.9999999999999993E-3</v>
      </c>
      <c r="CA296">
        <v>7.3999999999999996E-2</v>
      </c>
      <c r="CB296">
        <v>0.105</v>
      </c>
      <c r="CC296">
        <v>2.5999999999999999E-2</v>
      </c>
      <c r="CD296">
        <v>2.8000000000000001E-2</v>
      </c>
      <c r="CE296">
        <v>9.0999999999999998E-2</v>
      </c>
      <c r="CF296">
        <v>4.2000000000000003E-2</v>
      </c>
      <c r="CG296">
        <v>4.3999999999999997E-2</v>
      </c>
      <c r="CH296">
        <v>0.08</v>
      </c>
      <c r="CI296">
        <v>4.4999999999999998E-2</v>
      </c>
      <c r="CJ296">
        <v>0.108</v>
      </c>
      <c r="CK296">
        <v>3.9E-2</v>
      </c>
      <c r="CL296">
        <v>5.0000000000000001E-3</v>
      </c>
      <c r="CM296">
        <v>2.7E-2</v>
      </c>
      <c r="CN296">
        <v>1.6E-2</v>
      </c>
      <c r="CO296">
        <v>-7.0000000000000001E-3</v>
      </c>
      <c r="CP296">
        <v>3.0000000000000001E-3</v>
      </c>
      <c r="CQ296">
        <v>0.106</v>
      </c>
      <c r="CR296" s="38">
        <v>6.6000000000000003E-2</v>
      </c>
      <c r="CS296">
        <v>0.16900000000000001</v>
      </c>
      <c r="CT296">
        <v>0.111</v>
      </c>
      <c r="CU296">
        <v>-3.5999999999999997E-2</v>
      </c>
      <c r="CV296">
        <v>8.4000000000000005E-2</v>
      </c>
      <c r="CW296">
        <v>3.4000000000000002E-2</v>
      </c>
      <c r="CX296">
        <v>8.9999999999999993E-3</v>
      </c>
      <c r="CY296">
        <v>5.2999999999999999E-2</v>
      </c>
      <c r="CZ296">
        <v>0.08</v>
      </c>
      <c r="DA296">
        <v>0.17</v>
      </c>
      <c r="DB296">
        <v>0.113</v>
      </c>
      <c r="DC296">
        <v>1.2999999999999999E-2</v>
      </c>
      <c r="DD296" s="38">
        <v>1.7000000000000001E-2</v>
      </c>
      <c r="DE296" s="38">
        <v>1.9E-2</v>
      </c>
      <c r="DF296">
        <v>2.4E-2</v>
      </c>
      <c r="DG296">
        <v>6.8000000000000005E-2</v>
      </c>
      <c r="DH296">
        <v>5.7000000000000002E-2</v>
      </c>
      <c r="DI296">
        <v>2.3E-2</v>
      </c>
      <c r="DJ296">
        <v>3.7999999999999999E-2</v>
      </c>
      <c r="DK296" s="38">
        <v>2.1999999999999999E-2</v>
      </c>
      <c r="DL296">
        <v>2.3E-2</v>
      </c>
      <c r="DM296">
        <v>4.2000000000000003E-2</v>
      </c>
      <c r="DN296">
        <v>3.2000000000000001E-2</v>
      </c>
      <c r="DO296">
        <v>8.6999999999999994E-2</v>
      </c>
      <c r="DP296" s="38">
        <v>6.4000000000000001E-2</v>
      </c>
      <c r="DQ296">
        <v>0.05</v>
      </c>
      <c r="DU296" s="38">
        <v>0.04</v>
      </c>
      <c r="DV296">
        <v>0.04</v>
      </c>
      <c r="DW296" s="38">
        <v>4.9000000000000002E-2</v>
      </c>
      <c r="DX296" s="6">
        <v>6.8000000000000005E-2</v>
      </c>
      <c r="DY296">
        <v>3.5999999999999997E-2</v>
      </c>
      <c r="DZ296">
        <v>8.1000000000000003E-2</v>
      </c>
      <c r="EA296">
        <v>5.8999999999999997E-2</v>
      </c>
      <c r="EC296">
        <v>1.6E-2</v>
      </c>
      <c r="ED296">
        <v>3.5000000000000003E-2</v>
      </c>
      <c r="EF296">
        <v>4.7E-2</v>
      </c>
      <c r="EG296">
        <v>6.4000000000000001E-2</v>
      </c>
      <c r="EI296">
        <v>4.7E-2</v>
      </c>
      <c r="EJ296">
        <v>6.4000000000000001E-2</v>
      </c>
      <c r="EK296" s="38">
        <v>3.7999999999999999E-2</v>
      </c>
      <c r="EL296">
        <v>4.5999999999999999E-2</v>
      </c>
      <c r="EM296" s="6">
        <v>0.107</v>
      </c>
    </row>
    <row r="297" spans="1:143" ht="14.25" customHeight="1" x14ac:dyDescent="0.2">
      <c r="A297" s="13">
        <v>624</v>
      </c>
      <c r="B297">
        <v>0.111</v>
      </c>
      <c r="C297">
        <v>0.109</v>
      </c>
      <c r="D297">
        <v>7.4999999999999997E-2</v>
      </c>
      <c r="E297">
        <v>0.14899999999999999</v>
      </c>
      <c r="F297">
        <v>0.20599999999999999</v>
      </c>
      <c r="G297">
        <v>0.124</v>
      </c>
      <c r="H297">
        <v>7.1999999999999995E-2</v>
      </c>
      <c r="I297">
        <v>0.14000000000000001</v>
      </c>
      <c r="J297">
        <v>8.7999999999999995E-2</v>
      </c>
      <c r="K297">
        <v>4.9000000000000002E-2</v>
      </c>
      <c r="L297">
        <v>8.7999999999999995E-2</v>
      </c>
      <c r="M297">
        <v>9.4E-2</v>
      </c>
      <c r="N297">
        <v>0.154</v>
      </c>
      <c r="O297">
        <v>0.105</v>
      </c>
      <c r="P297" s="38">
        <v>0.20100000000000001</v>
      </c>
      <c r="Q297" s="6">
        <v>0.161</v>
      </c>
      <c r="R297" s="6">
        <v>0.20399999999999999</v>
      </c>
      <c r="S297" s="6">
        <v>0.255</v>
      </c>
      <c r="T297">
        <v>0.21199999999999999</v>
      </c>
      <c r="U297">
        <v>0.22</v>
      </c>
      <c r="V297">
        <v>6.7000000000000004E-2</v>
      </c>
      <c r="W297">
        <v>8.6999999999999994E-2</v>
      </c>
      <c r="X297">
        <v>0.11899999999999999</v>
      </c>
      <c r="Y297">
        <v>0.14299999999999999</v>
      </c>
      <c r="Z297" s="38">
        <v>8.7999999999999995E-2</v>
      </c>
      <c r="AA297" s="38">
        <v>9.4E-2</v>
      </c>
      <c r="AB297" s="38">
        <v>7.1999999999999995E-2</v>
      </c>
      <c r="AC297" s="38">
        <v>6.9000000000000006E-2</v>
      </c>
      <c r="AD297" s="38">
        <v>3.5000000000000003E-2</v>
      </c>
      <c r="AE297" s="38">
        <v>3.4000000000000002E-2</v>
      </c>
      <c r="AF297" s="38">
        <v>1.2E-2</v>
      </c>
      <c r="AG297" s="38">
        <v>1.0999999999999999E-2</v>
      </c>
      <c r="AH297" s="38">
        <v>8.9999999999999993E-3</v>
      </c>
      <c r="AI297" s="6">
        <v>0.05</v>
      </c>
      <c r="AJ297" s="6">
        <v>1.2999999999999999E-2</v>
      </c>
      <c r="AK297" s="6">
        <v>5.1999999999999998E-2</v>
      </c>
      <c r="AL297">
        <v>2.1000000000000001E-2</v>
      </c>
      <c r="AM297">
        <v>2.1000000000000001E-2</v>
      </c>
      <c r="AN297">
        <v>4.7E-2</v>
      </c>
      <c r="AO297" s="6">
        <v>3.5999999999999997E-2</v>
      </c>
      <c r="AP297" s="6">
        <v>7.8E-2</v>
      </c>
      <c r="AQ297" s="6">
        <v>8.1000000000000003E-2</v>
      </c>
      <c r="AR297">
        <v>2.5999999999999999E-2</v>
      </c>
      <c r="AS297">
        <v>3.5999999999999997E-2</v>
      </c>
      <c r="AT297">
        <v>1.4999999999999999E-2</v>
      </c>
      <c r="AU297">
        <v>2.7E-2</v>
      </c>
      <c r="AV297">
        <v>8.2000000000000003E-2</v>
      </c>
      <c r="AW297">
        <v>5.8999999999999997E-2</v>
      </c>
      <c r="AX297">
        <v>0.04</v>
      </c>
      <c r="AY297">
        <v>6.4000000000000001E-2</v>
      </c>
      <c r="AZ297">
        <v>3.1E-2</v>
      </c>
      <c r="BA297">
        <v>0.124</v>
      </c>
      <c r="BB297" s="38">
        <v>0.03</v>
      </c>
      <c r="BC297">
        <v>3.5999999999999997E-2</v>
      </c>
      <c r="BD297">
        <v>3.4000000000000002E-2</v>
      </c>
      <c r="BE297">
        <v>3.4000000000000002E-2</v>
      </c>
      <c r="BF297" s="38">
        <v>3.1E-2</v>
      </c>
      <c r="BG297">
        <v>2.8000000000000001E-2</v>
      </c>
      <c r="BH297">
        <v>3.1E-2</v>
      </c>
      <c r="BI297">
        <v>2.4E-2</v>
      </c>
      <c r="BJ297">
        <v>1.6E-2</v>
      </c>
      <c r="BK297">
        <v>2.5000000000000001E-2</v>
      </c>
      <c r="BL297">
        <v>4.2999999999999997E-2</v>
      </c>
      <c r="BM297">
        <v>2.3E-2</v>
      </c>
      <c r="BN297">
        <v>1.0999999999999999E-2</v>
      </c>
      <c r="BO297">
        <v>2.5000000000000001E-2</v>
      </c>
      <c r="BP297" s="6">
        <v>0.01</v>
      </c>
      <c r="BQ297" s="6">
        <v>1.0999999999999999E-2</v>
      </c>
      <c r="BR297" s="6">
        <v>1.4999999999999999E-2</v>
      </c>
      <c r="BS297">
        <v>3.5999999999999997E-2</v>
      </c>
      <c r="BT297" s="38">
        <v>8.7999999999999995E-2</v>
      </c>
      <c r="BU297">
        <v>6.3E-2</v>
      </c>
      <c r="BV297">
        <v>8.4000000000000005E-2</v>
      </c>
      <c r="BW297">
        <v>4.4999999999999998E-2</v>
      </c>
      <c r="BX297" s="38">
        <v>0.128</v>
      </c>
      <c r="BY297" s="38">
        <v>4.9000000000000002E-2</v>
      </c>
      <c r="BZ297" s="38">
        <v>8.9999999999999993E-3</v>
      </c>
      <c r="CA297">
        <v>7.3999999999999996E-2</v>
      </c>
      <c r="CB297">
        <v>0.104</v>
      </c>
      <c r="CC297">
        <v>2.5999999999999999E-2</v>
      </c>
      <c r="CD297">
        <v>2.7E-2</v>
      </c>
      <c r="CE297">
        <v>9.0999999999999998E-2</v>
      </c>
      <c r="CF297">
        <v>4.1000000000000002E-2</v>
      </c>
      <c r="CG297">
        <v>4.3999999999999997E-2</v>
      </c>
      <c r="CH297">
        <v>0.08</v>
      </c>
      <c r="CI297">
        <v>4.4999999999999998E-2</v>
      </c>
      <c r="CJ297">
        <v>0.107</v>
      </c>
      <c r="CK297">
        <v>3.7999999999999999E-2</v>
      </c>
      <c r="CL297">
        <v>5.0000000000000001E-3</v>
      </c>
      <c r="CM297">
        <v>2.5999999999999999E-2</v>
      </c>
      <c r="CN297">
        <v>1.6E-2</v>
      </c>
      <c r="CO297">
        <v>-7.0000000000000001E-3</v>
      </c>
      <c r="CP297">
        <v>3.0000000000000001E-3</v>
      </c>
      <c r="CQ297">
        <v>0.105</v>
      </c>
      <c r="CR297" s="38">
        <v>6.5000000000000002E-2</v>
      </c>
      <c r="CS297">
        <v>0.16700000000000001</v>
      </c>
      <c r="CT297">
        <v>0.111</v>
      </c>
      <c r="CU297">
        <v>-3.5999999999999997E-2</v>
      </c>
      <c r="CV297">
        <v>8.3000000000000004E-2</v>
      </c>
      <c r="CW297">
        <v>3.4000000000000002E-2</v>
      </c>
      <c r="CX297">
        <v>8.9999999999999993E-3</v>
      </c>
      <c r="CY297">
        <v>5.2999999999999999E-2</v>
      </c>
      <c r="CZ297">
        <v>0.08</v>
      </c>
      <c r="DA297">
        <v>0.17</v>
      </c>
      <c r="DB297">
        <v>0.112</v>
      </c>
      <c r="DC297">
        <v>1.2999999999999999E-2</v>
      </c>
      <c r="DD297" s="38">
        <v>1.7000000000000001E-2</v>
      </c>
      <c r="DE297" s="38">
        <v>1.9E-2</v>
      </c>
      <c r="DF297">
        <v>2.4E-2</v>
      </c>
      <c r="DG297">
        <v>6.8000000000000005E-2</v>
      </c>
      <c r="DH297">
        <v>5.7000000000000002E-2</v>
      </c>
      <c r="DI297">
        <v>2.3E-2</v>
      </c>
      <c r="DJ297">
        <v>3.7999999999999999E-2</v>
      </c>
      <c r="DK297" s="38">
        <v>2.1999999999999999E-2</v>
      </c>
      <c r="DL297">
        <v>2.3E-2</v>
      </c>
      <c r="DM297">
        <v>4.2000000000000003E-2</v>
      </c>
      <c r="DN297">
        <v>3.2000000000000001E-2</v>
      </c>
      <c r="DO297">
        <v>8.6999999999999994E-2</v>
      </c>
      <c r="DP297" s="38">
        <v>6.3E-2</v>
      </c>
      <c r="DQ297">
        <v>0.05</v>
      </c>
      <c r="DU297" s="38">
        <v>0.04</v>
      </c>
      <c r="DV297">
        <v>0.04</v>
      </c>
      <c r="DW297" s="38">
        <v>4.9000000000000002E-2</v>
      </c>
      <c r="DX297" s="6">
        <v>6.7000000000000004E-2</v>
      </c>
      <c r="DY297">
        <v>3.5999999999999997E-2</v>
      </c>
      <c r="DZ297">
        <v>8.1000000000000003E-2</v>
      </c>
      <c r="EA297">
        <v>5.8000000000000003E-2</v>
      </c>
      <c r="EC297">
        <v>1.6E-2</v>
      </c>
      <c r="ED297">
        <v>3.5000000000000003E-2</v>
      </c>
      <c r="EF297">
        <v>4.7E-2</v>
      </c>
      <c r="EG297">
        <v>6.4000000000000001E-2</v>
      </c>
      <c r="EI297">
        <v>4.7E-2</v>
      </c>
      <c r="EJ297">
        <v>6.4000000000000001E-2</v>
      </c>
      <c r="EK297" s="38">
        <v>3.7999999999999999E-2</v>
      </c>
      <c r="EL297">
        <v>4.5999999999999999E-2</v>
      </c>
      <c r="EM297" s="6">
        <v>0.106</v>
      </c>
    </row>
    <row r="298" spans="1:143" ht="14.25" customHeight="1" x14ac:dyDescent="0.2">
      <c r="A298" s="13">
        <v>625</v>
      </c>
      <c r="B298">
        <v>0.11</v>
      </c>
      <c r="C298">
        <v>0.108</v>
      </c>
      <c r="D298">
        <v>7.3999999999999996E-2</v>
      </c>
      <c r="E298">
        <v>0.14699999999999999</v>
      </c>
      <c r="F298">
        <v>0.20399999999999999</v>
      </c>
      <c r="G298">
        <v>0.123</v>
      </c>
      <c r="H298">
        <v>7.0999999999999994E-2</v>
      </c>
      <c r="I298">
        <v>0.13900000000000001</v>
      </c>
      <c r="J298">
        <v>8.7999999999999995E-2</v>
      </c>
      <c r="K298">
        <v>4.9000000000000002E-2</v>
      </c>
      <c r="L298">
        <v>8.6999999999999994E-2</v>
      </c>
      <c r="M298">
        <v>9.2999999999999999E-2</v>
      </c>
      <c r="N298">
        <v>0.152</v>
      </c>
      <c r="O298">
        <v>0.104</v>
      </c>
      <c r="P298" s="38">
        <v>0.19900000000000001</v>
      </c>
      <c r="Q298" s="6">
        <v>0.16</v>
      </c>
      <c r="R298" s="6">
        <v>0.20200000000000001</v>
      </c>
      <c r="S298" s="6">
        <v>0.253</v>
      </c>
      <c r="T298">
        <v>0.21</v>
      </c>
      <c r="U298">
        <v>0.218</v>
      </c>
      <c r="V298">
        <v>6.6000000000000003E-2</v>
      </c>
      <c r="W298">
        <v>8.5999999999999993E-2</v>
      </c>
      <c r="X298">
        <v>0.11799999999999999</v>
      </c>
      <c r="Y298">
        <v>0.14199999999999999</v>
      </c>
      <c r="Z298" s="38">
        <v>8.7999999999999995E-2</v>
      </c>
      <c r="AA298" s="38">
        <v>9.4E-2</v>
      </c>
      <c r="AB298" s="38">
        <v>7.1999999999999995E-2</v>
      </c>
      <c r="AC298" s="38">
        <v>6.9000000000000006E-2</v>
      </c>
      <c r="AD298" s="38">
        <v>3.5000000000000003E-2</v>
      </c>
      <c r="AE298" s="38">
        <v>3.4000000000000002E-2</v>
      </c>
      <c r="AF298" s="38">
        <v>1.2E-2</v>
      </c>
      <c r="AG298" s="38">
        <v>1.0999999999999999E-2</v>
      </c>
      <c r="AH298" s="38">
        <v>8.9999999999999993E-3</v>
      </c>
      <c r="AI298" s="6">
        <v>0.05</v>
      </c>
      <c r="AJ298" s="6">
        <v>1.2999999999999999E-2</v>
      </c>
      <c r="AK298" s="6">
        <v>5.1999999999999998E-2</v>
      </c>
      <c r="AL298">
        <v>2.1000000000000001E-2</v>
      </c>
      <c r="AM298">
        <v>2.1000000000000001E-2</v>
      </c>
      <c r="AN298">
        <v>4.7E-2</v>
      </c>
      <c r="AO298" s="6">
        <v>3.5999999999999997E-2</v>
      </c>
      <c r="AP298" s="6">
        <v>7.8E-2</v>
      </c>
      <c r="AQ298" s="6">
        <v>8.1000000000000003E-2</v>
      </c>
      <c r="AR298">
        <v>2.5999999999999999E-2</v>
      </c>
      <c r="AS298">
        <v>3.5999999999999997E-2</v>
      </c>
      <c r="AT298">
        <v>1.4999999999999999E-2</v>
      </c>
      <c r="AU298">
        <v>2.7E-2</v>
      </c>
      <c r="AV298">
        <v>8.1000000000000003E-2</v>
      </c>
      <c r="AW298">
        <v>5.8999999999999997E-2</v>
      </c>
      <c r="AX298">
        <v>0.04</v>
      </c>
      <c r="AY298">
        <v>6.4000000000000001E-2</v>
      </c>
      <c r="AZ298">
        <v>3.1E-2</v>
      </c>
      <c r="BA298">
        <v>0.123</v>
      </c>
      <c r="BB298" s="38">
        <v>0.03</v>
      </c>
      <c r="BC298">
        <v>3.5000000000000003E-2</v>
      </c>
      <c r="BD298">
        <v>3.4000000000000002E-2</v>
      </c>
      <c r="BE298">
        <v>3.4000000000000002E-2</v>
      </c>
      <c r="BF298" s="38">
        <v>3.1E-2</v>
      </c>
      <c r="BG298">
        <v>2.7E-2</v>
      </c>
      <c r="BH298">
        <v>3.1E-2</v>
      </c>
      <c r="BI298">
        <v>2.4E-2</v>
      </c>
      <c r="BJ298">
        <v>1.6E-2</v>
      </c>
      <c r="BK298">
        <v>2.5000000000000001E-2</v>
      </c>
      <c r="BL298">
        <v>4.2999999999999997E-2</v>
      </c>
      <c r="BM298">
        <v>2.3E-2</v>
      </c>
      <c r="BN298">
        <v>0.01</v>
      </c>
      <c r="BO298">
        <v>2.5000000000000001E-2</v>
      </c>
      <c r="BP298" s="6">
        <v>0.01</v>
      </c>
      <c r="BQ298" s="6">
        <v>1.0999999999999999E-2</v>
      </c>
      <c r="BR298" s="6">
        <v>1.4999999999999999E-2</v>
      </c>
      <c r="BS298">
        <v>3.5999999999999997E-2</v>
      </c>
      <c r="BT298" s="38">
        <v>8.6999999999999994E-2</v>
      </c>
      <c r="BU298">
        <v>6.2E-2</v>
      </c>
      <c r="BV298">
        <v>8.3000000000000004E-2</v>
      </c>
      <c r="BW298">
        <v>4.4999999999999998E-2</v>
      </c>
      <c r="BX298" s="38">
        <v>0.128</v>
      </c>
      <c r="BY298" s="38">
        <v>4.9000000000000002E-2</v>
      </c>
      <c r="BZ298" s="38">
        <v>8.9999999999999993E-3</v>
      </c>
      <c r="CA298">
        <v>7.3999999999999996E-2</v>
      </c>
      <c r="CB298">
        <v>0.10299999999999999</v>
      </c>
      <c r="CC298">
        <v>2.5000000000000001E-2</v>
      </c>
      <c r="CD298">
        <v>2.7E-2</v>
      </c>
      <c r="CE298">
        <v>9.0999999999999998E-2</v>
      </c>
      <c r="CF298">
        <v>4.1000000000000002E-2</v>
      </c>
      <c r="CG298">
        <v>4.2999999999999997E-2</v>
      </c>
      <c r="CH298">
        <v>7.9000000000000001E-2</v>
      </c>
      <c r="CI298">
        <v>4.3999999999999997E-2</v>
      </c>
      <c r="CJ298">
        <v>0.106</v>
      </c>
      <c r="CK298">
        <v>3.7999999999999999E-2</v>
      </c>
      <c r="CL298">
        <v>5.0000000000000001E-3</v>
      </c>
      <c r="CM298">
        <v>2.5999999999999999E-2</v>
      </c>
      <c r="CN298">
        <v>1.6E-2</v>
      </c>
      <c r="CO298">
        <v>-7.0000000000000001E-3</v>
      </c>
      <c r="CP298">
        <v>3.0000000000000001E-3</v>
      </c>
      <c r="CQ298">
        <v>0.104</v>
      </c>
      <c r="CR298" s="38">
        <v>6.4000000000000001E-2</v>
      </c>
      <c r="CS298">
        <v>0.16500000000000001</v>
      </c>
      <c r="CT298">
        <v>0.11</v>
      </c>
      <c r="CU298">
        <v>-3.5999999999999997E-2</v>
      </c>
      <c r="CV298">
        <v>8.3000000000000004E-2</v>
      </c>
      <c r="CW298">
        <v>3.3000000000000002E-2</v>
      </c>
      <c r="CX298">
        <v>8.9999999999999993E-3</v>
      </c>
      <c r="CY298">
        <v>5.2999999999999999E-2</v>
      </c>
      <c r="CZ298">
        <v>7.9000000000000001E-2</v>
      </c>
      <c r="DA298">
        <v>0.16900000000000001</v>
      </c>
      <c r="DB298">
        <v>0.112</v>
      </c>
      <c r="DC298">
        <v>1.2999999999999999E-2</v>
      </c>
      <c r="DD298" s="38">
        <v>1.7000000000000001E-2</v>
      </c>
      <c r="DE298" s="38">
        <v>1.9E-2</v>
      </c>
      <c r="DF298">
        <v>2.4E-2</v>
      </c>
      <c r="DG298">
        <v>6.7000000000000004E-2</v>
      </c>
      <c r="DH298">
        <v>5.7000000000000002E-2</v>
      </c>
      <c r="DI298">
        <v>2.3E-2</v>
      </c>
      <c r="DJ298">
        <v>3.7999999999999999E-2</v>
      </c>
      <c r="DK298" s="38">
        <v>2.1999999999999999E-2</v>
      </c>
      <c r="DL298">
        <v>2.3E-2</v>
      </c>
      <c r="DM298">
        <v>4.2000000000000003E-2</v>
      </c>
      <c r="DN298">
        <v>3.2000000000000001E-2</v>
      </c>
      <c r="DO298">
        <v>8.5999999999999993E-2</v>
      </c>
      <c r="DP298" s="38">
        <v>6.3E-2</v>
      </c>
      <c r="DQ298">
        <v>4.9000000000000002E-2</v>
      </c>
      <c r="DU298" s="38">
        <v>0.04</v>
      </c>
      <c r="DV298">
        <v>0.04</v>
      </c>
      <c r="DW298" s="38">
        <v>4.9000000000000002E-2</v>
      </c>
      <c r="DX298" s="6">
        <v>6.7000000000000004E-2</v>
      </c>
      <c r="DY298">
        <v>3.5000000000000003E-2</v>
      </c>
      <c r="DZ298">
        <v>8.1000000000000003E-2</v>
      </c>
      <c r="EA298">
        <v>5.8000000000000003E-2</v>
      </c>
      <c r="EC298">
        <v>1.6E-2</v>
      </c>
      <c r="ED298">
        <v>3.5000000000000003E-2</v>
      </c>
      <c r="EF298">
        <v>4.7E-2</v>
      </c>
      <c r="EG298">
        <v>6.4000000000000001E-2</v>
      </c>
      <c r="EI298">
        <v>4.7E-2</v>
      </c>
      <c r="EJ298">
        <v>6.4000000000000001E-2</v>
      </c>
      <c r="EK298" s="38">
        <v>3.6999999999999998E-2</v>
      </c>
      <c r="EL298">
        <v>4.5999999999999999E-2</v>
      </c>
      <c r="EM298" s="6">
        <v>0.106</v>
      </c>
    </row>
    <row r="299" spans="1:143" ht="14.25" customHeight="1" x14ac:dyDescent="0.2">
      <c r="A299" s="13">
        <v>626</v>
      </c>
      <c r="B299">
        <v>0.109</v>
      </c>
      <c r="C299">
        <v>0.107</v>
      </c>
      <c r="D299">
        <v>7.2999999999999995E-2</v>
      </c>
      <c r="E299">
        <v>0.14499999999999999</v>
      </c>
      <c r="F299">
        <v>0.20200000000000001</v>
      </c>
      <c r="G299">
        <v>0.122</v>
      </c>
      <c r="H299">
        <v>7.0000000000000007E-2</v>
      </c>
      <c r="I299">
        <v>0.13700000000000001</v>
      </c>
      <c r="J299">
        <v>8.6999999999999994E-2</v>
      </c>
      <c r="K299">
        <v>4.8000000000000001E-2</v>
      </c>
      <c r="L299">
        <v>8.6999999999999994E-2</v>
      </c>
      <c r="M299">
        <v>9.1999999999999998E-2</v>
      </c>
      <c r="N299">
        <v>0.151</v>
      </c>
      <c r="O299">
        <v>0.10299999999999999</v>
      </c>
      <c r="P299" s="38">
        <v>0.19700000000000001</v>
      </c>
      <c r="Q299" s="6">
        <v>0.159</v>
      </c>
      <c r="R299" s="6">
        <v>0.2</v>
      </c>
      <c r="S299" s="6">
        <v>0.251</v>
      </c>
      <c r="T299">
        <v>0.20799999999999999</v>
      </c>
      <c r="U299">
        <v>0.216</v>
      </c>
      <c r="V299">
        <v>6.6000000000000003E-2</v>
      </c>
      <c r="W299">
        <v>8.5000000000000006E-2</v>
      </c>
      <c r="X299">
        <v>0.11700000000000001</v>
      </c>
      <c r="Y299">
        <v>0.14099999999999999</v>
      </c>
      <c r="Z299" s="38">
        <v>8.7999999999999995E-2</v>
      </c>
      <c r="AA299" s="38">
        <v>9.4E-2</v>
      </c>
      <c r="AB299" s="38">
        <v>7.1999999999999995E-2</v>
      </c>
      <c r="AC299" s="38">
        <v>6.8000000000000005E-2</v>
      </c>
      <c r="AD299" s="38">
        <v>3.5000000000000003E-2</v>
      </c>
      <c r="AE299" s="38">
        <v>3.4000000000000002E-2</v>
      </c>
      <c r="AF299" s="38">
        <v>1.2E-2</v>
      </c>
      <c r="AG299" s="38">
        <v>1.0999999999999999E-2</v>
      </c>
      <c r="AH299" s="38">
        <v>8.9999999999999993E-3</v>
      </c>
      <c r="AI299" s="6">
        <v>0.05</v>
      </c>
      <c r="AJ299" s="6">
        <v>1.2999999999999999E-2</v>
      </c>
      <c r="AK299" s="6">
        <v>5.1999999999999998E-2</v>
      </c>
      <c r="AL299">
        <v>2.1000000000000001E-2</v>
      </c>
      <c r="AM299">
        <v>2.1000000000000001E-2</v>
      </c>
      <c r="AN299">
        <v>4.7E-2</v>
      </c>
      <c r="AO299" s="6">
        <v>3.5999999999999997E-2</v>
      </c>
      <c r="AP299" s="6">
        <v>7.8E-2</v>
      </c>
      <c r="AQ299" s="6">
        <v>8.1000000000000003E-2</v>
      </c>
      <c r="AR299">
        <v>2.5999999999999999E-2</v>
      </c>
      <c r="AS299">
        <v>3.5999999999999997E-2</v>
      </c>
      <c r="AT299">
        <v>1.4999999999999999E-2</v>
      </c>
      <c r="AU299">
        <v>2.7E-2</v>
      </c>
      <c r="AV299">
        <v>8.1000000000000003E-2</v>
      </c>
      <c r="AW299">
        <v>5.8999999999999997E-2</v>
      </c>
      <c r="AX299">
        <v>0.04</v>
      </c>
      <c r="AY299">
        <v>6.4000000000000001E-2</v>
      </c>
      <c r="AZ299">
        <v>0.03</v>
      </c>
      <c r="BA299">
        <v>0.122</v>
      </c>
      <c r="BB299" s="38">
        <v>0.03</v>
      </c>
      <c r="BC299">
        <v>3.5000000000000003E-2</v>
      </c>
      <c r="BD299">
        <v>3.4000000000000002E-2</v>
      </c>
      <c r="BE299">
        <v>3.4000000000000002E-2</v>
      </c>
      <c r="BF299" s="38">
        <v>0.03</v>
      </c>
      <c r="BG299">
        <v>2.7E-2</v>
      </c>
      <c r="BH299">
        <v>0.03</v>
      </c>
      <c r="BI299">
        <v>2.4E-2</v>
      </c>
      <c r="BJ299">
        <v>1.6E-2</v>
      </c>
      <c r="BK299">
        <v>2.5000000000000001E-2</v>
      </c>
      <c r="BL299">
        <v>4.2000000000000003E-2</v>
      </c>
      <c r="BM299">
        <v>2.3E-2</v>
      </c>
      <c r="BN299">
        <v>0.01</v>
      </c>
      <c r="BO299">
        <v>2.5000000000000001E-2</v>
      </c>
      <c r="BP299" s="6">
        <v>0.01</v>
      </c>
      <c r="BQ299" s="6">
        <v>1.0999999999999999E-2</v>
      </c>
      <c r="BR299" s="6">
        <v>1.4999999999999999E-2</v>
      </c>
      <c r="BS299">
        <v>3.5999999999999997E-2</v>
      </c>
      <c r="BT299" s="38">
        <v>8.5999999999999993E-2</v>
      </c>
      <c r="BU299">
        <v>6.2E-2</v>
      </c>
      <c r="BV299">
        <v>8.3000000000000004E-2</v>
      </c>
      <c r="BW299">
        <v>4.3999999999999997E-2</v>
      </c>
      <c r="BX299" s="38">
        <v>0.127</v>
      </c>
      <c r="BY299" s="38">
        <v>4.8000000000000001E-2</v>
      </c>
      <c r="BZ299" s="38">
        <v>8.9999999999999993E-3</v>
      </c>
      <c r="CA299">
        <v>7.2999999999999995E-2</v>
      </c>
      <c r="CB299">
        <v>0.10199999999999999</v>
      </c>
      <c r="CC299">
        <v>2.5000000000000001E-2</v>
      </c>
      <c r="CD299">
        <v>2.7E-2</v>
      </c>
      <c r="CE299">
        <v>0.09</v>
      </c>
      <c r="CF299">
        <v>0.04</v>
      </c>
      <c r="CG299">
        <v>4.2999999999999997E-2</v>
      </c>
      <c r="CH299">
        <v>7.9000000000000001E-2</v>
      </c>
      <c r="CI299">
        <v>4.3999999999999997E-2</v>
      </c>
      <c r="CJ299">
        <v>0.105</v>
      </c>
      <c r="CK299">
        <v>3.6999999999999998E-2</v>
      </c>
      <c r="CL299">
        <v>5.0000000000000001E-3</v>
      </c>
      <c r="CM299">
        <v>2.5999999999999999E-2</v>
      </c>
      <c r="CN299">
        <v>1.6E-2</v>
      </c>
      <c r="CO299">
        <v>-7.0000000000000001E-3</v>
      </c>
      <c r="CP299">
        <v>3.0000000000000001E-3</v>
      </c>
      <c r="CQ299">
        <v>0.10299999999999999</v>
      </c>
      <c r="CR299" s="38">
        <v>6.4000000000000001E-2</v>
      </c>
      <c r="CS299">
        <v>0.16300000000000001</v>
      </c>
      <c r="CT299">
        <v>0.109</v>
      </c>
      <c r="CU299">
        <v>-3.5999999999999997E-2</v>
      </c>
      <c r="CV299">
        <v>8.2000000000000003E-2</v>
      </c>
      <c r="CW299">
        <v>3.3000000000000002E-2</v>
      </c>
      <c r="CX299">
        <v>8.9999999999999993E-3</v>
      </c>
      <c r="CY299">
        <v>5.2999999999999999E-2</v>
      </c>
      <c r="CZ299">
        <v>7.8E-2</v>
      </c>
      <c r="DA299">
        <v>0.16800000000000001</v>
      </c>
      <c r="DB299">
        <v>0.111</v>
      </c>
      <c r="DC299">
        <v>1.2E-2</v>
      </c>
      <c r="DD299" s="38">
        <v>1.6E-2</v>
      </c>
      <c r="DE299" s="38">
        <v>1.7999999999999999E-2</v>
      </c>
      <c r="DF299">
        <v>2.4E-2</v>
      </c>
      <c r="DG299">
        <v>6.7000000000000004E-2</v>
      </c>
      <c r="DH299">
        <v>5.6000000000000001E-2</v>
      </c>
      <c r="DI299">
        <v>2.3E-2</v>
      </c>
      <c r="DJ299">
        <v>3.7999999999999999E-2</v>
      </c>
      <c r="DK299" s="38">
        <v>2.1999999999999999E-2</v>
      </c>
      <c r="DL299">
        <v>2.1999999999999999E-2</v>
      </c>
      <c r="DM299">
        <v>4.2000000000000003E-2</v>
      </c>
      <c r="DN299">
        <v>3.2000000000000001E-2</v>
      </c>
      <c r="DO299">
        <v>8.5999999999999993E-2</v>
      </c>
      <c r="DP299" s="38">
        <v>6.3E-2</v>
      </c>
      <c r="DQ299">
        <v>4.9000000000000002E-2</v>
      </c>
      <c r="DU299" s="38">
        <v>0.04</v>
      </c>
      <c r="DV299">
        <v>3.9E-2</v>
      </c>
      <c r="DW299" s="38">
        <v>4.9000000000000002E-2</v>
      </c>
      <c r="DX299" s="6">
        <v>6.7000000000000004E-2</v>
      </c>
      <c r="DY299">
        <v>3.5000000000000003E-2</v>
      </c>
      <c r="DZ299">
        <v>8.1000000000000003E-2</v>
      </c>
      <c r="EA299">
        <v>5.7000000000000002E-2</v>
      </c>
      <c r="EC299">
        <v>1.6E-2</v>
      </c>
      <c r="ED299">
        <v>3.5000000000000003E-2</v>
      </c>
      <c r="EF299">
        <v>4.7E-2</v>
      </c>
      <c r="EG299">
        <v>6.4000000000000001E-2</v>
      </c>
      <c r="EI299">
        <v>4.7E-2</v>
      </c>
      <c r="EJ299">
        <v>6.3E-2</v>
      </c>
      <c r="EK299" s="38">
        <v>3.6999999999999998E-2</v>
      </c>
      <c r="EL299">
        <v>4.5999999999999999E-2</v>
      </c>
      <c r="EM299" s="6">
        <v>0.105</v>
      </c>
    </row>
    <row r="300" spans="1:143" ht="14.25" customHeight="1" x14ac:dyDescent="0.2">
      <c r="A300" s="13">
        <v>627</v>
      </c>
      <c r="B300">
        <v>0.108</v>
      </c>
      <c r="C300">
        <v>0.106</v>
      </c>
      <c r="D300">
        <v>7.2999999999999995E-2</v>
      </c>
      <c r="E300">
        <v>0.14299999999999999</v>
      </c>
      <c r="F300">
        <v>0.19900000000000001</v>
      </c>
      <c r="G300">
        <v>0.121</v>
      </c>
      <c r="H300">
        <v>6.9000000000000006E-2</v>
      </c>
      <c r="I300">
        <v>0.13500000000000001</v>
      </c>
      <c r="J300">
        <v>8.5999999999999993E-2</v>
      </c>
      <c r="K300">
        <v>4.8000000000000001E-2</v>
      </c>
      <c r="L300">
        <v>8.5999999999999993E-2</v>
      </c>
      <c r="M300">
        <v>9.0999999999999998E-2</v>
      </c>
      <c r="N300">
        <v>0.14899999999999999</v>
      </c>
      <c r="O300">
        <v>0.10199999999999999</v>
      </c>
      <c r="P300" s="38">
        <v>0.19400000000000001</v>
      </c>
      <c r="Q300" s="6">
        <v>0.157</v>
      </c>
      <c r="R300" s="6">
        <v>0.19800000000000001</v>
      </c>
      <c r="S300" s="6">
        <v>0.249</v>
      </c>
      <c r="T300">
        <v>0.20599999999999999</v>
      </c>
      <c r="U300">
        <v>0.214</v>
      </c>
      <c r="V300">
        <v>6.5000000000000002E-2</v>
      </c>
      <c r="W300">
        <v>8.4000000000000005E-2</v>
      </c>
      <c r="X300">
        <v>0.11700000000000001</v>
      </c>
      <c r="Y300">
        <v>0.14000000000000001</v>
      </c>
      <c r="Z300" s="38">
        <v>8.7999999999999995E-2</v>
      </c>
      <c r="AA300" s="38">
        <v>9.4E-2</v>
      </c>
      <c r="AB300" s="38">
        <v>7.1999999999999995E-2</v>
      </c>
      <c r="AC300" s="38">
        <v>6.8000000000000005E-2</v>
      </c>
      <c r="AD300" s="38">
        <v>3.5000000000000003E-2</v>
      </c>
      <c r="AE300" s="38">
        <v>3.4000000000000002E-2</v>
      </c>
      <c r="AF300" s="38">
        <v>1.2E-2</v>
      </c>
      <c r="AG300" s="38">
        <v>1.0999999999999999E-2</v>
      </c>
      <c r="AH300" s="38">
        <v>8.9999999999999993E-3</v>
      </c>
      <c r="AI300" s="6">
        <v>0.05</v>
      </c>
      <c r="AJ300" s="6">
        <v>1.2999999999999999E-2</v>
      </c>
      <c r="AK300" s="6">
        <v>5.1999999999999998E-2</v>
      </c>
      <c r="AL300">
        <v>2.1000000000000001E-2</v>
      </c>
      <c r="AM300">
        <v>2.1000000000000001E-2</v>
      </c>
      <c r="AN300">
        <v>4.7E-2</v>
      </c>
      <c r="AO300" s="6">
        <v>3.5999999999999997E-2</v>
      </c>
      <c r="AP300" s="6">
        <v>7.8E-2</v>
      </c>
      <c r="AQ300" s="6">
        <v>0.08</v>
      </c>
      <c r="AR300">
        <v>2.5999999999999999E-2</v>
      </c>
      <c r="AS300">
        <v>3.5000000000000003E-2</v>
      </c>
      <c r="AT300">
        <v>1.4999999999999999E-2</v>
      </c>
      <c r="AU300">
        <v>2.7E-2</v>
      </c>
      <c r="AV300">
        <v>8.1000000000000003E-2</v>
      </c>
      <c r="AW300">
        <v>5.8999999999999997E-2</v>
      </c>
      <c r="AX300">
        <v>3.9E-2</v>
      </c>
      <c r="AY300">
        <v>6.3E-2</v>
      </c>
      <c r="AZ300">
        <v>0.03</v>
      </c>
      <c r="BA300">
        <v>0.121</v>
      </c>
      <c r="BB300" s="38">
        <v>2.9000000000000001E-2</v>
      </c>
      <c r="BC300">
        <v>3.5000000000000003E-2</v>
      </c>
      <c r="BD300">
        <v>3.4000000000000002E-2</v>
      </c>
      <c r="BE300">
        <v>3.4000000000000002E-2</v>
      </c>
      <c r="BF300" s="38">
        <v>0.03</v>
      </c>
      <c r="BG300">
        <v>2.7E-2</v>
      </c>
      <c r="BH300">
        <v>0.03</v>
      </c>
      <c r="BI300">
        <v>2.4E-2</v>
      </c>
      <c r="BJ300">
        <v>1.6E-2</v>
      </c>
      <c r="BK300">
        <v>2.4E-2</v>
      </c>
      <c r="BL300">
        <v>4.2000000000000003E-2</v>
      </c>
      <c r="BM300">
        <v>2.3E-2</v>
      </c>
      <c r="BN300">
        <v>0.01</v>
      </c>
      <c r="BO300">
        <v>2.4E-2</v>
      </c>
      <c r="BP300" s="6">
        <v>0.01</v>
      </c>
      <c r="BQ300" s="6">
        <v>1.0999999999999999E-2</v>
      </c>
      <c r="BR300" s="6">
        <v>1.4E-2</v>
      </c>
      <c r="BS300">
        <v>3.5000000000000003E-2</v>
      </c>
      <c r="BT300" s="38">
        <v>8.5000000000000006E-2</v>
      </c>
      <c r="BU300">
        <v>6.0999999999999999E-2</v>
      </c>
      <c r="BV300">
        <v>8.2000000000000003E-2</v>
      </c>
      <c r="BW300">
        <v>4.3999999999999997E-2</v>
      </c>
      <c r="BX300" s="38">
        <v>0.127</v>
      </c>
      <c r="BY300" s="38">
        <v>4.8000000000000001E-2</v>
      </c>
      <c r="BZ300" s="38">
        <v>8.0000000000000002E-3</v>
      </c>
      <c r="CA300">
        <v>7.2999999999999995E-2</v>
      </c>
      <c r="CB300">
        <v>0.10100000000000001</v>
      </c>
      <c r="CC300">
        <v>2.5000000000000001E-2</v>
      </c>
      <c r="CD300">
        <v>2.5999999999999999E-2</v>
      </c>
      <c r="CE300">
        <v>0.09</v>
      </c>
      <c r="CF300">
        <v>0.04</v>
      </c>
      <c r="CG300">
        <v>4.2000000000000003E-2</v>
      </c>
      <c r="CH300">
        <v>7.9000000000000001E-2</v>
      </c>
      <c r="CI300">
        <v>4.3999999999999997E-2</v>
      </c>
      <c r="CJ300">
        <v>0.104</v>
      </c>
      <c r="CK300">
        <v>3.6999999999999998E-2</v>
      </c>
      <c r="CL300">
        <v>5.0000000000000001E-3</v>
      </c>
      <c r="CM300">
        <v>2.5999999999999999E-2</v>
      </c>
      <c r="CN300">
        <v>1.4999999999999999E-2</v>
      </c>
      <c r="CO300">
        <v>-7.0000000000000001E-3</v>
      </c>
      <c r="CP300">
        <v>3.0000000000000001E-3</v>
      </c>
      <c r="CQ300">
        <v>0.10199999999999999</v>
      </c>
      <c r="CR300" s="38">
        <v>6.3E-2</v>
      </c>
      <c r="CS300">
        <v>0.161</v>
      </c>
      <c r="CT300">
        <v>0.108</v>
      </c>
      <c r="CU300">
        <v>-3.5999999999999997E-2</v>
      </c>
      <c r="CV300">
        <v>8.1000000000000003E-2</v>
      </c>
      <c r="CW300">
        <v>3.2000000000000001E-2</v>
      </c>
      <c r="CX300">
        <v>8.9999999999999993E-3</v>
      </c>
      <c r="CY300">
        <v>5.2999999999999999E-2</v>
      </c>
      <c r="CZ300">
        <v>7.8E-2</v>
      </c>
      <c r="DA300">
        <v>0.16700000000000001</v>
      </c>
      <c r="DB300">
        <v>0.11</v>
      </c>
      <c r="DC300">
        <v>1.2E-2</v>
      </c>
      <c r="DD300" s="38">
        <v>1.6E-2</v>
      </c>
      <c r="DE300" s="38">
        <v>1.7999999999999999E-2</v>
      </c>
      <c r="DF300">
        <v>2.4E-2</v>
      </c>
      <c r="DG300">
        <v>6.7000000000000004E-2</v>
      </c>
      <c r="DH300">
        <v>5.6000000000000001E-2</v>
      </c>
      <c r="DI300">
        <v>2.3E-2</v>
      </c>
      <c r="DJ300">
        <v>3.7999999999999999E-2</v>
      </c>
      <c r="DK300" s="38">
        <v>2.1999999999999999E-2</v>
      </c>
      <c r="DL300">
        <v>2.1999999999999999E-2</v>
      </c>
      <c r="DM300">
        <v>4.2000000000000003E-2</v>
      </c>
      <c r="DN300">
        <v>3.2000000000000001E-2</v>
      </c>
      <c r="DO300">
        <v>8.5999999999999993E-2</v>
      </c>
      <c r="DP300" s="38">
        <v>6.3E-2</v>
      </c>
      <c r="DQ300">
        <v>4.9000000000000002E-2</v>
      </c>
      <c r="DU300" s="38">
        <v>0.04</v>
      </c>
      <c r="DV300">
        <v>3.9E-2</v>
      </c>
      <c r="DW300" s="38">
        <v>4.9000000000000002E-2</v>
      </c>
      <c r="DX300" s="6">
        <v>6.7000000000000004E-2</v>
      </c>
      <c r="DY300">
        <v>3.5000000000000003E-2</v>
      </c>
      <c r="DZ300">
        <v>8.1000000000000003E-2</v>
      </c>
      <c r="EA300">
        <v>5.7000000000000002E-2</v>
      </c>
      <c r="EC300">
        <v>1.6E-2</v>
      </c>
      <c r="ED300">
        <v>3.4000000000000002E-2</v>
      </c>
      <c r="EF300">
        <v>4.7E-2</v>
      </c>
      <c r="EG300">
        <v>6.4000000000000001E-2</v>
      </c>
      <c r="EI300">
        <v>4.5999999999999999E-2</v>
      </c>
      <c r="EJ300">
        <v>6.3E-2</v>
      </c>
      <c r="EK300" s="38">
        <v>3.6999999999999998E-2</v>
      </c>
      <c r="EL300">
        <v>4.4999999999999998E-2</v>
      </c>
      <c r="EM300" s="6">
        <v>0.104</v>
      </c>
    </row>
    <row r="301" spans="1:143" ht="14.25" customHeight="1" x14ac:dyDescent="0.2">
      <c r="A301" s="13">
        <v>628</v>
      </c>
      <c r="B301">
        <v>0.107</v>
      </c>
      <c r="C301">
        <v>0.104</v>
      </c>
      <c r="D301">
        <v>7.1999999999999995E-2</v>
      </c>
      <c r="E301">
        <v>0.14099999999999999</v>
      </c>
      <c r="F301">
        <v>0.19600000000000001</v>
      </c>
      <c r="G301">
        <v>0.11899999999999999</v>
      </c>
      <c r="H301">
        <v>6.9000000000000006E-2</v>
      </c>
      <c r="I301">
        <v>0.13400000000000001</v>
      </c>
      <c r="J301">
        <v>8.5000000000000006E-2</v>
      </c>
      <c r="K301">
        <v>4.7E-2</v>
      </c>
      <c r="L301">
        <v>8.5000000000000006E-2</v>
      </c>
      <c r="M301">
        <v>0.09</v>
      </c>
      <c r="N301">
        <v>0.14699999999999999</v>
      </c>
      <c r="O301">
        <v>0.10100000000000001</v>
      </c>
      <c r="P301" s="38">
        <v>0.192</v>
      </c>
      <c r="Q301" s="6">
        <v>0.156</v>
      </c>
      <c r="R301" s="6">
        <v>0.19700000000000001</v>
      </c>
      <c r="S301" s="6">
        <v>0.247</v>
      </c>
      <c r="T301">
        <v>0.20399999999999999</v>
      </c>
      <c r="U301">
        <v>0.21199999999999999</v>
      </c>
      <c r="V301">
        <v>6.5000000000000002E-2</v>
      </c>
      <c r="W301">
        <v>8.4000000000000005E-2</v>
      </c>
      <c r="X301">
        <v>0.11600000000000001</v>
      </c>
      <c r="Y301">
        <v>0.13900000000000001</v>
      </c>
      <c r="Z301" s="38">
        <v>8.7999999999999995E-2</v>
      </c>
      <c r="AA301" s="38">
        <v>9.4E-2</v>
      </c>
      <c r="AB301" s="38">
        <v>7.1999999999999995E-2</v>
      </c>
      <c r="AC301" s="38">
        <v>6.8000000000000005E-2</v>
      </c>
      <c r="AD301" s="38">
        <v>3.4000000000000002E-2</v>
      </c>
      <c r="AE301" s="38">
        <v>3.4000000000000002E-2</v>
      </c>
      <c r="AF301" s="38">
        <v>1.2E-2</v>
      </c>
      <c r="AG301" s="38">
        <v>1.0999999999999999E-2</v>
      </c>
      <c r="AH301" s="38">
        <v>8.9999999999999993E-3</v>
      </c>
      <c r="AI301" s="6">
        <v>0.05</v>
      </c>
      <c r="AJ301" s="6">
        <v>1.2999999999999999E-2</v>
      </c>
      <c r="AK301" s="6">
        <v>5.0999999999999997E-2</v>
      </c>
      <c r="AL301">
        <v>2.1000000000000001E-2</v>
      </c>
      <c r="AM301">
        <v>2.1000000000000001E-2</v>
      </c>
      <c r="AN301">
        <v>4.7E-2</v>
      </c>
      <c r="AO301" s="6">
        <v>3.5999999999999997E-2</v>
      </c>
      <c r="AP301" s="6">
        <v>7.8E-2</v>
      </c>
      <c r="AQ301" s="6">
        <v>0.08</v>
      </c>
      <c r="AR301">
        <v>2.5999999999999999E-2</v>
      </c>
      <c r="AS301">
        <v>3.5000000000000003E-2</v>
      </c>
      <c r="AT301">
        <v>1.4999999999999999E-2</v>
      </c>
      <c r="AU301">
        <v>2.7E-2</v>
      </c>
      <c r="AV301">
        <v>8.1000000000000003E-2</v>
      </c>
      <c r="AW301">
        <v>5.8999999999999997E-2</v>
      </c>
      <c r="AX301">
        <v>3.9E-2</v>
      </c>
      <c r="AY301">
        <v>6.3E-2</v>
      </c>
      <c r="AZ301">
        <v>0.03</v>
      </c>
      <c r="BA301">
        <v>0.11899999999999999</v>
      </c>
      <c r="BB301" s="38">
        <v>2.9000000000000001E-2</v>
      </c>
      <c r="BC301">
        <v>3.4000000000000002E-2</v>
      </c>
      <c r="BD301">
        <v>3.4000000000000002E-2</v>
      </c>
      <c r="BE301">
        <v>3.4000000000000002E-2</v>
      </c>
      <c r="BF301" s="38">
        <v>0.03</v>
      </c>
      <c r="BG301">
        <v>2.5999999999999999E-2</v>
      </c>
      <c r="BH301">
        <v>0.03</v>
      </c>
      <c r="BI301">
        <v>2.3E-2</v>
      </c>
      <c r="BJ301">
        <v>1.4999999999999999E-2</v>
      </c>
      <c r="BK301">
        <v>2.4E-2</v>
      </c>
      <c r="BL301">
        <v>4.2000000000000003E-2</v>
      </c>
      <c r="BM301">
        <v>2.3E-2</v>
      </c>
      <c r="BN301">
        <v>0.01</v>
      </c>
      <c r="BO301">
        <v>2.4E-2</v>
      </c>
      <c r="BP301" s="6">
        <v>0.01</v>
      </c>
      <c r="BQ301" s="6">
        <v>1.0999999999999999E-2</v>
      </c>
      <c r="BR301" s="6">
        <v>1.4E-2</v>
      </c>
      <c r="BS301">
        <v>3.5000000000000003E-2</v>
      </c>
      <c r="BT301" s="38">
        <v>8.4000000000000005E-2</v>
      </c>
      <c r="BU301">
        <v>0.06</v>
      </c>
      <c r="BV301">
        <v>8.1000000000000003E-2</v>
      </c>
      <c r="BW301">
        <v>4.3999999999999997E-2</v>
      </c>
      <c r="BX301" s="38">
        <v>0.127</v>
      </c>
      <c r="BY301" s="38">
        <v>4.7E-2</v>
      </c>
      <c r="BZ301" s="38">
        <v>8.0000000000000002E-3</v>
      </c>
      <c r="CA301">
        <v>7.1999999999999995E-2</v>
      </c>
      <c r="CB301">
        <v>0.1</v>
      </c>
      <c r="CC301">
        <v>2.5000000000000001E-2</v>
      </c>
      <c r="CD301">
        <v>2.5999999999999999E-2</v>
      </c>
      <c r="CE301">
        <v>0.09</v>
      </c>
      <c r="CF301">
        <v>3.9E-2</v>
      </c>
      <c r="CG301">
        <v>4.2000000000000003E-2</v>
      </c>
      <c r="CH301">
        <v>7.8E-2</v>
      </c>
      <c r="CI301">
        <v>4.3999999999999997E-2</v>
      </c>
      <c r="CJ301">
        <v>0.10299999999999999</v>
      </c>
      <c r="CK301">
        <v>3.5999999999999997E-2</v>
      </c>
      <c r="CL301">
        <v>5.0000000000000001E-3</v>
      </c>
      <c r="CM301">
        <v>2.5000000000000001E-2</v>
      </c>
      <c r="CN301">
        <v>1.4999999999999999E-2</v>
      </c>
      <c r="CO301">
        <v>-7.0000000000000001E-3</v>
      </c>
      <c r="CP301">
        <v>3.0000000000000001E-3</v>
      </c>
      <c r="CQ301">
        <v>0.10100000000000001</v>
      </c>
      <c r="CR301" s="38">
        <v>6.3E-2</v>
      </c>
      <c r="CS301">
        <v>0.159</v>
      </c>
      <c r="CT301">
        <v>0.107</v>
      </c>
      <c r="CU301">
        <v>-3.5999999999999997E-2</v>
      </c>
      <c r="CV301">
        <v>8.1000000000000003E-2</v>
      </c>
      <c r="CW301">
        <v>3.2000000000000001E-2</v>
      </c>
      <c r="CX301">
        <v>8.9999999999999993E-3</v>
      </c>
      <c r="CY301">
        <v>5.1999999999999998E-2</v>
      </c>
      <c r="CZ301">
        <v>7.6999999999999999E-2</v>
      </c>
      <c r="DA301">
        <v>0.16700000000000001</v>
      </c>
      <c r="DB301">
        <v>0.109</v>
      </c>
      <c r="DC301">
        <v>1.2E-2</v>
      </c>
      <c r="DD301" s="38">
        <v>1.6E-2</v>
      </c>
      <c r="DE301" s="38">
        <v>1.7999999999999999E-2</v>
      </c>
      <c r="DF301">
        <v>2.4E-2</v>
      </c>
      <c r="DG301">
        <v>6.7000000000000004E-2</v>
      </c>
      <c r="DH301">
        <v>5.6000000000000001E-2</v>
      </c>
      <c r="DI301">
        <v>2.3E-2</v>
      </c>
      <c r="DJ301">
        <v>3.7999999999999999E-2</v>
      </c>
      <c r="DK301" s="38">
        <v>2.1999999999999999E-2</v>
      </c>
      <c r="DL301">
        <v>2.1999999999999999E-2</v>
      </c>
      <c r="DM301">
        <v>4.2000000000000003E-2</v>
      </c>
      <c r="DN301">
        <v>3.2000000000000001E-2</v>
      </c>
      <c r="DO301">
        <v>8.5999999999999993E-2</v>
      </c>
      <c r="DP301" s="38">
        <v>6.3E-2</v>
      </c>
      <c r="DQ301">
        <v>4.9000000000000002E-2</v>
      </c>
      <c r="DU301" s="38">
        <v>0.04</v>
      </c>
      <c r="DV301">
        <v>3.9E-2</v>
      </c>
      <c r="DW301" s="38">
        <v>4.9000000000000002E-2</v>
      </c>
      <c r="DX301" s="6">
        <v>6.6000000000000003E-2</v>
      </c>
      <c r="DY301">
        <v>3.5000000000000003E-2</v>
      </c>
      <c r="DZ301">
        <v>8.1000000000000003E-2</v>
      </c>
      <c r="EA301">
        <v>5.7000000000000002E-2</v>
      </c>
      <c r="EC301">
        <v>1.4999999999999999E-2</v>
      </c>
      <c r="ED301">
        <v>3.4000000000000002E-2</v>
      </c>
      <c r="EF301">
        <v>4.7E-2</v>
      </c>
      <c r="EG301">
        <v>6.4000000000000001E-2</v>
      </c>
      <c r="EI301">
        <v>4.5999999999999999E-2</v>
      </c>
      <c r="EJ301">
        <v>6.3E-2</v>
      </c>
      <c r="EK301" s="38">
        <v>3.6999999999999998E-2</v>
      </c>
      <c r="EL301">
        <v>4.4999999999999998E-2</v>
      </c>
      <c r="EM301" s="6">
        <v>0.104</v>
      </c>
    </row>
    <row r="302" spans="1:143" ht="14.25" customHeight="1" x14ac:dyDescent="0.2">
      <c r="A302" s="13">
        <v>629</v>
      </c>
      <c r="B302">
        <v>0.105</v>
      </c>
      <c r="C302">
        <v>0.10299999999999999</v>
      </c>
      <c r="D302">
        <v>7.0999999999999994E-2</v>
      </c>
      <c r="E302">
        <v>0.13900000000000001</v>
      </c>
      <c r="F302">
        <v>0.19400000000000001</v>
      </c>
      <c r="G302">
        <v>0.11799999999999999</v>
      </c>
      <c r="H302">
        <v>6.8000000000000005E-2</v>
      </c>
      <c r="I302">
        <v>0.13200000000000001</v>
      </c>
      <c r="J302">
        <v>8.4000000000000005E-2</v>
      </c>
      <c r="K302">
        <v>4.7E-2</v>
      </c>
      <c r="L302">
        <v>8.4000000000000005E-2</v>
      </c>
      <c r="M302">
        <v>8.8999999999999996E-2</v>
      </c>
      <c r="N302">
        <v>0.14599999999999999</v>
      </c>
      <c r="O302">
        <v>0.1</v>
      </c>
      <c r="P302" s="38">
        <v>0.19</v>
      </c>
      <c r="Q302" s="6">
        <v>0.154</v>
      </c>
      <c r="R302" s="6">
        <v>0.19600000000000001</v>
      </c>
      <c r="S302" s="6">
        <v>0.245</v>
      </c>
      <c r="T302">
        <v>0.20200000000000001</v>
      </c>
      <c r="U302">
        <v>0.21</v>
      </c>
      <c r="V302">
        <v>6.4000000000000001E-2</v>
      </c>
      <c r="W302">
        <v>8.4000000000000005E-2</v>
      </c>
      <c r="X302">
        <v>0.11600000000000001</v>
      </c>
      <c r="Y302">
        <v>0.13900000000000001</v>
      </c>
      <c r="Z302" s="38">
        <v>8.7999999999999995E-2</v>
      </c>
      <c r="AA302" s="38">
        <v>9.4E-2</v>
      </c>
      <c r="AB302" s="38">
        <v>7.1999999999999995E-2</v>
      </c>
      <c r="AC302" s="38">
        <v>6.8000000000000005E-2</v>
      </c>
      <c r="AD302" s="38">
        <v>3.4000000000000002E-2</v>
      </c>
      <c r="AE302" s="38">
        <v>3.4000000000000002E-2</v>
      </c>
      <c r="AF302" s="38">
        <v>1.2E-2</v>
      </c>
      <c r="AG302" s="38">
        <v>1.0999999999999999E-2</v>
      </c>
      <c r="AH302" s="38">
        <v>8.9999999999999993E-3</v>
      </c>
      <c r="AI302" s="6">
        <v>0.05</v>
      </c>
      <c r="AJ302" s="6">
        <v>1.2999999999999999E-2</v>
      </c>
      <c r="AK302" s="6">
        <v>5.0999999999999997E-2</v>
      </c>
      <c r="AL302">
        <v>2.1000000000000001E-2</v>
      </c>
      <c r="AM302">
        <v>2.1000000000000001E-2</v>
      </c>
      <c r="AN302">
        <v>4.7E-2</v>
      </c>
      <c r="AO302" s="6">
        <v>3.5999999999999997E-2</v>
      </c>
      <c r="AP302" s="6">
        <v>7.8E-2</v>
      </c>
      <c r="AQ302" s="6">
        <v>0.08</v>
      </c>
      <c r="AR302">
        <v>2.5999999999999999E-2</v>
      </c>
      <c r="AS302">
        <v>3.5000000000000003E-2</v>
      </c>
      <c r="AT302">
        <v>1.4999999999999999E-2</v>
      </c>
      <c r="AU302">
        <v>2.7E-2</v>
      </c>
      <c r="AV302">
        <v>8.1000000000000003E-2</v>
      </c>
      <c r="AW302">
        <v>5.8000000000000003E-2</v>
      </c>
      <c r="AX302">
        <v>3.7999999999999999E-2</v>
      </c>
      <c r="AY302">
        <v>6.2E-2</v>
      </c>
      <c r="AZ302">
        <v>2.9000000000000001E-2</v>
      </c>
      <c r="BA302">
        <v>0.11799999999999999</v>
      </c>
      <c r="BB302" s="38">
        <v>2.9000000000000001E-2</v>
      </c>
      <c r="BC302">
        <v>3.4000000000000002E-2</v>
      </c>
      <c r="BD302">
        <v>3.4000000000000002E-2</v>
      </c>
      <c r="BE302">
        <v>3.4000000000000002E-2</v>
      </c>
      <c r="BF302" s="38">
        <v>0.03</v>
      </c>
      <c r="BG302">
        <v>2.5999999999999999E-2</v>
      </c>
      <c r="BH302">
        <v>2.9000000000000001E-2</v>
      </c>
      <c r="BI302">
        <v>2.3E-2</v>
      </c>
      <c r="BJ302">
        <v>1.4999999999999999E-2</v>
      </c>
      <c r="BK302">
        <v>2.4E-2</v>
      </c>
      <c r="BL302">
        <v>4.2000000000000003E-2</v>
      </c>
      <c r="BM302">
        <v>2.3E-2</v>
      </c>
      <c r="BN302">
        <v>0.01</v>
      </c>
      <c r="BO302">
        <v>2.4E-2</v>
      </c>
      <c r="BP302" s="6">
        <v>0.01</v>
      </c>
      <c r="BQ302" s="6">
        <v>0.01</v>
      </c>
      <c r="BR302" s="6">
        <v>1.4E-2</v>
      </c>
      <c r="BS302">
        <v>3.4000000000000002E-2</v>
      </c>
      <c r="BT302" s="38">
        <v>8.3000000000000004E-2</v>
      </c>
      <c r="BU302">
        <v>0.06</v>
      </c>
      <c r="BV302">
        <v>8.1000000000000003E-2</v>
      </c>
      <c r="BW302">
        <v>4.3999999999999997E-2</v>
      </c>
      <c r="BX302" s="38">
        <v>0.127</v>
      </c>
      <c r="BY302" s="38">
        <v>4.7E-2</v>
      </c>
      <c r="BZ302" s="38">
        <v>8.0000000000000002E-3</v>
      </c>
      <c r="CA302">
        <v>7.1999999999999995E-2</v>
      </c>
      <c r="CB302">
        <v>9.9000000000000005E-2</v>
      </c>
      <c r="CC302">
        <v>2.5000000000000001E-2</v>
      </c>
      <c r="CD302">
        <v>2.5999999999999999E-2</v>
      </c>
      <c r="CE302">
        <v>0.09</v>
      </c>
      <c r="CF302">
        <v>3.9E-2</v>
      </c>
      <c r="CG302">
        <v>4.1000000000000002E-2</v>
      </c>
      <c r="CH302">
        <v>7.8E-2</v>
      </c>
      <c r="CI302">
        <v>4.3999999999999997E-2</v>
      </c>
      <c r="CJ302">
        <v>0.10199999999999999</v>
      </c>
      <c r="CK302">
        <v>3.5999999999999997E-2</v>
      </c>
      <c r="CL302">
        <v>5.0000000000000001E-3</v>
      </c>
      <c r="CM302">
        <v>2.5000000000000001E-2</v>
      </c>
      <c r="CN302">
        <v>1.4999999999999999E-2</v>
      </c>
      <c r="CO302">
        <v>-7.0000000000000001E-3</v>
      </c>
      <c r="CP302">
        <v>3.0000000000000001E-3</v>
      </c>
      <c r="CQ302">
        <v>0.1</v>
      </c>
      <c r="CR302" s="38">
        <v>6.3E-2</v>
      </c>
      <c r="CS302">
        <v>0.157</v>
      </c>
      <c r="CT302">
        <v>0.106</v>
      </c>
      <c r="CU302">
        <v>-3.5999999999999997E-2</v>
      </c>
      <c r="CV302">
        <v>0.08</v>
      </c>
      <c r="CW302">
        <v>3.1E-2</v>
      </c>
      <c r="CX302">
        <v>8.9999999999999993E-3</v>
      </c>
      <c r="CY302">
        <v>5.1999999999999998E-2</v>
      </c>
      <c r="CZ302">
        <v>7.5999999999999998E-2</v>
      </c>
      <c r="DA302">
        <v>0.16600000000000001</v>
      </c>
      <c r="DB302">
        <v>0.108</v>
      </c>
      <c r="DC302">
        <v>1.2E-2</v>
      </c>
      <c r="DD302" s="38">
        <v>1.6E-2</v>
      </c>
      <c r="DE302" s="38">
        <v>1.7999999999999999E-2</v>
      </c>
      <c r="DF302">
        <v>2.4E-2</v>
      </c>
      <c r="DG302">
        <v>6.6000000000000003E-2</v>
      </c>
      <c r="DH302">
        <v>5.6000000000000001E-2</v>
      </c>
      <c r="DI302">
        <v>2.3E-2</v>
      </c>
      <c r="DJ302">
        <v>3.7999999999999999E-2</v>
      </c>
      <c r="DK302" s="38">
        <v>2.1999999999999999E-2</v>
      </c>
      <c r="DL302">
        <v>2.1999999999999999E-2</v>
      </c>
      <c r="DM302">
        <v>4.2000000000000003E-2</v>
      </c>
      <c r="DN302">
        <v>3.2000000000000001E-2</v>
      </c>
      <c r="DO302">
        <v>8.5999999999999993E-2</v>
      </c>
      <c r="DP302" s="38">
        <v>6.3E-2</v>
      </c>
      <c r="DQ302">
        <v>4.9000000000000002E-2</v>
      </c>
      <c r="DU302" s="38">
        <v>0.04</v>
      </c>
      <c r="DV302">
        <v>3.9E-2</v>
      </c>
      <c r="DW302" s="38">
        <v>4.9000000000000002E-2</v>
      </c>
      <c r="DX302" s="6">
        <v>6.6000000000000003E-2</v>
      </c>
      <c r="DY302">
        <v>3.4000000000000002E-2</v>
      </c>
      <c r="DZ302">
        <v>8.1000000000000003E-2</v>
      </c>
      <c r="EA302">
        <v>5.6000000000000001E-2</v>
      </c>
      <c r="EC302">
        <v>1.4999999999999999E-2</v>
      </c>
      <c r="ED302">
        <v>3.5000000000000003E-2</v>
      </c>
      <c r="EF302">
        <v>4.7E-2</v>
      </c>
      <c r="EG302">
        <v>6.4000000000000001E-2</v>
      </c>
      <c r="EI302">
        <v>4.5999999999999999E-2</v>
      </c>
      <c r="EJ302">
        <v>6.3E-2</v>
      </c>
      <c r="EK302" s="38">
        <v>3.5999999999999997E-2</v>
      </c>
      <c r="EL302">
        <v>4.4999999999999998E-2</v>
      </c>
      <c r="EM302" s="6">
        <v>0.104</v>
      </c>
    </row>
    <row r="303" spans="1:143" ht="14.25" customHeight="1" x14ac:dyDescent="0.2">
      <c r="A303" s="13">
        <v>630</v>
      </c>
      <c r="B303">
        <v>0.104</v>
      </c>
      <c r="C303">
        <v>0.10199999999999999</v>
      </c>
      <c r="D303">
        <v>7.0000000000000007E-2</v>
      </c>
      <c r="E303">
        <v>0.13700000000000001</v>
      </c>
      <c r="F303">
        <v>0.191</v>
      </c>
      <c r="G303">
        <v>0.11700000000000001</v>
      </c>
      <c r="H303">
        <v>6.7000000000000004E-2</v>
      </c>
      <c r="I303">
        <v>0.13</v>
      </c>
      <c r="J303">
        <v>8.3000000000000004E-2</v>
      </c>
      <c r="K303">
        <v>4.5999999999999999E-2</v>
      </c>
      <c r="L303">
        <v>8.4000000000000005E-2</v>
      </c>
      <c r="M303">
        <v>8.7999999999999995E-2</v>
      </c>
      <c r="N303">
        <v>0.14399999999999999</v>
      </c>
      <c r="O303">
        <v>9.9000000000000005E-2</v>
      </c>
      <c r="P303" s="38">
        <v>0.188</v>
      </c>
      <c r="Q303" s="6">
        <v>0.153</v>
      </c>
      <c r="R303" s="6">
        <v>0.19500000000000001</v>
      </c>
      <c r="S303" s="6">
        <v>0.24299999999999999</v>
      </c>
      <c r="T303">
        <v>0.2</v>
      </c>
      <c r="U303">
        <v>0.20799999999999999</v>
      </c>
      <c r="V303">
        <v>6.4000000000000001E-2</v>
      </c>
      <c r="W303">
        <v>8.5000000000000006E-2</v>
      </c>
      <c r="X303">
        <v>0.115</v>
      </c>
      <c r="Y303">
        <v>0.13900000000000001</v>
      </c>
      <c r="Z303" s="38">
        <v>8.7999999999999995E-2</v>
      </c>
      <c r="AA303" s="38">
        <v>9.4E-2</v>
      </c>
      <c r="AB303" s="38">
        <v>7.1999999999999995E-2</v>
      </c>
      <c r="AC303" s="38">
        <v>6.7000000000000004E-2</v>
      </c>
      <c r="AD303" s="38">
        <v>3.4000000000000002E-2</v>
      </c>
      <c r="AE303" s="38">
        <v>3.4000000000000002E-2</v>
      </c>
      <c r="AF303" s="38">
        <v>1.2E-2</v>
      </c>
      <c r="AG303" s="38">
        <v>1.0999999999999999E-2</v>
      </c>
      <c r="AH303" s="38">
        <v>8.9999999999999993E-3</v>
      </c>
      <c r="AI303" s="6">
        <v>0.05</v>
      </c>
      <c r="AJ303" s="6">
        <v>1.2999999999999999E-2</v>
      </c>
      <c r="AK303" s="6">
        <v>5.0999999999999997E-2</v>
      </c>
      <c r="AL303">
        <v>2.1000000000000001E-2</v>
      </c>
      <c r="AM303">
        <v>2.1000000000000001E-2</v>
      </c>
      <c r="AN303">
        <v>4.7E-2</v>
      </c>
      <c r="AO303" s="6">
        <v>3.5999999999999997E-2</v>
      </c>
      <c r="AP303" s="6">
        <v>7.8E-2</v>
      </c>
      <c r="AQ303" s="6">
        <v>0.08</v>
      </c>
      <c r="AR303">
        <v>2.5999999999999999E-2</v>
      </c>
      <c r="AS303">
        <v>3.5000000000000003E-2</v>
      </c>
      <c r="AT303">
        <v>1.4999999999999999E-2</v>
      </c>
      <c r="AU303">
        <v>2.7E-2</v>
      </c>
      <c r="AV303">
        <v>8.1000000000000003E-2</v>
      </c>
      <c r="AW303">
        <v>5.8000000000000003E-2</v>
      </c>
      <c r="AX303">
        <v>3.7999999999999999E-2</v>
      </c>
      <c r="AY303">
        <v>6.2E-2</v>
      </c>
      <c r="AZ303">
        <v>2.9000000000000001E-2</v>
      </c>
      <c r="BA303">
        <v>0.11700000000000001</v>
      </c>
      <c r="BB303" s="38">
        <v>2.9000000000000001E-2</v>
      </c>
      <c r="BC303">
        <v>3.4000000000000002E-2</v>
      </c>
      <c r="BD303">
        <v>3.4000000000000002E-2</v>
      </c>
      <c r="BE303">
        <v>3.4000000000000002E-2</v>
      </c>
      <c r="BF303" s="38">
        <v>0.03</v>
      </c>
      <c r="BG303">
        <v>2.5999999999999999E-2</v>
      </c>
      <c r="BH303">
        <v>2.9000000000000001E-2</v>
      </c>
      <c r="BI303">
        <v>2.3E-2</v>
      </c>
      <c r="BJ303">
        <v>1.4999999999999999E-2</v>
      </c>
      <c r="BK303">
        <v>2.3E-2</v>
      </c>
      <c r="BL303">
        <v>4.1000000000000002E-2</v>
      </c>
      <c r="BM303">
        <v>2.3E-2</v>
      </c>
      <c r="BN303">
        <v>0.01</v>
      </c>
      <c r="BO303">
        <v>2.4E-2</v>
      </c>
      <c r="BP303" s="6">
        <v>0.01</v>
      </c>
      <c r="BQ303" s="6">
        <v>0.01</v>
      </c>
      <c r="BR303" s="6">
        <v>1.4E-2</v>
      </c>
      <c r="BS303">
        <v>3.4000000000000002E-2</v>
      </c>
      <c r="BT303" s="38">
        <v>8.2000000000000003E-2</v>
      </c>
      <c r="BU303">
        <v>5.8999999999999997E-2</v>
      </c>
      <c r="BV303">
        <v>0.08</v>
      </c>
      <c r="BW303">
        <v>4.2999999999999997E-2</v>
      </c>
      <c r="BX303" s="38">
        <v>0.126</v>
      </c>
      <c r="BY303" s="38">
        <v>4.7E-2</v>
      </c>
      <c r="BZ303" s="38">
        <v>8.0000000000000002E-3</v>
      </c>
      <c r="CA303">
        <v>7.0999999999999994E-2</v>
      </c>
      <c r="CB303">
        <v>9.8000000000000004E-2</v>
      </c>
      <c r="CC303">
        <v>2.4E-2</v>
      </c>
      <c r="CD303">
        <v>2.5999999999999999E-2</v>
      </c>
      <c r="CE303">
        <v>8.8999999999999996E-2</v>
      </c>
      <c r="CF303">
        <v>3.7999999999999999E-2</v>
      </c>
      <c r="CG303">
        <v>0.04</v>
      </c>
      <c r="CH303">
        <v>7.6999999999999999E-2</v>
      </c>
      <c r="CI303">
        <v>4.3999999999999997E-2</v>
      </c>
      <c r="CJ303">
        <v>0.10100000000000001</v>
      </c>
      <c r="CK303">
        <v>3.5000000000000003E-2</v>
      </c>
      <c r="CL303">
        <v>5.0000000000000001E-3</v>
      </c>
      <c r="CM303">
        <v>2.5000000000000001E-2</v>
      </c>
      <c r="CN303">
        <v>1.4999999999999999E-2</v>
      </c>
      <c r="CO303">
        <v>-7.0000000000000001E-3</v>
      </c>
      <c r="CP303">
        <v>3.0000000000000001E-3</v>
      </c>
      <c r="CQ303">
        <v>9.9000000000000005E-2</v>
      </c>
      <c r="CR303" s="38">
        <v>6.2E-2</v>
      </c>
      <c r="CS303">
        <v>0.155</v>
      </c>
      <c r="CT303">
        <v>0.105</v>
      </c>
      <c r="CU303">
        <v>-3.5999999999999997E-2</v>
      </c>
      <c r="CV303">
        <v>7.9000000000000001E-2</v>
      </c>
      <c r="CW303">
        <v>3.1E-2</v>
      </c>
      <c r="CX303">
        <v>8.9999999999999993E-3</v>
      </c>
      <c r="CY303">
        <v>5.1999999999999998E-2</v>
      </c>
      <c r="CZ303">
        <v>7.4999999999999997E-2</v>
      </c>
      <c r="DA303">
        <v>0.16500000000000001</v>
      </c>
      <c r="DB303">
        <v>0.108</v>
      </c>
      <c r="DC303">
        <v>1.2E-2</v>
      </c>
      <c r="DD303" s="38">
        <v>1.6E-2</v>
      </c>
      <c r="DE303" s="38">
        <v>1.7999999999999999E-2</v>
      </c>
      <c r="DF303">
        <v>2.4E-2</v>
      </c>
      <c r="DG303">
        <v>6.6000000000000003E-2</v>
      </c>
      <c r="DH303">
        <v>5.6000000000000001E-2</v>
      </c>
      <c r="DI303">
        <v>2.3E-2</v>
      </c>
      <c r="DJ303">
        <v>3.7999999999999999E-2</v>
      </c>
      <c r="DK303" s="38">
        <v>2.1999999999999999E-2</v>
      </c>
      <c r="DL303">
        <v>2.1999999999999999E-2</v>
      </c>
      <c r="DM303">
        <v>4.2000000000000003E-2</v>
      </c>
      <c r="DN303">
        <v>3.2000000000000001E-2</v>
      </c>
      <c r="DO303">
        <v>8.5999999999999993E-2</v>
      </c>
      <c r="DP303" s="38">
        <v>6.2E-2</v>
      </c>
      <c r="DQ303">
        <v>4.9000000000000002E-2</v>
      </c>
      <c r="DU303" s="38">
        <v>0.04</v>
      </c>
      <c r="DV303">
        <v>3.7999999999999999E-2</v>
      </c>
      <c r="DW303" s="38">
        <v>4.9000000000000002E-2</v>
      </c>
      <c r="DX303" s="6">
        <v>6.6000000000000003E-2</v>
      </c>
      <c r="DY303">
        <v>3.4000000000000002E-2</v>
      </c>
      <c r="DZ303">
        <v>8.1000000000000003E-2</v>
      </c>
      <c r="EA303">
        <v>5.6000000000000001E-2</v>
      </c>
      <c r="EC303">
        <v>1.4999999999999999E-2</v>
      </c>
      <c r="ED303">
        <v>3.4000000000000002E-2</v>
      </c>
      <c r="EF303">
        <v>4.7E-2</v>
      </c>
      <c r="EG303">
        <v>6.4000000000000001E-2</v>
      </c>
      <c r="EI303">
        <v>4.5999999999999999E-2</v>
      </c>
      <c r="EJ303">
        <v>6.3E-2</v>
      </c>
      <c r="EK303" s="38">
        <v>3.5999999999999997E-2</v>
      </c>
      <c r="EL303">
        <v>4.4999999999999998E-2</v>
      </c>
      <c r="EM303" s="6">
        <v>0.10299999999999999</v>
      </c>
    </row>
    <row r="304" spans="1:143" ht="14.25" customHeight="1" x14ac:dyDescent="0.2">
      <c r="A304" s="13">
        <v>631</v>
      </c>
      <c r="B304">
        <v>0.10299999999999999</v>
      </c>
      <c r="C304">
        <v>0.10100000000000001</v>
      </c>
      <c r="D304">
        <v>6.9000000000000006E-2</v>
      </c>
      <c r="E304">
        <v>0.13500000000000001</v>
      </c>
      <c r="F304">
        <v>0.188</v>
      </c>
      <c r="G304">
        <v>0.11600000000000001</v>
      </c>
      <c r="H304">
        <v>6.6000000000000003E-2</v>
      </c>
      <c r="I304">
        <v>0.128</v>
      </c>
      <c r="J304">
        <v>8.2000000000000003E-2</v>
      </c>
      <c r="K304">
        <v>4.5999999999999999E-2</v>
      </c>
      <c r="L304">
        <v>8.3000000000000004E-2</v>
      </c>
      <c r="M304">
        <v>8.6999999999999994E-2</v>
      </c>
      <c r="N304">
        <v>0.14199999999999999</v>
      </c>
      <c r="O304">
        <v>9.8000000000000004E-2</v>
      </c>
      <c r="P304" s="38">
        <v>0.185</v>
      </c>
      <c r="Q304" s="6">
        <v>0.152</v>
      </c>
      <c r="R304" s="6">
        <v>0.19400000000000001</v>
      </c>
      <c r="S304" s="6">
        <v>0.24099999999999999</v>
      </c>
      <c r="T304">
        <v>0.19800000000000001</v>
      </c>
      <c r="U304">
        <v>0.20599999999999999</v>
      </c>
      <c r="V304">
        <v>6.3E-2</v>
      </c>
      <c r="W304">
        <v>8.5999999999999993E-2</v>
      </c>
      <c r="X304">
        <v>0.115</v>
      </c>
      <c r="Y304">
        <v>0.13900000000000001</v>
      </c>
      <c r="Z304" s="38">
        <v>8.7999999999999995E-2</v>
      </c>
      <c r="AA304" s="38">
        <v>9.2999999999999999E-2</v>
      </c>
      <c r="AB304" s="38">
        <v>7.1999999999999995E-2</v>
      </c>
      <c r="AC304" s="38">
        <v>6.7000000000000004E-2</v>
      </c>
      <c r="AD304" s="38">
        <v>3.4000000000000002E-2</v>
      </c>
      <c r="AE304" s="38">
        <v>3.3000000000000002E-2</v>
      </c>
      <c r="AF304" s="38">
        <v>1.2E-2</v>
      </c>
      <c r="AG304" s="38">
        <v>0.01</v>
      </c>
      <c r="AH304" s="38">
        <v>8.0000000000000002E-3</v>
      </c>
      <c r="AI304" s="6">
        <v>4.9000000000000002E-2</v>
      </c>
      <c r="AJ304" s="6">
        <v>1.2E-2</v>
      </c>
      <c r="AK304" s="6">
        <v>5.0999999999999997E-2</v>
      </c>
      <c r="AL304">
        <v>2.1000000000000001E-2</v>
      </c>
      <c r="AM304">
        <v>2.1000000000000001E-2</v>
      </c>
      <c r="AN304">
        <v>4.7E-2</v>
      </c>
      <c r="AO304" s="6">
        <v>3.5000000000000003E-2</v>
      </c>
      <c r="AP304" s="6">
        <v>7.6999999999999999E-2</v>
      </c>
      <c r="AQ304" s="6">
        <v>7.9000000000000001E-2</v>
      </c>
      <c r="AR304">
        <v>2.5999999999999999E-2</v>
      </c>
      <c r="AS304">
        <v>3.5000000000000003E-2</v>
      </c>
      <c r="AT304">
        <v>1.4999999999999999E-2</v>
      </c>
      <c r="AU304">
        <v>2.7E-2</v>
      </c>
      <c r="AV304">
        <v>8.1000000000000003E-2</v>
      </c>
      <c r="AW304">
        <v>5.8000000000000003E-2</v>
      </c>
      <c r="AX304">
        <v>3.6999999999999998E-2</v>
      </c>
      <c r="AY304">
        <v>6.2E-2</v>
      </c>
      <c r="AZ304">
        <v>2.8000000000000001E-2</v>
      </c>
      <c r="BA304">
        <v>0.115</v>
      </c>
      <c r="BB304" s="38">
        <v>2.9000000000000001E-2</v>
      </c>
      <c r="BC304">
        <v>3.3000000000000002E-2</v>
      </c>
      <c r="BD304">
        <v>3.4000000000000002E-2</v>
      </c>
      <c r="BE304">
        <v>3.4000000000000002E-2</v>
      </c>
      <c r="BF304" s="38">
        <v>0.03</v>
      </c>
      <c r="BG304">
        <v>2.5000000000000001E-2</v>
      </c>
      <c r="BH304">
        <v>2.8000000000000001E-2</v>
      </c>
      <c r="BI304">
        <v>2.1999999999999999E-2</v>
      </c>
      <c r="BJ304">
        <v>1.4999999999999999E-2</v>
      </c>
      <c r="BK304">
        <v>2.3E-2</v>
      </c>
      <c r="BL304">
        <v>4.1000000000000002E-2</v>
      </c>
      <c r="BM304">
        <v>2.3E-2</v>
      </c>
      <c r="BN304">
        <v>0.01</v>
      </c>
      <c r="BO304">
        <v>2.4E-2</v>
      </c>
      <c r="BP304" s="6">
        <v>0.01</v>
      </c>
      <c r="BQ304" s="6">
        <v>0.01</v>
      </c>
      <c r="BR304" s="6">
        <v>1.4E-2</v>
      </c>
      <c r="BS304">
        <v>3.3000000000000002E-2</v>
      </c>
      <c r="BT304" s="38">
        <v>8.1000000000000003E-2</v>
      </c>
      <c r="BU304">
        <v>5.8000000000000003E-2</v>
      </c>
      <c r="BV304">
        <v>7.9000000000000001E-2</v>
      </c>
      <c r="BW304">
        <v>4.2999999999999997E-2</v>
      </c>
      <c r="BX304" s="38">
        <v>0.126</v>
      </c>
      <c r="BY304" s="38">
        <v>4.5999999999999999E-2</v>
      </c>
      <c r="BZ304" s="38">
        <v>8.0000000000000002E-3</v>
      </c>
      <c r="CA304">
        <v>7.0999999999999994E-2</v>
      </c>
      <c r="CB304">
        <v>9.7000000000000003E-2</v>
      </c>
      <c r="CC304">
        <v>2.4E-2</v>
      </c>
      <c r="CD304">
        <v>2.5000000000000001E-2</v>
      </c>
      <c r="CE304">
        <v>8.8999999999999996E-2</v>
      </c>
      <c r="CF304">
        <v>3.6999999999999998E-2</v>
      </c>
      <c r="CG304">
        <v>0.04</v>
      </c>
      <c r="CH304">
        <v>7.6999999999999999E-2</v>
      </c>
      <c r="CI304">
        <v>4.2999999999999997E-2</v>
      </c>
      <c r="CJ304">
        <v>0.1</v>
      </c>
      <c r="CK304">
        <v>3.5000000000000003E-2</v>
      </c>
      <c r="CL304">
        <v>5.0000000000000001E-3</v>
      </c>
      <c r="CM304">
        <v>2.4E-2</v>
      </c>
      <c r="CN304">
        <v>1.4999999999999999E-2</v>
      </c>
      <c r="CO304">
        <v>-7.0000000000000001E-3</v>
      </c>
      <c r="CP304">
        <v>3.0000000000000001E-3</v>
      </c>
      <c r="CQ304">
        <v>9.8000000000000004E-2</v>
      </c>
      <c r="CR304" s="38">
        <v>6.2E-2</v>
      </c>
      <c r="CS304">
        <v>0.153</v>
      </c>
      <c r="CT304">
        <v>0.105</v>
      </c>
      <c r="CU304">
        <v>-3.5999999999999997E-2</v>
      </c>
      <c r="CV304">
        <v>7.8E-2</v>
      </c>
      <c r="CW304">
        <v>3.1E-2</v>
      </c>
      <c r="CX304">
        <v>8.9999999999999993E-3</v>
      </c>
      <c r="CY304">
        <v>5.1999999999999998E-2</v>
      </c>
      <c r="CZ304">
        <v>7.4999999999999997E-2</v>
      </c>
      <c r="DA304">
        <v>0.16400000000000001</v>
      </c>
      <c r="DB304">
        <v>0.107</v>
      </c>
      <c r="DC304">
        <v>1.2E-2</v>
      </c>
      <c r="DD304" s="38">
        <v>1.6E-2</v>
      </c>
      <c r="DE304" s="38">
        <v>1.7999999999999999E-2</v>
      </c>
      <c r="DF304">
        <v>2.3E-2</v>
      </c>
      <c r="DG304">
        <v>6.6000000000000003E-2</v>
      </c>
      <c r="DH304">
        <v>5.6000000000000001E-2</v>
      </c>
      <c r="DI304">
        <v>2.3E-2</v>
      </c>
      <c r="DJ304">
        <v>3.7999999999999999E-2</v>
      </c>
      <c r="DK304" s="38">
        <v>2.1999999999999999E-2</v>
      </c>
      <c r="DL304">
        <v>2.1999999999999999E-2</v>
      </c>
      <c r="DM304">
        <v>4.2000000000000003E-2</v>
      </c>
      <c r="DN304">
        <v>3.2000000000000001E-2</v>
      </c>
      <c r="DO304">
        <v>8.5999999999999993E-2</v>
      </c>
      <c r="DP304" s="38">
        <v>6.2E-2</v>
      </c>
      <c r="DQ304">
        <v>4.9000000000000002E-2</v>
      </c>
      <c r="DU304" s="38">
        <v>0.04</v>
      </c>
      <c r="DV304">
        <v>3.7999999999999999E-2</v>
      </c>
      <c r="DW304" s="38">
        <v>4.8000000000000001E-2</v>
      </c>
      <c r="DX304" s="6">
        <v>6.6000000000000003E-2</v>
      </c>
      <c r="DY304">
        <v>3.4000000000000002E-2</v>
      </c>
      <c r="DZ304">
        <v>0.08</v>
      </c>
      <c r="EA304">
        <v>5.5E-2</v>
      </c>
      <c r="EC304">
        <v>1.4999999999999999E-2</v>
      </c>
      <c r="ED304">
        <v>3.4000000000000002E-2</v>
      </c>
      <c r="EF304">
        <v>4.5999999999999999E-2</v>
      </c>
      <c r="EG304">
        <v>6.4000000000000001E-2</v>
      </c>
      <c r="EI304">
        <v>4.4999999999999998E-2</v>
      </c>
      <c r="EJ304">
        <v>6.2E-2</v>
      </c>
      <c r="EK304" s="38">
        <v>3.5999999999999997E-2</v>
      </c>
      <c r="EL304">
        <v>4.4999999999999998E-2</v>
      </c>
      <c r="EM304" s="6">
        <v>0.10199999999999999</v>
      </c>
    </row>
    <row r="305" spans="1:143" ht="14.25" customHeight="1" x14ac:dyDescent="0.2">
      <c r="A305" s="13">
        <v>632</v>
      </c>
      <c r="B305">
        <v>0.10199999999999999</v>
      </c>
      <c r="C305">
        <v>0.1</v>
      </c>
      <c r="D305">
        <v>6.9000000000000006E-2</v>
      </c>
      <c r="E305">
        <v>0.13300000000000001</v>
      </c>
      <c r="F305">
        <v>0.186</v>
      </c>
      <c r="G305">
        <v>0.115</v>
      </c>
      <c r="H305">
        <v>6.6000000000000003E-2</v>
      </c>
      <c r="I305">
        <v>0.127</v>
      </c>
      <c r="J305">
        <v>8.1000000000000003E-2</v>
      </c>
      <c r="K305">
        <v>4.4999999999999998E-2</v>
      </c>
      <c r="L305">
        <v>8.2000000000000003E-2</v>
      </c>
      <c r="M305">
        <v>8.5000000000000006E-2</v>
      </c>
      <c r="N305">
        <v>0.14099999999999999</v>
      </c>
      <c r="O305">
        <v>9.7000000000000003E-2</v>
      </c>
      <c r="P305" s="38">
        <v>0.183</v>
      </c>
      <c r="Q305" s="6">
        <v>0.151</v>
      </c>
      <c r="R305" s="6">
        <v>0.19400000000000001</v>
      </c>
      <c r="S305" s="6">
        <v>0.23899999999999999</v>
      </c>
      <c r="T305">
        <v>0.19600000000000001</v>
      </c>
      <c r="U305">
        <v>0.20399999999999999</v>
      </c>
      <c r="V305">
        <v>6.3E-2</v>
      </c>
      <c r="W305">
        <v>8.7999999999999995E-2</v>
      </c>
      <c r="X305">
        <v>0.115</v>
      </c>
      <c r="Y305">
        <v>0.13900000000000001</v>
      </c>
      <c r="Z305" s="38">
        <v>8.6999999999999994E-2</v>
      </c>
      <c r="AA305" s="38">
        <v>9.2999999999999999E-2</v>
      </c>
      <c r="AB305" s="38">
        <v>7.1999999999999995E-2</v>
      </c>
      <c r="AC305" s="38">
        <v>6.7000000000000004E-2</v>
      </c>
      <c r="AD305" s="38">
        <v>3.4000000000000002E-2</v>
      </c>
      <c r="AE305" s="38">
        <v>3.3000000000000002E-2</v>
      </c>
      <c r="AF305" s="38">
        <v>1.2E-2</v>
      </c>
      <c r="AG305" s="38">
        <v>0.01</v>
      </c>
      <c r="AH305" s="38">
        <v>8.0000000000000002E-3</v>
      </c>
      <c r="AI305" s="6">
        <v>4.9000000000000002E-2</v>
      </c>
      <c r="AJ305" s="6">
        <v>1.2E-2</v>
      </c>
      <c r="AK305" s="6">
        <v>5.0999999999999997E-2</v>
      </c>
      <c r="AL305">
        <v>2.1000000000000001E-2</v>
      </c>
      <c r="AM305">
        <v>2.1000000000000001E-2</v>
      </c>
      <c r="AN305">
        <v>4.7E-2</v>
      </c>
      <c r="AO305" s="6">
        <v>3.5000000000000003E-2</v>
      </c>
      <c r="AP305" s="6">
        <v>7.6999999999999999E-2</v>
      </c>
      <c r="AQ305" s="6">
        <v>7.9000000000000001E-2</v>
      </c>
      <c r="AR305">
        <v>2.5999999999999999E-2</v>
      </c>
      <c r="AS305">
        <v>3.5000000000000003E-2</v>
      </c>
      <c r="AT305">
        <v>1.4999999999999999E-2</v>
      </c>
      <c r="AU305">
        <v>2.7E-2</v>
      </c>
      <c r="AV305">
        <v>8.1000000000000003E-2</v>
      </c>
      <c r="AW305">
        <v>5.8000000000000003E-2</v>
      </c>
      <c r="AX305">
        <v>3.6999999999999998E-2</v>
      </c>
      <c r="AY305">
        <v>6.0999999999999999E-2</v>
      </c>
      <c r="AZ305">
        <v>2.7E-2</v>
      </c>
      <c r="BA305">
        <v>0.114</v>
      </c>
      <c r="BB305" s="38">
        <v>2.9000000000000001E-2</v>
      </c>
      <c r="BC305">
        <v>3.3000000000000002E-2</v>
      </c>
      <c r="BD305">
        <v>3.4000000000000002E-2</v>
      </c>
      <c r="BE305">
        <v>3.4000000000000002E-2</v>
      </c>
      <c r="BF305" s="38">
        <v>0.03</v>
      </c>
      <c r="BG305">
        <v>2.5000000000000001E-2</v>
      </c>
      <c r="BH305">
        <v>2.8000000000000001E-2</v>
      </c>
      <c r="BI305">
        <v>2.1999999999999999E-2</v>
      </c>
      <c r="BJ305">
        <v>1.4999999999999999E-2</v>
      </c>
      <c r="BK305">
        <v>2.3E-2</v>
      </c>
      <c r="BL305">
        <v>0.04</v>
      </c>
      <c r="BM305">
        <v>2.3E-2</v>
      </c>
      <c r="BN305">
        <v>0.01</v>
      </c>
      <c r="BO305">
        <v>2.3E-2</v>
      </c>
      <c r="BP305" s="6">
        <v>0.01</v>
      </c>
      <c r="BQ305" s="6">
        <v>0.01</v>
      </c>
      <c r="BR305" s="6">
        <v>1.4E-2</v>
      </c>
      <c r="BS305">
        <v>3.3000000000000002E-2</v>
      </c>
      <c r="BT305" s="38">
        <v>0.08</v>
      </c>
      <c r="BU305">
        <v>5.8000000000000003E-2</v>
      </c>
      <c r="BV305">
        <v>7.9000000000000001E-2</v>
      </c>
      <c r="BW305">
        <v>4.2999999999999997E-2</v>
      </c>
      <c r="BX305" s="38">
        <v>0.126</v>
      </c>
      <c r="BY305" s="38">
        <v>4.5999999999999999E-2</v>
      </c>
      <c r="BZ305" s="38">
        <v>8.0000000000000002E-3</v>
      </c>
      <c r="CA305">
        <v>7.0000000000000007E-2</v>
      </c>
      <c r="CB305">
        <v>9.6000000000000002E-2</v>
      </c>
      <c r="CC305">
        <v>2.4E-2</v>
      </c>
      <c r="CD305">
        <v>2.5000000000000001E-2</v>
      </c>
      <c r="CE305">
        <v>8.8999999999999996E-2</v>
      </c>
      <c r="CF305">
        <v>3.6999999999999998E-2</v>
      </c>
      <c r="CG305">
        <v>3.9E-2</v>
      </c>
      <c r="CH305">
        <v>7.6999999999999999E-2</v>
      </c>
      <c r="CI305">
        <v>4.2999999999999997E-2</v>
      </c>
      <c r="CJ305">
        <v>9.9000000000000005E-2</v>
      </c>
      <c r="CK305">
        <v>3.4000000000000002E-2</v>
      </c>
      <c r="CL305">
        <v>5.0000000000000001E-3</v>
      </c>
      <c r="CM305">
        <v>2.4E-2</v>
      </c>
      <c r="CN305">
        <v>1.4999999999999999E-2</v>
      </c>
      <c r="CO305">
        <v>-8.0000000000000002E-3</v>
      </c>
      <c r="CP305">
        <v>3.0000000000000001E-3</v>
      </c>
      <c r="CQ305">
        <v>9.7000000000000003E-2</v>
      </c>
      <c r="CR305" s="38">
        <v>6.0999999999999999E-2</v>
      </c>
      <c r="CS305">
        <v>0.152</v>
      </c>
      <c r="CT305">
        <v>0.104</v>
      </c>
      <c r="CU305">
        <v>-3.6999999999999998E-2</v>
      </c>
      <c r="CV305">
        <v>7.8E-2</v>
      </c>
      <c r="CW305">
        <v>0.03</v>
      </c>
      <c r="CX305">
        <v>8.0000000000000002E-3</v>
      </c>
      <c r="CY305">
        <v>5.1999999999999998E-2</v>
      </c>
      <c r="CZ305">
        <v>7.3999999999999996E-2</v>
      </c>
      <c r="DA305">
        <v>0.16300000000000001</v>
      </c>
      <c r="DB305">
        <v>0.106</v>
      </c>
      <c r="DC305">
        <v>1.2E-2</v>
      </c>
      <c r="DD305" s="38">
        <v>1.6E-2</v>
      </c>
      <c r="DE305" s="38">
        <v>1.7999999999999999E-2</v>
      </c>
      <c r="DF305">
        <v>2.3E-2</v>
      </c>
      <c r="DG305">
        <v>6.6000000000000003E-2</v>
      </c>
      <c r="DH305">
        <v>5.6000000000000001E-2</v>
      </c>
      <c r="DI305">
        <v>2.3E-2</v>
      </c>
      <c r="DJ305">
        <v>3.7999999999999999E-2</v>
      </c>
      <c r="DK305" s="38">
        <v>2.1000000000000001E-2</v>
      </c>
      <c r="DL305">
        <v>2.1999999999999999E-2</v>
      </c>
      <c r="DM305">
        <v>4.2000000000000003E-2</v>
      </c>
      <c r="DN305">
        <v>3.2000000000000001E-2</v>
      </c>
      <c r="DO305">
        <v>8.5999999999999993E-2</v>
      </c>
      <c r="DP305" s="38">
        <v>6.2E-2</v>
      </c>
      <c r="DQ305">
        <v>4.9000000000000002E-2</v>
      </c>
      <c r="DU305" s="38">
        <v>0.04</v>
      </c>
      <c r="DV305">
        <v>3.7999999999999999E-2</v>
      </c>
      <c r="DW305" s="38">
        <v>4.8000000000000001E-2</v>
      </c>
      <c r="DX305" s="6">
        <v>6.5000000000000002E-2</v>
      </c>
      <c r="DY305">
        <v>3.4000000000000002E-2</v>
      </c>
      <c r="DZ305">
        <v>0.08</v>
      </c>
      <c r="EA305">
        <v>5.5E-2</v>
      </c>
      <c r="EC305">
        <v>1.4999999999999999E-2</v>
      </c>
      <c r="ED305">
        <v>3.4000000000000002E-2</v>
      </c>
      <c r="EF305">
        <v>4.5999999999999999E-2</v>
      </c>
      <c r="EG305">
        <v>6.3E-2</v>
      </c>
      <c r="EI305">
        <v>4.4999999999999998E-2</v>
      </c>
      <c r="EJ305">
        <v>6.2E-2</v>
      </c>
      <c r="EK305" s="38">
        <v>3.5999999999999997E-2</v>
      </c>
      <c r="EL305">
        <v>4.4999999999999998E-2</v>
      </c>
      <c r="EM305" s="6">
        <v>0.10199999999999999</v>
      </c>
    </row>
    <row r="306" spans="1:143" ht="14.25" customHeight="1" x14ac:dyDescent="0.2">
      <c r="A306" s="13">
        <v>633</v>
      </c>
      <c r="B306">
        <v>0.10100000000000001</v>
      </c>
      <c r="C306">
        <v>9.9000000000000005E-2</v>
      </c>
      <c r="D306">
        <v>6.8000000000000005E-2</v>
      </c>
      <c r="E306">
        <v>0.13100000000000001</v>
      </c>
      <c r="F306">
        <v>0.184</v>
      </c>
      <c r="G306">
        <v>0.114</v>
      </c>
      <c r="H306">
        <v>6.5000000000000002E-2</v>
      </c>
      <c r="I306">
        <v>0.125</v>
      </c>
      <c r="J306">
        <v>0.08</v>
      </c>
      <c r="K306">
        <v>4.4999999999999998E-2</v>
      </c>
      <c r="L306">
        <v>8.1000000000000003E-2</v>
      </c>
      <c r="M306">
        <v>8.5000000000000006E-2</v>
      </c>
      <c r="N306">
        <v>0.13900000000000001</v>
      </c>
      <c r="O306">
        <v>9.6000000000000002E-2</v>
      </c>
      <c r="P306" s="38">
        <v>0.18099999999999999</v>
      </c>
      <c r="Q306" s="6">
        <v>0.15</v>
      </c>
      <c r="R306" s="6">
        <v>0.19500000000000001</v>
      </c>
      <c r="S306" s="6">
        <v>0.23699999999999999</v>
      </c>
      <c r="T306">
        <v>0.19400000000000001</v>
      </c>
      <c r="U306">
        <v>0.20200000000000001</v>
      </c>
      <c r="V306">
        <v>6.2E-2</v>
      </c>
      <c r="W306">
        <v>8.8999999999999996E-2</v>
      </c>
      <c r="X306">
        <v>0.115</v>
      </c>
      <c r="Y306">
        <v>0.14000000000000001</v>
      </c>
      <c r="Z306" s="38">
        <v>8.6999999999999994E-2</v>
      </c>
      <c r="AA306" s="38">
        <v>9.2999999999999999E-2</v>
      </c>
      <c r="AB306" s="38">
        <v>7.1999999999999995E-2</v>
      </c>
      <c r="AC306" s="38">
        <v>6.6000000000000003E-2</v>
      </c>
      <c r="AD306" s="38">
        <v>3.4000000000000002E-2</v>
      </c>
      <c r="AE306" s="38">
        <v>3.3000000000000002E-2</v>
      </c>
      <c r="AF306" s="38">
        <v>1.2E-2</v>
      </c>
      <c r="AG306" s="38">
        <v>0.01</v>
      </c>
      <c r="AH306" s="38">
        <v>8.0000000000000002E-3</v>
      </c>
      <c r="AI306" s="6">
        <v>4.9000000000000002E-2</v>
      </c>
      <c r="AJ306" s="6">
        <v>1.2E-2</v>
      </c>
      <c r="AK306" s="6">
        <v>5.0999999999999997E-2</v>
      </c>
      <c r="AL306">
        <v>2.1000000000000001E-2</v>
      </c>
      <c r="AM306">
        <v>2.1000000000000001E-2</v>
      </c>
      <c r="AN306">
        <v>4.5999999999999999E-2</v>
      </c>
      <c r="AO306" s="6">
        <v>3.5000000000000003E-2</v>
      </c>
      <c r="AP306" s="6">
        <v>7.6999999999999999E-2</v>
      </c>
      <c r="AQ306" s="6">
        <v>7.9000000000000001E-2</v>
      </c>
      <c r="AR306">
        <v>2.5999999999999999E-2</v>
      </c>
      <c r="AS306">
        <v>3.5000000000000003E-2</v>
      </c>
      <c r="AT306">
        <v>1.4999999999999999E-2</v>
      </c>
      <c r="AU306">
        <v>2.7E-2</v>
      </c>
      <c r="AV306">
        <v>8.1000000000000003E-2</v>
      </c>
      <c r="AW306">
        <v>5.8000000000000003E-2</v>
      </c>
      <c r="AX306">
        <v>3.5999999999999997E-2</v>
      </c>
      <c r="AY306">
        <v>6.0999999999999999E-2</v>
      </c>
      <c r="AZ306">
        <v>2.7E-2</v>
      </c>
      <c r="BA306">
        <v>0.113</v>
      </c>
      <c r="BB306" s="38">
        <v>2.9000000000000001E-2</v>
      </c>
      <c r="BC306">
        <v>3.3000000000000002E-2</v>
      </c>
      <c r="BD306">
        <v>3.4000000000000002E-2</v>
      </c>
      <c r="BE306">
        <v>3.4000000000000002E-2</v>
      </c>
      <c r="BF306" s="38">
        <v>0.03</v>
      </c>
      <c r="BG306">
        <v>2.5000000000000001E-2</v>
      </c>
      <c r="BH306">
        <v>2.8000000000000001E-2</v>
      </c>
      <c r="BI306">
        <v>2.1999999999999999E-2</v>
      </c>
      <c r="BJ306">
        <v>1.4999999999999999E-2</v>
      </c>
      <c r="BK306">
        <v>2.1999999999999999E-2</v>
      </c>
      <c r="BL306">
        <v>0.04</v>
      </c>
      <c r="BM306">
        <v>2.3E-2</v>
      </c>
      <c r="BN306">
        <v>0.01</v>
      </c>
      <c r="BO306">
        <v>2.3E-2</v>
      </c>
      <c r="BP306" s="6">
        <v>0.01</v>
      </c>
      <c r="BQ306" s="6">
        <v>0.01</v>
      </c>
      <c r="BR306" s="6">
        <v>1.4E-2</v>
      </c>
      <c r="BS306">
        <v>3.3000000000000002E-2</v>
      </c>
      <c r="BT306" s="38">
        <v>7.9000000000000001E-2</v>
      </c>
      <c r="BU306">
        <v>5.7000000000000002E-2</v>
      </c>
      <c r="BV306">
        <v>7.8E-2</v>
      </c>
      <c r="BW306">
        <v>4.2000000000000003E-2</v>
      </c>
      <c r="BX306" s="38">
        <v>0.125</v>
      </c>
      <c r="BY306" s="38">
        <v>4.4999999999999998E-2</v>
      </c>
      <c r="BZ306" s="38">
        <v>8.0000000000000002E-3</v>
      </c>
      <c r="CA306">
        <v>7.0000000000000007E-2</v>
      </c>
      <c r="CB306">
        <v>9.6000000000000002E-2</v>
      </c>
      <c r="CC306">
        <v>2.4E-2</v>
      </c>
      <c r="CD306">
        <v>2.5000000000000001E-2</v>
      </c>
      <c r="CE306">
        <v>8.8999999999999996E-2</v>
      </c>
      <c r="CF306">
        <v>3.6999999999999998E-2</v>
      </c>
      <c r="CG306">
        <v>3.9E-2</v>
      </c>
      <c r="CH306">
        <v>7.5999999999999998E-2</v>
      </c>
      <c r="CI306">
        <v>4.2999999999999997E-2</v>
      </c>
      <c r="CJ306">
        <v>9.8000000000000004E-2</v>
      </c>
      <c r="CK306">
        <v>3.4000000000000002E-2</v>
      </c>
      <c r="CL306">
        <v>5.0000000000000001E-3</v>
      </c>
      <c r="CM306">
        <v>2.3E-2</v>
      </c>
      <c r="CN306">
        <v>1.4999999999999999E-2</v>
      </c>
      <c r="CO306">
        <v>-8.0000000000000002E-3</v>
      </c>
      <c r="CP306">
        <v>3.0000000000000001E-3</v>
      </c>
      <c r="CQ306">
        <v>9.6000000000000002E-2</v>
      </c>
      <c r="CR306" s="38">
        <v>6.0999999999999999E-2</v>
      </c>
      <c r="CS306">
        <v>0.15</v>
      </c>
      <c r="CT306">
        <v>0.10299999999999999</v>
      </c>
      <c r="CU306">
        <v>-3.6999999999999998E-2</v>
      </c>
      <c r="CV306">
        <v>7.6999999999999999E-2</v>
      </c>
      <c r="CW306">
        <v>0.03</v>
      </c>
      <c r="CX306">
        <v>8.0000000000000002E-3</v>
      </c>
      <c r="CY306">
        <v>5.1999999999999998E-2</v>
      </c>
      <c r="CZ306">
        <v>7.2999999999999995E-2</v>
      </c>
      <c r="DA306">
        <v>0.16300000000000001</v>
      </c>
      <c r="DB306">
        <v>0.105</v>
      </c>
      <c r="DC306">
        <v>1.2E-2</v>
      </c>
      <c r="DD306" s="38">
        <v>1.6E-2</v>
      </c>
      <c r="DE306" s="38">
        <v>1.7000000000000001E-2</v>
      </c>
      <c r="DF306">
        <v>2.3E-2</v>
      </c>
      <c r="DG306">
        <v>6.5000000000000002E-2</v>
      </c>
      <c r="DH306">
        <v>5.5E-2</v>
      </c>
      <c r="DI306">
        <v>2.1999999999999999E-2</v>
      </c>
      <c r="DJ306">
        <v>3.7999999999999999E-2</v>
      </c>
      <c r="DK306" s="38">
        <v>2.1000000000000001E-2</v>
      </c>
      <c r="DL306">
        <v>2.1999999999999999E-2</v>
      </c>
      <c r="DM306">
        <v>4.2000000000000003E-2</v>
      </c>
      <c r="DN306">
        <v>3.2000000000000001E-2</v>
      </c>
      <c r="DO306">
        <v>8.5000000000000006E-2</v>
      </c>
      <c r="DP306" s="38">
        <v>6.2E-2</v>
      </c>
      <c r="DQ306">
        <v>4.9000000000000002E-2</v>
      </c>
      <c r="DU306" s="38">
        <v>0.04</v>
      </c>
      <c r="DV306">
        <v>3.7999999999999999E-2</v>
      </c>
      <c r="DW306" s="38">
        <v>4.8000000000000001E-2</v>
      </c>
      <c r="DX306" s="6">
        <v>6.5000000000000002E-2</v>
      </c>
      <c r="DY306">
        <v>3.3000000000000002E-2</v>
      </c>
      <c r="DZ306">
        <v>0.08</v>
      </c>
      <c r="EA306">
        <v>5.3999999999999999E-2</v>
      </c>
      <c r="EC306">
        <v>1.4999999999999999E-2</v>
      </c>
      <c r="ED306">
        <v>3.4000000000000002E-2</v>
      </c>
      <c r="EF306">
        <v>4.5999999999999999E-2</v>
      </c>
      <c r="EG306">
        <v>6.3E-2</v>
      </c>
      <c r="EI306">
        <v>4.4999999999999998E-2</v>
      </c>
      <c r="EJ306">
        <v>6.2E-2</v>
      </c>
      <c r="EK306" s="38">
        <v>3.5000000000000003E-2</v>
      </c>
      <c r="EL306">
        <v>4.3999999999999997E-2</v>
      </c>
      <c r="EM306" s="6">
        <v>0.10100000000000001</v>
      </c>
    </row>
    <row r="307" spans="1:143" ht="14.25" customHeight="1" x14ac:dyDescent="0.2">
      <c r="A307" s="13">
        <v>634</v>
      </c>
      <c r="B307">
        <v>0.1</v>
      </c>
      <c r="C307">
        <v>9.8000000000000004E-2</v>
      </c>
      <c r="D307">
        <v>6.7000000000000004E-2</v>
      </c>
      <c r="E307">
        <v>0.13</v>
      </c>
      <c r="F307">
        <v>0.182</v>
      </c>
      <c r="G307">
        <v>0.113</v>
      </c>
      <c r="H307">
        <v>6.4000000000000001E-2</v>
      </c>
      <c r="I307">
        <v>0.124</v>
      </c>
      <c r="J307">
        <v>7.9000000000000001E-2</v>
      </c>
      <c r="K307">
        <v>4.3999999999999997E-2</v>
      </c>
      <c r="L307">
        <v>8.1000000000000003E-2</v>
      </c>
      <c r="M307">
        <v>8.4000000000000005E-2</v>
      </c>
      <c r="N307">
        <v>0.13800000000000001</v>
      </c>
      <c r="O307">
        <v>9.5000000000000001E-2</v>
      </c>
      <c r="P307" s="38">
        <v>0.18</v>
      </c>
      <c r="Q307" s="6">
        <v>0.14899999999999999</v>
      </c>
      <c r="R307" s="6">
        <v>0.19700000000000001</v>
      </c>
      <c r="S307" s="6">
        <v>0.23499999999999999</v>
      </c>
      <c r="T307">
        <v>0.192</v>
      </c>
      <c r="U307">
        <v>0.2</v>
      </c>
      <c r="V307">
        <v>6.2E-2</v>
      </c>
      <c r="W307">
        <v>9.1999999999999998E-2</v>
      </c>
      <c r="X307">
        <v>0.115</v>
      </c>
      <c r="Y307">
        <v>0.14099999999999999</v>
      </c>
      <c r="Z307" s="38">
        <v>8.6999999999999994E-2</v>
      </c>
      <c r="AA307" s="38">
        <v>9.2999999999999999E-2</v>
      </c>
      <c r="AB307" s="38">
        <v>7.0999999999999994E-2</v>
      </c>
      <c r="AC307" s="38">
        <v>6.6000000000000003E-2</v>
      </c>
      <c r="AD307" s="38">
        <v>3.4000000000000002E-2</v>
      </c>
      <c r="AE307" s="38">
        <v>3.3000000000000002E-2</v>
      </c>
      <c r="AF307" s="38">
        <v>1.2E-2</v>
      </c>
      <c r="AG307" s="38">
        <v>0.01</v>
      </c>
      <c r="AH307" s="38">
        <v>8.0000000000000002E-3</v>
      </c>
      <c r="AI307" s="6">
        <v>4.9000000000000002E-2</v>
      </c>
      <c r="AJ307" s="6">
        <v>1.2E-2</v>
      </c>
      <c r="AK307" s="6">
        <v>5.0999999999999997E-2</v>
      </c>
      <c r="AL307">
        <v>2.1000000000000001E-2</v>
      </c>
      <c r="AM307">
        <v>2.1000000000000001E-2</v>
      </c>
      <c r="AN307">
        <v>4.5999999999999999E-2</v>
      </c>
      <c r="AO307" s="6">
        <v>3.5000000000000003E-2</v>
      </c>
      <c r="AP307" s="6">
        <v>7.6999999999999999E-2</v>
      </c>
      <c r="AQ307" s="6">
        <v>7.9000000000000001E-2</v>
      </c>
      <c r="AR307">
        <v>2.5000000000000001E-2</v>
      </c>
      <c r="AS307">
        <v>3.5000000000000003E-2</v>
      </c>
      <c r="AT307">
        <v>1.4999999999999999E-2</v>
      </c>
      <c r="AU307">
        <v>2.7E-2</v>
      </c>
      <c r="AV307">
        <v>8.1000000000000003E-2</v>
      </c>
      <c r="AW307">
        <v>5.8000000000000003E-2</v>
      </c>
      <c r="AX307">
        <v>3.5999999999999997E-2</v>
      </c>
      <c r="AY307">
        <v>6.0999999999999999E-2</v>
      </c>
      <c r="AZ307">
        <v>2.7E-2</v>
      </c>
      <c r="BA307">
        <v>0.112</v>
      </c>
      <c r="BB307" s="38">
        <v>2.9000000000000001E-2</v>
      </c>
      <c r="BC307">
        <v>3.2000000000000001E-2</v>
      </c>
      <c r="BD307">
        <v>3.4000000000000002E-2</v>
      </c>
      <c r="BE307">
        <v>3.4000000000000002E-2</v>
      </c>
      <c r="BF307" s="38">
        <v>0.03</v>
      </c>
      <c r="BG307">
        <v>2.4E-2</v>
      </c>
      <c r="BH307">
        <v>2.7E-2</v>
      </c>
      <c r="BI307">
        <v>2.1999999999999999E-2</v>
      </c>
      <c r="BJ307">
        <v>1.4999999999999999E-2</v>
      </c>
      <c r="BK307">
        <v>2.1999999999999999E-2</v>
      </c>
      <c r="BL307">
        <v>0.04</v>
      </c>
      <c r="BM307">
        <v>2.1999999999999999E-2</v>
      </c>
      <c r="BN307">
        <v>8.9999999999999993E-3</v>
      </c>
      <c r="BO307">
        <v>2.3E-2</v>
      </c>
      <c r="BP307" s="6">
        <v>8.9999999999999993E-3</v>
      </c>
      <c r="BQ307" s="6">
        <v>0.01</v>
      </c>
      <c r="BR307" s="6">
        <v>1.4E-2</v>
      </c>
      <c r="BS307">
        <v>3.2000000000000001E-2</v>
      </c>
      <c r="BT307" s="38">
        <v>7.9000000000000001E-2</v>
      </c>
      <c r="BU307">
        <v>5.7000000000000002E-2</v>
      </c>
      <c r="BV307">
        <v>7.8E-2</v>
      </c>
      <c r="BW307">
        <v>4.2000000000000003E-2</v>
      </c>
      <c r="BX307" s="38">
        <v>0.125</v>
      </c>
      <c r="BY307" s="38">
        <v>4.4999999999999998E-2</v>
      </c>
      <c r="BZ307" s="38">
        <v>8.0000000000000002E-3</v>
      </c>
      <c r="CA307">
        <v>7.0000000000000007E-2</v>
      </c>
      <c r="CB307">
        <v>9.5000000000000001E-2</v>
      </c>
      <c r="CC307">
        <v>2.4E-2</v>
      </c>
      <c r="CD307">
        <v>2.5000000000000001E-2</v>
      </c>
      <c r="CE307">
        <v>8.7999999999999995E-2</v>
      </c>
      <c r="CF307">
        <v>3.5999999999999997E-2</v>
      </c>
      <c r="CG307">
        <v>3.7999999999999999E-2</v>
      </c>
      <c r="CH307">
        <v>7.5999999999999998E-2</v>
      </c>
      <c r="CI307">
        <v>4.2999999999999997E-2</v>
      </c>
      <c r="CJ307">
        <v>9.7000000000000003E-2</v>
      </c>
      <c r="CK307">
        <v>3.3000000000000002E-2</v>
      </c>
      <c r="CL307">
        <v>5.0000000000000001E-3</v>
      </c>
      <c r="CM307">
        <v>2.3E-2</v>
      </c>
      <c r="CN307">
        <v>1.4999999999999999E-2</v>
      </c>
      <c r="CO307">
        <v>-8.0000000000000002E-3</v>
      </c>
      <c r="CP307">
        <v>3.0000000000000001E-3</v>
      </c>
      <c r="CQ307">
        <v>9.5000000000000001E-2</v>
      </c>
      <c r="CR307" s="38">
        <v>6.0999999999999999E-2</v>
      </c>
      <c r="CS307">
        <v>0.14899999999999999</v>
      </c>
      <c r="CT307">
        <v>0.10299999999999999</v>
      </c>
      <c r="CU307">
        <v>-3.6999999999999998E-2</v>
      </c>
      <c r="CV307">
        <v>7.6999999999999999E-2</v>
      </c>
      <c r="CW307">
        <v>0.03</v>
      </c>
      <c r="CX307">
        <v>8.0000000000000002E-3</v>
      </c>
      <c r="CY307">
        <v>5.1999999999999998E-2</v>
      </c>
      <c r="CZ307">
        <v>7.2999999999999995E-2</v>
      </c>
      <c r="DA307">
        <v>0.16200000000000001</v>
      </c>
      <c r="DB307">
        <v>0.104</v>
      </c>
      <c r="DC307">
        <v>1.0999999999999999E-2</v>
      </c>
      <c r="DD307" s="38">
        <v>1.4999999999999999E-2</v>
      </c>
      <c r="DE307" s="38">
        <v>1.7000000000000001E-2</v>
      </c>
      <c r="DF307">
        <v>2.3E-2</v>
      </c>
      <c r="DG307">
        <v>6.5000000000000002E-2</v>
      </c>
      <c r="DH307">
        <v>5.5E-2</v>
      </c>
      <c r="DI307">
        <v>2.1999999999999999E-2</v>
      </c>
      <c r="DJ307">
        <v>3.7999999999999999E-2</v>
      </c>
      <c r="DK307" s="38">
        <v>2.1000000000000001E-2</v>
      </c>
      <c r="DL307">
        <v>2.1999999999999999E-2</v>
      </c>
      <c r="DM307">
        <v>4.2000000000000003E-2</v>
      </c>
      <c r="DN307">
        <v>3.2000000000000001E-2</v>
      </c>
      <c r="DO307">
        <v>8.4000000000000005E-2</v>
      </c>
      <c r="DP307" s="38">
        <v>6.0999999999999999E-2</v>
      </c>
      <c r="DQ307">
        <v>4.9000000000000002E-2</v>
      </c>
      <c r="DU307" s="38">
        <v>0.04</v>
      </c>
      <c r="DV307">
        <v>3.6999999999999998E-2</v>
      </c>
      <c r="DW307" s="38">
        <v>4.8000000000000001E-2</v>
      </c>
      <c r="DX307" s="6">
        <v>6.5000000000000002E-2</v>
      </c>
      <c r="DY307">
        <v>3.3000000000000002E-2</v>
      </c>
      <c r="DZ307">
        <v>0.08</v>
      </c>
      <c r="EA307">
        <v>5.3999999999999999E-2</v>
      </c>
      <c r="EC307">
        <v>1.4E-2</v>
      </c>
      <c r="ED307">
        <v>3.4000000000000002E-2</v>
      </c>
      <c r="EF307">
        <v>4.5999999999999999E-2</v>
      </c>
      <c r="EG307">
        <v>6.3E-2</v>
      </c>
      <c r="EI307">
        <v>4.3999999999999997E-2</v>
      </c>
      <c r="EJ307">
        <v>6.2E-2</v>
      </c>
      <c r="EK307" s="38">
        <v>3.5000000000000003E-2</v>
      </c>
      <c r="EL307">
        <v>4.3999999999999997E-2</v>
      </c>
      <c r="EM307" s="6">
        <v>0.10100000000000001</v>
      </c>
    </row>
    <row r="308" spans="1:143" ht="14.25" customHeight="1" x14ac:dyDescent="0.2">
      <c r="A308" s="13">
        <v>635</v>
      </c>
      <c r="B308">
        <v>9.9000000000000005E-2</v>
      </c>
      <c r="C308">
        <v>9.8000000000000004E-2</v>
      </c>
      <c r="D308">
        <v>6.7000000000000004E-2</v>
      </c>
      <c r="E308">
        <v>0.129</v>
      </c>
      <c r="F308">
        <v>0.18</v>
      </c>
      <c r="G308">
        <v>0.112</v>
      </c>
      <c r="H308">
        <v>6.4000000000000001E-2</v>
      </c>
      <c r="I308">
        <v>0.123</v>
      </c>
      <c r="J308">
        <v>7.9000000000000001E-2</v>
      </c>
      <c r="K308">
        <v>4.3999999999999997E-2</v>
      </c>
      <c r="L308">
        <v>8.1000000000000003E-2</v>
      </c>
      <c r="M308">
        <v>8.3000000000000004E-2</v>
      </c>
      <c r="N308">
        <v>0.13700000000000001</v>
      </c>
      <c r="O308">
        <v>9.4E-2</v>
      </c>
      <c r="P308" s="38">
        <v>0.17799999999999999</v>
      </c>
      <c r="Q308" s="6">
        <v>0.14799999999999999</v>
      </c>
      <c r="R308" s="6">
        <v>0.2</v>
      </c>
      <c r="S308" s="6">
        <v>0.23400000000000001</v>
      </c>
      <c r="T308">
        <v>0.191</v>
      </c>
      <c r="U308">
        <v>0.19800000000000001</v>
      </c>
      <c r="V308">
        <v>6.2E-2</v>
      </c>
      <c r="W308">
        <v>9.6000000000000002E-2</v>
      </c>
      <c r="X308">
        <v>0.11600000000000001</v>
      </c>
      <c r="Y308">
        <v>0.14299999999999999</v>
      </c>
      <c r="Z308" s="38">
        <v>8.6999999999999994E-2</v>
      </c>
      <c r="AA308" s="38">
        <v>9.2999999999999999E-2</v>
      </c>
      <c r="AB308" s="38">
        <v>7.0999999999999994E-2</v>
      </c>
      <c r="AC308" s="38">
        <v>6.6000000000000003E-2</v>
      </c>
      <c r="AD308" s="38">
        <v>3.4000000000000002E-2</v>
      </c>
      <c r="AE308" s="38">
        <v>3.3000000000000002E-2</v>
      </c>
      <c r="AF308" s="38">
        <v>1.2E-2</v>
      </c>
      <c r="AG308" s="38">
        <v>0.01</v>
      </c>
      <c r="AH308" s="38">
        <v>8.0000000000000002E-3</v>
      </c>
      <c r="AI308" s="6">
        <v>4.9000000000000002E-2</v>
      </c>
      <c r="AJ308" s="6">
        <v>1.2E-2</v>
      </c>
      <c r="AK308" s="6">
        <v>5.0999999999999997E-2</v>
      </c>
      <c r="AL308">
        <v>2.1000000000000001E-2</v>
      </c>
      <c r="AM308">
        <v>2.1000000000000001E-2</v>
      </c>
      <c r="AN308">
        <v>4.5999999999999999E-2</v>
      </c>
      <c r="AO308" s="6">
        <v>3.5000000000000003E-2</v>
      </c>
      <c r="AP308" s="6">
        <v>7.6999999999999999E-2</v>
      </c>
      <c r="AQ308" s="6">
        <v>7.8E-2</v>
      </c>
      <c r="AR308">
        <v>2.5000000000000001E-2</v>
      </c>
      <c r="AS308">
        <v>3.5000000000000003E-2</v>
      </c>
      <c r="AT308">
        <v>1.4999999999999999E-2</v>
      </c>
      <c r="AU308">
        <v>2.7E-2</v>
      </c>
      <c r="AV308">
        <v>8.1000000000000003E-2</v>
      </c>
      <c r="AW308">
        <v>5.8000000000000003E-2</v>
      </c>
      <c r="AX308">
        <v>3.5999999999999997E-2</v>
      </c>
      <c r="AY308">
        <v>0.06</v>
      </c>
      <c r="AZ308">
        <v>2.5999999999999999E-2</v>
      </c>
      <c r="BA308">
        <v>0.111</v>
      </c>
      <c r="BB308" s="38">
        <v>2.9000000000000001E-2</v>
      </c>
      <c r="BC308">
        <v>3.2000000000000001E-2</v>
      </c>
      <c r="BD308">
        <v>3.4000000000000002E-2</v>
      </c>
      <c r="BE308">
        <v>3.4000000000000002E-2</v>
      </c>
      <c r="BF308" s="38">
        <v>0.03</v>
      </c>
      <c r="BG308">
        <v>2.4E-2</v>
      </c>
      <c r="BH308">
        <v>2.7E-2</v>
      </c>
      <c r="BI308">
        <v>2.1999999999999999E-2</v>
      </c>
      <c r="BJ308">
        <v>1.4999999999999999E-2</v>
      </c>
      <c r="BK308">
        <v>2.1999999999999999E-2</v>
      </c>
      <c r="BL308">
        <v>0.04</v>
      </c>
      <c r="BM308">
        <v>2.1999999999999999E-2</v>
      </c>
      <c r="BN308">
        <v>8.9999999999999993E-3</v>
      </c>
      <c r="BO308">
        <v>2.3E-2</v>
      </c>
      <c r="BP308" s="6">
        <v>8.9999999999999993E-3</v>
      </c>
      <c r="BQ308" s="6">
        <v>0.01</v>
      </c>
      <c r="BR308" s="6">
        <v>1.4E-2</v>
      </c>
      <c r="BS308">
        <v>3.2000000000000001E-2</v>
      </c>
      <c r="BT308" s="38">
        <v>7.8E-2</v>
      </c>
      <c r="BU308">
        <v>5.7000000000000002E-2</v>
      </c>
      <c r="BV308">
        <v>7.8E-2</v>
      </c>
      <c r="BW308">
        <v>4.2000000000000003E-2</v>
      </c>
      <c r="BX308" s="38">
        <v>0.125</v>
      </c>
      <c r="BY308" s="38">
        <v>4.4999999999999998E-2</v>
      </c>
      <c r="BZ308" s="38">
        <v>8.0000000000000002E-3</v>
      </c>
      <c r="CA308">
        <v>7.0000000000000007E-2</v>
      </c>
      <c r="CB308">
        <v>9.5000000000000001E-2</v>
      </c>
      <c r="CC308">
        <v>2.4E-2</v>
      </c>
      <c r="CD308">
        <v>2.4E-2</v>
      </c>
      <c r="CE308">
        <v>8.7999999999999995E-2</v>
      </c>
      <c r="CF308">
        <v>3.5999999999999997E-2</v>
      </c>
      <c r="CG308">
        <v>3.7999999999999999E-2</v>
      </c>
      <c r="CH308">
        <v>7.5999999999999998E-2</v>
      </c>
      <c r="CI308">
        <v>4.2999999999999997E-2</v>
      </c>
      <c r="CJ308">
        <v>9.7000000000000003E-2</v>
      </c>
      <c r="CK308">
        <v>3.3000000000000002E-2</v>
      </c>
      <c r="CL308">
        <v>5.0000000000000001E-3</v>
      </c>
      <c r="CM308">
        <v>2.3E-2</v>
      </c>
      <c r="CN308">
        <v>1.4999999999999999E-2</v>
      </c>
      <c r="CO308">
        <v>-8.0000000000000002E-3</v>
      </c>
      <c r="CP308">
        <v>3.0000000000000001E-3</v>
      </c>
      <c r="CQ308">
        <v>9.5000000000000001E-2</v>
      </c>
      <c r="CR308" s="38">
        <v>6.0999999999999999E-2</v>
      </c>
      <c r="CS308">
        <v>0.14799999999999999</v>
      </c>
      <c r="CT308">
        <v>0.10199999999999999</v>
      </c>
      <c r="CU308">
        <v>-3.6999999999999998E-2</v>
      </c>
      <c r="CV308">
        <v>7.5999999999999998E-2</v>
      </c>
      <c r="CW308">
        <v>2.9000000000000001E-2</v>
      </c>
      <c r="CX308">
        <v>8.0000000000000002E-3</v>
      </c>
      <c r="CY308">
        <v>5.1999999999999998E-2</v>
      </c>
      <c r="CZ308">
        <v>7.2999999999999995E-2</v>
      </c>
      <c r="DA308">
        <v>0.161</v>
      </c>
      <c r="DB308">
        <v>0.104</v>
      </c>
      <c r="DC308">
        <v>1.0999999999999999E-2</v>
      </c>
      <c r="DD308" s="38">
        <v>1.4999999999999999E-2</v>
      </c>
      <c r="DE308" s="38">
        <v>1.7000000000000001E-2</v>
      </c>
      <c r="DF308">
        <v>2.3E-2</v>
      </c>
      <c r="DG308">
        <v>6.5000000000000002E-2</v>
      </c>
      <c r="DH308">
        <v>5.5E-2</v>
      </c>
      <c r="DI308">
        <v>2.1999999999999999E-2</v>
      </c>
      <c r="DJ308">
        <v>3.7999999999999999E-2</v>
      </c>
      <c r="DK308" s="38">
        <v>2.1000000000000001E-2</v>
      </c>
      <c r="DL308">
        <v>2.1999999999999999E-2</v>
      </c>
      <c r="DM308">
        <v>4.2000000000000003E-2</v>
      </c>
      <c r="DN308">
        <v>3.2000000000000001E-2</v>
      </c>
      <c r="DO308">
        <v>8.4000000000000005E-2</v>
      </c>
      <c r="DP308" s="38">
        <v>6.0999999999999999E-2</v>
      </c>
      <c r="DQ308">
        <v>4.9000000000000002E-2</v>
      </c>
      <c r="DU308" s="38">
        <v>0.04</v>
      </c>
      <c r="DV308">
        <v>3.6999999999999998E-2</v>
      </c>
      <c r="DW308" s="38">
        <v>4.8000000000000001E-2</v>
      </c>
      <c r="DX308" s="6">
        <v>6.5000000000000002E-2</v>
      </c>
      <c r="DY308">
        <v>3.3000000000000002E-2</v>
      </c>
      <c r="DZ308">
        <v>0.08</v>
      </c>
      <c r="EA308">
        <v>5.3999999999999999E-2</v>
      </c>
      <c r="EC308">
        <v>1.4E-2</v>
      </c>
      <c r="ED308">
        <v>3.4000000000000002E-2</v>
      </c>
      <c r="EF308">
        <v>4.5999999999999999E-2</v>
      </c>
      <c r="EG308">
        <v>6.3E-2</v>
      </c>
      <c r="EI308">
        <v>4.3999999999999997E-2</v>
      </c>
      <c r="EJ308">
        <v>6.2E-2</v>
      </c>
      <c r="EK308" s="38">
        <v>3.5000000000000003E-2</v>
      </c>
      <c r="EL308">
        <v>4.3999999999999997E-2</v>
      </c>
      <c r="EM308" s="6">
        <v>0.1</v>
      </c>
    </row>
    <row r="309" spans="1:143" ht="14.25" customHeight="1" x14ac:dyDescent="0.2">
      <c r="A309" s="13">
        <v>636</v>
      </c>
      <c r="B309">
        <v>9.9000000000000005E-2</v>
      </c>
      <c r="C309">
        <v>9.7000000000000003E-2</v>
      </c>
      <c r="D309">
        <v>6.7000000000000004E-2</v>
      </c>
      <c r="E309">
        <v>0.128</v>
      </c>
      <c r="F309">
        <v>0.17899999999999999</v>
      </c>
      <c r="G309">
        <v>0.112</v>
      </c>
      <c r="H309">
        <v>6.3E-2</v>
      </c>
      <c r="I309">
        <v>0.122</v>
      </c>
      <c r="J309">
        <v>7.8E-2</v>
      </c>
      <c r="K309">
        <v>4.3999999999999997E-2</v>
      </c>
      <c r="L309">
        <v>0.08</v>
      </c>
      <c r="M309">
        <v>8.3000000000000004E-2</v>
      </c>
      <c r="N309">
        <v>0.13600000000000001</v>
      </c>
      <c r="O309">
        <v>9.2999999999999999E-2</v>
      </c>
      <c r="P309" s="38">
        <v>0.17699999999999999</v>
      </c>
      <c r="Q309" s="6">
        <v>0.14799999999999999</v>
      </c>
      <c r="R309" s="6">
        <v>0.20399999999999999</v>
      </c>
      <c r="S309" s="6">
        <v>0.23200000000000001</v>
      </c>
      <c r="T309">
        <v>0.189</v>
      </c>
      <c r="U309">
        <v>0.19700000000000001</v>
      </c>
      <c r="V309">
        <v>6.0999999999999999E-2</v>
      </c>
      <c r="W309">
        <v>0.1</v>
      </c>
      <c r="X309">
        <v>0.11600000000000001</v>
      </c>
      <c r="Y309">
        <v>0.14499999999999999</v>
      </c>
      <c r="Z309" s="38">
        <v>8.6999999999999994E-2</v>
      </c>
      <c r="AA309" s="38">
        <v>9.2999999999999999E-2</v>
      </c>
      <c r="AB309" s="38">
        <v>7.0999999999999994E-2</v>
      </c>
      <c r="AC309" s="38">
        <v>6.6000000000000003E-2</v>
      </c>
      <c r="AD309" s="38">
        <v>3.4000000000000002E-2</v>
      </c>
      <c r="AE309" s="38">
        <v>3.3000000000000002E-2</v>
      </c>
      <c r="AF309" s="38">
        <v>1.2E-2</v>
      </c>
      <c r="AG309" s="38">
        <v>0.01</v>
      </c>
      <c r="AH309" s="38">
        <v>8.0000000000000002E-3</v>
      </c>
      <c r="AI309" s="6">
        <v>4.9000000000000002E-2</v>
      </c>
      <c r="AJ309" s="6">
        <v>1.2E-2</v>
      </c>
      <c r="AK309" s="6">
        <v>0.05</v>
      </c>
      <c r="AL309">
        <v>2.1000000000000001E-2</v>
      </c>
      <c r="AM309">
        <v>2.1000000000000001E-2</v>
      </c>
      <c r="AN309">
        <v>4.5999999999999999E-2</v>
      </c>
      <c r="AO309" s="6">
        <v>3.5000000000000003E-2</v>
      </c>
      <c r="AP309" s="6">
        <v>7.6999999999999999E-2</v>
      </c>
      <c r="AQ309" s="6">
        <v>7.8E-2</v>
      </c>
      <c r="AR309">
        <v>2.5000000000000001E-2</v>
      </c>
      <c r="AS309">
        <v>3.5000000000000003E-2</v>
      </c>
      <c r="AT309">
        <v>1.4999999999999999E-2</v>
      </c>
      <c r="AU309">
        <v>2.7E-2</v>
      </c>
      <c r="AV309">
        <v>8.1000000000000003E-2</v>
      </c>
      <c r="AW309">
        <v>5.8000000000000003E-2</v>
      </c>
      <c r="AX309">
        <v>3.5999999999999997E-2</v>
      </c>
      <c r="AY309">
        <v>0.06</v>
      </c>
      <c r="AZ309">
        <v>2.5999999999999999E-2</v>
      </c>
      <c r="BA309">
        <v>0.111</v>
      </c>
      <c r="BB309" s="38">
        <v>2.9000000000000001E-2</v>
      </c>
      <c r="BC309">
        <v>3.2000000000000001E-2</v>
      </c>
      <c r="BD309">
        <v>3.4000000000000002E-2</v>
      </c>
      <c r="BE309">
        <v>3.4000000000000002E-2</v>
      </c>
      <c r="BF309" s="38">
        <v>0.03</v>
      </c>
      <c r="BG309">
        <v>2.4E-2</v>
      </c>
      <c r="BH309">
        <v>2.7E-2</v>
      </c>
      <c r="BI309">
        <v>2.1999999999999999E-2</v>
      </c>
      <c r="BJ309">
        <v>1.4999999999999999E-2</v>
      </c>
      <c r="BK309">
        <v>2.1999999999999999E-2</v>
      </c>
      <c r="BL309">
        <v>0.04</v>
      </c>
      <c r="BM309">
        <v>2.1999999999999999E-2</v>
      </c>
      <c r="BN309">
        <v>0.01</v>
      </c>
      <c r="BO309">
        <v>2.3E-2</v>
      </c>
      <c r="BP309" s="6">
        <v>8.9999999999999993E-3</v>
      </c>
      <c r="BQ309" s="6">
        <v>0.01</v>
      </c>
      <c r="BR309" s="6">
        <v>1.4E-2</v>
      </c>
      <c r="BS309">
        <v>3.2000000000000001E-2</v>
      </c>
      <c r="BT309" s="38">
        <v>7.8E-2</v>
      </c>
      <c r="BU309">
        <v>5.7000000000000002E-2</v>
      </c>
      <c r="BV309">
        <v>7.8E-2</v>
      </c>
      <c r="BW309">
        <v>4.2000000000000003E-2</v>
      </c>
      <c r="BX309" s="38">
        <v>0.125</v>
      </c>
      <c r="BY309" s="38">
        <v>4.4999999999999998E-2</v>
      </c>
      <c r="BZ309" s="38">
        <v>8.0000000000000002E-3</v>
      </c>
      <c r="CA309">
        <v>7.0000000000000007E-2</v>
      </c>
      <c r="CB309">
        <v>9.5000000000000001E-2</v>
      </c>
      <c r="CC309">
        <v>2.4E-2</v>
      </c>
      <c r="CD309">
        <v>2.4E-2</v>
      </c>
      <c r="CE309">
        <v>8.7999999999999995E-2</v>
      </c>
      <c r="CF309">
        <v>3.5999999999999997E-2</v>
      </c>
      <c r="CG309">
        <v>3.7999999999999999E-2</v>
      </c>
      <c r="CH309">
        <v>7.5999999999999998E-2</v>
      </c>
      <c r="CI309">
        <v>4.2999999999999997E-2</v>
      </c>
      <c r="CJ309">
        <v>9.7000000000000003E-2</v>
      </c>
      <c r="CK309">
        <v>3.3000000000000002E-2</v>
      </c>
      <c r="CL309">
        <v>5.0000000000000001E-3</v>
      </c>
      <c r="CM309">
        <v>2.3E-2</v>
      </c>
      <c r="CN309">
        <v>1.4999999999999999E-2</v>
      </c>
      <c r="CO309">
        <v>-8.0000000000000002E-3</v>
      </c>
      <c r="CP309">
        <v>3.0000000000000001E-3</v>
      </c>
      <c r="CQ309">
        <v>9.4E-2</v>
      </c>
      <c r="CR309" s="38">
        <v>6.0999999999999999E-2</v>
      </c>
      <c r="CS309">
        <v>0.14699999999999999</v>
      </c>
      <c r="CT309">
        <v>0.10199999999999999</v>
      </c>
      <c r="CU309">
        <v>-3.6999999999999998E-2</v>
      </c>
      <c r="CV309">
        <v>7.5999999999999998E-2</v>
      </c>
      <c r="CW309">
        <v>2.9000000000000001E-2</v>
      </c>
      <c r="CX309">
        <v>8.0000000000000002E-3</v>
      </c>
      <c r="CY309">
        <v>5.1999999999999998E-2</v>
      </c>
      <c r="CZ309">
        <v>7.1999999999999995E-2</v>
      </c>
      <c r="DA309">
        <v>0.161</v>
      </c>
      <c r="DB309">
        <v>0.104</v>
      </c>
      <c r="DC309">
        <v>1.0999999999999999E-2</v>
      </c>
      <c r="DD309" s="38">
        <v>1.4999999999999999E-2</v>
      </c>
      <c r="DE309" s="38">
        <v>1.7000000000000001E-2</v>
      </c>
      <c r="DF309">
        <v>2.3E-2</v>
      </c>
      <c r="DG309">
        <v>6.5000000000000002E-2</v>
      </c>
      <c r="DH309">
        <v>5.5E-2</v>
      </c>
      <c r="DI309">
        <v>2.1999999999999999E-2</v>
      </c>
      <c r="DJ309">
        <v>3.7999999999999999E-2</v>
      </c>
      <c r="DK309" s="38">
        <v>2.1000000000000001E-2</v>
      </c>
      <c r="DL309">
        <v>2.1999999999999999E-2</v>
      </c>
      <c r="DM309">
        <v>4.2000000000000003E-2</v>
      </c>
      <c r="DN309">
        <v>3.2000000000000001E-2</v>
      </c>
      <c r="DO309">
        <v>8.4000000000000005E-2</v>
      </c>
      <c r="DP309" s="38">
        <v>6.0999999999999999E-2</v>
      </c>
      <c r="DQ309">
        <v>4.9000000000000002E-2</v>
      </c>
      <c r="DU309" s="38">
        <v>0.04</v>
      </c>
      <c r="DV309">
        <v>3.6999999999999998E-2</v>
      </c>
      <c r="DW309" s="38">
        <v>4.8000000000000001E-2</v>
      </c>
      <c r="DX309" s="6">
        <v>6.5000000000000002E-2</v>
      </c>
      <c r="DY309">
        <v>3.3000000000000002E-2</v>
      </c>
      <c r="DZ309">
        <v>0.08</v>
      </c>
      <c r="EA309">
        <v>5.2999999999999999E-2</v>
      </c>
      <c r="EC309">
        <v>1.4E-2</v>
      </c>
      <c r="ED309">
        <v>3.4000000000000002E-2</v>
      </c>
      <c r="EF309">
        <v>4.5999999999999999E-2</v>
      </c>
      <c r="EG309">
        <v>6.3E-2</v>
      </c>
      <c r="EI309">
        <v>4.3999999999999997E-2</v>
      </c>
      <c r="EJ309">
        <v>6.2E-2</v>
      </c>
      <c r="EK309" s="38">
        <v>3.5000000000000003E-2</v>
      </c>
      <c r="EL309">
        <v>4.3999999999999997E-2</v>
      </c>
      <c r="EM309" s="6">
        <v>0.1</v>
      </c>
    </row>
    <row r="310" spans="1:143" ht="14.25" customHeight="1" x14ac:dyDescent="0.2">
      <c r="A310" s="13">
        <v>637</v>
      </c>
      <c r="B310">
        <v>9.9000000000000005E-2</v>
      </c>
      <c r="C310">
        <v>9.7000000000000003E-2</v>
      </c>
      <c r="D310">
        <v>6.7000000000000004E-2</v>
      </c>
      <c r="E310">
        <v>0.128</v>
      </c>
      <c r="F310">
        <v>0.17799999999999999</v>
      </c>
      <c r="G310">
        <v>0.111</v>
      </c>
      <c r="H310">
        <v>6.3E-2</v>
      </c>
      <c r="I310">
        <v>0.121</v>
      </c>
      <c r="J310">
        <v>7.8E-2</v>
      </c>
      <c r="K310">
        <v>4.3999999999999997E-2</v>
      </c>
      <c r="L310">
        <v>0.08</v>
      </c>
      <c r="M310">
        <v>8.3000000000000004E-2</v>
      </c>
      <c r="N310">
        <v>0.13500000000000001</v>
      </c>
      <c r="O310">
        <v>9.2999999999999999E-2</v>
      </c>
      <c r="P310" s="38">
        <v>0.17599999999999999</v>
      </c>
      <c r="Q310" s="6">
        <v>0.14699999999999999</v>
      </c>
      <c r="R310" s="6">
        <v>0.20799999999999999</v>
      </c>
      <c r="S310" s="6">
        <v>0.23100000000000001</v>
      </c>
      <c r="T310">
        <v>0.188</v>
      </c>
      <c r="U310">
        <v>0.19500000000000001</v>
      </c>
      <c r="V310">
        <v>6.0999999999999999E-2</v>
      </c>
      <c r="W310">
        <v>0.105</v>
      </c>
      <c r="X310">
        <v>0.11700000000000001</v>
      </c>
      <c r="Y310">
        <v>0.14699999999999999</v>
      </c>
      <c r="Z310" s="38">
        <v>8.6999999999999994E-2</v>
      </c>
      <c r="AA310" s="38">
        <v>9.2999999999999999E-2</v>
      </c>
      <c r="AB310" s="38">
        <v>7.0999999999999994E-2</v>
      </c>
      <c r="AC310" s="38">
        <v>6.6000000000000003E-2</v>
      </c>
      <c r="AD310" s="38">
        <v>3.4000000000000002E-2</v>
      </c>
      <c r="AE310" s="38">
        <v>3.3000000000000002E-2</v>
      </c>
      <c r="AF310" s="38">
        <v>1.2E-2</v>
      </c>
      <c r="AG310" s="38">
        <v>0.01</v>
      </c>
      <c r="AH310" s="38">
        <v>8.0000000000000002E-3</v>
      </c>
      <c r="AI310" s="6">
        <v>4.9000000000000002E-2</v>
      </c>
      <c r="AJ310" s="6">
        <v>1.2E-2</v>
      </c>
      <c r="AK310" s="6">
        <v>0.05</v>
      </c>
      <c r="AL310">
        <v>2.1000000000000001E-2</v>
      </c>
      <c r="AM310">
        <v>2.1000000000000001E-2</v>
      </c>
      <c r="AN310">
        <v>4.5999999999999999E-2</v>
      </c>
      <c r="AO310" s="6">
        <v>3.5000000000000003E-2</v>
      </c>
      <c r="AP310" s="6">
        <v>7.6999999999999999E-2</v>
      </c>
      <c r="AQ310" s="6">
        <v>7.8E-2</v>
      </c>
      <c r="AR310">
        <v>2.5000000000000001E-2</v>
      </c>
      <c r="AS310">
        <v>3.5000000000000003E-2</v>
      </c>
      <c r="AT310">
        <v>1.4999999999999999E-2</v>
      </c>
      <c r="AU310">
        <v>2.7E-2</v>
      </c>
      <c r="AV310">
        <v>8.1000000000000003E-2</v>
      </c>
      <c r="AW310">
        <v>5.8000000000000003E-2</v>
      </c>
      <c r="AX310">
        <v>3.5999999999999997E-2</v>
      </c>
      <c r="AY310">
        <v>0.06</v>
      </c>
      <c r="AZ310">
        <v>2.5999999999999999E-2</v>
      </c>
      <c r="BA310">
        <v>0.111</v>
      </c>
      <c r="BB310" s="38">
        <v>2.9000000000000001E-2</v>
      </c>
      <c r="BC310">
        <v>3.2000000000000001E-2</v>
      </c>
      <c r="BD310">
        <v>3.4000000000000002E-2</v>
      </c>
      <c r="BE310">
        <v>3.4000000000000002E-2</v>
      </c>
      <c r="BF310" s="38">
        <v>0.03</v>
      </c>
      <c r="BG310">
        <v>2.4E-2</v>
      </c>
      <c r="BH310">
        <v>2.7E-2</v>
      </c>
      <c r="BI310">
        <v>2.1999999999999999E-2</v>
      </c>
      <c r="BJ310">
        <v>1.4E-2</v>
      </c>
      <c r="BK310">
        <v>2.1999999999999999E-2</v>
      </c>
      <c r="BL310">
        <v>0.04</v>
      </c>
      <c r="BM310">
        <v>2.3E-2</v>
      </c>
      <c r="BN310">
        <v>0.01</v>
      </c>
      <c r="BO310">
        <v>2.3E-2</v>
      </c>
      <c r="BP310" s="6">
        <v>8.9999999999999993E-3</v>
      </c>
      <c r="BQ310" s="6">
        <v>0.01</v>
      </c>
      <c r="BR310" s="6">
        <v>1.4E-2</v>
      </c>
      <c r="BS310">
        <v>3.2000000000000001E-2</v>
      </c>
      <c r="BT310" s="38">
        <v>7.6999999999999999E-2</v>
      </c>
      <c r="BU310">
        <v>5.7000000000000002E-2</v>
      </c>
      <c r="BV310">
        <v>7.8E-2</v>
      </c>
      <c r="BW310">
        <v>4.2000000000000003E-2</v>
      </c>
      <c r="BX310" s="38">
        <v>0.125</v>
      </c>
      <c r="BY310" s="38">
        <v>4.4999999999999998E-2</v>
      </c>
      <c r="BZ310" s="38">
        <v>8.0000000000000002E-3</v>
      </c>
      <c r="CA310">
        <v>7.0000000000000007E-2</v>
      </c>
      <c r="CB310">
        <v>9.5000000000000001E-2</v>
      </c>
      <c r="CC310">
        <v>2.4E-2</v>
      </c>
      <c r="CD310">
        <v>2.4E-2</v>
      </c>
      <c r="CE310">
        <v>8.7999999999999995E-2</v>
      </c>
      <c r="CF310">
        <v>3.5999999999999997E-2</v>
      </c>
      <c r="CG310">
        <v>3.7999999999999999E-2</v>
      </c>
      <c r="CH310">
        <v>7.5999999999999998E-2</v>
      </c>
      <c r="CI310">
        <v>4.2999999999999997E-2</v>
      </c>
      <c r="CJ310">
        <v>9.7000000000000003E-2</v>
      </c>
      <c r="CK310">
        <v>3.3000000000000002E-2</v>
      </c>
      <c r="CL310">
        <v>5.0000000000000001E-3</v>
      </c>
      <c r="CM310">
        <v>2.3E-2</v>
      </c>
      <c r="CN310">
        <v>1.4999999999999999E-2</v>
      </c>
      <c r="CO310">
        <v>-8.0000000000000002E-3</v>
      </c>
      <c r="CP310">
        <v>2E-3</v>
      </c>
      <c r="CQ310">
        <v>9.2999999999999999E-2</v>
      </c>
      <c r="CR310" s="38">
        <v>6.0999999999999999E-2</v>
      </c>
      <c r="CS310">
        <v>0.14599999999999999</v>
      </c>
      <c r="CT310">
        <v>0.10100000000000001</v>
      </c>
      <c r="CU310">
        <v>-3.6999999999999998E-2</v>
      </c>
      <c r="CV310">
        <v>7.5999999999999998E-2</v>
      </c>
      <c r="CW310">
        <v>2.9000000000000001E-2</v>
      </c>
      <c r="CX310">
        <v>8.0000000000000002E-3</v>
      </c>
      <c r="CY310">
        <v>5.1999999999999998E-2</v>
      </c>
      <c r="CZ310">
        <v>7.1999999999999995E-2</v>
      </c>
      <c r="DA310">
        <v>0.161</v>
      </c>
      <c r="DB310">
        <v>0.10299999999999999</v>
      </c>
      <c r="DC310">
        <v>1.0999999999999999E-2</v>
      </c>
      <c r="DD310" s="38">
        <v>1.4999999999999999E-2</v>
      </c>
      <c r="DE310" s="38">
        <v>1.7000000000000001E-2</v>
      </c>
      <c r="DF310">
        <v>2.3E-2</v>
      </c>
      <c r="DG310">
        <v>6.5000000000000002E-2</v>
      </c>
      <c r="DH310">
        <v>5.5E-2</v>
      </c>
      <c r="DI310">
        <v>2.1999999999999999E-2</v>
      </c>
      <c r="DJ310">
        <v>3.7999999999999999E-2</v>
      </c>
      <c r="DK310" s="38">
        <v>2.1000000000000001E-2</v>
      </c>
      <c r="DL310">
        <v>2.1999999999999999E-2</v>
      </c>
      <c r="DM310">
        <v>4.2000000000000003E-2</v>
      </c>
      <c r="DN310">
        <v>3.2000000000000001E-2</v>
      </c>
      <c r="DO310">
        <v>8.4000000000000005E-2</v>
      </c>
      <c r="DP310" s="38">
        <v>6.0999999999999999E-2</v>
      </c>
      <c r="DQ310">
        <v>4.9000000000000002E-2</v>
      </c>
      <c r="DU310" s="38">
        <v>0.04</v>
      </c>
      <c r="DV310">
        <v>3.6999999999999998E-2</v>
      </c>
      <c r="DW310" s="38">
        <v>4.8000000000000001E-2</v>
      </c>
      <c r="DX310" s="6">
        <v>6.5000000000000002E-2</v>
      </c>
      <c r="DY310">
        <v>3.3000000000000002E-2</v>
      </c>
      <c r="DZ310">
        <v>0.08</v>
      </c>
      <c r="EA310">
        <v>5.2999999999999999E-2</v>
      </c>
      <c r="EC310">
        <v>1.4E-2</v>
      </c>
      <c r="ED310">
        <v>3.4000000000000002E-2</v>
      </c>
      <c r="EF310">
        <v>4.5999999999999999E-2</v>
      </c>
      <c r="EG310">
        <v>6.3E-2</v>
      </c>
      <c r="EI310">
        <v>4.3999999999999997E-2</v>
      </c>
      <c r="EJ310">
        <v>6.0999999999999999E-2</v>
      </c>
      <c r="EK310" s="38">
        <v>3.5000000000000003E-2</v>
      </c>
      <c r="EL310">
        <v>4.3999999999999997E-2</v>
      </c>
      <c r="EM310" s="6">
        <v>0.1</v>
      </c>
    </row>
    <row r="311" spans="1:143" ht="14.25" customHeight="1" x14ac:dyDescent="0.2">
      <c r="A311" s="13">
        <v>638</v>
      </c>
      <c r="B311">
        <v>9.9000000000000005E-2</v>
      </c>
      <c r="C311">
        <v>9.8000000000000004E-2</v>
      </c>
      <c r="D311">
        <v>6.7000000000000004E-2</v>
      </c>
      <c r="E311">
        <v>0.128</v>
      </c>
      <c r="F311">
        <v>0.17699999999999999</v>
      </c>
      <c r="G311">
        <v>0.111</v>
      </c>
      <c r="H311">
        <v>6.3E-2</v>
      </c>
      <c r="I311">
        <v>0.121</v>
      </c>
      <c r="J311">
        <v>7.8E-2</v>
      </c>
      <c r="K311">
        <v>4.3999999999999997E-2</v>
      </c>
      <c r="L311">
        <v>0.08</v>
      </c>
      <c r="M311">
        <v>8.3000000000000004E-2</v>
      </c>
      <c r="N311">
        <v>0.13500000000000001</v>
      </c>
      <c r="O311">
        <v>9.1999999999999998E-2</v>
      </c>
      <c r="P311" s="38">
        <v>0.17599999999999999</v>
      </c>
      <c r="Q311" s="6">
        <v>0.14699999999999999</v>
      </c>
      <c r="R311" s="6">
        <v>0.214</v>
      </c>
      <c r="S311" s="6">
        <v>0.23</v>
      </c>
      <c r="T311">
        <v>0.187</v>
      </c>
      <c r="U311">
        <v>0.19400000000000001</v>
      </c>
      <c r="V311">
        <v>6.0999999999999999E-2</v>
      </c>
      <c r="W311">
        <v>0.111</v>
      </c>
      <c r="X311">
        <v>0.11700000000000001</v>
      </c>
      <c r="Y311">
        <v>0.15</v>
      </c>
      <c r="Z311" s="38">
        <v>8.6999999999999994E-2</v>
      </c>
      <c r="AA311" s="38">
        <v>9.2999999999999999E-2</v>
      </c>
      <c r="AB311" s="38">
        <v>7.0999999999999994E-2</v>
      </c>
      <c r="AC311" s="38">
        <v>6.6000000000000003E-2</v>
      </c>
      <c r="AD311" s="38">
        <v>3.4000000000000002E-2</v>
      </c>
      <c r="AE311" s="38">
        <v>3.3000000000000002E-2</v>
      </c>
      <c r="AF311" s="38">
        <v>1.2E-2</v>
      </c>
      <c r="AG311" s="38">
        <v>0.01</v>
      </c>
      <c r="AH311" s="38">
        <v>8.0000000000000002E-3</v>
      </c>
      <c r="AI311" s="6">
        <v>4.9000000000000002E-2</v>
      </c>
      <c r="AJ311" s="6">
        <v>1.2E-2</v>
      </c>
      <c r="AK311" s="6">
        <v>0.05</v>
      </c>
      <c r="AL311">
        <v>2.1000000000000001E-2</v>
      </c>
      <c r="AM311">
        <v>2.1000000000000001E-2</v>
      </c>
      <c r="AN311">
        <v>4.5999999999999999E-2</v>
      </c>
      <c r="AO311" s="6">
        <v>3.5000000000000003E-2</v>
      </c>
      <c r="AP311" s="6">
        <v>7.6999999999999999E-2</v>
      </c>
      <c r="AQ311" s="6">
        <v>7.8E-2</v>
      </c>
      <c r="AR311">
        <v>2.5000000000000001E-2</v>
      </c>
      <c r="AS311">
        <v>3.5000000000000003E-2</v>
      </c>
      <c r="AT311">
        <v>1.4999999999999999E-2</v>
      </c>
      <c r="AU311">
        <v>2.7E-2</v>
      </c>
      <c r="AV311">
        <v>8.1000000000000003E-2</v>
      </c>
      <c r="AW311">
        <v>5.8000000000000003E-2</v>
      </c>
      <c r="AX311">
        <v>3.5999999999999997E-2</v>
      </c>
      <c r="AY311">
        <v>6.0999999999999999E-2</v>
      </c>
      <c r="AZ311">
        <v>2.5999999999999999E-2</v>
      </c>
      <c r="BA311">
        <v>0.111</v>
      </c>
      <c r="BB311" s="38">
        <v>2.9000000000000001E-2</v>
      </c>
      <c r="BC311">
        <v>3.2000000000000001E-2</v>
      </c>
      <c r="BD311">
        <v>3.4000000000000002E-2</v>
      </c>
      <c r="BE311">
        <v>3.4000000000000002E-2</v>
      </c>
      <c r="BF311" s="38">
        <v>0.03</v>
      </c>
      <c r="BG311">
        <v>2.4E-2</v>
      </c>
      <c r="BH311">
        <v>2.7E-2</v>
      </c>
      <c r="BI311">
        <v>2.1000000000000001E-2</v>
      </c>
      <c r="BJ311">
        <v>1.4E-2</v>
      </c>
      <c r="BK311">
        <v>2.1999999999999999E-2</v>
      </c>
      <c r="BL311">
        <v>3.9E-2</v>
      </c>
      <c r="BM311">
        <v>2.3E-2</v>
      </c>
      <c r="BN311">
        <v>0.01</v>
      </c>
      <c r="BO311">
        <v>2.3E-2</v>
      </c>
      <c r="BP311" s="6">
        <v>8.9999999999999993E-3</v>
      </c>
      <c r="BQ311" s="6">
        <v>0.01</v>
      </c>
      <c r="BR311" s="6">
        <v>1.4E-2</v>
      </c>
      <c r="BS311">
        <v>3.2000000000000001E-2</v>
      </c>
      <c r="BT311" s="38">
        <v>7.6999999999999999E-2</v>
      </c>
      <c r="BU311">
        <v>5.7000000000000002E-2</v>
      </c>
      <c r="BV311">
        <v>7.8E-2</v>
      </c>
      <c r="BW311">
        <v>4.2000000000000003E-2</v>
      </c>
      <c r="BX311" s="38">
        <v>0.125</v>
      </c>
      <c r="BY311" s="38">
        <v>4.4999999999999998E-2</v>
      </c>
      <c r="BZ311" s="38">
        <v>8.0000000000000002E-3</v>
      </c>
      <c r="CA311">
        <v>7.0000000000000007E-2</v>
      </c>
      <c r="CB311">
        <v>9.6000000000000002E-2</v>
      </c>
      <c r="CC311">
        <v>2.4E-2</v>
      </c>
      <c r="CD311">
        <v>2.5000000000000001E-2</v>
      </c>
      <c r="CE311">
        <v>8.7999999999999995E-2</v>
      </c>
      <c r="CF311">
        <v>3.5999999999999997E-2</v>
      </c>
      <c r="CG311">
        <v>3.7999999999999999E-2</v>
      </c>
      <c r="CH311">
        <v>7.5999999999999998E-2</v>
      </c>
      <c r="CI311">
        <v>4.2999999999999997E-2</v>
      </c>
      <c r="CJ311">
        <v>9.7000000000000003E-2</v>
      </c>
      <c r="CK311">
        <v>3.3000000000000002E-2</v>
      </c>
      <c r="CL311">
        <v>5.0000000000000001E-3</v>
      </c>
      <c r="CM311">
        <v>2.3E-2</v>
      </c>
      <c r="CN311">
        <v>1.4999999999999999E-2</v>
      </c>
      <c r="CO311">
        <v>-8.0000000000000002E-3</v>
      </c>
      <c r="CP311">
        <v>2E-3</v>
      </c>
      <c r="CQ311">
        <v>9.2999999999999999E-2</v>
      </c>
      <c r="CR311" s="38">
        <v>6.0999999999999999E-2</v>
      </c>
      <c r="CS311">
        <v>0.14599999999999999</v>
      </c>
      <c r="CT311">
        <v>0.10100000000000001</v>
      </c>
      <c r="CU311">
        <v>-3.6999999999999998E-2</v>
      </c>
      <c r="CV311">
        <v>7.5999999999999998E-2</v>
      </c>
      <c r="CW311">
        <v>2.9000000000000001E-2</v>
      </c>
      <c r="CX311">
        <v>8.0000000000000002E-3</v>
      </c>
      <c r="CY311">
        <v>5.1999999999999998E-2</v>
      </c>
      <c r="CZ311">
        <v>7.1999999999999995E-2</v>
      </c>
      <c r="DA311">
        <v>0.161</v>
      </c>
      <c r="DB311">
        <v>0.10299999999999999</v>
      </c>
      <c r="DC311">
        <v>1.0999999999999999E-2</v>
      </c>
      <c r="DD311" s="38">
        <v>1.4999999999999999E-2</v>
      </c>
      <c r="DE311" s="38">
        <v>1.7000000000000001E-2</v>
      </c>
      <c r="DF311">
        <v>2.3E-2</v>
      </c>
      <c r="DG311">
        <v>6.4000000000000001E-2</v>
      </c>
      <c r="DH311">
        <v>5.5E-2</v>
      </c>
      <c r="DI311">
        <v>2.1999999999999999E-2</v>
      </c>
      <c r="DJ311">
        <v>3.7999999999999999E-2</v>
      </c>
      <c r="DK311" s="38">
        <v>2.1000000000000001E-2</v>
      </c>
      <c r="DL311">
        <v>2.1999999999999999E-2</v>
      </c>
      <c r="DM311">
        <v>4.2000000000000003E-2</v>
      </c>
      <c r="DN311">
        <v>3.2000000000000001E-2</v>
      </c>
      <c r="DO311">
        <v>8.4000000000000005E-2</v>
      </c>
      <c r="DP311" s="38">
        <v>6.0999999999999999E-2</v>
      </c>
      <c r="DQ311">
        <v>4.9000000000000002E-2</v>
      </c>
      <c r="DU311" s="38">
        <v>0.04</v>
      </c>
      <c r="DV311">
        <v>3.6999999999999998E-2</v>
      </c>
      <c r="DW311" s="38">
        <v>4.8000000000000001E-2</v>
      </c>
      <c r="DX311" s="6">
        <v>6.5000000000000002E-2</v>
      </c>
      <c r="DY311">
        <v>3.3000000000000002E-2</v>
      </c>
      <c r="DZ311">
        <v>0.08</v>
      </c>
      <c r="EA311">
        <v>5.3999999999999999E-2</v>
      </c>
      <c r="EC311">
        <v>1.4E-2</v>
      </c>
      <c r="ED311">
        <v>3.4000000000000002E-2</v>
      </c>
      <c r="EF311">
        <v>4.5999999999999999E-2</v>
      </c>
      <c r="EG311">
        <v>6.3E-2</v>
      </c>
      <c r="EI311">
        <v>4.3999999999999997E-2</v>
      </c>
      <c r="EJ311">
        <v>6.0999999999999999E-2</v>
      </c>
      <c r="EK311" s="38">
        <v>3.5000000000000003E-2</v>
      </c>
      <c r="EL311">
        <v>4.3999999999999997E-2</v>
      </c>
      <c r="EM311" s="6">
        <v>0.1</v>
      </c>
    </row>
    <row r="312" spans="1:143" ht="14.25" customHeight="1" x14ac:dyDescent="0.2">
      <c r="A312" s="13">
        <v>639</v>
      </c>
      <c r="B312">
        <v>0.1</v>
      </c>
      <c r="C312">
        <v>9.8000000000000004E-2</v>
      </c>
      <c r="D312">
        <v>6.7000000000000004E-2</v>
      </c>
      <c r="E312">
        <v>0.129</v>
      </c>
      <c r="F312">
        <v>0.17699999999999999</v>
      </c>
      <c r="G312">
        <v>0.111</v>
      </c>
      <c r="H312">
        <v>6.3E-2</v>
      </c>
      <c r="I312">
        <v>0.121</v>
      </c>
      <c r="J312">
        <v>7.6999999999999999E-2</v>
      </c>
      <c r="K312">
        <v>4.3999999999999997E-2</v>
      </c>
      <c r="L312">
        <v>8.1000000000000003E-2</v>
      </c>
      <c r="M312">
        <v>8.3000000000000004E-2</v>
      </c>
      <c r="N312">
        <v>0.13400000000000001</v>
      </c>
      <c r="O312">
        <v>9.1999999999999998E-2</v>
      </c>
      <c r="P312" s="38">
        <v>0.17499999999999999</v>
      </c>
      <c r="Q312" s="6">
        <v>0.14699999999999999</v>
      </c>
      <c r="R312" s="6">
        <v>0.221</v>
      </c>
      <c r="S312" s="6">
        <v>0.22900000000000001</v>
      </c>
      <c r="T312">
        <v>0.187</v>
      </c>
      <c r="U312">
        <v>0.193</v>
      </c>
      <c r="V312">
        <v>6.0999999999999999E-2</v>
      </c>
      <c r="W312">
        <v>0.11899999999999999</v>
      </c>
      <c r="X312">
        <v>0.11899999999999999</v>
      </c>
      <c r="Y312">
        <v>0.153</v>
      </c>
      <c r="Z312" s="38">
        <v>8.6999999999999994E-2</v>
      </c>
      <c r="AA312" s="38">
        <v>9.2999999999999999E-2</v>
      </c>
      <c r="AB312" s="38">
        <v>7.0999999999999994E-2</v>
      </c>
      <c r="AC312" s="38">
        <v>6.5000000000000002E-2</v>
      </c>
      <c r="AD312" s="38">
        <v>3.3000000000000002E-2</v>
      </c>
      <c r="AE312" s="38">
        <v>3.3000000000000002E-2</v>
      </c>
      <c r="AF312" s="38">
        <v>1.2E-2</v>
      </c>
      <c r="AG312" s="38">
        <v>0.01</v>
      </c>
      <c r="AH312" s="38">
        <v>8.0000000000000002E-3</v>
      </c>
      <c r="AI312" s="6">
        <v>4.9000000000000002E-2</v>
      </c>
      <c r="AJ312" s="6">
        <v>1.2E-2</v>
      </c>
      <c r="AK312" s="6">
        <v>0.05</v>
      </c>
      <c r="AL312">
        <v>2.1000000000000001E-2</v>
      </c>
      <c r="AM312">
        <v>2.1000000000000001E-2</v>
      </c>
      <c r="AN312">
        <v>4.5999999999999999E-2</v>
      </c>
      <c r="AO312" s="6">
        <v>3.5000000000000003E-2</v>
      </c>
      <c r="AP312" s="6">
        <v>7.6999999999999999E-2</v>
      </c>
      <c r="AQ312" s="6">
        <v>7.8E-2</v>
      </c>
      <c r="AR312">
        <v>2.5000000000000001E-2</v>
      </c>
      <c r="AS312">
        <v>3.5000000000000003E-2</v>
      </c>
      <c r="AT312">
        <v>1.4999999999999999E-2</v>
      </c>
      <c r="AU312">
        <v>2.8000000000000001E-2</v>
      </c>
      <c r="AV312">
        <v>8.1000000000000003E-2</v>
      </c>
      <c r="AW312">
        <v>5.8999999999999997E-2</v>
      </c>
      <c r="AX312">
        <v>3.5999999999999997E-2</v>
      </c>
      <c r="AY312">
        <v>6.0999999999999999E-2</v>
      </c>
      <c r="AZ312">
        <v>2.5999999999999999E-2</v>
      </c>
      <c r="BA312">
        <v>0.111</v>
      </c>
      <c r="BB312" s="38">
        <v>0.03</v>
      </c>
      <c r="BC312">
        <v>3.2000000000000001E-2</v>
      </c>
      <c r="BD312">
        <v>3.4000000000000002E-2</v>
      </c>
      <c r="BE312">
        <v>3.4000000000000002E-2</v>
      </c>
      <c r="BF312" s="38">
        <v>0.03</v>
      </c>
      <c r="BG312">
        <v>2.4E-2</v>
      </c>
      <c r="BH312">
        <v>2.7E-2</v>
      </c>
      <c r="BI312">
        <v>2.1000000000000001E-2</v>
      </c>
      <c r="BJ312">
        <v>1.4E-2</v>
      </c>
      <c r="BK312">
        <v>2.1999999999999999E-2</v>
      </c>
      <c r="BL312">
        <v>3.9E-2</v>
      </c>
      <c r="BM312">
        <v>2.3E-2</v>
      </c>
      <c r="BN312">
        <v>0.01</v>
      </c>
      <c r="BO312">
        <v>2.3E-2</v>
      </c>
      <c r="BP312" s="6">
        <v>8.9999999999999993E-3</v>
      </c>
      <c r="BQ312" s="6">
        <v>0.01</v>
      </c>
      <c r="BR312" s="6">
        <v>1.4E-2</v>
      </c>
      <c r="BS312">
        <v>3.2000000000000001E-2</v>
      </c>
      <c r="BT312" s="38">
        <v>7.6999999999999999E-2</v>
      </c>
      <c r="BU312">
        <v>5.7000000000000002E-2</v>
      </c>
      <c r="BV312">
        <v>7.9000000000000001E-2</v>
      </c>
      <c r="BW312">
        <v>4.2000000000000003E-2</v>
      </c>
      <c r="BX312" s="38">
        <v>0.126</v>
      </c>
      <c r="BY312" s="38">
        <v>4.5999999999999999E-2</v>
      </c>
      <c r="BZ312" s="38">
        <v>8.0000000000000002E-3</v>
      </c>
      <c r="CA312">
        <v>7.0000000000000007E-2</v>
      </c>
      <c r="CB312">
        <v>9.7000000000000003E-2</v>
      </c>
      <c r="CC312">
        <v>2.5000000000000001E-2</v>
      </c>
      <c r="CD312">
        <v>2.5000000000000001E-2</v>
      </c>
      <c r="CE312">
        <v>8.8999999999999996E-2</v>
      </c>
      <c r="CF312">
        <v>3.5999999999999997E-2</v>
      </c>
      <c r="CG312">
        <v>3.7999999999999999E-2</v>
      </c>
      <c r="CH312">
        <v>7.5999999999999998E-2</v>
      </c>
      <c r="CI312">
        <v>4.2999999999999997E-2</v>
      </c>
      <c r="CJ312">
        <v>9.8000000000000004E-2</v>
      </c>
      <c r="CK312">
        <v>3.3000000000000002E-2</v>
      </c>
      <c r="CL312">
        <v>5.0000000000000001E-3</v>
      </c>
      <c r="CM312">
        <v>2.3E-2</v>
      </c>
      <c r="CN312">
        <v>1.4999999999999999E-2</v>
      </c>
      <c r="CO312">
        <v>-7.0000000000000001E-3</v>
      </c>
      <c r="CP312">
        <v>3.0000000000000001E-3</v>
      </c>
      <c r="CQ312">
        <v>9.2999999999999999E-2</v>
      </c>
      <c r="CR312" s="38">
        <v>6.0999999999999999E-2</v>
      </c>
      <c r="CS312">
        <v>0.14599999999999999</v>
      </c>
      <c r="CT312">
        <v>0.10100000000000001</v>
      </c>
      <c r="CU312">
        <v>-3.6999999999999998E-2</v>
      </c>
      <c r="CV312">
        <v>7.5999999999999998E-2</v>
      </c>
      <c r="CW312">
        <v>0.03</v>
      </c>
      <c r="CX312">
        <v>8.0000000000000002E-3</v>
      </c>
      <c r="CY312">
        <v>5.1999999999999998E-2</v>
      </c>
      <c r="CZ312">
        <v>7.1999999999999995E-2</v>
      </c>
      <c r="DA312">
        <v>0.16</v>
      </c>
      <c r="DB312">
        <v>0.10299999999999999</v>
      </c>
      <c r="DC312">
        <v>1.0999999999999999E-2</v>
      </c>
      <c r="DD312" s="38">
        <v>1.4999999999999999E-2</v>
      </c>
      <c r="DE312" s="38">
        <v>1.7000000000000001E-2</v>
      </c>
      <c r="DF312">
        <v>2.3E-2</v>
      </c>
      <c r="DG312">
        <v>6.4000000000000001E-2</v>
      </c>
      <c r="DH312">
        <v>5.5E-2</v>
      </c>
      <c r="DI312">
        <v>2.1999999999999999E-2</v>
      </c>
      <c r="DJ312">
        <v>3.7999999999999999E-2</v>
      </c>
      <c r="DK312" s="38">
        <v>2.1000000000000001E-2</v>
      </c>
      <c r="DL312">
        <v>2.1999999999999999E-2</v>
      </c>
      <c r="DM312">
        <v>4.2000000000000003E-2</v>
      </c>
      <c r="DN312">
        <v>3.2000000000000001E-2</v>
      </c>
      <c r="DO312">
        <v>8.5000000000000006E-2</v>
      </c>
      <c r="DP312" s="38">
        <v>6.0999999999999999E-2</v>
      </c>
      <c r="DQ312">
        <v>4.9000000000000002E-2</v>
      </c>
      <c r="DU312" s="38">
        <v>0.04</v>
      </c>
      <c r="DV312">
        <v>3.6999999999999998E-2</v>
      </c>
      <c r="DW312" s="38">
        <v>4.8000000000000001E-2</v>
      </c>
      <c r="DX312" s="6">
        <v>6.5000000000000002E-2</v>
      </c>
      <c r="DY312">
        <v>3.3000000000000002E-2</v>
      </c>
      <c r="DZ312">
        <v>0.08</v>
      </c>
      <c r="EA312">
        <v>5.3999999999999999E-2</v>
      </c>
      <c r="EC312">
        <v>1.4999999999999999E-2</v>
      </c>
      <c r="ED312">
        <v>3.4000000000000002E-2</v>
      </c>
      <c r="EF312">
        <v>4.5999999999999999E-2</v>
      </c>
      <c r="EG312">
        <v>6.3E-2</v>
      </c>
      <c r="EI312">
        <v>4.3999999999999997E-2</v>
      </c>
      <c r="EJ312">
        <v>6.0999999999999999E-2</v>
      </c>
      <c r="EK312" s="38">
        <v>3.5000000000000003E-2</v>
      </c>
      <c r="EL312">
        <v>4.3999999999999997E-2</v>
      </c>
      <c r="EM312" s="6">
        <v>0.1</v>
      </c>
    </row>
    <row r="313" spans="1:143" ht="14.25" customHeight="1" x14ac:dyDescent="0.2">
      <c r="A313" s="13">
        <v>640</v>
      </c>
      <c r="B313">
        <v>0.10100000000000001</v>
      </c>
      <c r="C313">
        <v>9.9000000000000005E-2</v>
      </c>
      <c r="D313">
        <v>6.8000000000000005E-2</v>
      </c>
      <c r="E313">
        <v>0.13</v>
      </c>
      <c r="F313">
        <v>0.17799999999999999</v>
      </c>
      <c r="G313">
        <v>0.111</v>
      </c>
      <c r="H313">
        <v>6.3E-2</v>
      </c>
      <c r="I313">
        <v>0.121</v>
      </c>
      <c r="J313">
        <v>7.6999999999999999E-2</v>
      </c>
      <c r="K313">
        <v>4.3999999999999997E-2</v>
      </c>
      <c r="L313">
        <v>8.1000000000000003E-2</v>
      </c>
      <c r="M313">
        <v>8.4000000000000005E-2</v>
      </c>
      <c r="N313">
        <v>0.13400000000000001</v>
      </c>
      <c r="O313">
        <v>9.1999999999999998E-2</v>
      </c>
      <c r="P313" s="38">
        <v>0.17599999999999999</v>
      </c>
      <c r="Q313" s="6">
        <v>0.14699999999999999</v>
      </c>
      <c r="R313" s="6">
        <v>0.22800000000000001</v>
      </c>
      <c r="S313" s="6">
        <v>0.22800000000000001</v>
      </c>
      <c r="T313">
        <v>0.187</v>
      </c>
      <c r="U313">
        <v>0.193</v>
      </c>
      <c r="V313">
        <v>6.0999999999999999E-2</v>
      </c>
      <c r="W313">
        <v>0.127</v>
      </c>
      <c r="X313">
        <v>0.12</v>
      </c>
      <c r="Y313">
        <v>0.158</v>
      </c>
      <c r="Z313" s="38">
        <v>8.6999999999999994E-2</v>
      </c>
      <c r="AA313" s="38">
        <v>9.2999999999999999E-2</v>
      </c>
      <c r="AB313" s="38">
        <v>7.0999999999999994E-2</v>
      </c>
      <c r="AC313" s="38">
        <v>6.6000000000000003E-2</v>
      </c>
      <c r="AD313" s="38">
        <v>3.3000000000000002E-2</v>
      </c>
      <c r="AE313" s="38">
        <v>3.3000000000000002E-2</v>
      </c>
      <c r="AF313" s="38">
        <v>1.2E-2</v>
      </c>
      <c r="AG313" s="38">
        <v>0.01</v>
      </c>
      <c r="AH313" s="38">
        <v>8.0000000000000002E-3</v>
      </c>
      <c r="AI313" s="6">
        <v>4.9000000000000002E-2</v>
      </c>
      <c r="AJ313" s="6">
        <v>1.2E-2</v>
      </c>
      <c r="AK313" s="6">
        <v>0.05</v>
      </c>
      <c r="AL313">
        <v>0.02</v>
      </c>
      <c r="AM313">
        <v>2.1000000000000001E-2</v>
      </c>
      <c r="AN313">
        <v>4.5999999999999999E-2</v>
      </c>
      <c r="AO313" s="6">
        <v>3.5000000000000003E-2</v>
      </c>
      <c r="AP313" s="6">
        <v>7.6999999999999999E-2</v>
      </c>
      <c r="AQ313" s="6">
        <v>7.8E-2</v>
      </c>
      <c r="AR313">
        <v>2.5000000000000001E-2</v>
      </c>
      <c r="AS313">
        <v>3.5000000000000003E-2</v>
      </c>
      <c r="AT313">
        <v>1.4999999999999999E-2</v>
      </c>
      <c r="AU313">
        <v>2.8000000000000001E-2</v>
      </c>
      <c r="AV313">
        <v>8.1000000000000003E-2</v>
      </c>
      <c r="AW313">
        <v>5.8999999999999997E-2</v>
      </c>
      <c r="AX313">
        <v>3.5999999999999997E-2</v>
      </c>
      <c r="AY313">
        <v>6.0999999999999999E-2</v>
      </c>
      <c r="AZ313">
        <v>2.5999999999999999E-2</v>
      </c>
      <c r="BA313">
        <v>0.112</v>
      </c>
      <c r="BB313" s="38">
        <v>0.03</v>
      </c>
      <c r="BC313">
        <v>3.3000000000000002E-2</v>
      </c>
      <c r="BD313">
        <v>3.4000000000000002E-2</v>
      </c>
      <c r="BE313">
        <v>3.4000000000000002E-2</v>
      </c>
      <c r="BF313" s="38">
        <v>0.03</v>
      </c>
      <c r="BG313">
        <v>2.4E-2</v>
      </c>
      <c r="BH313">
        <v>2.7E-2</v>
      </c>
      <c r="BI313">
        <v>2.1999999999999999E-2</v>
      </c>
      <c r="BJ313">
        <v>1.4E-2</v>
      </c>
      <c r="BK313">
        <v>2.1999999999999999E-2</v>
      </c>
      <c r="BL313">
        <v>0.04</v>
      </c>
      <c r="BM313">
        <v>2.3E-2</v>
      </c>
      <c r="BN313">
        <v>0.01</v>
      </c>
      <c r="BO313">
        <v>2.3E-2</v>
      </c>
      <c r="BP313" s="6">
        <v>0.01</v>
      </c>
      <c r="BQ313" s="6">
        <v>0.01</v>
      </c>
      <c r="BR313" s="6">
        <v>1.4E-2</v>
      </c>
      <c r="BS313">
        <v>3.3000000000000002E-2</v>
      </c>
      <c r="BT313" s="38">
        <v>7.8E-2</v>
      </c>
      <c r="BU313">
        <v>5.8000000000000003E-2</v>
      </c>
      <c r="BV313">
        <v>7.9000000000000001E-2</v>
      </c>
      <c r="BW313">
        <v>4.2999999999999997E-2</v>
      </c>
      <c r="BX313" s="38">
        <v>0.126</v>
      </c>
      <c r="BY313" s="38">
        <v>4.5999999999999999E-2</v>
      </c>
      <c r="BZ313" s="38">
        <v>8.0000000000000002E-3</v>
      </c>
      <c r="CA313">
        <v>7.0999999999999994E-2</v>
      </c>
      <c r="CB313">
        <v>9.8000000000000004E-2</v>
      </c>
      <c r="CC313">
        <v>2.5000000000000001E-2</v>
      </c>
      <c r="CD313">
        <v>2.5000000000000001E-2</v>
      </c>
      <c r="CE313">
        <v>8.8999999999999996E-2</v>
      </c>
      <c r="CF313">
        <v>3.6999999999999998E-2</v>
      </c>
      <c r="CG313">
        <v>3.9E-2</v>
      </c>
      <c r="CH313">
        <v>7.6999999999999999E-2</v>
      </c>
      <c r="CI313">
        <v>4.2999999999999997E-2</v>
      </c>
      <c r="CJ313">
        <v>9.9000000000000005E-2</v>
      </c>
      <c r="CK313">
        <v>3.4000000000000002E-2</v>
      </c>
      <c r="CL313">
        <v>5.0000000000000001E-3</v>
      </c>
      <c r="CM313">
        <v>2.4E-2</v>
      </c>
      <c r="CN313">
        <v>1.4999999999999999E-2</v>
      </c>
      <c r="CO313">
        <v>-7.0000000000000001E-3</v>
      </c>
      <c r="CP313">
        <v>3.0000000000000001E-3</v>
      </c>
      <c r="CQ313">
        <v>9.1999999999999998E-2</v>
      </c>
      <c r="CR313" s="38">
        <v>6.2E-2</v>
      </c>
      <c r="CS313">
        <v>0.14699999999999999</v>
      </c>
      <c r="CT313">
        <v>0.10100000000000001</v>
      </c>
      <c r="CU313">
        <v>-3.6999999999999998E-2</v>
      </c>
      <c r="CV313">
        <v>7.6999999999999999E-2</v>
      </c>
      <c r="CW313">
        <v>0.03</v>
      </c>
      <c r="CX313">
        <v>8.0000000000000002E-3</v>
      </c>
      <c r="CY313">
        <v>5.1999999999999998E-2</v>
      </c>
      <c r="CZ313">
        <v>7.1999999999999995E-2</v>
      </c>
      <c r="DA313">
        <v>0.16</v>
      </c>
      <c r="DB313">
        <v>0.10299999999999999</v>
      </c>
      <c r="DC313">
        <v>1.0999999999999999E-2</v>
      </c>
      <c r="DD313" s="38">
        <v>1.4999999999999999E-2</v>
      </c>
      <c r="DE313" s="38">
        <v>1.7000000000000001E-2</v>
      </c>
      <c r="DF313">
        <v>2.3E-2</v>
      </c>
      <c r="DG313">
        <v>6.4000000000000001E-2</v>
      </c>
      <c r="DH313">
        <v>5.5E-2</v>
      </c>
      <c r="DI313">
        <v>2.1999999999999999E-2</v>
      </c>
      <c r="DJ313">
        <v>3.7999999999999999E-2</v>
      </c>
      <c r="DK313" s="38">
        <v>2.1000000000000001E-2</v>
      </c>
      <c r="DL313">
        <v>2.1999999999999999E-2</v>
      </c>
      <c r="DM313">
        <v>4.2000000000000003E-2</v>
      </c>
      <c r="DN313">
        <v>3.2000000000000001E-2</v>
      </c>
      <c r="DO313">
        <v>8.5000000000000006E-2</v>
      </c>
      <c r="DP313" s="38">
        <v>6.0999999999999999E-2</v>
      </c>
      <c r="DQ313">
        <v>4.9000000000000002E-2</v>
      </c>
      <c r="DU313" s="38">
        <v>0.04</v>
      </c>
      <c r="DV313">
        <v>3.6999999999999998E-2</v>
      </c>
      <c r="DW313" s="38">
        <v>4.8000000000000001E-2</v>
      </c>
      <c r="DX313" s="6">
        <v>6.5000000000000002E-2</v>
      </c>
      <c r="DY313">
        <v>3.3000000000000002E-2</v>
      </c>
      <c r="DZ313">
        <v>0.08</v>
      </c>
      <c r="EA313">
        <v>5.3999999999999999E-2</v>
      </c>
      <c r="EC313">
        <v>1.4999999999999999E-2</v>
      </c>
      <c r="ED313">
        <v>3.3000000000000002E-2</v>
      </c>
      <c r="EF313">
        <v>4.5999999999999999E-2</v>
      </c>
      <c r="EG313">
        <v>6.3E-2</v>
      </c>
      <c r="EI313">
        <v>4.3999999999999997E-2</v>
      </c>
      <c r="EJ313">
        <v>6.0999999999999999E-2</v>
      </c>
      <c r="EK313" s="38">
        <v>3.5000000000000003E-2</v>
      </c>
      <c r="EL313">
        <v>4.3999999999999997E-2</v>
      </c>
      <c r="EM313" s="6">
        <v>0.1</v>
      </c>
    </row>
    <row r="314" spans="1:143" ht="14.25" customHeight="1" x14ac:dyDescent="0.2">
      <c r="A314" s="13">
        <v>641</v>
      </c>
      <c r="B314">
        <v>0.10299999999999999</v>
      </c>
      <c r="C314">
        <v>0.10100000000000001</v>
      </c>
      <c r="D314">
        <v>6.9000000000000006E-2</v>
      </c>
      <c r="E314">
        <v>0.13100000000000001</v>
      </c>
      <c r="F314">
        <v>0.17899999999999999</v>
      </c>
      <c r="G314">
        <v>0.111</v>
      </c>
      <c r="H314">
        <v>6.3E-2</v>
      </c>
      <c r="I314">
        <v>0.122</v>
      </c>
      <c r="J314">
        <v>7.6999999999999999E-2</v>
      </c>
      <c r="K314">
        <v>4.4999999999999998E-2</v>
      </c>
      <c r="L314">
        <v>8.2000000000000003E-2</v>
      </c>
      <c r="M314">
        <v>8.4000000000000005E-2</v>
      </c>
      <c r="N314">
        <v>0.13500000000000001</v>
      </c>
      <c r="O314">
        <v>9.1999999999999998E-2</v>
      </c>
      <c r="P314" s="38">
        <v>0.17599999999999999</v>
      </c>
      <c r="Q314" s="6">
        <v>0.14799999999999999</v>
      </c>
      <c r="R314" s="6">
        <v>0.23599999999999999</v>
      </c>
      <c r="S314" s="6">
        <v>0.22800000000000001</v>
      </c>
      <c r="T314">
        <v>0.187</v>
      </c>
      <c r="U314">
        <v>0.192</v>
      </c>
      <c r="V314">
        <v>6.0999999999999999E-2</v>
      </c>
      <c r="W314">
        <v>0.13700000000000001</v>
      </c>
      <c r="X314">
        <v>0.122</v>
      </c>
      <c r="Y314">
        <v>0.16300000000000001</v>
      </c>
      <c r="Z314" s="38">
        <v>8.6999999999999994E-2</v>
      </c>
      <c r="AA314" s="38">
        <v>9.1999999999999998E-2</v>
      </c>
      <c r="AB314" s="38">
        <v>7.0999999999999994E-2</v>
      </c>
      <c r="AC314" s="38">
        <v>6.6000000000000003E-2</v>
      </c>
      <c r="AD314" s="38">
        <v>3.3000000000000002E-2</v>
      </c>
      <c r="AE314" s="38">
        <v>3.3000000000000002E-2</v>
      </c>
      <c r="AF314" s="38">
        <v>1.2E-2</v>
      </c>
      <c r="AG314" s="38">
        <v>0.01</v>
      </c>
      <c r="AH314" s="38">
        <v>8.0000000000000002E-3</v>
      </c>
      <c r="AI314" s="6">
        <v>4.8000000000000001E-2</v>
      </c>
      <c r="AJ314" s="6">
        <v>1.2E-2</v>
      </c>
      <c r="AK314" s="6">
        <v>0.05</v>
      </c>
      <c r="AL314">
        <v>0.02</v>
      </c>
      <c r="AM314">
        <v>0.02</v>
      </c>
      <c r="AN314">
        <v>4.5999999999999999E-2</v>
      </c>
      <c r="AO314" s="6">
        <v>3.5000000000000003E-2</v>
      </c>
      <c r="AP314" s="6">
        <v>7.6999999999999999E-2</v>
      </c>
      <c r="AQ314" s="6">
        <v>7.8E-2</v>
      </c>
      <c r="AR314">
        <v>2.5000000000000001E-2</v>
      </c>
      <c r="AS314">
        <v>3.5000000000000003E-2</v>
      </c>
      <c r="AT314">
        <v>1.4E-2</v>
      </c>
      <c r="AU314">
        <v>2.8000000000000001E-2</v>
      </c>
      <c r="AV314">
        <v>8.1000000000000003E-2</v>
      </c>
      <c r="AW314">
        <v>5.8999999999999997E-2</v>
      </c>
      <c r="AX314">
        <v>3.6999999999999998E-2</v>
      </c>
      <c r="AY314">
        <v>6.2E-2</v>
      </c>
      <c r="AZ314">
        <v>2.7E-2</v>
      </c>
      <c r="BA314">
        <v>0.113</v>
      </c>
      <c r="BB314" s="38">
        <v>0.03</v>
      </c>
      <c r="BC314">
        <v>3.3000000000000002E-2</v>
      </c>
      <c r="BD314">
        <v>3.4000000000000002E-2</v>
      </c>
      <c r="BE314">
        <v>3.5000000000000003E-2</v>
      </c>
      <c r="BF314" s="38">
        <v>0.03</v>
      </c>
      <c r="BG314">
        <v>2.4E-2</v>
      </c>
      <c r="BH314">
        <v>2.7E-2</v>
      </c>
      <c r="BI314">
        <v>2.1999999999999999E-2</v>
      </c>
      <c r="BJ314">
        <v>1.4E-2</v>
      </c>
      <c r="BK314">
        <v>2.1999999999999999E-2</v>
      </c>
      <c r="BL314">
        <v>0.04</v>
      </c>
      <c r="BM314">
        <v>2.3E-2</v>
      </c>
      <c r="BN314">
        <v>0.01</v>
      </c>
      <c r="BO314">
        <v>2.3E-2</v>
      </c>
      <c r="BP314" s="6">
        <v>0.01</v>
      </c>
      <c r="BQ314" s="6">
        <v>0.01</v>
      </c>
      <c r="BR314" s="6">
        <v>1.4E-2</v>
      </c>
      <c r="BS314">
        <v>3.3000000000000002E-2</v>
      </c>
      <c r="BT314" s="38">
        <v>7.8E-2</v>
      </c>
      <c r="BU314">
        <v>5.8000000000000003E-2</v>
      </c>
      <c r="BV314">
        <v>0.08</v>
      </c>
      <c r="BW314">
        <v>4.2999999999999997E-2</v>
      </c>
      <c r="BX314" s="38">
        <v>0.126</v>
      </c>
      <c r="BY314" s="38">
        <v>4.7E-2</v>
      </c>
      <c r="BZ314" s="38">
        <v>8.0000000000000002E-3</v>
      </c>
      <c r="CA314">
        <v>7.0999999999999994E-2</v>
      </c>
      <c r="CB314">
        <v>9.9000000000000005E-2</v>
      </c>
      <c r="CC314">
        <v>2.5000000000000001E-2</v>
      </c>
      <c r="CD314">
        <v>2.5000000000000001E-2</v>
      </c>
      <c r="CE314">
        <v>8.8999999999999996E-2</v>
      </c>
      <c r="CF314">
        <v>3.6999999999999998E-2</v>
      </c>
      <c r="CG314">
        <v>3.9E-2</v>
      </c>
      <c r="CH314">
        <v>7.6999999999999999E-2</v>
      </c>
      <c r="CI314">
        <v>4.2999999999999997E-2</v>
      </c>
      <c r="CJ314">
        <v>0.1</v>
      </c>
      <c r="CK314">
        <v>3.4000000000000002E-2</v>
      </c>
      <c r="CL314">
        <v>5.0000000000000001E-3</v>
      </c>
      <c r="CM314">
        <v>2.5000000000000001E-2</v>
      </c>
      <c r="CN314">
        <v>1.4999999999999999E-2</v>
      </c>
      <c r="CO314">
        <v>-7.0000000000000001E-3</v>
      </c>
      <c r="CP314">
        <v>3.0000000000000001E-3</v>
      </c>
      <c r="CQ314">
        <v>9.1999999999999998E-2</v>
      </c>
      <c r="CR314" s="38">
        <v>6.2E-2</v>
      </c>
      <c r="CS314">
        <v>0.14799999999999999</v>
      </c>
      <c r="CT314">
        <v>0.10199999999999999</v>
      </c>
      <c r="CU314">
        <v>-3.6999999999999998E-2</v>
      </c>
      <c r="CV314">
        <v>7.6999999999999999E-2</v>
      </c>
      <c r="CW314">
        <v>0.03</v>
      </c>
      <c r="CX314">
        <v>8.0000000000000002E-3</v>
      </c>
      <c r="CY314">
        <v>5.1999999999999998E-2</v>
      </c>
      <c r="CZ314">
        <v>7.2999999999999995E-2</v>
      </c>
      <c r="DA314">
        <v>0.16</v>
      </c>
      <c r="DB314">
        <v>0.10299999999999999</v>
      </c>
      <c r="DC314">
        <v>1.0999999999999999E-2</v>
      </c>
      <c r="DD314" s="38">
        <v>1.4999999999999999E-2</v>
      </c>
      <c r="DE314" s="38">
        <v>1.7000000000000001E-2</v>
      </c>
      <c r="DF314">
        <v>2.3E-2</v>
      </c>
      <c r="DG314">
        <v>6.4000000000000001E-2</v>
      </c>
      <c r="DH314">
        <v>5.5E-2</v>
      </c>
      <c r="DI314">
        <v>2.1999999999999999E-2</v>
      </c>
      <c r="DJ314">
        <v>3.7999999999999999E-2</v>
      </c>
      <c r="DK314" s="38">
        <v>2.1000000000000001E-2</v>
      </c>
      <c r="DL314">
        <v>2.1999999999999999E-2</v>
      </c>
      <c r="DM314">
        <v>4.2000000000000003E-2</v>
      </c>
      <c r="DN314">
        <v>3.2000000000000001E-2</v>
      </c>
      <c r="DO314">
        <v>8.5000000000000006E-2</v>
      </c>
      <c r="DP314" s="38">
        <v>6.0999999999999999E-2</v>
      </c>
      <c r="DQ314">
        <v>4.9000000000000002E-2</v>
      </c>
      <c r="DU314" s="38">
        <v>0.04</v>
      </c>
      <c r="DV314">
        <v>3.6999999999999998E-2</v>
      </c>
      <c r="DW314" s="38">
        <v>4.8000000000000001E-2</v>
      </c>
      <c r="DX314" s="6">
        <v>6.5000000000000002E-2</v>
      </c>
      <c r="DY314">
        <v>3.4000000000000002E-2</v>
      </c>
      <c r="DZ314">
        <v>0.08</v>
      </c>
      <c r="EA314">
        <v>5.5E-2</v>
      </c>
      <c r="EC314">
        <v>1.4999999999999999E-2</v>
      </c>
      <c r="ED314">
        <v>3.3000000000000002E-2</v>
      </c>
      <c r="EF314">
        <v>4.5999999999999999E-2</v>
      </c>
      <c r="EG314">
        <v>6.3E-2</v>
      </c>
      <c r="EI314">
        <v>4.4999999999999998E-2</v>
      </c>
      <c r="EJ314">
        <v>6.0999999999999999E-2</v>
      </c>
      <c r="EK314" s="38">
        <v>3.5000000000000003E-2</v>
      </c>
      <c r="EL314">
        <v>4.3999999999999997E-2</v>
      </c>
      <c r="EM314" s="6">
        <v>0.1</v>
      </c>
    </row>
    <row r="315" spans="1:143" ht="14.25" customHeight="1" x14ac:dyDescent="0.2">
      <c r="A315" s="13">
        <v>642</v>
      </c>
      <c r="B315">
        <v>0.104</v>
      </c>
      <c r="C315">
        <v>0.10199999999999999</v>
      </c>
      <c r="D315">
        <v>7.0000000000000007E-2</v>
      </c>
      <c r="E315">
        <v>0.13400000000000001</v>
      </c>
      <c r="F315">
        <v>0.18099999999999999</v>
      </c>
      <c r="G315">
        <v>0.112</v>
      </c>
      <c r="H315">
        <v>6.3E-2</v>
      </c>
      <c r="I315">
        <v>0.123</v>
      </c>
      <c r="J315">
        <v>7.6999999999999999E-2</v>
      </c>
      <c r="K315">
        <v>4.4999999999999998E-2</v>
      </c>
      <c r="L315">
        <v>8.3000000000000004E-2</v>
      </c>
      <c r="M315">
        <v>8.5999999999999993E-2</v>
      </c>
      <c r="N315">
        <v>0.13500000000000001</v>
      </c>
      <c r="O315">
        <v>9.1999999999999998E-2</v>
      </c>
      <c r="P315" s="38">
        <v>0.17699999999999999</v>
      </c>
      <c r="Q315" s="6">
        <v>0.14799999999999999</v>
      </c>
      <c r="R315" s="6">
        <v>0.24399999999999999</v>
      </c>
      <c r="S315" s="6">
        <v>0.22700000000000001</v>
      </c>
      <c r="T315">
        <v>0.187</v>
      </c>
      <c r="U315">
        <v>0.192</v>
      </c>
      <c r="V315">
        <v>6.0999999999999999E-2</v>
      </c>
      <c r="W315">
        <v>0.14799999999999999</v>
      </c>
      <c r="X315">
        <v>0.124</v>
      </c>
      <c r="Y315">
        <v>0.16900000000000001</v>
      </c>
      <c r="Z315" s="38">
        <v>8.6999999999999994E-2</v>
      </c>
      <c r="AA315" s="38">
        <v>9.1999999999999998E-2</v>
      </c>
      <c r="AB315" s="38">
        <v>7.0999999999999994E-2</v>
      </c>
      <c r="AC315" s="38">
        <v>6.6000000000000003E-2</v>
      </c>
      <c r="AD315" s="38">
        <v>3.3000000000000002E-2</v>
      </c>
      <c r="AE315" s="38">
        <v>3.3000000000000002E-2</v>
      </c>
      <c r="AF315" s="38">
        <v>1.2E-2</v>
      </c>
      <c r="AG315" s="38">
        <v>0.01</v>
      </c>
      <c r="AH315" s="38">
        <v>8.0000000000000002E-3</v>
      </c>
      <c r="AI315" s="6">
        <v>4.8000000000000001E-2</v>
      </c>
      <c r="AJ315" s="6">
        <v>1.2E-2</v>
      </c>
      <c r="AK315" s="6">
        <v>0.05</v>
      </c>
      <c r="AL315">
        <v>0.02</v>
      </c>
      <c r="AM315">
        <v>0.02</v>
      </c>
      <c r="AN315">
        <v>4.5999999999999999E-2</v>
      </c>
      <c r="AO315" s="6">
        <v>3.5000000000000003E-2</v>
      </c>
      <c r="AP315" s="6">
        <v>7.6999999999999999E-2</v>
      </c>
      <c r="AQ315" s="6">
        <v>7.8E-2</v>
      </c>
      <c r="AR315">
        <v>2.5000000000000001E-2</v>
      </c>
      <c r="AS315">
        <v>3.5000000000000003E-2</v>
      </c>
      <c r="AT315">
        <v>1.4E-2</v>
      </c>
      <c r="AU315">
        <v>2.8000000000000001E-2</v>
      </c>
      <c r="AV315">
        <v>8.1000000000000003E-2</v>
      </c>
      <c r="AW315">
        <v>5.8999999999999997E-2</v>
      </c>
      <c r="AX315">
        <v>3.6999999999999998E-2</v>
      </c>
      <c r="AY315">
        <v>6.3E-2</v>
      </c>
      <c r="AZ315">
        <v>2.7E-2</v>
      </c>
      <c r="BA315">
        <v>0.114</v>
      </c>
      <c r="BB315" s="38">
        <v>0.03</v>
      </c>
      <c r="BC315">
        <v>3.3000000000000002E-2</v>
      </c>
      <c r="BD315">
        <v>3.4000000000000002E-2</v>
      </c>
      <c r="BE315">
        <v>3.5000000000000003E-2</v>
      </c>
      <c r="BF315" s="38">
        <v>3.1E-2</v>
      </c>
      <c r="BG315">
        <v>2.4E-2</v>
      </c>
      <c r="BH315">
        <v>2.7E-2</v>
      </c>
      <c r="BI315">
        <v>2.1999999999999999E-2</v>
      </c>
      <c r="BJ315">
        <v>1.4E-2</v>
      </c>
      <c r="BK315">
        <v>2.1999999999999999E-2</v>
      </c>
      <c r="BL315">
        <v>0.04</v>
      </c>
      <c r="BM315">
        <v>2.3E-2</v>
      </c>
      <c r="BN315">
        <v>0.01</v>
      </c>
      <c r="BO315">
        <v>2.3E-2</v>
      </c>
      <c r="BP315" s="6">
        <v>0.01</v>
      </c>
      <c r="BQ315" s="6">
        <v>0.01</v>
      </c>
      <c r="BR315" s="6">
        <v>1.4E-2</v>
      </c>
      <c r="BS315">
        <v>3.3000000000000002E-2</v>
      </c>
      <c r="BT315" s="38">
        <v>7.9000000000000001E-2</v>
      </c>
      <c r="BU315">
        <v>5.8999999999999997E-2</v>
      </c>
      <c r="BV315">
        <v>8.1000000000000003E-2</v>
      </c>
      <c r="BW315">
        <v>4.2999999999999997E-2</v>
      </c>
      <c r="BX315" s="38">
        <v>0.127</v>
      </c>
      <c r="BY315" s="38">
        <v>4.7E-2</v>
      </c>
      <c r="BZ315" s="38">
        <v>8.0000000000000002E-3</v>
      </c>
      <c r="CA315">
        <v>7.1999999999999995E-2</v>
      </c>
      <c r="CB315">
        <v>0.10100000000000001</v>
      </c>
      <c r="CC315">
        <v>2.5999999999999999E-2</v>
      </c>
      <c r="CD315">
        <v>2.5999999999999999E-2</v>
      </c>
      <c r="CE315">
        <v>8.8999999999999996E-2</v>
      </c>
      <c r="CF315">
        <v>3.7999999999999999E-2</v>
      </c>
      <c r="CG315">
        <v>0.04</v>
      </c>
      <c r="CH315">
        <v>7.8E-2</v>
      </c>
      <c r="CI315">
        <v>4.2999999999999997E-2</v>
      </c>
      <c r="CJ315">
        <v>0.10100000000000001</v>
      </c>
      <c r="CK315">
        <v>3.5000000000000003E-2</v>
      </c>
      <c r="CL315">
        <v>5.0000000000000001E-3</v>
      </c>
      <c r="CM315">
        <v>2.5999999999999999E-2</v>
      </c>
      <c r="CN315">
        <v>1.6E-2</v>
      </c>
      <c r="CO315">
        <v>-7.0000000000000001E-3</v>
      </c>
      <c r="CP315">
        <v>3.0000000000000001E-3</v>
      </c>
      <c r="CQ315">
        <v>9.1999999999999998E-2</v>
      </c>
      <c r="CR315" s="38">
        <v>6.3E-2</v>
      </c>
      <c r="CS315">
        <v>0.14899999999999999</v>
      </c>
      <c r="CT315">
        <v>0.10199999999999999</v>
      </c>
      <c r="CU315">
        <v>-3.6999999999999998E-2</v>
      </c>
      <c r="CV315">
        <v>7.8E-2</v>
      </c>
      <c r="CW315">
        <v>0.03</v>
      </c>
      <c r="CX315">
        <v>8.0000000000000002E-3</v>
      </c>
      <c r="CY315">
        <v>5.1999999999999998E-2</v>
      </c>
      <c r="CZ315">
        <v>7.2999999999999995E-2</v>
      </c>
      <c r="DA315">
        <v>0.161</v>
      </c>
      <c r="DB315">
        <v>0.10299999999999999</v>
      </c>
      <c r="DC315">
        <v>1.0999999999999999E-2</v>
      </c>
      <c r="DD315" s="38">
        <v>1.4999999999999999E-2</v>
      </c>
      <c r="DE315" s="38">
        <v>1.7999999999999999E-2</v>
      </c>
      <c r="DF315">
        <v>2.3E-2</v>
      </c>
      <c r="DG315">
        <v>6.4000000000000001E-2</v>
      </c>
      <c r="DH315">
        <v>5.5E-2</v>
      </c>
      <c r="DI315">
        <v>2.1999999999999999E-2</v>
      </c>
      <c r="DJ315">
        <v>3.7999999999999999E-2</v>
      </c>
      <c r="DK315" s="38">
        <v>2.1000000000000001E-2</v>
      </c>
      <c r="DL315">
        <v>2.1999999999999999E-2</v>
      </c>
      <c r="DM315">
        <v>4.2000000000000003E-2</v>
      </c>
      <c r="DN315">
        <v>3.2000000000000001E-2</v>
      </c>
      <c r="DO315">
        <v>8.5000000000000006E-2</v>
      </c>
      <c r="DP315" s="38">
        <v>6.0999999999999999E-2</v>
      </c>
      <c r="DQ315">
        <v>4.9000000000000002E-2</v>
      </c>
      <c r="DU315" s="38">
        <v>0.04</v>
      </c>
      <c r="DV315">
        <v>3.6999999999999998E-2</v>
      </c>
      <c r="DW315" s="38">
        <v>4.8000000000000001E-2</v>
      </c>
      <c r="DX315" s="6">
        <v>6.6000000000000003E-2</v>
      </c>
      <c r="DY315">
        <v>3.4000000000000002E-2</v>
      </c>
      <c r="DZ315">
        <v>0.08</v>
      </c>
      <c r="EA315">
        <v>5.5E-2</v>
      </c>
      <c r="EC315">
        <v>1.4999999999999999E-2</v>
      </c>
      <c r="ED315">
        <v>3.4000000000000002E-2</v>
      </c>
      <c r="EF315">
        <v>4.4999999999999998E-2</v>
      </c>
      <c r="EG315">
        <v>6.3E-2</v>
      </c>
      <c r="EI315">
        <v>4.4999999999999998E-2</v>
      </c>
      <c r="EJ315">
        <v>6.2E-2</v>
      </c>
      <c r="EK315" s="38">
        <v>3.5000000000000003E-2</v>
      </c>
      <c r="EL315">
        <v>4.3999999999999997E-2</v>
      </c>
      <c r="EM315" s="6">
        <v>0.1</v>
      </c>
    </row>
    <row r="316" spans="1:143" ht="14.25" customHeight="1" x14ac:dyDescent="0.2">
      <c r="A316" s="13">
        <v>643</v>
      </c>
      <c r="B316">
        <v>0.107</v>
      </c>
      <c r="C316">
        <v>0.104</v>
      </c>
      <c r="D316">
        <v>7.0999999999999994E-2</v>
      </c>
      <c r="E316">
        <v>0.13600000000000001</v>
      </c>
      <c r="F316">
        <v>0.183</v>
      </c>
      <c r="G316">
        <v>0.113</v>
      </c>
      <c r="H316">
        <v>6.3E-2</v>
      </c>
      <c r="I316">
        <v>0.124</v>
      </c>
      <c r="J316">
        <v>7.8E-2</v>
      </c>
      <c r="K316">
        <v>4.5999999999999999E-2</v>
      </c>
      <c r="L316">
        <v>8.4000000000000005E-2</v>
      </c>
      <c r="M316">
        <v>8.6999999999999994E-2</v>
      </c>
      <c r="N316">
        <v>0.13600000000000001</v>
      </c>
      <c r="O316">
        <v>9.2999999999999999E-2</v>
      </c>
      <c r="P316" s="38">
        <v>0.17899999999999999</v>
      </c>
      <c r="Q316" s="6">
        <v>0.14899999999999999</v>
      </c>
      <c r="R316" s="6">
        <v>0.253</v>
      </c>
      <c r="S316" s="6">
        <v>0.22700000000000001</v>
      </c>
      <c r="T316">
        <v>0.188</v>
      </c>
      <c r="U316">
        <v>0.192</v>
      </c>
      <c r="V316">
        <v>6.2E-2</v>
      </c>
      <c r="W316">
        <v>0.161</v>
      </c>
      <c r="X316">
        <v>0.127</v>
      </c>
      <c r="Y316">
        <v>0.17599999999999999</v>
      </c>
      <c r="Z316" s="38">
        <v>8.6999999999999994E-2</v>
      </c>
      <c r="AA316" s="38">
        <v>9.1999999999999998E-2</v>
      </c>
      <c r="AB316" s="38">
        <v>7.0999999999999994E-2</v>
      </c>
      <c r="AC316" s="38">
        <v>6.6000000000000003E-2</v>
      </c>
      <c r="AD316" s="38">
        <v>3.3000000000000002E-2</v>
      </c>
      <c r="AE316" s="38">
        <v>3.3000000000000002E-2</v>
      </c>
      <c r="AF316" s="38">
        <v>1.2E-2</v>
      </c>
      <c r="AG316" s="38">
        <v>0.01</v>
      </c>
      <c r="AH316" s="38">
        <v>8.0000000000000002E-3</v>
      </c>
      <c r="AI316" s="6">
        <v>4.8000000000000001E-2</v>
      </c>
      <c r="AJ316" s="6">
        <v>1.2E-2</v>
      </c>
      <c r="AK316" s="6">
        <v>0.05</v>
      </c>
      <c r="AL316">
        <v>0.02</v>
      </c>
      <c r="AM316">
        <v>0.02</v>
      </c>
      <c r="AN316">
        <v>4.5999999999999999E-2</v>
      </c>
      <c r="AO316" s="6">
        <v>3.5000000000000003E-2</v>
      </c>
      <c r="AP316" s="6">
        <v>7.6999999999999999E-2</v>
      </c>
      <c r="AQ316" s="6">
        <v>7.8E-2</v>
      </c>
      <c r="AR316">
        <v>2.5000000000000001E-2</v>
      </c>
      <c r="AS316">
        <v>3.5000000000000003E-2</v>
      </c>
      <c r="AT316">
        <v>1.4E-2</v>
      </c>
      <c r="AU316">
        <v>2.9000000000000001E-2</v>
      </c>
      <c r="AV316">
        <v>8.1000000000000003E-2</v>
      </c>
      <c r="AW316">
        <v>5.8999999999999997E-2</v>
      </c>
      <c r="AX316">
        <v>3.7999999999999999E-2</v>
      </c>
      <c r="AY316">
        <v>6.3E-2</v>
      </c>
      <c r="AZ316">
        <v>2.8000000000000001E-2</v>
      </c>
      <c r="BA316">
        <v>0.11600000000000001</v>
      </c>
      <c r="BB316" s="38">
        <v>0.03</v>
      </c>
      <c r="BC316">
        <v>3.3000000000000002E-2</v>
      </c>
      <c r="BD316">
        <v>3.4000000000000002E-2</v>
      </c>
      <c r="BE316">
        <v>3.5000000000000003E-2</v>
      </c>
      <c r="BF316" s="38">
        <v>3.1E-2</v>
      </c>
      <c r="BG316">
        <v>2.5000000000000001E-2</v>
      </c>
      <c r="BH316">
        <v>2.8000000000000001E-2</v>
      </c>
      <c r="BI316">
        <v>2.1999999999999999E-2</v>
      </c>
      <c r="BJ316">
        <v>1.4E-2</v>
      </c>
      <c r="BK316">
        <v>2.1999999999999999E-2</v>
      </c>
      <c r="BL316">
        <v>0.04</v>
      </c>
      <c r="BM316">
        <v>2.3E-2</v>
      </c>
      <c r="BN316">
        <v>1.0999999999999999E-2</v>
      </c>
      <c r="BO316">
        <v>2.3E-2</v>
      </c>
      <c r="BP316" s="6">
        <v>0.01</v>
      </c>
      <c r="BQ316" s="6">
        <v>0.01</v>
      </c>
      <c r="BR316" s="6">
        <v>1.4999999999999999E-2</v>
      </c>
      <c r="BS316">
        <v>3.4000000000000002E-2</v>
      </c>
      <c r="BT316" s="38">
        <v>0.08</v>
      </c>
      <c r="BU316">
        <v>0.06</v>
      </c>
      <c r="BV316">
        <v>8.2000000000000003E-2</v>
      </c>
      <c r="BW316">
        <v>4.3999999999999997E-2</v>
      </c>
      <c r="BX316" s="38">
        <v>0.128</v>
      </c>
      <c r="BY316" s="38">
        <v>4.8000000000000001E-2</v>
      </c>
      <c r="BZ316" s="38">
        <v>8.0000000000000002E-3</v>
      </c>
      <c r="CA316">
        <v>7.2999999999999995E-2</v>
      </c>
      <c r="CB316">
        <v>0.10299999999999999</v>
      </c>
      <c r="CC316">
        <v>2.5999999999999999E-2</v>
      </c>
      <c r="CD316">
        <v>2.5999999999999999E-2</v>
      </c>
      <c r="CE316">
        <v>0.09</v>
      </c>
      <c r="CF316">
        <v>3.9E-2</v>
      </c>
      <c r="CG316">
        <v>4.1000000000000002E-2</v>
      </c>
      <c r="CH316">
        <v>7.8E-2</v>
      </c>
      <c r="CI316">
        <v>4.2999999999999997E-2</v>
      </c>
      <c r="CJ316">
        <v>0.10299999999999999</v>
      </c>
      <c r="CK316">
        <v>3.5999999999999997E-2</v>
      </c>
      <c r="CL316">
        <v>5.0000000000000001E-3</v>
      </c>
      <c r="CM316">
        <v>2.7E-2</v>
      </c>
      <c r="CN316">
        <v>1.6E-2</v>
      </c>
      <c r="CO316">
        <v>-6.0000000000000001E-3</v>
      </c>
      <c r="CP316">
        <v>3.0000000000000001E-3</v>
      </c>
      <c r="CQ316">
        <v>9.1999999999999998E-2</v>
      </c>
      <c r="CR316" s="38">
        <v>6.4000000000000001E-2</v>
      </c>
      <c r="CS316">
        <v>0.151</v>
      </c>
      <c r="CT316">
        <v>0.10299999999999999</v>
      </c>
      <c r="CU316">
        <v>-3.6999999999999998E-2</v>
      </c>
      <c r="CV316">
        <v>7.9000000000000001E-2</v>
      </c>
      <c r="CW316">
        <v>3.1E-2</v>
      </c>
      <c r="CX316">
        <v>8.0000000000000002E-3</v>
      </c>
      <c r="CY316">
        <v>5.1999999999999998E-2</v>
      </c>
      <c r="CZ316">
        <v>7.3999999999999996E-2</v>
      </c>
      <c r="DA316">
        <v>0.161</v>
      </c>
      <c r="DB316">
        <v>0.104</v>
      </c>
      <c r="DC316">
        <v>1.0999999999999999E-2</v>
      </c>
      <c r="DD316" s="38">
        <v>1.4999999999999999E-2</v>
      </c>
      <c r="DE316" s="38">
        <v>1.7999999999999999E-2</v>
      </c>
      <c r="DF316">
        <v>2.3E-2</v>
      </c>
      <c r="DG316">
        <v>6.4000000000000001E-2</v>
      </c>
      <c r="DH316">
        <v>5.5E-2</v>
      </c>
      <c r="DI316">
        <v>2.1999999999999999E-2</v>
      </c>
      <c r="DJ316">
        <v>3.7999999999999999E-2</v>
      </c>
      <c r="DK316" s="38">
        <v>2.1000000000000001E-2</v>
      </c>
      <c r="DL316">
        <v>2.1999999999999999E-2</v>
      </c>
      <c r="DM316">
        <v>4.2000000000000003E-2</v>
      </c>
      <c r="DN316">
        <v>3.2000000000000001E-2</v>
      </c>
      <c r="DO316">
        <v>8.5000000000000006E-2</v>
      </c>
      <c r="DP316" s="38">
        <v>6.0999999999999999E-2</v>
      </c>
      <c r="DQ316">
        <v>4.9000000000000002E-2</v>
      </c>
      <c r="DU316" s="38">
        <v>0.04</v>
      </c>
      <c r="DV316">
        <v>3.7999999999999999E-2</v>
      </c>
      <c r="DW316" s="38">
        <v>4.8000000000000001E-2</v>
      </c>
      <c r="DX316" s="6">
        <v>6.6000000000000003E-2</v>
      </c>
      <c r="DY316">
        <v>3.4000000000000002E-2</v>
      </c>
      <c r="DZ316">
        <v>0.08</v>
      </c>
      <c r="EA316">
        <v>5.6000000000000001E-2</v>
      </c>
      <c r="EC316">
        <v>1.4999999999999999E-2</v>
      </c>
      <c r="ED316">
        <v>3.4000000000000002E-2</v>
      </c>
      <c r="EF316">
        <v>4.4999999999999998E-2</v>
      </c>
      <c r="EG316">
        <v>6.3E-2</v>
      </c>
      <c r="EI316">
        <v>4.4999999999999998E-2</v>
      </c>
      <c r="EJ316">
        <v>6.2E-2</v>
      </c>
      <c r="EK316" s="38">
        <v>3.5000000000000003E-2</v>
      </c>
      <c r="EL316">
        <v>4.4999999999999998E-2</v>
      </c>
      <c r="EM316" s="6">
        <v>0.1</v>
      </c>
    </row>
    <row r="317" spans="1:143" ht="14.25" customHeight="1" x14ac:dyDescent="0.2">
      <c r="A317" s="13">
        <v>644</v>
      </c>
      <c r="B317">
        <v>0.11</v>
      </c>
      <c r="C317">
        <v>0.107</v>
      </c>
      <c r="D317">
        <v>7.2999999999999995E-2</v>
      </c>
      <c r="E317">
        <v>0.14000000000000001</v>
      </c>
      <c r="F317">
        <v>0.187</v>
      </c>
      <c r="G317">
        <v>0.114</v>
      </c>
      <c r="H317">
        <v>6.4000000000000001E-2</v>
      </c>
      <c r="I317">
        <v>0.126</v>
      </c>
      <c r="J317">
        <v>7.8E-2</v>
      </c>
      <c r="K317">
        <v>4.7E-2</v>
      </c>
      <c r="L317">
        <v>8.5000000000000006E-2</v>
      </c>
      <c r="M317">
        <v>8.8999999999999996E-2</v>
      </c>
      <c r="N317">
        <v>0.13800000000000001</v>
      </c>
      <c r="O317">
        <v>9.4E-2</v>
      </c>
      <c r="P317" s="38">
        <v>0.182</v>
      </c>
      <c r="Q317" s="6">
        <v>0.15</v>
      </c>
      <c r="R317" s="6">
        <v>0.26200000000000001</v>
      </c>
      <c r="S317" s="6">
        <v>0.22800000000000001</v>
      </c>
      <c r="T317">
        <v>0.19</v>
      </c>
      <c r="U317">
        <v>0.192</v>
      </c>
      <c r="V317">
        <v>6.2E-2</v>
      </c>
      <c r="W317">
        <v>0.17599999999999999</v>
      </c>
      <c r="X317">
        <v>0.13</v>
      </c>
      <c r="Y317">
        <v>0.184</v>
      </c>
      <c r="Z317" s="38">
        <v>8.6999999999999994E-2</v>
      </c>
      <c r="AA317" s="38">
        <v>9.1999999999999998E-2</v>
      </c>
      <c r="AB317" s="38">
        <v>7.0999999999999994E-2</v>
      </c>
      <c r="AC317" s="38">
        <v>6.6000000000000003E-2</v>
      </c>
      <c r="AD317" s="38">
        <v>3.3000000000000002E-2</v>
      </c>
      <c r="AE317" s="38">
        <v>3.3000000000000002E-2</v>
      </c>
      <c r="AF317" s="38">
        <v>1.2E-2</v>
      </c>
      <c r="AG317" s="38">
        <v>0.01</v>
      </c>
      <c r="AH317" s="38">
        <v>8.0000000000000002E-3</v>
      </c>
      <c r="AI317" s="6">
        <v>4.8000000000000001E-2</v>
      </c>
      <c r="AJ317" s="6">
        <v>1.2E-2</v>
      </c>
      <c r="AK317" s="6">
        <v>0.05</v>
      </c>
      <c r="AL317">
        <v>0.02</v>
      </c>
      <c r="AM317">
        <v>0.02</v>
      </c>
      <c r="AN317">
        <v>4.4999999999999998E-2</v>
      </c>
      <c r="AO317" s="6">
        <v>3.5000000000000003E-2</v>
      </c>
      <c r="AP317" s="6">
        <v>7.6999999999999999E-2</v>
      </c>
      <c r="AQ317" s="6">
        <v>7.8E-2</v>
      </c>
      <c r="AR317">
        <v>2.5000000000000001E-2</v>
      </c>
      <c r="AS317">
        <v>3.5000000000000003E-2</v>
      </c>
      <c r="AT317">
        <v>1.4999999999999999E-2</v>
      </c>
      <c r="AU317">
        <v>2.9000000000000001E-2</v>
      </c>
      <c r="AV317">
        <v>8.1000000000000003E-2</v>
      </c>
      <c r="AW317">
        <v>5.8999999999999997E-2</v>
      </c>
      <c r="AX317">
        <v>3.9E-2</v>
      </c>
      <c r="AY317">
        <v>6.4000000000000001E-2</v>
      </c>
      <c r="AZ317">
        <v>2.9000000000000001E-2</v>
      </c>
      <c r="BA317">
        <v>0.11799999999999999</v>
      </c>
      <c r="BB317" s="38">
        <v>0.03</v>
      </c>
      <c r="BC317">
        <v>3.4000000000000002E-2</v>
      </c>
      <c r="BD317">
        <v>3.4000000000000002E-2</v>
      </c>
      <c r="BE317">
        <v>3.5000000000000003E-2</v>
      </c>
      <c r="BF317" s="38">
        <v>3.1E-2</v>
      </c>
      <c r="BG317">
        <v>2.5000000000000001E-2</v>
      </c>
      <c r="BH317">
        <v>2.8000000000000001E-2</v>
      </c>
      <c r="BI317">
        <v>2.1999999999999999E-2</v>
      </c>
      <c r="BJ317">
        <v>1.4E-2</v>
      </c>
      <c r="BK317">
        <v>2.1999999999999999E-2</v>
      </c>
      <c r="BL317">
        <v>4.1000000000000002E-2</v>
      </c>
      <c r="BM317">
        <v>2.3E-2</v>
      </c>
      <c r="BN317">
        <v>1.0999999999999999E-2</v>
      </c>
      <c r="BO317">
        <v>2.3E-2</v>
      </c>
      <c r="BP317" s="6">
        <v>0.01</v>
      </c>
      <c r="BQ317" s="6">
        <v>0.01</v>
      </c>
      <c r="BR317" s="6">
        <v>1.4999999999999999E-2</v>
      </c>
      <c r="BS317">
        <v>3.5000000000000003E-2</v>
      </c>
      <c r="BT317" s="38">
        <v>8.1000000000000003E-2</v>
      </c>
      <c r="BU317">
        <v>6.0999999999999999E-2</v>
      </c>
      <c r="BV317">
        <v>8.4000000000000005E-2</v>
      </c>
      <c r="BW317">
        <v>4.3999999999999997E-2</v>
      </c>
      <c r="BX317" s="38">
        <v>0.128</v>
      </c>
      <c r="BY317" s="38">
        <v>4.9000000000000002E-2</v>
      </c>
      <c r="BZ317" s="38">
        <v>8.0000000000000002E-3</v>
      </c>
      <c r="CA317">
        <v>7.4999999999999997E-2</v>
      </c>
      <c r="CB317">
        <v>0.106</v>
      </c>
      <c r="CC317">
        <v>2.7E-2</v>
      </c>
      <c r="CD317">
        <v>2.7E-2</v>
      </c>
      <c r="CE317">
        <v>9.0999999999999998E-2</v>
      </c>
      <c r="CF317">
        <v>4.1000000000000002E-2</v>
      </c>
      <c r="CG317">
        <v>4.2000000000000003E-2</v>
      </c>
      <c r="CH317">
        <v>7.9000000000000001E-2</v>
      </c>
      <c r="CI317">
        <v>4.2999999999999997E-2</v>
      </c>
      <c r="CJ317">
        <v>0.105</v>
      </c>
      <c r="CK317">
        <v>3.6999999999999998E-2</v>
      </c>
      <c r="CL317">
        <v>5.0000000000000001E-3</v>
      </c>
      <c r="CM317">
        <v>2.8000000000000001E-2</v>
      </c>
      <c r="CN317">
        <v>1.6E-2</v>
      </c>
      <c r="CO317">
        <v>-6.0000000000000001E-3</v>
      </c>
      <c r="CP317">
        <v>4.0000000000000001E-3</v>
      </c>
      <c r="CQ317">
        <v>9.1999999999999998E-2</v>
      </c>
      <c r="CR317" s="38">
        <v>6.5000000000000002E-2</v>
      </c>
      <c r="CS317">
        <v>0.153</v>
      </c>
      <c r="CT317">
        <v>0.104</v>
      </c>
      <c r="CU317">
        <v>-3.6999999999999998E-2</v>
      </c>
      <c r="CV317">
        <v>0.08</v>
      </c>
      <c r="CW317">
        <v>3.2000000000000001E-2</v>
      </c>
      <c r="CX317">
        <v>8.0000000000000002E-3</v>
      </c>
      <c r="CY317">
        <v>5.1999999999999998E-2</v>
      </c>
      <c r="CZ317">
        <v>7.4999999999999997E-2</v>
      </c>
      <c r="DA317">
        <v>0.16200000000000001</v>
      </c>
      <c r="DB317">
        <v>0.104</v>
      </c>
      <c r="DC317">
        <v>1.0999999999999999E-2</v>
      </c>
      <c r="DD317" s="38">
        <v>1.4999999999999999E-2</v>
      </c>
      <c r="DE317" s="38">
        <v>1.7999999999999999E-2</v>
      </c>
      <c r="DF317">
        <v>2.3E-2</v>
      </c>
      <c r="DG317">
        <v>6.4000000000000001E-2</v>
      </c>
      <c r="DH317">
        <v>5.5E-2</v>
      </c>
      <c r="DI317">
        <v>2.1999999999999999E-2</v>
      </c>
      <c r="DJ317">
        <v>3.7999999999999999E-2</v>
      </c>
      <c r="DK317" s="38">
        <v>2.1000000000000001E-2</v>
      </c>
      <c r="DL317">
        <v>2.1999999999999999E-2</v>
      </c>
      <c r="DM317">
        <v>4.2000000000000003E-2</v>
      </c>
      <c r="DN317">
        <v>3.2000000000000001E-2</v>
      </c>
      <c r="DO317">
        <v>8.5000000000000006E-2</v>
      </c>
      <c r="DP317" s="38">
        <v>6.0999999999999999E-2</v>
      </c>
      <c r="DQ317">
        <v>4.9000000000000002E-2</v>
      </c>
      <c r="DU317" s="38">
        <v>0.04</v>
      </c>
      <c r="DV317">
        <v>3.7999999999999999E-2</v>
      </c>
      <c r="DW317" s="38">
        <v>4.9000000000000002E-2</v>
      </c>
      <c r="DX317" s="6">
        <v>6.7000000000000004E-2</v>
      </c>
      <c r="DY317">
        <v>3.5000000000000003E-2</v>
      </c>
      <c r="DZ317">
        <v>0.08</v>
      </c>
      <c r="EA317">
        <v>5.7000000000000002E-2</v>
      </c>
      <c r="EC317">
        <v>1.6E-2</v>
      </c>
      <c r="ED317">
        <v>3.4000000000000002E-2</v>
      </c>
      <c r="EF317">
        <v>4.4999999999999998E-2</v>
      </c>
      <c r="EG317">
        <v>6.3E-2</v>
      </c>
      <c r="EI317">
        <v>4.5999999999999999E-2</v>
      </c>
      <c r="EJ317">
        <v>6.2E-2</v>
      </c>
      <c r="EK317" s="38">
        <v>3.5000000000000003E-2</v>
      </c>
      <c r="EL317">
        <v>4.4999999999999998E-2</v>
      </c>
      <c r="EM317" s="6">
        <v>0.10100000000000001</v>
      </c>
    </row>
    <row r="318" spans="1:143" ht="14.25" customHeight="1" x14ac:dyDescent="0.2">
      <c r="A318" s="13">
        <v>645</v>
      </c>
      <c r="B318">
        <v>0.113</v>
      </c>
      <c r="C318">
        <v>0.111</v>
      </c>
      <c r="D318">
        <v>7.4999999999999997E-2</v>
      </c>
      <c r="E318">
        <v>0.14399999999999999</v>
      </c>
      <c r="F318">
        <v>0.191</v>
      </c>
      <c r="G318">
        <v>0.11600000000000001</v>
      </c>
      <c r="H318">
        <v>6.4000000000000001E-2</v>
      </c>
      <c r="I318">
        <v>0.128</v>
      </c>
      <c r="J318">
        <v>7.9000000000000001E-2</v>
      </c>
      <c r="K318">
        <v>4.8000000000000001E-2</v>
      </c>
      <c r="L318">
        <v>8.6999999999999994E-2</v>
      </c>
      <c r="M318">
        <v>9.1999999999999998E-2</v>
      </c>
      <c r="N318">
        <v>0.14000000000000001</v>
      </c>
      <c r="O318">
        <v>9.5000000000000001E-2</v>
      </c>
      <c r="P318" s="38">
        <v>0.185</v>
      </c>
      <c r="Q318" s="6">
        <v>0.152</v>
      </c>
      <c r="R318" s="6">
        <v>0.27100000000000002</v>
      </c>
      <c r="S318" s="6">
        <v>0.22800000000000001</v>
      </c>
      <c r="T318">
        <v>0.192</v>
      </c>
      <c r="U318">
        <v>0.193</v>
      </c>
      <c r="V318">
        <v>6.3E-2</v>
      </c>
      <c r="W318">
        <v>0.192</v>
      </c>
      <c r="X318">
        <v>0.13300000000000001</v>
      </c>
      <c r="Y318">
        <v>0.192</v>
      </c>
      <c r="Z318" s="38">
        <v>8.6999999999999994E-2</v>
      </c>
      <c r="AA318" s="38">
        <v>9.1999999999999998E-2</v>
      </c>
      <c r="AB318" s="38">
        <v>7.0999999999999994E-2</v>
      </c>
      <c r="AC318" s="38">
        <v>6.6000000000000003E-2</v>
      </c>
      <c r="AD318" s="38">
        <v>3.3000000000000002E-2</v>
      </c>
      <c r="AE318" s="38">
        <v>3.3000000000000002E-2</v>
      </c>
      <c r="AF318" s="38">
        <v>1.2E-2</v>
      </c>
      <c r="AG318" s="38">
        <v>0.01</v>
      </c>
      <c r="AH318" s="38">
        <v>8.0000000000000002E-3</v>
      </c>
      <c r="AI318" s="6">
        <v>4.8000000000000001E-2</v>
      </c>
      <c r="AJ318" s="6">
        <v>1.2E-2</v>
      </c>
      <c r="AK318" s="6">
        <v>0.05</v>
      </c>
      <c r="AL318">
        <v>0.02</v>
      </c>
      <c r="AM318">
        <v>0.02</v>
      </c>
      <c r="AN318">
        <v>4.4999999999999998E-2</v>
      </c>
      <c r="AO318" s="6">
        <v>3.5000000000000003E-2</v>
      </c>
      <c r="AP318" s="6">
        <v>7.6999999999999999E-2</v>
      </c>
      <c r="AQ318" s="6">
        <v>7.8E-2</v>
      </c>
      <c r="AR318">
        <v>2.5000000000000001E-2</v>
      </c>
      <c r="AS318">
        <v>3.5000000000000003E-2</v>
      </c>
      <c r="AT318">
        <v>1.4999999999999999E-2</v>
      </c>
      <c r="AU318">
        <v>0.03</v>
      </c>
      <c r="AV318">
        <v>8.1000000000000003E-2</v>
      </c>
      <c r="AW318">
        <v>5.8999999999999997E-2</v>
      </c>
      <c r="AX318">
        <v>0.04</v>
      </c>
      <c r="AY318">
        <v>6.6000000000000003E-2</v>
      </c>
      <c r="AZ318">
        <v>2.9000000000000001E-2</v>
      </c>
      <c r="BA318">
        <v>0.121</v>
      </c>
      <c r="BB318" s="38">
        <v>3.1E-2</v>
      </c>
      <c r="BC318">
        <v>3.5000000000000003E-2</v>
      </c>
      <c r="BD318">
        <v>3.5000000000000003E-2</v>
      </c>
      <c r="BE318">
        <v>3.5999999999999997E-2</v>
      </c>
      <c r="BF318" s="38">
        <v>3.1E-2</v>
      </c>
      <c r="BG318">
        <v>2.5999999999999999E-2</v>
      </c>
      <c r="BH318">
        <v>2.9000000000000001E-2</v>
      </c>
      <c r="BI318">
        <v>2.3E-2</v>
      </c>
      <c r="BJ318">
        <v>1.4999999999999999E-2</v>
      </c>
      <c r="BK318">
        <v>2.3E-2</v>
      </c>
      <c r="BL318">
        <v>4.1000000000000002E-2</v>
      </c>
      <c r="BM318">
        <v>2.3E-2</v>
      </c>
      <c r="BN318">
        <v>1.0999999999999999E-2</v>
      </c>
      <c r="BO318">
        <v>2.3E-2</v>
      </c>
      <c r="BP318" s="6">
        <v>0.01</v>
      </c>
      <c r="BQ318" s="6">
        <v>0.01</v>
      </c>
      <c r="BR318" s="6">
        <v>1.4999999999999999E-2</v>
      </c>
      <c r="BS318">
        <v>3.5999999999999997E-2</v>
      </c>
      <c r="BT318" s="38">
        <v>8.3000000000000004E-2</v>
      </c>
      <c r="BU318">
        <v>6.2E-2</v>
      </c>
      <c r="BV318">
        <v>8.5000000000000006E-2</v>
      </c>
      <c r="BW318">
        <v>4.4999999999999998E-2</v>
      </c>
      <c r="BX318" s="38">
        <v>0.129</v>
      </c>
      <c r="BY318" s="38">
        <v>0.05</v>
      </c>
      <c r="BZ318" s="38">
        <v>8.9999999999999993E-3</v>
      </c>
      <c r="CA318">
        <v>7.5999999999999998E-2</v>
      </c>
      <c r="CB318">
        <v>0.11</v>
      </c>
      <c r="CC318">
        <v>2.8000000000000001E-2</v>
      </c>
      <c r="CD318">
        <v>2.8000000000000001E-2</v>
      </c>
      <c r="CE318">
        <v>9.0999999999999998E-2</v>
      </c>
      <c r="CF318">
        <v>4.2000000000000003E-2</v>
      </c>
      <c r="CG318">
        <v>4.3999999999999997E-2</v>
      </c>
      <c r="CH318">
        <v>0.08</v>
      </c>
      <c r="CI318">
        <v>4.2999999999999997E-2</v>
      </c>
      <c r="CJ318">
        <v>0.108</v>
      </c>
      <c r="CK318">
        <v>3.9E-2</v>
      </c>
      <c r="CL318">
        <v>5.0000000000000001E-3</v>
      </c>
      <c r="CM318">
        <v>0.03</v>
      </c>
      <c r="CN318">
        <v>1.7000000000000001E-2</v>
      </c>
      <c r="CO318">
        <v>-5.0000000000000001E-3</v>
      </c>
      <c r="CP318">
        <v>4.0000000000000001E-3</v>
      </c>
      <c r="CQ318">
        <v>9.2999999999999999E-2</v>
      </c>
      <c r="CR318" s="38">
        <v>6.6000000000000003E-2</v>
      </c>
      <c r="CS318">
        <v>0.156</v>
      </c>
      <c r="CT318">
        <v>0.105</v>
      </c>
      <c r="CU318">
        <v>-3.6999999999999998E-2</v>
      </c>
      <c r="CV318">
        <v>8.2000000000000003E-2</v>
      </c>
      <c r="CW318">
        <v>3.3000000000000002E-2</v>
      </c>
      <c r="CX318">
        <v>8.0000000000000002E-3</v>
      </c>
      <c r="CY318">
        <v>5.2999999999999999E-2</v>
      </c>
      <c r="CZ318">
        <v>7.6999999999999999E-2</v>
      </c>
      <c r="DA318">
        <v>0.16300000000000001</v>
      </c>
      <c r="DB318">
        <v>0.105</v>
      </c>
      <c r="DC318">
        <v>1.0999999999999999E-2</v>
      </c>
      <c r="DD318" s="38">
        <v>1.6E-2</v>
      </c>
      <c r="DE318" s="38">
        <v>1.7999999999999999E-2</v>
      </c>
      <c r="DF318">
        <v>2.3E-2</v>
      </c>
      <c r="DG318">
        <v>6.4000000000000001E-2</v>
      </c>
      <c r="DH318">
        <v>5.6000000000000001E-2</v>
      </c>
      <c r="DI318">
        <v>2.1999999999999999E-2</v>
      </c>
      <c r="DJ318">
        <v>3.7999999999999999E-2</v>
      </c>
      <c r="DK318" s="38">
        <v>2.1000000000000001E-2</v>
      </c>
      <c r="DL318">
        <v>2.1999999999999999E-2</v>
      </c>
      <c r="DM318">
        <v>4.2000000000000003E-2</v>
      </c>
      <c r="DN318">
        <v>3.2000000000000001E-2</v>
      </c>
      <c r="DO318">
        <v>8.5999999999999993E-2</v>
      </c>
      <c r="DP318" s="38">
        <v>6.2E-2</v>
      </c>
      <c r="DQ318">
        <v>0.05</v>
      </c>
      <c r="DU318" s="38">
        <v>0.04</v>
      </c>
      <c r="DV318">
        <v>3.7999999999999999E-2</v>
      </c>
      <c r="DW318" s="38">
        <v>4.9000000000000002E-2</v>
      </c>
      <c r="DX318" s="6">
        <v>6.7000000000000004E-2</v>
      </c>
      <c r="DY318">
        <v>3.5999999999999997E-2</v>
      </c>
      <c r="DZ318">
        <v>8.1000000000000003E-2</v>
      </c>
      <c r="EA318">
        <v>5.8000000000000003E-2</v>
      </c>
      <c r="EC318">
        <v>1.6E-2</v>
      </c>
      <c r="ED318">
        <v>3.4000000000000002E-2</v>
      </c>
      <c r="EF318">
        <v>4.4999999999999998E-2</v>
      </c>
      <c r="EG318">
        <v>6.3E-2</v>
      </c>
      <c r="EI318">
        <v>4.5999999999999999E-2</v>
      </c>
      <c r="EJ318">
        <v>6.2E-2</v>
      </c>
      <c r="EK318" s="38">
        <v>3.5000000000000003E-2</v>
      </c>
      <c r="EL318">
        <v>4.4999999999999998E-2</v>
      </c>
      <c r="EM318" s="6">
        <v>0.10199999999999999</v>
      </c>
    </row>
    <row r="319" spans="1:143" ht="14.25" customHeight="1" x14ac:dyDescent="0.2">
      <c r="A319" s="13">
        <v>646</v>
      </c>
      <c r="B319">
        <v>0.11799999999999999</v>
      </c>
      <c r="C319">
        <v>0.115</v>
      </c>
      <c r="D319">
        <v>7.6999999999999999E-2</v>
      </c>
      <c r="E319">
        <v>0.15</v>
      </c>
      <c r="F319">
        <v>0.19600000000000001</v>
      </c>
      <c r="G319">
        <v>0.11799999999999999</v>
      </c>
      <c r="H319">
        <v>6.5000000000000002E-2</v>
      </c>
      <c r="I319">
        <v>0.13100000000000001</v>
      </c>
      <c r="J319">
        <v>0.08</v>
      </c>
      <c r="K319">
        <v>0.05</v>
      </c>
      <c r="L319">
        <v>8.8999999999999996E-2</v>
      </c>
      <c r="M319">
        <v>9.5000000000000001E-2</v>
      </c>
      <c r="N319">
        <v>0.14199999999999999</v>
      </c>
      <c r="O319">
        <v>9.6000000000000002E-2</v>
      </c>
      <c r="P319" s="38">
        <v>0.189</v>
      </c>
      <c r="Q319" s="6">
        <v>0.154</v>
      </c>
      <c r="R319" s="6">
        <v>0.28000000000000003</v>
      </c>
      <c r="S319" s="6">
        <v>0.22900000000000001</v>
      </c>
      <c r="T319">
        <v>0.19400000000000001</v>
      </c>
      <c r="U319">
        <v>0.19400000000000001</v>
      </c>
      <c r="V319">
        <v>6.3E-2</v>
      </c>
      <c r="W319">
        <v>0.21</v>
      </c>
      <c r="X319">
        <v>0.13700000000000001</v>
      </c>
      <c r="Y319">
        <v>0.20200000000000001</v>
      </c>
      <c r="Z319" s="38">
        <v>8.6999999999999994E-2</v>
      </c>
      <c r="AA319" s="38">
        <v>9.1999999999999998E-2</v>
      </c>
      <c r="AB319" s="38">
        <v>7.0999999999999994E-2</v>
      </c>
      <c r="AC319" s="38">
        <v>6.7000000000000004E-2</v>
      </c>
      <c r="AD319" s="38">
        <v>3.3000000000000002E-2</v>
      </c>
      <c r="AE319" s="38">
        <v>3.3000000000000002E-2</v>
      </c>
      <c r="AF319" s="38">
        <v>1.2E-2</v>
      </c>
      <c r="AG319" s="38">
        <v>0.01</v>
      </c>
      <c r="AH319" s="38">
        <v>8.0000000000000002E-3</v>
      </c>
      <c r="AI319" s="6">
        <v>4.8000000000000001E-2</v>
      </c>
      <c r="AJ319" s="6">
        <v>1.2E-2</v>
      </c>
      <c r="AK319" s="6">
        <v>0.05</v>
      </c>
      <c r="AL319">
        <v>0.02</v>
      </c>
      <c r="AM319">
        <v>0.02</v>
      </c>
      <c r="AN319">
        <v>4.4999999999999998E-2</v>
      </c>
      <c r="AO319" s="6">
        <v>3.5000000000000003E-2</v>
      </c>
      <c r="AP319" s="6">
        <v>7.6999999999999999E-2</v>
      </c>
      <c r="AQ319" s="6">
        <v>7.8E-2</v>
      </c>
      <c r="AR319">
        <v>2.5000000000000001E-2</v>
      </c>
      <c r="AS319">
        <v>3.5000000000000003E-2</v>
      </c>
      <c r="AT319">
        <v>1.4999999999999999E-2</v>
      </c>
      <c r="AU319">
        <v>0.03</v>
      </c>
      <c r="AV319">
        <v>8.1000000000000003E-2</v>
      </c>
      <c r="AW319">
        <v>5.8999999999999997E-2</v>
      </c>
      <c r="AX319">
        <v>4.2000000000000003E-2</v>
      </c>
      <c r="AY319">
        <v>6.7000000000000004E-2</v>
      </c>
      <c r="AZ319">
        <v>3.1E-2</v>
      </c>
      <c r="BA319">
        <v>0.124</v>
      </c>
      <c r="BB319" s="38">
        <v>3.1E-2</v>
      </c>
      <c r="BC319">
        <v>3.5000000000000003E-2</v>
      </c>
      <c r="BD319">
        <v>3.5000000000000003E-2</v>
      </c>
      <c r="BE319">
        <v>3.5999999999999997E-2</v>
      </c>
      <c r="BF319" s="38">
        <v>3.1E-2</v>
      </c>
      <c r="BG319">
        <v>2.5999999999999999E-2</v>
      </c>
      <c r="BH319">
        <v>2.9000000000000001E-2</v>
      </c>
      <c r="BI319">
        <v>2.3E-2</v>
      </c>
      <c r="BJ319">
        <v>1.4999999999999999E-2</v>
      </c>
      <c r="BK319">
        <v>2.3E-2</v>
      </c>
      <c r="BL319">
        <v>4.2000000000000003E-2</v>
      </c>
      <c r="BM319">
        <v>2.3E-2</v>
      </c>
      <c r="BN319">
        <v>1.2E-2</v>
      </c>
      <c r="BO319">
        <v>2.3E-2</v>
      </c>
      <c r="BP319" s="6">
        <v>0.01</v>
      </c>
      <c r="BQ319" s="6">
        <v>0.01</v>
      </c>
      <c r="BR319" s="6">
        <v>1.4999999999999999E-2</v>
      </c>
      <c r="BS319">
        <v>3.6999999999999998E-2</v>
      </c>
      <c r="BT319" s="38">
        <v>8.5000000000000006E-2</v>
      </c>
      <c r="BU319">
        <v>6.3E-2</v>
      </c>
      <c r="BV319">
        <v>8.6999999999999994E-2</v>
      </c>
      <c r="BW319">
        <v>4.4999999999999998E-2</v>
      </c>
      <c r="BX319" s="38">
        <v>0.13</v>
      </c>
      <c r="BY319" s="38">
        <v>5.1999999999999998E-2</v>
      </c>
      <c r="BZ319" s="38">
        <v>8.9999999999999993E-3</v>
      </c>
      <c r="CA319">
        <v>7.8E-2</v>
      </c>
      <c r="CB319">
        <v>0.114</v>
      </c>
      <c r="CC319">
        <v>2.9000000000000001E-2</v>
      </c>
      <c r="CD319">
        <v>2.9000000000000001E-2</v>
      </c>
      <c r="CE319">
        <v>9.1999999999999998E-2</v>
      </c>
      <c r="CF319">
        <v>4.3999999999999997E-2</v>
      </c>
      <c r="CG319">
        <v>4.5999999999999999E-2</v>
      </c>
      <c r="CH319">
        <v>8.2000000000000003E-2</v>
      </c>
      <c r="CI319">
        <v>4.2999999999999997E-2</v>
      </c>
      <c r="CJ319">
        <v>0.111</v>
      </c>
      <c r="CK319">
        <v>0.04</v>
      </c>
      <c r="CL319">
        <v>5.0000000000000001E-3</v>
      </c>
      <c r="CM319">
        <v>3.2000000000000001E-2</v>
      </c>
      <c r="CN319">
        <v>1.7000000000000001E-2</v>
      </c>
      <c r="CO319">
        <v>-5.0000000000000001E-3</v>
      </c>
      <c r="CP319">
        <v>4.0000000000000001E-3</v>
      </c>
      <c r="CQ319">
        <v>9.4E-2</v>
      </c>
      <c r="CR319" s="38">
        <v>6.7000000000000004E-2</v>
      </c>
      <c r="CS319">
        <v>0.16</v>
      </c>
      <c r="CT319">
        <v>0.107</v>
      </c>
      <c r="CU319">
        <v>-3.6999999999999998E-2</v>
      </c>
      <c r="CV319">
        <v>8.3000000000000004E-2</v>
      </c>
      <c r="CW319">
        <v>3.4000000000000002E-2</v>
      </c>
      <c r="CX319">
        <v>8.0000000000000002E-3</v>
      </c>
      <c r="CY319">
        <v>5.2999999999999999E-2</v>
      </c>
      <c r="CZ319">
        <v>7.8E-2</v>
      </c>
      <c r="DA319">
        <v>0.16300000000000001</v>
      </c>
      <c r="DB319">
        <v>0.106</v>
      </c>
      <c r="DC319">
        <v>1.2E-2</v>
      </c>
      <c r="DD319" s="38">
        <v>1.6E-2</v>
      </c>
      <c r="DE319" s="38">
        <v>1.7999999999999999E-2</v>
      </c>
      <c r="DF319">
        <v>2.3E-2</v>
      </c>
      <c r="DG319">
        <v>6.4000000000000001E-2</v>
      </c>
      <c r="DH319">
        <v>5.6000000000000001E-2</v>
      </c>
      <c r="DI319">
        <v>2.1999999999999999E-2</v>
      </c>
      <c r="DJ319">
        <v>3.7999999999999999E-2</v>
      </c>
      <c r="DK319" s="38">
        <v>2.1000000000000001E-2</v>
      </c>
      <c r="DL319">
        <v>2.1999999999999999E-2</v>
      </c>
      <c r="DM319">
        <v>4.2000000000000003E-2</v>
      </c>
      <c r="DN319">
        <v>3.2000000000000001E-2</v>
      </c>
      <c r="DO319">
        <v>8.5999999999999993E-2</v>
      </c>
      <c r="DP319" s="38">
        <v>6.2E-2</v>
      </c>
      <c r="DQ319">
        <v>0.05</v>
      </c>
      <c r="DU319" s="38">
        <v>0.04</v>
      </c>
      <c r="DV319">
        <v>3.9E-2</v>
      </c>
      <c r="DW319" s="38">
        <v>4.9000000000000002E-2</v>
      </c>
      <c r="DX319" s="6">
        <v>6.8000000000000005E-2</v>
      </c>
      <c r="DY319">
        <v>3.5999999999999997E-2</v>
      </c>
      <c r="DZ319">
        <v>8.1000000000000003E-2</v>
      </c>
      <c r="EA319">
        <v>0.06</v>
      </c>
      <c r="EC319">
        <v>1.7000000000000001E-2</v>
      </c>
      <c r="ED319">
        <v>3.4000000000000002E-2</v>
      </c>
      <c r="EF319">
        <v>4.5999999999999999E-2</v>
      </c>
      <c r="EG319">
        <v>6.3E-2</v>
      </c>
      <c r="EI319">
        <v>4.7E-2</v>
      </c>
      <c r="EJ319">
        <v>6.2E-2</v>
      </c>
      <c r="EK319" s="38">
        <v>3.5999999999999997E-2</v>
      </c>
      <c r="EL319">
        <v>4.5999999999999999E-2</v>
      </c>
      <c r="EM319" s="6">
        <v>0.10199999999999999</v>
      </c>
    </row>
    <row r="320" spans="1:143" ht="14.25" customHeight="1" x14ac:dyDescent="0.2">
      <c r="A320" s="13">
        <v>647</v>
      </c>
      <c r="B320">
        <v>0.123</v>
      </c>
      <c r="C320">
        <v>0.11899999999999999</v>
      </c>
      <c r="D320">
        <v>0.08</v>
      </c>
      <c r="E320">
        <v>0.156</v>
      </c>
      <c r="F320">
        <v>0.20200000000000001</v>
      </c>
      <c r="G320">
        <v>0.12</v>
      </c>
      <c r="H320">
        <v>6.7000000000000004E-2</v>
      </c>
      <c r="I320">
        <v>0.13500000000000001</v>
      </c>
      <c r="J320">
        <v>8.1000000000000003E-2</v>
      </c>
      <c r="K320">
        <v>5.1999999999999998E-2</v>
      </c>
      <c r="L320">
        <v>9.1999999999999998E-2</v>
      </c>
      <c r="M320">
        <v>9.9000000000000005E-2</v>
      </c>
      <c r="N320">
        <v>0.14599999999999999</v>
      </c>
      <c r="O320">
        <v>9.9000000000000005E-2</v>
      </c>
      <c r="P320" s="38">
        <v>0.19400000000000001</v>
      </c>
      <c r="Q320" s="6">
        <v>0.156</v>
      </c>
      <c r="R320" s="6">
        <v>0.28899999999999998</v>
      </c>
      <c r="S320" s="6">
        <v>0.23100000000000001</v>
      </c>
      <c r="T320">
        <v>0.19700000000000001</v>
      </c>
      <c r="U320">
        <v>0.19600000000000001</v>
      </c>
      <c r="V320">
        <v>6.4000000000000001E-2</v>
      </c>
      <c r="W320">
        <v>0.22900000000000001</v>
      </c>
      <c r="X320">
        <v>0.14099999999999999</v>
      </c>
      <c r="Y320">
        <v>0.21299999999999999</v>
      </c>
      <c r="Z320" s="38">
        <v>8.6999999999999994E-2</v>
      </c>
      <c r="AA320" s="38">
        <v>9.1999999999999998E-2</v>
      </c>
      <c r="AB320" s="38">
        <v>7.0999999999999994E-2</v>
      </c>
      <c r="AC320" s="38">
        <v>6.7000000000000004E-2</v>
      </c>
      <c r="AD320" s="38">
        <v>3.3000000000000002E-2</v>
      </c>
      <c r="AE320" s="38">
        <v>3.3000000000000002E-2</v>
      </c>
      <c r="AF320" s="38">
        <v>1.2E-2</v>
      </c>
      <c r="AG320" s="38">
        <v>0.01</v>
      </c>
      <c r="AH320" s="38">
        <v>8.0000000000000002E-3</v>
      </c>
      <c r="AI320" s="6">
        <v>4.8000000000000001E-2</v>
      </c>
      <c r="AJ320" s="6">
        <v>1.2E-2</v>
      </c>
      <c r="AK320" s="6">
        <v>0.05</v>
      </c>
      <c r="AL320">
        <v>0.02</v>
      </c>
      <c r="AM320">
        <v>0.02</v>
      </c>
      <c r="AN320">
        <v>4.4999999999999998E-2</v>
      </c>
      <c r="AO320" s="6">
        <v>3.5000000000000003E-2</v>
      </c>
      <c r="AP320" s="6">
        <v>7.6999999999999999E-2</v>
      </c>
      <c r="AQ320" s="6">
        <v>7.8E-2</v>
      </c>
      <c r="AR320">
        <v>2.5000000000000001E-2</v>
      </c>
      <c r="AS320">
        <v>3.5000000000000003E-2</v>
      </c>
      <c r="AT320">
        <v>1.4999999999999999E-2</v>
      </c>
      <c r="AU320">
        <v>3.1E-2</v>
      </c>
      <c r="AV320">
        <v>8.2000000000000003E-2</v>
      </c>
      <c r="AW320">
        <v>5.8999999999999997E-2</v>
      </c>
      <c r="AX320">
        <v>4.2999999999999997E-2</v>
      </c>
      <c r="AY320">
        <v>6.9000000000000006E-2</v>
      </c>
      <c r="AZ320">
        <v>3.2000000000000001E-2</v>
      </c>
      <c r="BA320">
        <v>0.128</v>
      </c>
      <c r="BB320" s="38">
        <v>3.1E-2</v>
      </c>
      <c r="BC320">
        <v>3.5999999999999997E-2</v>
      </c>
      <c r="BD320">
        <v>3.5000000000000003E-2</v>
      </c>
      <c r="BE320">
        <v>3.5999999999999997E-2</v>
      </c>
      <c r="BF320" s="38">
        <v>3.1E-2</v>
      </c>
      <c r="BG320">
        <v>2.7E-2</v>
      </c>
      <c r="BH320">
        <v>0.03</v>
      </c>
      <c r="BI320">
        <v>2.3E-2</v>
      </c>
      <c r="BJ320">
        <v>1.4999999999999999E-2</v>
      </c>
      <c r="BK320">
        <v>2.3E-2</v>
      </c>
      <c r="BL320">
        <v>4.2000000000000003E-2</v>
      </c>
      <c r="BM320">
        <v>2.3E-2</v>
      </c>
      <c r="BN320">
        <v>1.2E-2</v>
      </c>
      <c r="BO320">
        <v>2.4E-2</v>
      </c>
      <c r="BP320" s="6">
        <v>0.01</v>
      </c>
      <c r="BQ320" s="6">
        <v>0.01</v>
      </c>
      <c r="BR320" s="6">
        <v>1.4999999999999999E-2</v>
      </c>
      <c r="BS320">
        <v>3.7999999999999999E-2</v>
      </c>
      <c r="BT320" s="38">
        <v>8.6999999999999994E-2</v>
      </c>
      <c r="BU320">
        <v>6.5000000000000002E-2</v>
      </c>
      <c r="BV320">
        <v>8.8999999999999996E-2</v>
      </c>
      <c r="BW320">
        <v>4.5999999999999999E-2</v>
      </c>
      <c r="BX320" s="38">
        <v>0.13100000000000001</v>
      </c>
      <c r="BY320" s="38">
        <v>5.2999999999999999E-2</v>
      </c>
      <c r="BZ320" s="38">
        <v>8.9999999999999993E-3</v>
      </c>
      <c r="CA320">
        <v>0.08</v>
      </c>
      <c r="CB320">
        <v>0.11799999999999999</v>
      </c>
      <c r="CC320">
        <v>0.03</v>
      </c>
      <c r="CD320">
        <v>0.03</v>
      </c>
      <c r="CE320">
        <v>9.2999999999999999E-2</v>
      </c>
      <c r="CF320">
        <v>4.5999999999999999E-2</v>
      </c>
      <c r="CG320">
        <v>4.8000000000000001E-2</v>
      </c>
      <c r="CH320">
        <v>8.3000000000000004E-2</v>
      </c>
      <c r="CI320">
        <v>4.3999999999999997E-2</v>
      </c>
      <c r="CJ320">
        <v>0.115</v>
      </c>
      <c r="CK320">
        <v>4.2000000000000003E-2</v>
      </c>
      <c r="CL320">
        <v>5.0000000000000001E-3</v>
      </c>
      <c r="CM320">
        <v>3.4000000000000002E-2</v>
      </c>
      <c r="CN320">
        <v>1.7999999999999999E-2</v>
      </c>
      <c r="CO320">
        <v>-4.0000000000000001E-3</v>
      </c>
      <c r="CP320">
        <v>5.0000000000000001E-3</v>
      </c>
      <c r="CQ320">
        <v>9.5000000000000001E-2</v>
      </c>
      <c r="CR320" s="38">
        <v>6.9000000000000006E-2</v>
      </c>
      <c r="CS320">
        <v>0.16500000000000001</v>
      </c>
      <c r="CT320">
        <v>0.108</v>
      </c>
      <c r="CU320">
        <v>-3.6999999999999998E-2</v>
      </c>
      <c r="CV320">
        <v>8.5999999999999993E-2</v>
      </c>
      <c r="CW320">
        <v>3.5000000000000003E-2</v>
      </c>
      <c r="CX320">
        <v>8.0000000000000002E-3</v>
      </c>
      <c r="CY320">
        <v>5.2999999999999999E-2</v>
      </c>
      <c r="CZ320">
        <v>0.08</v>
      </c>
      <c r="DA320">
        <v>0.16500000000000001</v>
      </c>
      <c r="DB320">
        <v>0.108</v>
      </c>
      <c r="DC320">
        <v>1.2E-2</v>
      </c>
      <c r="DD320" s="38">
        <v>1.6E-2</v>
      </c>
      <c r="DE320" s="38">
        <v>1.9E-2</v>
      </c>
      <c r="DF320">
        <v>2.3E-2</v>
      </c>
      <c r="DG320">
        <v>6.4000000000000001E-2</v>
      </c>
      <c r="DH320">
        <v>5.6000000000000001E-2</v>
      </c>
      <c r="DI320">
        <v>2.1999999999999999E-2</v>
      </c>
      <c r="DJ320">
        <v>3.7999999999999999E-2</v>
      </c>
      <c r="DK320" s="38">
        <v>2.1000000000000001E-2</v>
      </c>
      <c r="DL320">
        <v>2.1999999999999999E-2</v>
      </c>
      <c r="DM320">
        <v>4.2000000000000003E-2</v>
      </c>
      <c r="DN320">
        <v>3.2000000000000001E-2</v>
      </c>
      <c r="DO320">
        <v>8.6999999999999994E-2</v>
      </c>
      <c r="DP320" s="38">
        <v>6.2E-2</v>
      </c>
      <c r="DQ320">
        <v>0.05</v>
      </c>
      <c r="DU320" s="38">
        <v>4.1000000000000002E-2</v>
      </c>
      <c r="DV320">
        <v>0.04</v>
      </c>
      <c r="DW320" s="38">
        <v>0.05</v>
      </c>
      <c r="DX320" s="6">
        <v>6.9000000000000006E-2</v>
      </c>
      <c r="DY320">
        <v>3.6999999999999998E-2</v>
      </c>
      <c r="DZ320">
        <v>8.1000000000000003E-2</v>
      </c>
      <c r="EA320">
        <v>6.2E-2</v>
      </c>
      <c r="EC320">
        <v>1.7999999999999999E-2</v>
      </c>
      <c r="ED320">
        <v>3.4000000000000002E-2</v>
      </c>
      <c r="EF320">
        <v>4.5999999999999999E-2</v>
      </c>
      <c r="EG320">
        <v>6.3E-2</v>
      </c>
      <c r="EI320">
        <v>4.7E-2</v>
      </c>
      <c r="EJ320">
        <v>6.3E-2</v>
      </c>
      <c r="EK320" s="38">
        <v>3.5999999999999997E-2</v>
      </c>
      <c r="EL320">
        <v>4.5999999999999999E-2</v>
      </c>
      <c r="EM320" s="6">
        <v>0.10299999999999999</v>
      </c>
    </row>
    <row r="321" spans="1:143" ht="14.25" customHeight="1" x14ac:dyDescent="0.2">
      <c r="A321" s="13">
        <v>648</v>
      </c>
      <c r="B321">
        <v>0.129</v>
      </c>
      <c r="C321">
        <v>0.125</v>
      </c>
      <c r="D321">
        <v>8.3000000000000004E-2</v>
      </c>
      <c r="E321">
        <v>0.16400000000000001</v>
      </c>
      <c r="F321">
        <v>0.21</v>
      </c>
      <c r="G321">
        <v>0.123</v>
      </c>
      <c r="H321">
        <v>6.8000000000000005E-2</v>
      </c>
      <c r="I321">
        <v>0.13900000000000001</v>
      </c>
      <c r="J321">
        <v>8.3000000000000004E-2</v>
      </c>
      <c r="K321">
        <v>5.3999999999999999E-2</v>
      </c>
      <c r="L321">
        <v>9.5000000000000001E-2</v>
      </c>
      <c r="M321">
        <v>0.10299999999999999</v>
      </c>
      <c r="N321">
        <v>0.15</v>
      </c>
      <c r="O321">
        <v>0.10100000000000001</v>
      </c>
      <c r="P321" s="38">
        <v>0.19900000000000001</v>
      </c>
      <c r="Q321" s="6">
        <v>0.158</v>
      </c>
      <c r="R321" s="6">
        <v>0.29899999999999999</v>
      </c>
      <c r="S321" s="6">
        <v>0.23300000000000001</v>
      </c>
      <c r="T321">
        <v>0.20100000000000001</v>
      </c>
      <c r="U321">
        <v>0.19800000000000001</v>
      </c>
      <c r="V321">
        <v>6.5000000000000002E-2</v>
      </c>
      <c r="W321">
        <v>0.249</v>
      </c>
      <c r="X321">
        <v>0.14499999999999999</v>
      </c>
      <c r="Y321">
        <v>0.224</v>
      </c>
      <c r="Z321" s="38">
        <v>8.6999999999999994E-2</v>
      </c>
      <c r="AA321" s="38">
        <v>9.1999999999999998E-2</v>
      </c>
      <c r="AB321" s="38">
        <v>7.0999999999999994E-2</v>
      </c>
      <c r="AC321" s="38">
        <v>6.8000000000000005E-2</v>
      </c>
      <c r="AD321" s="38">
        <v>3.3000000000000002E-2</v>
      </c>
      <c r="AE321" s="38">
        <v>3.3000000000000002E-2</v>
      </c>
      <c r="AF321" s="38">
        <v>1.2E-2</v>
      </c>
      <c r="AG321" s="38">
        <v>0.01</v>
      </c>
      <c r="AH321" s="38">
        <v>8.0000000000000002E-3</v>
      </c>
      <c r="AI321" s="6">
        <v>4.8000000000000001E-2</v>
      </c>
      <c r="AJ321" s="6">
        <v>1.2E-2</v>
      </c>
      <c r="AK321" s="6">
        <v>0.05</v>
      </c>
      <c r="AL321">
        <v>0.02</v>
      </c>
      <c r="AM321">
        <v>2.1000000000000001E-2</v>
      </c>
      <c r="AN321">
        <v>4.4999999999999998E-2</v>
      </c>
      <c r="AO321" s="6">
        <v>3.5000000000000003E-2</v>
      </c>
      <c r="AP321" s="6">
        <v>7.6999999999999999E-2</v>
      </c>
      <c r="AQ321" s="6">
        <v>7.8E-2</v>
      </c>
      <c r="AR321">
        <v>2.5000000000000001E-2</v>
      </c>
      <c r="AS321">
        <v>3.5000000000000003E-2</v>
      </c>
      <c r="AT321">
        <v>1.4999999999999999E-2</v>
      </c>
      <c r="AU321">
        <v>3.2000000000000001E-2</v>
      </c>
      <c r="AV321">
        <v>8.2000000000000003E-2</v>
      </c>
      <c r="AW321">
        <v>5.8999999999999997E-2</v>
      </c>
      <c r="AX321">
        <v>4.4999999999999998E-2</v>
      </c>
      <c r="AY321">
        <v>7.0999999999999994E-2</v>
      </c>
      <c r="AZ321">
        <v>3.4000000000000002E-2</v>
      </c>
      <c r="BA321">
        <v>0.13300000000000001</v>
      </c>
      <c r="BB321" s="38">
        <v>3.1E-2</v>
      </c>
      <c r="BC321">
        <v>3.6999999999999998E-2</v>
      </c>
      <c r="BD321">
        <v>3.5000000000000003E-2</v>
      </c>
      <c r="BE321">
        <v>3.6999999999999998E-2</v>
      </c>
      <c r="BF321" s="38">
        <v>3.1E-2</v>
      </c>
      <c r="BG321">
        <v>2.8000000000000001E-2</v>
      </c>
      <c r="BH321">
        <v>3.1E-2</v>
      </c>
      <c r="BI321">
        <v>2.4E-2</v>
      </c>
      <c r="BJ321">
        <v>1.4999999999999999E-2</v>
      </c>
      <c r="BK321">
        <v>2.4E-2</v>
      </c>
      <c r="BL321">
        <v>4.2999999999999997E-2</v>
      </c>
      <c r="BM321">
        <v>2.3E-2</v>
      </c>
      <c r="BN321">
        <v>1.2999999999999999E-2</v>
      </c>
      <c r="BO321">
        <v>2.4E-2</v>
      </c>
      <c r="BP321" s="6">
        <v>0.01</v>
      </c>
      <c r="BQ321" s="6">
        <v>0.01</v>
      </c>
      <c r="BR321" s="6">
        <v>1.4999999999999999E-2</v>
      </c>
      <c r="BS321">
        <v>3.9E-2</v>
      </c>
      <c r="BT321" s="38">
        <v>0.09</v>
      </c>
      <c r="BU321">
        <v>6.8000000000000005E-2</v>
      </c>
      <c r="BV321">
        <v>9.1999999999999998E-2</v>
      </c>
      <c r="BW321">
        <v>4.7E-2</v>
      </c>
      <c r="BX321" s="38">
        <v>0.13200000000000001</v>
      </c>
      <c r="BY321" s="38">
        <v>5.5E-2</v>
      </c>
      <c r="BZ321" s="38">
        <v>8.9999999999999993E-3</v>
      </c>
      <c r="CA321">
        <v>8.3000000000000004E-2</v>
      </c>
      <c r="CB321">
        <v>0.124</v>
      </c>
      <c r="CC321">
        <v>3.1E-2</v>
      </c>
      <c r="CD321">
        <v>3.1E-2</v>
      </c>
      <c r="CE321">
        <v>9.4E-2</v>
      </c>
      <c r="CF321">
        <v>4.9000000000000002E-2</v>
      </c>
      <c r="CG321">
        <v>5.0999999999999997E-2</v>
      </c>
      <c r="CH321">
        <v>8.5000000000000006E-2</v>
      </c>
      <c r="CI321">
        <v>4.3999999999999997E-2</v>
      </c>
      <c r="CJ321">
        <v>0.12</v>
      </c>
      <c r="CK321">
        <v>4.4999999999999998E-2</v>
      </c>
      <c r="CL321">
        <v>5.0000000000000001E-3</v>
      </c>
      <c r="CM321">
        <v>3.5999999999999997E-2</v>
      </c>
      <c r="CN321">
        <v>1.9E-2</v>
      </c>
      <c r="CO321">
        <v>-3.0000000000000001E-3</v>
      </c>
      <c r="CP321">
        <v>5.0000000000000001E-3</v>
      </c>
      <c r="CQ321">
        <v>9.6000000000000002E-2</v>
      </c>
      <c r="CR321" s="38">
        <v>7.0000000000000007E-2</v>
      </c>
      <c r="CS321">
        <v>0.17</v>
      </c>
      <c r="CT321">
        <v>0.11</v>
      </c>
      <c r="CU321">
        <v>-3.6999999999999998E-2</v>
      </c>
      <c r="CV321">
        <v>8.7999999999999995E-2</v>
      </c>
      <c r="CW321">
        <v>3.5999999999999997E-2</v>
      </c>
      <c r="CX321">
        <v>8.0000000000000002E-3</v>
      </c>
      <c r="CY321">
        <v>5.2999999999999999E-2</v>
      </c>
      <c r="CZ321">
        <v>8.2000000000000003E-2</v>
      </c>
      <c r="DA321">
        <v>0.16600000000000001</v>
      </c>
      <c r="DB321">
        <v>0.11</v>
      </c>
      <c r="DC321">
        <v>1.2E-2</v>
      </c>
      <c r="DD321" s="38">
        <v>1.6E-2</v>
      </c>
      <c r="DE321" s="38">
        <v>1.9E-2</v>
      </c>
      <c r="DF321">
        <v>2.3E-2</v>
      </c>
      <c r="DG321">
        <v>6.4000000000000001E-2</v>
      </c>
      <c r="DH321">
        <v>5.6000000000000001E-2</v>
      </c>
      <c r="DI321">
        <v>2.1999999999999999E-2</v>
      </c>
      <c r="DJ321">
        <v>3.7999999999999999E-2</v>
      </c>
      <c r="DK321" s="38">
        <v>2.1000000000000001E-2</v>
      </c>
      <c r="DL321">
        <v>2.1999999999999999E-2</v>
      </c>
      <c r="DM321">
        <v>4.2000000000000003E-2</v>
      </c>
      <c r="DN321">
        <v>3.2000000000000001E-2</v>
      </c>
      <c r="DO321">
        <v>8.6999999999999994E-2</v>
      </c>
      <c r="DP321" s="38">
        <v>6.3E-2</v>
      </c>
      <c r="DQ321">
        <v>0.05</v>
      </c>
      <c r="DU321" s="38">
        <v>4.1000000000000002E-2</v>
      </c>
      <c r="DV321">
        <v>4.1000000000000002E-2</v>
      </c>
      <c r="DW321" s="38">
        <v>0.05</v>
      </c>
      <c r="DX321" s="6">
        <v>7.0000000000000007E-2</v>
      </c>
      <c r="DY321">
        <v>3.7999999999999999E-2</v>
      </c>
      <c r="DZ321">
        <v>8.2000000000000003E-2</v>
      </c>
      <c r="EA321">
        <v>6.4000000000000001E-2</v>
      </c>
      <c r="EC321">
        <v>1.9E-2</v>
      </c>
      <c r="ED321">
        <v>3.4000000000000002E-2</v>
      </c>
      <c r="EF321">
        <v>4.5999999999999999E-2</v>
      </c>
      <c r="EG321">
        <v>6.3E-2</v>
      </c>
      <c r="EI321">
        <v>4.8000000000000001E-2</v>
      </c>
      <c r="EJ321">
        <v>6.3E-2</v>
      </c>
      <c r="EK321" s="38">
        <v>3.5999999999999997E-2</v>
      </c>
      <c r="EL321">
        <v>4.7E-2</v>
      </c>
      <c r="EM321" s="6">
        <v>0.105</v>
      </c>
    </row>
    <row r="322" spans="1:143" ht="14.25" customHeight="1" x14ac:dyDescent="0.2">
      <c r="A322" s="13">
        <v>649</v>
      </c>
      <c r="B322">
        <v>0.13600000000000001</v>
      </c>
      <c r="C322">
        <v>0.13100000000000001</v>
      </c>
      <c r="D322">
        <v>8.6999999999999994E-2</v>
      </c>
      <c r="E322">
        <v>0.17299999999999999</v>
      </c>
      <c r="F322">
        <v>0.219</v>
      </c>
      <c r="G322">
        <v>0.127</v>
      </c>
      <c r="H322">
        <v>7.0000000000000007E-2</v>
      </c>
      <c r="I322">
        <v>0.14399999999999999</v>
      </c>
      <c r="J322">
        <v>8.5000000000000006E-2</v>
      </c>
      <c r="K322">
        <v>5.7000000000000002E-2</v>
      </c>
      <c r="L322">
        <v>9.9000000000000005E-2</v>
      </c>
      <c r="M322">
        <v>0.107</v>
      </c>
      <c r="N322">
        <v>0.154</v>
      </c>
      <c r="O322">
        <v>0.104</v>
      </c>
      <c r="P322" s="38">
        <v>0.20599999999999999</v>
      </c>
      <c r="Q322" s="6">
        <v>0.161</v>
      </c>
      <c r="R322" s="6">
        <v>0.309</v>
      </c>
      <c r="S322" s="6">
        <v>0.23499999999999999</v>
      </c>
      <c r="T322">
        <v>0.20599999999999999</v>
      </c>
      <c r="U322">
        <v>0.20100000000000001</v>
      </c>
      <c r="V322">
        <v>6.7000000000000004E-2</v>
      </c>
      <c r="W322">
        <v>0.27</v>
      </c>
      <c r="X322">
        <v>0.15</v>
      </c>
      <c r="Y322">
        <v>0.23499999999999999</v>
      </c>
      <c r="Z322" s="38">
        <v>8.6999999999999994E-2</v>
      </c>
      <c r="AA322" s="38">
        <v>9.1999999999999998E-2</v>
      </c>
      <c r="AB322" s="38">
        <v>7.1999999999999995E-2</v>
      </c>
      <c r="AC322" s="38">
        <v>6.9000000000000006E-2</v>
      </c>
      <c r="AD322" s="38">
        <v>3.3000000000000002E-2</v>
      </c>
      <c r="AE322" s="38">
        <v>3.3000000000000002E-2</v>
      </c>
      <c r="AF322" s="38">
        <v>1.2E-2</v>
      </c>
      <c r="AG322" s="38">
        <v>0.01</v>
      </c>
      <c r="AH322" s="38">
        <v>8.0000000000000002E-3</v>
      </c>
      <c r="AI322" s="6">
        <v>4.8000000000000001E-2</v>
      </c>
      <c r="AJ322" s="6">
        <v>1.2E-2</v>
      </c>
      <c r="AK322" s="6">
        <v>0.05</v>
      </c>
      <c r="AL322">
        <v>0.02</v>
      </c>
      <c r="AM322">
        <v>2.1000000000000001E-2</v>
      </c>
      <c r="AN322">
        <v>4.4999999999999998E-2</v>
      </c>
      <c r="AO322" s="6">
        <v>3.5000000000000003E-2</v>
      </c>
      <c r="AP322" s="6">
        <v>7.6999999999999999E-2</v>
      </c>
      <c r="AQ322" s="6">
        <v>7.8E-2</v>
      </c>
      <c r="AR322">
        <v>2.5000000000000001E-2</v>
      </c>
      <c r="AS322">
        <v>3.5000000000000003E-2</v>
      </c>
      <c r="AT322">
        <v>1.4999999999999999E-2</v>
      </c>
      <c r="AU322">
        <v>3.2000000000000001E-2</v>
      </c>
      <c r="AV322">
        <v>8.2000000000000003E-2</v>
      </c>
      <c r="AW322">
        <v>0.06</v>
      </c>
      <c r="AX322">
        <v>4.8000000000000001E-2</v>
      </c>
      <c r="AY322">
        <v>7.2999999999999995E-2</v>
      </c>
      <c r="AZ322">
        <v>3.5999999999999997E-2</v>
      </c>
      <c r="BA322">
        <v>0.13900000000000001</v>
      </c>
      <c r="BB322" s="38">
        <v>3.1E-2</v>
      </c>
      <c r="BC322">
        <v>3.7999999999999999E-2</v>
      </c>
      <c r="BD322">
        <v>3.5000000000000003E-2</v>
      </c>
      <c r="BE322">
        <v>3.6999999999999998E-2</v>
      </c>
      <c r="BF322" s="38">
        <v>3.1E-2</v>
      </c>
      <c r="BG322">
        <v>2.9000000000000001E-2</v>
      </c>
      <c r="BH322">
        <v>3.2000000000000001E-2</v>
      </c>
      <c r="BI322">
        <v>2.5000000000000001E-2</v>
      </c>
      <c r="BJ322">
        <v>1.4999999999999999E-2</v>
      </c>
      <c r="BK322">
        <v>2.4E-2</v>
      </c>
      <c r="BL322">
        <v>4.3999999999999997E-2</v>
      </c>
      <c r="BM322">
        <v>2.3E-2</v>
      </c>
      <c r="BN322">
        <v>1.2999999999999999E-2</v>
      </c>
      <c r="BO322">
        <v>2.4E-2</v>
      </c>
      <c r="BP322" s="6">
        <v>0.01</v>
      </c>
      <c r="BQ322" s="6">
        <v>0.01</v>
      </c>
      <c r="BR322" s="6">
        <v>1.4999999999999999E-2</v>
      </c>
      <c r="BS322">
        <v>4.1000000000000002E-2</v>
      </c>
      <c r="BT322" s="38">
        <v>9.4E-2</v>
      </c>
      <c r="BU322">
        <v>7.0000000000000007E-2</v>
      </c>
      <c r="BV322">
        <v>9.5000000000000001E-2</v>
      </c>
      <c r="BW322">
        <v>4.8000000000000001E-2</v>
      </c>
      <c r="BX322" s="38">
        <v>0.13400000000000001</v>
      </c>
      <c r="BY322" s="38">
        <v>5.7000000000000002E-2</v>
      </c>
      <c r="BZ322" s="38">
        <v>8.9999999999999993E-3</v>
      </c>
      <c r="CA322">
        <v>8.5999999999999993E-2</v>
      </c>
      <c r="CB322">
        <v>0.13</v>
      </c>
      <c r="CC322">
        <v>3.2000000000000001E-2</v>
      </c>
      <c r="CD322">
        <v>3.3000000000000002E-2</v>
      </c>
      <c r="CE322">
        <v>9.6000000000000002E-2</v>
      </c>
      <c r="CF322">
        <v>5.1999999999999998E-2</v>
      </c>
      <c r="CG322">
        <v>5.3999999999999999E-2</v>
      </c>
      <c r="CH322">
        <v>8.7999999999999995E-2</v>
      </c>
      <c r="CI322">
        <v>4.3999999999999997E-2</v>
      </c>
      <c r="CJ322">
        <v>0.125</v>
      </c>
      <c r="CK322">
        <v>4.7E-2</v>
      </c>
      <c r="CL322">
        <v>6.0000000000000001E-3</v>
      </c>
      <c r="CM322">
        <v>0.04</v>
      </c>
      <c r="CN322">
        <v>1.9E-2</v>
      </c>
      <c r="CO322">
        <v>-2E-3</v>
      </c>
      <c r="CP322">
        <v>6.0000000000000001E-3</v>
      </c>
      <c r="CQ322">
        <v>9.8000000000000004E-2</v>
      </c>
      <c r="CR322" s="38">
        <v>7.1999999999999995E-2</v>
      </c>
      <c r="CS322">
        <v>0.17699999999999999</v>
      </c>
      <c r="CT322">
        <v>0.113</v>
      </c>
      <c r="CU322">
        <v>-3.5999999999999997E-2</v>
      </c>
      <c r="CV322">
        <v>9.0999999999999998E-2</v>
      </c>
      <c r="CW322">
        <v>3.7999999999999999E-2</v>
      </c>
      <c r="CX322">
        <v>8.0000000000000002E-3</v>
      </c>
      <c r="CY322">
        <v>5.3999999999999999E-2</v>
      </c>
      <c r="CZ322">
        <v>8.5000000000000006E-2</v>
      </c>
      <c r="DA322">
        <v>0.16800000000000001</v>
      </c>
      <c r="DB322">
        <v>0.112</v>
      </c>
      <c r="DC322">
        <v>1.2999999999999999E-2</v>
      </c>
      <c r="DD322" s="38">
        <v>1.6E-2</v>
      </c>
      <c r="DE322" s="38">
        <v>0.02</v>
      </c>
      <c r="DF322">
        <v>2.3E-2</v>
      </c>
      <c r="DG322">
        <v>6.5000000000000002E-2</v>
      </c>
      <c r="DH322">
        <v>5.6000000000000001E-2</v>
      </c>
      <c r="DI322">
        <v>2.3E-2</v>
      </c>
      <c r="DJ322">
        <v>3.7999999999999999E-2</v>
      </c>
      <c r="DK322" s="38">
        <v>2.1999999999999999E-2</v>
      </c>
      <c r="DL322">
        <v>2.1999999999999999E-2</v>
      </c>
      <c r="DM322">
        <v>4.2999999999999997E-2</v>
      </c>
      <c r="DN322">
        <v>3.2000000000000001E-2</v>
      </c>
      <c r="DO322">
        <v>8.7999999999999995E-2</v>
      </c>
      <c r="DP322" s="38">
        <v>6.3E-2</v>
      </c>
      <c r="DQ322">
        <v>0.05</v>
      </c>
      <c r="DU322" s="38">
        <v>4.1000000000000002E-2</v>
      </c>
      <c r="DV322">
        <v>4.2000000000000003E-2</v>
      </c>
      <c r="DW322" s="38">
        <v>5.0999999999999997E-2</v>
      </c>
      <c r="DX322" s="6">
        <v>7.1999999999999995E-2</v>
      </c>
      <c r="DY322">
        <v>0.04</v>
      </c>
      <c r="DZ322">
        <v>8.2000000000000003E-2</v>
      </c>
      <c r="EA322">
        <v>6.6000000000000003E-2</v>
      </c>
      <c r="EC322">
        <v>0.02</v>
      </c>
      <c r="ED322">
        <v>3.4000000000000002E-2</v>
      </c>
      <c r="EF322">
        <v>4.5999999999999999E-2</v>
      </c>
      <c r="EG322">
        <v>6.3E-2</v>
      </c>
      <c r="EI322">
        <v>4.9000000000000002E-2</v>
      </c>
      <c r="EJ322">
        <v>6.3E-2</v>
      </c>
      <c r="EK322" s="38">
        <v>3.6999999999999998E-2</v>
      </c>
      <c r="EL322">
        <v>4.7E-2</v>
      </c>
      <c r="EM322" s="6">
        <v>0.106</v>
      </c>
    </row>
    <row r="323" spans="1:143" ht="14.25" customHeight="1" x14ac:dyDescent="0.2">
      <c r="A323" s="13">
        <v>650</v>
      </c>
      <c r="B323">
        <v>0.14499999999999999</v>
      </c>
      <c r="C323">
        <v>0.13900000000000001</v>
      </c>
      <c r="D323">
        <v>9.0999999999999998E-2</v>
      </c>
      <c r="E323">
        <v>0.184</v>
      </c>
      <c r="F323">
        <v>0.23</v>
      </c>
      <c r="G323">
        <v>0.13100000000000001</v>
      </c>
      <c r="H323">
        <v>7.1999999999999995E-2</v>
      </c>
      <c r="I323">
        <v>0.151</v>
      </c>
      <c r="J323">
        <v>8.6999999999999994E-2</v>
      </c>
      <c r="K323">
        <v>5.8999999999999997E-2</v>
      </c>
      <c r="L323">
        <v>0.10299999999999999</v>
      </c>
      <c r="M323">
        <v>0.113</v>
      </c>
      <c r="N323">
        <v>0.16</v>
      </c>
      <c r="O323">
        <v>0.107</v>
      </c>
      <c r="P323" s="38">
        <v>0.215</v>
      </c>
      <c r="Q323" s="6">
        <v>0.16500000000000001</v>
      </c>
      <c r="R323" s="6">
        <v>0.32100000000000001</v>
      </c>
      <c r="S323" s="6">
        <v>0.23899999999999999</v>
      </c>
      <c r="T323">
        <v>0.21199999999999999</v>
      </c>
      <c r="U323">
        <v>0.20399999999999999</v>
      </c>
      <c r="V323">
        <v>6.8000000000000005E-2</v>
      </c>
      <c r="W323">
        <v>0.28999999999999998</v>
      </c>
      <c r="X323">
        <v>0.154</v>
      </c>
      <c r="Y323">
        <v>0.247</v>
      </c>
      <c r="Z323" s="38">
        <v>8.6999999999999994E-2</v>
      </c>
      <c r="AA323" s="38">
        <v>9.2999999999999999E-2</v>
      </c>
      <c r="AB323" s="38">
        <v>7.1999999999999995E-2</v>
      </c>
      <c r="AC323" s="38">
        <v>7.0000000000000007E-2</v>
      </c>
      <c r="AD323" s="38">
        <v>3.3000000000000002E-2</v>
      </c>
      <c r="AE323" s="38">
        <v>3.3000000000000002E-2</v>
      </c>
      <c r="AF323" s="38">
        <v>1.2E-2</v>
      </c>
      <c r="AG323" s="38">
        <v>1.0999999999999999E-2</v>
      </c>
      <c r="AH323" s="38">
        <v>8.9999999999999993E-3</v>
      </c>
      <c r="AI323" s="6">
        <v>4.8000000000000001E-2</v>
      </c>
      <c r="AJ323" s="6">
        <v>1.2E-2</v>
      </c>
      <c r="AK323" s="6">
        <v>0.05</v>
      </c>
      <c r="AL323">
        <v>0.02</v>
      </c>
      <c r="AM323">
        <v>2.1000000000000001E-2</v>
      </c>
      <c r="AN323">
        <v>4.4999999999999998E-2</v>
      </c>
      <c r="AO323" s="6">
        <v>3.5000000000000003E-2</v>
      </c>
      <c r="AP323" s="6">
        <v>7.6999999999999999E-2</v>
      </c>
      <c r="AQ323" s="6">
        <v>7.9000000000000001E-2</v>
      </c>
      <c r="AR323">
        <v>2.5000000000000001E-2</v>
      </c>
      <c r="AS323">
        <v>3.5000000000000003E-2</v>
      </c>
      <c r="AT323">
        <v>1.4999999999999999E-2</v>
      </c>
      <c r="AU323">
        <v>3.3000000000000002E-2</v>
      </c>
      <c r="AV323">
        <v>8.2000000000000003E-2</v>
      </c>
      <c r="AW323">
        <v>0.06</v>
      </c>
      <c r="AX323">
        <v>0.05</v>
      </c>
      <c r="AY323">
        <v>7.5999999999999998E-2</v>
      </c>
      <c r="AZ323">
        <v>3.7999999999999999E-2</v>
      </c>
      <c r="BA323">
        <v>0.14499999999999999</v>
      </c>
      <c r="BB323" s="38">
        <v>3.2000000000000001E-2</v>
      </c>
      <c r="BC323">
        <v>0.04</v>
      </c>
      <c r="BD323">
        <v>3.5999999999999997E-2</v>
      </c>
      <c r="BE323">
        <v>3.6999999999999998E-2</v>
      </c>
      <c r="BF323" s="38">
        <v>3.1E-2</v>
      </c>
      <c r="BG323">
        <v>3.1E-2</v>
      </c>
      <c r="BH323">
        <v>3.3000000000000002E-2</v>
      </c>
      <c r="BI323">
        <v>2.5999999999999999E-2</v>
      </c>
      <c r="BJ323">
        <v>1.6E-2</v>
      </c>
      <c r="BK323">
        <v>2.5000000000000001E-2</v>
      </c>
      <c r="BL323">
        <v>4.4999999999999998E-2</v>
      </c>
      <c r="BM323">
        <v>2.3E-2</v>
      </c>
      <c r="BN323">
        <v>1.4E-2</v>
      </c>
      <c r="BO323">
        <v>2.5000000000000001E-2</v>
      </c>
      <c r="BP323" s="6">
        <v>0.01</v>
      </c>
      <c r="BQ323" s="6">
        <v>0.01</v>
      </c>
      <c r="BR323" s="6">
        <v>1.4999999999999999E-2</v>
      </c>
      <c r="BS323">
        <v>4.2999999999999997E-2</v>
      </c>
      <c r="BT323" s="38">
        <v>9.8000000000000004E-2</v>
      </c>
      <c r="BU323">
        <v>7.2999999999999995E-2</v>
      </c>
      <c r="BV323">
        <v>9.9000000000000005E-2</v>
      </c>
      <c r="BW323">
        <v>0.05</v>
      </c>
      <c r="BX323" s="38">
        <v>0.13500000000000001</v>
      </c>
      <c r="BY323" s="38">
        <v>5.8999999999999997E-2</v>
      </c>
      <c r="BZ323" s="38">
        <v>8.9999999999999993E-3</v>
      </c>
      <c r="CA323">
        <v>8.8999999999999996E-2</v>
      </c>
      <c r="CB323">
        <v>0.13700000000000001</v>
      </c>
      <c r="CC323">
        <v>3.3000000000000002E-2</v>
      </c>
      <c r="CD323">
        <v>3.5000000000000003E-2</v>
      </c>
      <c r="CE323">
        <v>9.7000000000000003E-2</v>
      </c>
      <c r="CF323">
        <v>5.6000000000000001E-2</v>
      </c>
      <c r="CG323">
        <v>5.7000000000000002E-2</v>
      </c>
      <c r="CH323">
        <v>0.09</v>
      </c>
      <c r="CI323">
        <v>4.4999999999999998E-2</v>
      </c>
      <c r="CJ323">
        <v>0.13200000000000001</v>
      </c>
      <c r="CK323">
        <v>5.0999999999999997E-2</v>
      </c>
      <c r="CL323">
        <v>6.0000000000000001E-3</v>
      </c>
      <c r="CM323">
        <v>4.2999999999999997E-2</v>
      </c>
      <c r="CN323">
        <v>0.02</v>
      </c>
      <c r="CO323">
        <v>-1E-3</v>
      </c>
      <c r="CP323">
        <v>7.0000000000000001E-3</v>
      </c>
      <c r="CQ323">
        <v>0.1</v>
      </c>
      <c r="CR323" s="38">
        <v>7.3999999999999996E-2</v>
      </c>
      <c r="CS323">
        <v>0.185</v>
      </c>
      <c r="CT323">
        <v>0.11600000000000001</v>
      </c>
      <c r="CU323">
        <v>-3.5999999999999997E-2</v>
      </c>
      <c r="CV323">
        <v>9.4E-2</v>
      </c>
      <c r="CW323">
        <v>0.04</v>
      </c>
      <c r="CX323">
        <v>8.9999999999999993E-3</v>
      </c>
      <c r="CY323">
        <v>5.3999999999999999E-2</v>
      </c>
      <c r="CZ323">
        <v>8.7999999999999995E-2</v>
      </c>
      <c r="DA323">
        <v>0.17100000000000001</v>
      </c>
      <c r="DB323">
        <v>0.114</v>
      </c>
      <c r="DC323">
        <v>1.4E-2</v>
      </c>
      <c r="DD323" s="38">
        <v>1.7000000000000001E-2</v>
      </c>
      <c r="DE323" s="38">
        <v>0.02</v>
      </c>
      <c r="DF323">
        <v>2.3E-2</v>
      </c>
      <c r="DG323">
        <v>6.5000000000000002E-2</v>
      </c>
      <c r="DH323">
        <v>5.7000000000000002E-2</v>
      </c>
      <c r="DI323">
        <v>2.3E-2</v>
      </c>
      <c r="DJ323">
        <v>3.7999999999999999E-2</v>
      </c>
      <c r="DK323" s="38">
        <v>2.1999999999999999E-2</v>
      </c>
      <c r="DL323">
        <v>2.1999999999999999E-2</v>
      </c>
      <c r="DM323">
        <v>4.2999999999999997E-2</v>
      </c>
      <c r="DN323">
        <v>3.2000000000000001E-2</v>
      </c>
      <c r="DO323">
        <v>8.8999999999999996E-2</v>
      </c>
      <c r="DP323" s="38">
        <v>6.4000000000000001E-2</v>
      </c>
      <c r="DQ323">
        <v>5.0999999999999997E-2</v>
      </c>
      <c r="DU323" s="38">
        <v>4.1000000000000002E-2</v>
      </c>
      <c r="DV323">
        <v>4.2999999999999997E-2</v>
      </c>
      <c r="DW323" s="38">
        <v>5.1999999999999998E-2</v>
      </c>
      <c r="DX323" s="6">
        <v>7.3999999999999996E-2</v>
      </c>
      <c r="DY323">
        <v>4.2000000000000003E-2</v>
      </c>
      <c r="DZ323">
        <v>8.3000000000000004E-2</v>
      </c>
      <c r="EA323">
        <v>6.9000000000000006E-2</v>
      </c>
      <c r="EC323">
        <v>2.1000000000000001E-2</v>
      </c>
      <c r="ED323">
        <v>3.4000000000000002E-2</v>
      </c>
      <c r="EF323">
        <v>4.5999999999999999E-2</v>
      </c>
      <c r="EG323">
        <v>6.3E-2</v>
      </c>
      <c r="EI323">
        <v>0.05</v>
      </c>
      <c r="EJ323">
        <v>6.4000000000000001E-2</v>
      </c>
      <c r="EK323" s="38">
        <v>3.7999999999999999E-2</v>
      </c>
      <c r="EL323">
        <v>4.8000000000000001E-2</v>
      </c>
      <c r="EM323" s="6">
        <v>0.108</v>
      </c>
    </row>
    <row r="324" spans="1:143" ht="14.25" customHeight="1" x14ac:dyDescent="0.2">
      <c r="A324" s="13">
        <v>651</v>
      </c>
      <c r="B324">
        <v>0.155</v>
      </c>
      <c r="C324">
        <v>0.14699999999999999</v>
      </c>
      <c r="D324">
        <v>9.7000000000000003E-2</v>
      </c>
      <c r="E324">
        <v>0.19700000000000001</v>
      </c>
      <c r="F324">
        <v>0.24199999999999999</v>
      </c>
      <c r="G324">
        <v>0.13700000000000001</v>
      </c>
      <c r="H324">
        <v>7.4999999999999997E-2</v>
      </c>
      <c r="I324">
        <v>0.158</v>
      </c>
      <c r="J324">
        <v>0.09</v>
      </c>
      <c r="K324">
        <v>6.3E-2</v>
      </c>
      <c r="L324">
        <v>0.108</v>
      </c>
      <c r="M324">
        <v>0.12</v>
      </c>
      <c r="N324">
        <v>0.16700000000000001</v>
      </c>
      <c r="O324">
        <v>0.111</v>
      </c>
      <c r="P324" s="38">
        <v>0.22500000000000001</v>
      </c>
      <c r="Q324" s="6">
        <v>0.16900000000000001</v>
      </c>
      <c r="R324" s="6">
        <v>0.33400000000000002</v>
      </c>
      <c r="S324" s="6">
        <v>0.24299999999999999</v>
      </c>
      <c r="T324">
        <v>0.219</v>
      </c>
      <c r="U324">
        <v>0.20899999999999999</v>
      </c>
      <c r="V324">
        <v>7.0000000000000007E-2</v>
      </c>
      <c r="W324">
        <v>0.309</v>
      </c>
      <c r="X324">
        <v>0.158</v>
      </c>
      <c r="Y324">
        <v>0.25800000000000001</v>
      </c>
      <c r="Z324" s="38">
        <v>8.6999999999999994E-2</v>
      </c>
      <c r="AA324" s="38">
        <v>9.2999999999999999E-2</v>
      </c>
      <c r="AB324" s="38">
        <v>7.1999999999999995E-2</v>
      </c>
      <c r="AC324" s="38">
        <v>7.0999999999999994E-2</v>
      </c>
      <c r="AD324" s="38">
        <v>3.3000000000000002E-2</v>
      </c>
      <c r="AE324" s="38">
        <v>3.3000000000000002E-2</v>
      </c>
      <c r="AF324" s="38">
        <v>1.2E-2</v>
      </c>
      <c r="AG324" s="38">
        <v>1.0999999999999999E-2</v>
      </c>
      <c r="AH324" s="38">
        <v>8.9999999999999993E-3</v>
      </c>
      <c r="AI324" s="6">
        <v>4.8000000000000001E-2</v>
      </c>
      <c r="AJ324" s="6">
        <v>1.2E-2</v>
      </c>
      <c r="AK324" s="6">
        <v>0.05</v>
      </c>
      <c r="AL324">
        <v>0.02</v>
      </c>
      <c r="AM324">
        <v>2.1000000000000001E-2</v>
      </c>
      <c r="AN324">
        <v>4.4999999999999998E-2</v>
      </c>
      <c r="AO324" s="6">
        <v>3.5000000000000003E-2</v>
      </c>
      <c r="AP324" s="6">
        <v>7.8E-2</v>
      </c>
      <c r="AQ324" s="6">
        <v>7.9000000000000001E-2</v>
      </c>
      <c r="AR324">
        <v>2.5000000000000001E-2</v>
      </c>
      <c r="AS324">
        <v>3.5000000000000003E-2</v>
      </c>
      <c r="AT324">
        <v>1.4999999999999999E-2</v>
      </c>
      <c r="AU324">
        <v>3.4000000000000002E-2</v>
      </c>
      <c r="AV324">
        <v>8.3000000000000004E-2</v>
      </c>
      <c r="AW324">
        <v>0.06</v>
      </c>
      <c r="AX324">
        <v>5.3999999999999999E-2</v>
      </c>
      <c r="AY324">
        <v>7.9000000000000001E-2</v>
      </c>
      <c r="AZ324">
        <v>4.1000000000000002E-2</v>
      </c>
      <c r="BA324">
        <v>0.153</v>
      </c>
      <c r="BB324" s="38">
        <v>3.2000000000000001E-2</v>
      </c>
      <c r="BC324">
        <v>4.1000000000000002E-2</v>
      </c>
      <c r="BD324">
        <v>3.5999999999999997E-2</v>
      </c>
      <c r="BE324">
        <v>3.7999999999999999E-2</v>
      </c>
      <c r="BF324" s="38">
        <v>3.2000000000000001E-2</v>
      </c>
      <c r="BG324">
        <v>3.2000000000000001E-2</v>
      </c>
      <c r="BH324">
        <v>3.5000000000000003E-2</v>
      </c>
      <c r="BI324">
        <v>2.7E-2</v>
      </c>
      <c r="BJ324">
        <v>1.6E-2</v>
      </c>
      <c r="BK324">
        <v>2.5999999999999999E-2</v>
      </c>
      <c r="BL324">
        <v>4.7E-2</v>
      </c>
      <c r="BM324">
        <v>2.3E-2</v>
      </c>
      <c r="BN324">
        <v>1.4999999999999999E-2</v>
      </c>
      <c r="BO324">
        <v>2.5000000000000001E-2</v>
      </c>
      <c r="BP324" s="6">
        <v>1.0999999999999999E-2</v>
      </c>
      <c r="BQ324" s="6">
        <v>1.0999999999999999E-2</v>
      </c>
      <c r="BR324" s="6">
        <v>1.6E-2</v>
      </c>
      <c r="BS324">
        <v>4.4999999999999998E-2</v>
      </c>
      <c r="BT324" s="38">
        <v>0.10199999999999999</v>
      </c>
      <c r="BU324">
        <v>7.5999999999999998E-2</v>
      </c>
      <c r="BV324">
        <v>0.10299999999999999</v>
      </c>
      <c r="BW324">
        <v>5.0999999999999997E-2</v>
      </c>
      <c r="BX324" s="38">
        <v>0.13700000000000001</v>
      </c>
      <c r="BY324" s="38">
        <v>6.2E-2</v>
      </c>
      <c r="BZ324" s="38">
        <v>8.9999999999999993E-3</v>
      </c>
      <c r="CA324">
        <v>9.2999999999999999E-2</v>
      </c>
      <c r="CB324">
        <v>0.14599999999999999</v>
      </c>
      <c r="CC324">
        <v>3.5000000000000003E-2</v>
      </c>
      <c r="CD324">
        <v>3.6999999999999998E-2</v>
      </c>
      <c r="CE324">
        <v>9.9000000000000005E-2</v>
      </c>
      <c r="CF324">
        <v>0.06</v>
      </c>
      <c r="CG324">
        <v>6.0999999999999999E-2</v>
      </c>
      <c r="CH324">
        <v>9.2999999999999999E-2</v>
      </c>
      <c r="CI324">
        <v>4.4999999999999998E-2</v>
      </c>
      <c r="CJ324">
        <v>0.13900000000000001</v>
      </c>
      <c r="CK324">
        <v>5.5E-2</v>
      </c>
      <c r="CL324">
        <v>6.0000000000000001E-3</v>
      </c>
      <c r="CM324">
        <v>4.8000000000000001E-2</v>
      </c>
      <c r="CN324">
        <v>2.1000000000000001E-2</v>
      </c>
      <c r="CO324">
        <v>0</v>
      </c>
      <c r="CP324">
        <v>7.0000000000000001E-3</v>
      </c>
      <c r="CQ324">
        <v>0.10299999999999999</v>
      </c>
      <c r="CR324" s="38">
        <v>7.6999999999999999E-2</v>
      </c>
      <c r="CS324">
        <v>0.19400000000000001</v>
      </c>
      <c r="CT324">
        <v>0.12</v>
      </c>
      <c r="CU324">
        <v>-3.5999999999999997E-2</v>
      </c>
      <c r="CV324">
        <v>9.8000000000000004E-2</v>
      </c>
      <c r="CW324">
        <v>4.2000000000000003E-2</v>
      </c>
      <c r="CX324">
        <v>8.9999999999999993E-3</v>
      </c>
      <c r="CY324">
        <v>5.3999999999999999E-2</v>
      </c>
      <c r="CZ324">
        <v>9.1999999999999998E-2</v>
      </c>
      <c r="DA324">
        <v>0.17299999999999999</v>
      </c>
      <c r="DB324">
        <v>0.11700000000000001</v>
      </c>
      <c r="DC324">
        <v>1.4999999999999999E-2</v>
      </c>
      <c r="DD324" s="38">
        <v>1.7000000000000001E-2</v>
      </c>
      <c r="DE324" s="38">
        <v>2.1000000000000001E-2</v>
      </c>
      <c r="DF324">
        <v>2.3E-2</v>
      </c>
      <c r="DG324">
        <v>6.5000000000000002E-2</v>
      </c>
      <c r="DH324">
        <v>5.7000000000000002E-2</v>
      </c>
      <c r="DI324">
        <v>2.3E-2</v>
      </c>
      <c r="DJ324">
        <v>3.7999999999999999E-2</v>
      </c>
      <c r="DK324" s="38">
        <v>2.1999999999999999E-2</v>
      </c>
      <c r="DL324">
        <v>2.1999999999999999E-2</v>
      </c>
      <c r="DM324">
        <v>4.2999999999999997E-2</v>
      </c>
      <c r="DN324">
        <v>3.2000000000000001E-2</v>
      </c>
      <c r="DO324">
        <v>0.09</v>
      </c>
      <c r="DP324" s="38">
        <v>6.5000000000000002E-2</v>
      </c>
      <c r="DQ324">
        <v>5.0999999999999997E-2</v>
      </c>
      <c r="DU324" s="38">
        <v>4.2000000000000003E-2</v>
      </c>
      <c r="DV324">
        <v>4.3999999999999997E-2</v>
      </c>
      <c r="DW324" s="38">
        <v>5.2999999999999999E-2</v>
      </c>
      <c r="DX324" s="6">
        <v>7.5999999999999998E-2</v>
      </c>
      <c r="DY324">
        <v>4.2999999999999997E-2</v>
      </c>
      <c r="DZ324">
        <v>8.4000000000000005E-2</v>
      </c>
      <c r="EA324">
        <v>7.1999999999999995E-2</v>
      </c>
      <c r="EC324">
        <v>2.1999999999999999E-2</v>
      </c>
      <c r="ED324">
        <v>3.5000000000000003E-2</v>
      </c>
      <c r="EF324">
        <v>4.7E-2</v>
      </c>
      <c r="EG324">
        <v>6.3E-2</v>
      </c>
      <c r="EI324">
        <v>5.0999999999999997E-2</v>
      </c>
      <c r="EJ324">
        <v>6.5000000000000002E-2</v>
      </c>
      <c r="EK324" s="38">
        <v>3.9E-2</v>
      </c>
      <c r="EL324">
        <v>4.9000000000000002E-2</v>
      </c>
      <c r="EM324" s="6">
        <v>0.11</v>
      </c>
    </row>
    <row r="325" spans="1:143" ht="14.25" customHeight="1" x14ac:dyDescent="0.2">
      <c r="A325" s="13">
        <v>652</v>
      </c>
      <c r="B325">
        <v>0.16600000000000001</v>
      </c>
      <c r="C325">
        <v>0.157</v>
      </c>
      <c r="D325">
        <v>0.10299999999999999</v>
      </c>
      <c r="E325">
        <v>0.21199999999999999</v>
      </c>
      <c r="F325">
        <v>0.25700000000000001</v>
      </c>
      <c r="G325">
        <v>0.14299999999999999</v>
      </c>
      <c r="H325">
        <v>7.8E-2</v>
      </c>
      <c r="I325">
        <v>0.16700000000000001</v>
      </c>
      <c r="J325">
        <v>9.4E-2</v>
      </c>
      <c r="K325">
        <v>6.7000000000000004E-2</v>
      </c>
      <c r="L325">
        <v>0.113</v>
      </c>
      <c r="M325">
        <v>0.127</v>
      </c>
      <c r="N325">
        <v>0.17399999999999999</v>
      </c>
      <c r="O325">
        <v>0.11600000000000001</v>
      </c>
      <c r="P325" s="38">
        <v>0.23599999999999999</v>
      </c>
      <c r="Q325" s="6">
        <v>0.17399999999999999</v>
      </c>
      <c r="R325" s="6">
        <v>0.34799999999999998</v>
      </c>
      <c r="S325" s="6">
        <v>0.248</v>
      </c>
      <c r="T325">
        <v>0.22700000000000001</v>
      </c>
      <c r="U325">
        <v>0.214</v>
      </c>
      <c r="V325">
        <v>7.2999999999999995E-2</v>
      </c>
      <c r="W325">
        <v>0.32600000000000001</v>
      </c>
      <c r="X325">
        <v>0.16200000000000001</v>
      </c>
      <c r="Y325">
        <v>0.26700000000000002</v>
      </c>
      <c r="Z325" s="38">
        <v>8.6999999999999994E-2</v>
      </c>
      <c r="AA325" s="38">
        <v>9.2999999999999999E-2</v>
      </c>
      <c r="AB325" s="38">
        <v>7.2999999999999995E-2</v>
      </c>
      <c r="AC325" s="38">
        <v>7.2999999999999995E-2</v>
      </c>
      <c r="AD325" s="38">
        <v>3.3000000000000002E-2</v>
      </c>
      <c r="AE325" s="38">
        <v>3.3000000000000002E-2</v>
      </c>
      <c r="AF325" s="38">
        <v>1.2E-2</v>
      </c>
      <c r="AG325" s="38">
        <v>1.0999999999999999E-2</v>
      </c>
      <c r="AH325" s="38">
        <v>8.9999999999999993E-3</v>
      </c>
      <c r="AI325" s="6">
        <v>4.8000000000000001E-2</v>
      </c>
      <c r="AJ325" s="6">
        <v>1.2E-2</v>
      </c>
      <c r="AK325" s="6">
        <v>0.05</v>
      </c>
      <c r="AL325">
        <v>0.02</v>
      </c>
      <c r="AM325">
        <v>2.1000000000000001E-2</v>
      </c>
      <c r="AN325">
        <v>4.4999999999999998E-2</v>
      </c>
      <c r="AO325" s="6">
        <v>3.5000000000000003E-2</v>
      </c>
      <c r="AP325" s="6">
        <v>7.8E-2</v>
      </c>
      <c r="AQ325" s="6">
        <v>0.08</v>
      </c>
      <c r="AR325">
        <v>2.5000000000000001E-2</v>
      </c>
      <c r="AS325">
        <v>3.5000000000000003E-2</v>
      </c>
      <c r="AT325">
        <v>1.4999999999999999E-2</v>
      </c>
      <c r="AU325">
        <v>3.4000000000000002E-2</v>
      </c>
      <c r="AV325">
        <v>8.3000000000000004E-2</v>
      </c>
      <c r="AW325">
        <v>0.06</v>
      </c>
      <c r="AX325">
        <v>5.7000000000000002E-2</v>
      </c>
      <c r="AY325">
        <v>8.3000000000000004E-2</v>
      </c>
      <c r="AZ325">
        <v>4.3999999999999997E-2</v>
      </c>
      <c r="BA325">
        <v>0.161</v>
      </c>
      <c r="BB325" s="38">
        <v>3.2000000000000001E-2</v>
      </c>
      <c r="BC325">
        <v>4.2999999999999997E-2</v>
      </c>
      <c r="BD325">
        <v>3.5999999999999997E-2</v>
      </c>
      <c r="BE325">
        <v>3.7999999999999999E-2</v>
      </c>
      <c r="BF325" s="38">
        <v>3.2000000000000001E-2</v>
      </c>
      <c r="BG325">
        <v>3.4000000000000002E-2</v>
      </c>
      <c r="BH325">
        <v>3.5999999999999997E-2</v>
      </c>
      <c r="BI325">
        <v>2.8000000000000001E-2</v>
      </c>
      <c r="BJ325">
        <v>1.6E-2</v>
      </c>
      <c r="BK325">
        <v>2.7E-2</v>
      </c>
      <c r="BL325">
        <v>4.8000000000000001E-2</v>
      </c>
      <c r="BM325">
        <v>2.3E-2</v>
      </c>
      <c r="BN325">
        <v>1.6E-2</v>
      </c>
      <c r="BO325">
        <v>2.5999999999999999E-2</v>
      </c>
      <c r="BP325" s="6">
        <v>1.0999999999999999E-2</v>
      </c>
      <c r="BQ325" s="6">
        <v>1.0999999999999999E-2</v>
      </c>
      <c r="BR325" s="6">
        <v>1.6E-2</v>
      </c>
      <c r="BS325">
        <v>4.8000000000000001E-2</v>
      </c>
      <c r="BT325" s="38">
        <v>0.108</v>
      </c>
      <c r="BU325">
        <v>0.08</v>
      </c>
      <c r="BV325">
        <v>0.107</v>
      </c>
      <c r="BW325">
        <v>5.2999999999999999E-2</v>
      </c>
      <c r="BX325" s="38">
        <v>0.13900000000000001</v>
      </c>
      <c r="BY325" s="38">
        <v>6.5000000000000002E-2</v>
      </c>
      <c r="BZ325" s="38">
        <v>0.01</v>
      </c>
      <c r="CA325">
        <v>9.7000000000000003E-2</v>
      </c>
      <c r="CB325">
        <v>0.155</v>
      </c>
      <c r="CC325">
        <v>3.6999999999999998E-2</v>
      </c>
      <c r="CD325">
        <v>3.9E-2</v>
      </c>
      <c r="CE325">
        <v>0.10100000000000001</v>
      </c>
      <c r="CF325">
        <v>6.4000000000000001E-2</v>
      </c>
      <c r="CG325">
        <v>6.6000000000000003E-2</v>
      </c>
      <c r="CH325">
        <v>9.6000000000000002E-2</v>
      </c>
      <c r="CI325">
        <v>4.5999999999999999E-2</v>
      </c>
      <c r="CJ325">
        <v>0.14599999999999999</v>
      </c>
      <c r="CK325">
        <v>5.8999999999999997E-2</v>
      </c>
      <c r="CL325">
        <v>6.0000000000000001E-3</v>
      </c>
      <c r="CM325">
        <v>5.1999999999999998E-2</v>
      </c>
      <c r="CN325">
        <v>2.1999999999999999E-2</v>
      </c>
      <c r="CO325">
        <v>1E-3</v>
      </c>
      <c r="CP325">
        <v>8.9999999999999993E-3</v>
      </c>
      <c r="CQ325">
        <v>0.105</v>
      </c>
      <c r="CR325" s="38">
        <v>0.08</v>
      </c>
      <c r="CS325">
        <v>0.20399999999999999</v>
      </c>
      <c r="CT325">
        <v>0.124</v>
      </c>
      <c r="CU325">
        <v>-3.5999999999999997E-2</v>
      </c>
      <c r="CV325">
        <v>0.10299999999999999</v>
      </c>
      <c r="CW325">
        <v>4.4999999999999998E-2</v>
      </c>
      <c r="CX325">
        <v>8.9999999999999993E-3</v>
      </c>
      <c r="CY325">
        <v>5.5E-2</v>
      </c>
      <c r="CZ325">
        <v>9.6000000000000002E-2</v>
      </c>
      <c r="DA325">
        <v>0.17599999999999999</v>
      </c>
      <c r="DB325">
        <v>0.12</v>
      </c>
      <c r="DC325">
        <v>1.6E-2</v>
      </c>
      <c r="DD325" s="38">
        <v>1.7000000000000001E-2</v>
      </c>
      <c r="DE325" s="38">
        <v>2.1000000000000001E-2</v>
      </c>
      <c r="DF325">
        <v>2.3E-2</v>
      </c>
      <c r="DG325">
        <v>6.6000000000000003E-2</v>
      </c>
      <c r="DH325">
        <v>5.7000000000000002E-2</v>
      </c>
      <c r="DI325">
        <v>2.4E-2</v>
      </c>
      <c r="DJ325">
        <v>3.7999999999999999E-2</v>
      </c>
      <c r="DK325" s="38">
        <v>2.3E-2</v>
      </c>
      <c r="DL325">
        <v>2.1999999999999999E-2</v>
      </c>
      <c r="DM325">
        <v>4.2999999999999997E-2</v>
      </c>
      <c r="DN325">
        <v>3.2000000000000001E-2</v>
      </c>
      <c r="DO325">
        <v>9.0999999999999998E-2</v>
      </c>
      <c r="DP325" s="38">
        <v>6.6000000000000003E-2</v>
      </c>
      <c r="DQ325">
        <v>5.0999999999999997E-2</v>
      </c>
      <c r="DU325" s="38">
        <v>4.2000000000000003E-2</v>
      </c>
      <c r="DV325">
        <v>4.5999999999999999E-2</v>
      </c>
      <c r="DW325" s="38">
        <v>5.3999999999999999E-2</v>
      </c>
      <c r="DX325" s="6">
        <v>7.8E-2</v>
      </c>
      <c r="DY325">
        <v>4.4999999999999998E-2</v>
      </c>
      <c r="DZ325">
        <v>8.4000000000000005E-2</v>
      </c>
      <c r="EA325">
        <v>7.5999999999999998E-2</v>
      </c>
      <c r="EC325">
        <v>2.4E-2</v>
      </c>
      <c r="ED325">
        <v>3.5000000000000003E-2</v>
      </c>
      <c r="EF325">
        <v>4.7E-2</v>
      </c>
      <c r="EG325">
        <v>6.3E-2</v>
      </c>
      <c r="EI325">
        <v>5.2999999999999999E-2</v>
      </c>
      <c r="EJ325">
        <v>6.6000000000000003E-2</v>
      </c>
      <c r="EK325" s="38">
        <v>0.04</v>
      </c>
      <c r="EL325">
        <v>0.05</v>
      </c>
      <c r="EM325" s="6">
        <v>0.112</v>
      </c>
    </row>
    <row r="326" spans="1:143" ht="14.25" customHeight="1" x14ac:dyDescent="0.2">
      <c r="A326" s="13">
        <v>653</v>
      </c>
      <c r="B326">
        <v>0.17699999999999999</v>
      </c>
      <c r="C326">
        <v>0.16800000000000001</v>
      </c>
      <c r="D326">
        <v>0.109</v>
      </c>
      <c r="E326">
        <v>0.22700000000000001</v>
      </c>
      <c r="F326">
        <v>0.27200000000000002</v>
      </c>
      <c r="G326">
        <v>0.14899999999999999</v>
      </c>
      <c r="H326">
        <v>8.1000000000000003E-2</v>
      </c>
      <c r="I326">
        <v>0.17599999999999999</v>
      </c>
      <c r="J326">
        <v>9.7000000000000003E-2</v>
      </c>
      <c r="K326">
        <v>7.0999999999999994E-2</v>
      </c>
      <c r="L326">
        <v>0.11899999999999999</v>
      </c>
      <c r="M326">
        <v>0.13600000000000001</v>
      </c>
      <c r="N326">
        <v>0.182</v>
      </c>
      <c r="O326">
        <v>0.121</v>
      </c>
      <c r="P326" s="38">
        <v>0.249</v>
      </c>
      <c r="Q326" s="6">
        <v>0.18</v>
      </c>
      <c r="R326" s="6">
        <v>0.36399999999999999</v>
      </c>
      <c r="S326" s="6">
        <v>0.253</v>
      </c>
      <c r="T326">
        <v>0.23599999999999999</v>
      </c>
      <c r="U326">
        <v>0.22</v>
      </c>
      <c r="V326">
        <v>7.4999999999999997E-2</v>
      </c>
      <c r="W326">
        <v>0.34</v>
      </c>
      <c r="X326">
        <v>0.16500000000000001</v>
      </c>
      <c r="Y326">
        <v>0.27500000000000002</v>
      </c>
      <c r="Z326" s="38">
        <v>8.6999999999999994E-2</v>
      </c>
      <c r="AA326" s="38">
        <v>9.2999999999999999E-2</v>
      </c>
      <c r="AB326" s="38">
        <v>7.2999999999999995E-2</v>
      </c>
      <c r="AC326" s="38">
        <v>7.3999999999999996E-2</v>
      </c>
      <c r="AD326" s="38">
        <v>3.3000000000000002E-2</v>
      </c>
      <c r="AE326" s="38">
        <v>3.3000000000000002E-2</v>
      </c>
      <c r="AF326" s="38">
        <v>1.2E-2</v>
      </c>
      <c r="AG326" s="38">
        <v>1.0999999999999999E-2</v>
      </c>
      <c r="AH326" s="38">
        <v>8.9999999999999993E-3</v>
      </c>
      <c r="AI326" s="6">
        <v>4.9000000000000002E-2</v>
      </c>
      <c r="AJ326" s="6">
        <v>1.2E-2</v>
      </c>
      <c r="AK326" s="6">
        <v>0.05</v>
      </c>
      <c r="AL326">
        <v>0.02</v>
      </c>
      <c r="AM326">
        <v>0.02</v>
      </c>
      <c r="AN326">
        <v>4.4999999999999998E-2</v>
      </c>
      <c r="AO326" s="6">
        <v>3.5000000000000003E-2</v>
      </c>
      <c r="AP326" s="6">
        <v>7.8E-2</v>
      </c>
      <c r="AQ326" s="6">
        <v>0.08</v>
      </c>
      <c r="AR326">
        <v>2.5000000000000001E-2</v>
      </c>
      <c r="AS326">
        <v>3.5000000000000003E-2</v>
      </c>
      <c r="AT326">
        <v>1.4999999999999999E-2</v>
      </c>
      <c r="AU326">
        <v>3.4000000000000002E-2</v>
      </c>
      <c r="AV326">
        <v>8.3000000000000004E-2</v>
      </c>
      <c r="AW326">
        <v>0.06</v>
      </c>
      <c r="AX326">
        <v>6.0999999999999999E-2</v>
      </c>
      <c r="AY326">
        <v>8.6999999999999994E-2</v>
      </c>
      <c r="AZ326">
        <v>4.7E-2</v>
      </c>
      <c r="BA326">
        <v>0.17100000000000001</v>
      </c>
      <c r="BB326" s="38">
        <v>3.3000000000000002E-2</v>
      </c>
      <c r="BC326">
        <v>4.4999999999999998E-2</v>
      </c>
      <c r="BD326">
        <v>3.6999999999999998E-2</v>
      </c>
      <c r="BE326">
        <v>3.9E-2</v>
      </c>
      <c r="BF326" s="38">
        <v>3.2000000000000001E-2</v>
      </c>
      <c r="BG326">
        <v>3.5999999999999997E-2</v>
      </c>
      <c r="BH326">
        <v>3.7999999999999999E-2</v>
      </c>
      <c r="BI326">
        <v>2.9000000000000001E-2</v>
      </c>
      <c r="BJ326">
        <v>1.7000000000000001E-2</v>
      </c>
      <c r="BK326">
        <v>2.8000000000000001E-2</v>
      </c>
      <c r="BL326">
        <v>0.05</v>
      </c>
      <c r="BM326">
        <v>2.3E-2</v>
      </c>
      <c r="BN326">
        <v>1.7000000000000001E-2</v>
      </c>
      <c r="BO326">
        <v>2.7E-2</v>
      </c>
      <c r="BP326" s="6">
        <v>1.0999999999999999E-2</v>
      </c>
      <c r="BQ326" s="6">
        <v>1.0999999999999999E-2</v>
      </c>
      <c r="BR326" s="6">
        <v>1.6E-2</v>
      </c>
      <c r="BS326">
        <v>5.0999999999999997E-2</v>
      </c>
      <c r="BT326" s="38">
        <v>0.114</v>
      </c>
      <c r="BU326">
        <v>8.4000000000000005E-2</v>
      </c>
      <c r="BV326">
        <v>0.112</v>
      </c>
      <c r="BW326">
        <v>5.5E-2</v>
      </c>
      <c r="BX326" s="38">
        <v>0.14099999999999999</v>
      </c>
      <c r="BY326" s="38">
        <v>6.9000000000000006E-2</v>
      </c>
      <c r="BZ326" s="38">
        <v>0.01</v>
      </c>
      <c r="CA326">
        <v>0.10199999999999999</v>
      </c>
      <c r="CB326">
        <v>0.16500000000000001</v>
      </c>
      <c r="CC326">
        <v>3.9E-2</v>
      </c>
      <c r="CD326">
        <v>4.2000000000000003E-2</v>
      </c>
      <c r="CE326">
        <v>0.104</v>
      </c>
      <c r="CF326">
        <v>7.0000000000000007E-2</v>
      </c>
      <c r="CG326">
        <v>7.0000000000000007E-2</v>
      </c>
      <c r="CH326">
        <v>0.1</v>
      </c>
      <c r="CI326">
        <v>4.5999999999999999E-2</v>
      </c>
      <c r="CJ326">
        <v>0.155</v>
      </c>
      <c r="CK326">
        <v>6.4000000000000001E-2</v>
      </c>
      <c r="CL326">
        <v>6.0000000000000001E-3</v>
      </c>
      <c r="CM326">
        <v>5.7000000000000002E-2</v>
      </c>
      <c r="CN326">
        <v>2.4E-2</v>
      </c>
      <c r="CO326">
        <v>3.0000000000000001E-3</v>
      </c>
      <c r="CP326">
        <v>0.01</v>
      </c>
      <c r="CQ326">
        <v>0.109</v>
      </c>
      <c r="CR326" s="38">
        <v>8.3000000000000004E-2</v>
      </c>
      <c r="CS326">
        <v>0.215</v>
      </c>
      <c r="CT326">
        <v>0.128</v>
      </c>
      <c r="CU326">
        <v>-3.5999999999999997E-2</v>
      </c>
      <c r="CV326">
        <v>0.107</v>
      </c>
      <c r="CW326">
        <v>4.8000000000000001E-2</v>
      </c>
      <c r="CX326">
        <v>8.9999999999999993E-3</v>
      </c>
      <c r="CY326">
        <v>5.5E-2</v>
      </c>
      <c r="CZ326">
        <v>0.1</v>
      </c>
      <c r="DA326">
        <v>0.18</v>
      </c>
      <c r="DB326">
        <v>0.124</v>
      </c>
      <c r="DC326">
        <v>1.6E-2</v>
      </c>
      <c r="DD326" s="38">
        <v>1.7999999999999999E-2</v>
      </c>
      <c r="DE326" s="38">
        <v>2.1999999999999999E-2</v>
      </c>
      <c r="DF326">
        <v>2.3E-2</v>
      </c>
      <c r="DG326">
        <v>6.6000000000000003E-2</v>
      </c>
      <c r="DH326">
        <v>5.7000000000000002E-2</v>
      </c>
      <c r="DI326">
        <v>2.4E-2</v>
      </c>
      <c r="DJ326">
        <v>3.7999999999999999E-2</v>
      </c>
      <c r="DK326" s="38">
        <v>2.3E-2</v>
      </c>
      <c r="DL326">
        <v>2.1999999999999999E-2</v>
      </c>
      <c r="DM326">
        <v>4.3999999999999997E-2</v>
      </c>
      <c r="DN326">
        <v>3.2000000000000001E-2</v>
      </c>
      <c r="DO326">
        <v>9.1999999999999998E-2</v>
      </c>
      <c r="DP326" s="38">
        <v>6.7000000000000004E-2</v>
      </c>
      <c r="DQ326">
        <v>5.1999999999999998E-2</v>
      </c>
      <c r="DU326" s="38">
        <v>4.2000000000000003E-2</v>
      </c>
      <c r="DV326">
        <v>4.7E-2</v>
      </c>
      <c r="DW326" s="38">
        <v>5.5E-2</v>
      </c>
      <c r="DX326" s="6">
        <v>0.08</v>
      </c>
      <c r="DY326">
        <v>4.7E-2</v>
      </c>
      <c r="DZ326">
        <v>8.5000000000000006E-2</v>
      </c>
      <c r="EA326">
        <v>0.08</v>
      </c>
      <c r="EC326">
        <v>2.5000000000000001E-2</v>
      </c>
      <c r="ED326">
        <v>3.5000000000000003E-2</v>
      </c>
      <c r="EF326">
        <v>4.7E-2</v>
      </c>
      <c r="EG326">
        <v>6.4000000000000001E-2</v>
      </c>
      <c r="EI326">
        <v>5.3999999999999999E-2</v>
      </c>
      <c r="EJ326">
        <v>6.6000000000000003E-2</v>
      </c>
      <c r="EK326" s="38">
        <v>4.1000000000000002E-2</v>
      </c>
      <c r="EL326">
        <v>5.0999999999999997E-2</v>
      </c>
      <c r="EM326" s="6">
        <v>0.114</v>
      </c>
    </row>
    <row r="327" spans="1:143" ht="14.25" customHeight="1" x14ac:dyDescent="0.2">
      <c r="A327" s="13">
        <v>654</v>
      </c>
      <c r="B327">
        <v>0.19</v>
      </c>
      <c r="C327">
        <v>0.17899999999999999</v>
      </c>
      <c r="D327">
        <v>0.11600000000000001</v>
      </c>
      <c r="E327">
        <v>0.24399999999999999</v>
      </c>
      <c r="F327">
        <v>0.28999999999999998</v>
      </c>
      <c r="G327">
        <v>0.156</v>
      </c>
      <c r="H327">
        <v>8.5000000000000006E-2</v>
      </c>
      <c r="I327">
        <v>0.186</v>
      </c>
      <c r="J327">
        <v>0.10199999999999999</v>
      </c>
      <c r="K327">
        <v>7.5999999999999998E-2</v>
      </c>
      <c r="L327">
        <v>0.126</v>
      </c>
      <c r="M327">
        <v>0.14499999999999999</v>
      </c>
      <c r="N327">
        <v>0.191</v>
      </c>
      <c r="O327">
        <v>0.126</v>
      </c>
      <c r="P327" s="38">
        <v>0.26300000000000001</v>
      </c>
      <c r="Q327" s="6">
        <v>0.186</v>
      </c>
      <c r="R327" s="6">
        <v>0.38100000000000001</v>
      </c>
      <c r="S327" s="6">
        <v>0.25900000000000001</v>
      </c>
      <c r="T327">
        <v>0.246</v>
      </c>
      <c r="U327">
        <v>0.22600000000000001</v>
      </c>
      <c r="V327">
        <v>7.8E-2</v>
      </c>
      <c r="W327">
        <v>0.35099999999999998</v>
      </c>
      <c r="X327">
        <v>0.16800000000000001</v>
      </c>
      <c r="Y327">
        <v>0.28100000000000003</v>
      </c>
      <c r="Z327" s="38">
        <v>8.7999999999999995E-2</v>
      </c>
      <c r="AA327" s="38">
        <v>9.2999999999999999E-2</v>
      </c>
      <c r="AB327" s="38">
        <v>7.2999999999999995E-2</v>
      </c>
      <c r="AC327" s="38">
        <v>7.4999999999999997E-2</v>
      </c>
      <c r="AD327" s="38">
        <v>3.3000000000000002E-2</v>
      </c>
      <c r="AE327" s="38">
        <v>3.3000000000000002E-2</v>
      </c>
      <c r="AF327" s="38">
        <v>1.2E-2</v>
      </c>
      <c r="AG327" s="38">
        <v>1.0999999999999999E-2</v>
      </c>
      <c r="AH327" s="38">
        <v>8.9999999999999993E-3</v>
      </c>
      <c r="AI327" s="6">
        <v>4.9000000000000002E-2</v>
      </c>
      <c r="AJ327" s="6">
        <v>1.2999999999999999E-2</v>
      </c>
      <c r="AK327" s="6">
        <v>5.0999999999999997E-2</v>
      </c>
      <c r="AL327">
        <v>0.02</v>
      </c>
      <c r="AM327">
        <v>0.02</v>
      </c>
      <c r="AN327">
        <v>4.4999999999999998E-2</v>
      </c>
      <c r="AO327" s="6">
        <v>3.5000000000000003E-2</v>
      </c>
      <c r="AP327" s="6">
        <v>7.8E-2</v>
      </c>
      <c r="AQ327" s="6">
        <v>8.1000000000000003E-2</v>
      </c>
      <c r="AR327">
        <v>2.5000000000000001E-2</v>
      </c>
      <c r="AS327">
        <v>3.5999999999999997E-2</v>
      </c>
      <c r="AT327">
        <v>1.4999999999999999E-2</v>
      </c>
      <c r="AU327">
        <v>3.5000000000000003E-2</v>
      </c>
      <c r="AV327">
        <v>8.3000000000000004E-2</v>
      </c>
      <c r="AW327">
        <v>0.06</v>
      </c>
      <c r="AX327">
        <v>6.6000000000000003E-2</v>
      </c>
      <c r="AY327">
        <v>9.0999999999999998E-2</v>
      </c>
      <c r="AZ327">
        <v>5.0999999999999997E-2</v>
      </c>
      <c r="BA327">
        <v>0.18099999999999999</v>
      </c>
      <c r="BB327" s="38">
        <v>3.4000000000000002E-2</v>
      </c>
      <c r="BC327">
        <v>4.7E-2</v>
      </c>
      <c r="BD327">
        <v>3.6999999999999998E-2</v>
      </c>
      <c r="BE327">
        <v>0.04</v>
      </c>
      <c r="BF327" s="38">
        <v>3.2000000000000001E-2</v>
      </c>
      <c r="BG327">
        <v>3.9E-2</v>
      </c>
      <c r="BH327">
        <v>0.04</v>
      </c>
      <c r="BI327">
        <v>0.03</v>
      </c>
      <c r="BJ327">
        <v>1.7000000000000001E-2</v>
      </c>
      <c r="BK327">
        <v>0.03</v>
      </c>
      <c r="BL327">
        <v>5.1999999999999998E-2</v>
      </c>
      <c r="BM327">
        <v>2.3E-2</v>
      </c>
      <c r="BN327">
        <v>1.7999999999999999E-2</v>
      </c>
      <c r="BO327">
        <v>2.8000000000000001E-2</v>
      </c>
      <c r="BP327" s="6">
        <v>1.2E-2</v>
      </c>
      <c r="BQ327" s="6">
        <v>1.0999999999999999E-2</v>
      </c>
      <c r="BR327" s="6">
        <v>1.6E-2</v>
      </c>
      <c r="BS327">
        <v>5.3999999999999999E-2</v>
      </c>
      <c r="BT327" s="38">
        <v>0.121</v>
      </c>
      <c r="BU327">
        <v>8.8999999999999996E-2</v>
      </c>
      <c r="BV327">
        <v>0.11700000000000001</v>
      </c>
      <c r="BW327">
        <v>5.7000000000000002E-2</v>
      </c>
      <c r="BX327" s="38">
        <v>0.14399999999999999</v>
      </c>
      <c r="BY327" s="38">
        <v>7.2999999999999995E-2</v>
      </c>
      <c r="BZ327" s="38">
        <v>0.01</v>
      </c>
      <c r="CA327">
        <v>0.108</v>
      </c>
      <c r="CB327">
        <v>0.17499999999999999</v>
      </c>
      <c r="CC327">
        <v>4.1000000000000002E-2</v>
      </c>
      <c r="CD327">
        <v>4.3999999999999997E-2</v>
      </c>
      <c r="CE327">
        <v>0.106</v>
      </c>
      <c r="CF327">
        <v>7.4999999999999997E-2</v>
      </c>
      <c r="CG327">
        <v>7.5999999999999998E-2</v>
      </c>
      <c r="CH327">
        <v>0.104</v>
      </c>
      <c r="CI327">
        <v>4.7E-2</v>
      </c>
      <c r="CJ327">
        <v>0.16500000000000001</v>
      </c>
      <c r="CK327">
        <v>6.9000000000000006E-2</v>
      </c>
      <c r="CL327">
        <v>7.0000000000000001E-3</v>
      </c>
      <c r="CM327">
        <v>6.3E-2</v>
      </c>
      <c r="CN327">
        <v>2.5000000000000001E-2</v>
      </c>
      <c r="CO327">
        <v>4.0000000000000001E-3</v>
      </c>
      <c r="CP327">
        <v>1.0999999999999999E-2</v>
      </c>
      <c r="CQ327">
        <v>0.112</v>
      </c>
      <c r="CR327" s="38">
        <v>8.6999999999999994E-2</v>
      </c>
      <c r="CS327">
        <v>0.22800000000000001</v>
      </c>
      <c r="CT327">
        <v>0.13300000000000001</v>
      </c>
      <c r="CU327">
        <v>-3.5000000000000003E-2</v>
      </c>
      <c r="CV327">
        <v>0.113</v>
      </c>
      <c r="CW327">
        <v>5.0999999999999997E-2</v>
      </c>
      <c r="CX327">
        <v>8.9999999999999993E-3</v>
      </c>
      <c r="CY327">
        <v>5.6000000000000001E-2</v>
      </c>
      <c r="CZ327">
        <v>0.106</v>
      </c>
      <c r="DA327">
        <v>0.183</v>
      </c>
      <c r="DB327">
        <v>0.128</v>
      </c>
      <c r="DC327">
        <v>1.7000000000000001E-2</v>
      </c>
      <c r="DD327" s="38">
        <v>1.9E-2</v>
      </c>
      <c r="DE327" s="38">
        <v>2.3E-2</v>
      </c>
      <c r="DF327">
        <v>2.3E-2</v>
      </c>
      <c r="DG327">
        <v>6.6000000000000003E-2</v>
      </c>
      <c r="DH327">
        <v>5.8000000000000003E-2</v>
      </c>
      <c r="DI327">
        <v>2.4E-2</v>
      </c>
      <c r="DJ327">
        <v>3.7999999999999999E-2</v>
      </c>
      <c r="DK327" s="38">
        <v>2.4E-2</v>
      </c>
      <c r="DL327">
        <v>2.3E-2</v>
      </c>
      <c r="DM327">
        <v>4.3999999999999997E-2</v>
      </c>
      <c r="DN327">
        <v>3.3000000000000002E-2</v>
      </c>
      <c r="DO327">
        <v>9.2999999999999999E-2</v>
      </c>
      <c r="DP327" s="38">
        <v>6.9000000000000006E-2</v>
      </c>
      <c r="DQ327">
        <v>5.1999999999999998E-2</v>
      </c>
      <c r="DU327" s="38">
        <v>4.2999999999999997E-2</v>
      </c>
      <c r="DV327">
        <v>4.9000000000000002E-2</v>
      </c>
      <c r="DW327" s="38">
        <v>5.6000000000000001E-2</v>
      </c>
      <c r="DX327" s="6">
        <v>8.3000000000000004E-2</v>
      </c>
      <c r="DY327">
        <v>0.05</v>
      </c>
      <c r="DZ327">
        <v>8.5999999999999993E-2</v>
      </c>
      <c r="EA327">
        <v>8.4000000000000005E-2</v>
      </c>
      <c r="EC327">
        <v>2.7E-2</v>
      </c>
      <c r="ED327">
        <v>3.5999999999999997E-2</v>
      </c>
      <c r="EF327">
        <v>4.8000000000000001E-2</v>
      </c>
      <c r="EG327">
        <v>6.4000000000000001E-2</v>
      </c>
      <c r="EI327">
        <v>5.6000000000000001E-2</v>
      </c>
      <c r="EJ327">
        <v>6.7000000000000004E-2</v>
      </c>
      <c r="EK327" s="38">
        <v>4.2000000000000003E-2</v>
      </c>
      <c r="EL327">
        <v>5.1999999999999998E-2</v>
      </c>
      <c r="EM327" s="6">
        <v>0.11700000000000001</v>
      </c>
    </row>
    <row r="328" spans="1:143" ht="14.25" customHeight="1" x14ac:dyDescent="0.2">
      <c r="A328" s="13">
        <v>655</v>
      </c>
      <c r="B328">
        <v>0.20399999999999999</v>
      </c>
      <c r="C328">
        <v>0.193</v>
      </c>
      <c r="D328">
        <v>0.124</v>
      </c>
      <c r="E328">
        <v>0.26300000000000001</v>
      </c>
      <c r="F328">
        <v>0.31</v>
      </c>
      <c r="G328">
        <v>0.16400000000000001</v>
      </c>
      <c r="H328">
        <v>8.8999999999999996E-2</v>
      </c>
      <c r="I328">
        <v>0.19800000000000001</v>
      </c>
      <c r="J328">
        <v>0.106</v>
      </c>
      <c r="K328">
        <v>8.1000000000000003E-2</v>
      </c>
      <c r="L328">
        <v>0.13300000000000001</v>
      </c>
      <c r="M328">
        <v>0.156</v>
      </c>
      <c r="N328">
        <v>0.20200000000000001</v>
      </c>
      <c r="O328">
        <v>0.13300000000000001</v>
      </c>
      <c r="P328" s="38">
        <v>0.27900000000000003</v>
      </c>
      <c r="Q328" s="6">
        <v>0.193</v>
      </c>
      <c r="R328" s="6">
        <v>0.40100000000000002</v>
      </c>
      <c r="S328" s="6">
        <v>0.26600000000000001</v>
      </c>
      <c r="T328">
        <v>0.25700000000000001</v>
      </c>
      <c r="U328">
        <v>0.23400000000000001</v>
      </c>
      <c r="V328">
        <v>8.1000000000000003E-2</v>
      </c>
      <c r="W328">
        <v>0.35899999999999999</v>
      </c>
      <c r="X328">
        <v>0.16900000000000001</v>
      </c>
      <c r="Y328">
        <v>0.28499999999999998</v>
      </c>
      <c r="Z328" s="38">
        <v>8.7999999999999995E-2</v>
      </c>
      <c r="AA328" s="38">
        <v>9.2999999999999999E-2</v>
      </c>
      <c r="AB328" s="38">
        <v>7.3999999999999996E-2</v>
      </c>
      <c r="AC328" s="38">
        <v>7.6999999999999999E-2</v>
      </c>
      <c r="AD328" s="38">
        <v>3.3000000000000002E-2</v>
      </c>
      <c r="AE328" s="38">
        <v>3.3000000000000002E-2</v>
      </c>
      <c r="AF328" s="38">
        <v>1.2E-2</v>
      </c>
      <c r="AG328" s="38">
        <v>1.0999999999999999E-2</v>
      </c>
      <c r="AH328" s="38">
        <v>8.9999999999999993E-3</v>
      </c>
      <c r="AI328" s="6">
        <v>4.9000000000000002E-2</v>
      </c>
      <c r="AJ328" s="6">
        <v>1.2999999999999999E-2</v>
      </c>
      <c r="AK328" s="6">
        <v>5.0999999999999997E-2</v>
      </c>
      <c r="AL328">
        <v>0.02</v>
      </c>
      <c r="AM328">
        <v>0.02</v>
      </c>
      <c r="AN328">
        <v>4.4999999999999998E-2</v>
      </c>
      <c r="AO328" s="6">
        <v>3.5000000000000003E-2</v>
      </c>
      <c r="AP328" s="6">
        <v>7.8E-2</v>
      </c>
      <c r="AQ328" s="6">
        <v>8.2000000000000003E-2</v>
      </c>
      <c r="AR328">
        <v>2.5000000000000001E-2</v>
      </c>
      <c r="AS328">
        <v>3.5999999999999997E-2</v>
      </c>
      <c r="AT328">
        <v>1.4999999999999999E-2</v>
      </c>
      <c r="AU328">
        <v>3.5000000000000003E-2</v>
      </c>
      <c r="AV328">
        <v>8.3000000000000004E-2</v>
      </c>
      <c r="AW328">
        <v>0.06</v>
      </c>
      <c r="AX328">
        <v>7.0999999999999994E-2</v>
      </c>
      <c r="AY328">
        <v>9.6000000000000002E-2</v>
      </c>
      <c r="AZ328">
        <v>5.5E-2</v>
      </c>
      <c r="BA328">
        <v>0.193</v>
      </c>
      <c r="BB328" s="38">
        <v>3.4000000000000002E-2</v>
      </c>
      <c r="BC328">
        <v>0.05</v>
      </c>
      <c r="BD328">
        <v>3.6999999999999998E-2</v>
      </c>
      <c r="BE328">
        <v>4.1000000000000002E-2</v>
      </c>
      <c r="BF328" s="38">
        <v>3.3000000000000002E-2</v>
      </c>
      <c r="BG328">
        <v>4.1000000000000002E-2</v>
      </c>
      <c r="BH328">
        <v>4.2000000000000003E-2</v>
      </c>
      <c r="BI328">
        <v>3.2000000000000001E-2</v>
      </c>
      <c r="BJ328">
        <v>1.7000000000000001E-2</v>
      </c>
      <c r="BK328">
        <v>3.1E-2</v>
      </c>
      <c r="BL328">
        <v>5.3999999999999999E-2</v>
      </c>
      <c r="BM328">
        <v>2.3E-2</v>
      </c>
      <c r="BN328">
        <v>1.9E-2</v>
      </c>
      <c r="BO328">
        <v>2.9000000000000001E-2</v>
      </c>
      <c r="BP328" s="6">
        <v>1.2E-2</v>
      </c>
      <c r="BQ328" s="6">
        <v>1.0999999999999999E-2</v>
      </c>
      <c r="BR328" s="6">
        <v>1.6E-2</v>
      </c>
      <c r="BS328">
        <v>5.7000000000000002E-2</v>
      </c>
      <c r="BT328" s="38">
        <v>0.129</v>
      </c>
      <c r="BU328">
        <v>9.4E-2</v>
      </c>
      <c r="BV328">
        <v>0.123</v>
      </c>
      <c r="BW328">
        <v>5.8999999999999997E-2</v>
      </c>
      <c r="BX328" s="38">
        <v>0.14599999999999999</v>
      </c>
      <c r="BY328" s="38">
        <v>7.6999999999999999E-2</v>
      </c>
      <c r="BZ328" s="38">
        <v>0.01</v>
      </c>
      <c r="CA328">
        <v>0.113</v>
      </c>
      <c r="CB328">
        <v>0.187</v>
      </c>
      <c r="CC328">
        <v>4.3999999999999997E-2</v>
      </c>
      <c r="CD328">
        <v>4.7E-2</v>
      </c>
      <c r="CE328">
        <v>0.109</v>
      </c>
      <c r="CF328">
        <v>8.1000000000000003E-2</v>
      </c>
      <c r="CG328">
        <v>8.2000000000000003E-2</v>
      </c>
      <c r="CH328">
        <v>0.108</v>
      </c>
      <c r="CI328">
        <v>4.8000000000000001E-2</v>
      </c>
      <c r="CJ328">
        <v>0.17499999999999999</v>
      </c>
      <c r="CK328">
        <v>7.4999999999999997E-2</v>
      </c>
      <c r="CL328">
        <v>7.0000000000000001E-3</v>
      </c>
      <c r="CM328">
        <v>7.0000000000000007E-2</v>
      </c>
      <c r="CN328">
        <v>2.5999999999999999E-2</v>
      </c>
      <c r="CO328">
        <v>6.0000000000000001E-3</v>
      </c>
      <c r="CP328">
        <v>1.2E-2</v>
      </c>
      <c r="CQ328">
        <v>0.11700000000000001</v>
      </c>
      <c r="CR328" s="38">
        <v>0.09</v>
      </c>
      <c r="CS328">
        <v>0.24199999999999999</v>
      </c>
      <c r="CT328">
        <v>0.13900000000000001</v>
      </c>
      <c r="CU328">
        <v>-3.5000000000000003E-2</v>
      </c>
      <c r="CV328">
        <v>0.11899999999999999</v>
      </c>
      <c r="CW328">
        <v>5.3999999999999999E-2</v>
      </c>
      <c r="CX328">
        <v>0.01</v>
      </c>
      <c r="CY328">
        <v>5.6000000000000001E-2</v>
      </c>
      <c r="CZ328">
        <v>0.112</v>
      </c>
      <c r="DA328">
        <v>0.188</v>
      </c>
      <c r="DB328">
        <v>0.13300000000000001</v>
      </c>
      <c r="DC328">
        <v>1.7999999999999999E-2</v>
      </c>
      <c r="DD328" s="38">
        <v>1.9E-2</v>
      </c>
      <c r="DE328" s="38">
        <v>2.4E-2</v>
      </c>
      <c r="DF328">
        <v>2.3E-2</v>
      </c>
      <c r="DG328">
        <v>6.7000000000000004E-2</v>
      </c>
      <c r="DH328">
        <v>5.8000000000000003E-2</v>
      </c>
      <c r="DI328">
        <v>2.5000000000000001E-2</v>
      </c>
      <c r="DJ328">
        <v>3.7999999999999999E-2</v>
      </c>
      <c r="DK328" s="38">
        <v>2.5000000000000001E-2</v>
      </c>
      <c r="DL328">
        <v>2.3E-2</v>
      </c>
      <c r="DM328">
        <v>4.4999999999999998E-2</v>
      </c>
      <c r="DN328">
        <v>3.3000000000000002E-2</v>
      </c>
      <c r="DO328">
        <v>9.5000000000000001E-2</v>
      </c>
      <c r="DP328" s="38">
        <v>7.0000000000000007E-2</v>
      </c>
      <c r="DQ328">
        <v>5.1999999999999998E-2</v>
      </c>
      <c r="DU328" s="38">
        <v>4.2999999999999997E-2</v>
      </c>
      <c r="DV328">
        <v>5.0999999999999997E-2</v>
      </c>
      <c r="DW328" s="38">
        <v>5.7000000000000002E-2</v>
      </c>
      <c r="DX328" s="6">
        <v>8.5000000000000006E-2</v>
      </c>
      <c r="DY328">
        <v>5.1999999999999998E-2</v>
      </c>
      <c r="DZ328">
        <v>8.7999999999999995E-2</v>
      </c>
      <c r="EA328">
        <v>8.8999999999999996E-2</v>
      </c>
      <c r="EC328">
        <v>2.9000000000000001E-2</v>
      </c>
      <c r="ED328">
        <v>3.5999999999999997E-2</v>
      </c>
      <c r="EF328">
        <v>4.9000000000000002E-2</v>
      </c>
      <c r="EG328">
        <v>6.4000000000000001E-2</v>
      </c>
      <c r="EI328">
        <v>5.8000000000000003E-2</v>
      </c>
      <c r="EJ328">
        <v>6.8000000000000005E-2</v>
      </c>
      <c r="EK328" s="38">
        <v>4.2999999999999997E-2</v>
      </c>
      <c r="EL328">
        <v>5.3999999999999999E-2</v>
      </c>
      <c r="EM328" s="6">
        <v>0.12</v>
      </c>
    </row>
    <row r="329" spans="1:143" ht="14.25" customHeight="1" x14ac:dyDescent="0.2">
      <c r="A329" s="13">
        <v>656</v>
      </c>
      <c r="B329">
        <v>0.22</v>
      </c>
      <c r="C329">
        <v>0.20599999999999999</v>
      </c>
      <c r="D329">
        <v>0.13200000000000001</v>
      </c>
      <c r="E329">
        <v>0.28299999999999997</v>
      </c>
      <c r="F329">
        <v>0.33100000000000002</v>
      </c>
      <c r="G329">
        <v>0.17199999999999999</v>
      </c>
      <c r="H329">
        <v>9.4E-2</v>
      </c>
      <c r="I329">
        <v>0.21</v>
      </c>
      <c r="J329">
        <v>0.111</v>
      </c>
      <c r="K329">
        <v>8.6999999999999994E-2</v>
      </c>
      <c r="L329">
        <v>0.14099999999999999</v>
      </c>
      <c r="M329">
        <v>0.16700000000000001</v>
      </c>
      <c r="N329">
        <v>0.21299999999999999</v>
      </c>
      <c r="O329">
        <v>0.14000000000000001</v>
      </c>
      <c r="P329" s="38">
        <v>0.29499999999999998</v>
      </c>
      <c r="Q329" s="6">
        <v>0.20100000000000001</v>
      </c>
      <c r="R329" s="6">
        <v>0.42299999999999999</v>
      </c>
      <c r="S329" s="6">
        <v>0.27300000000000002</v>
      </c>
      <c r="T329">
        <v>0.27</v>
      </c>
      <c r="U329">
        <v>0.24199999999999999</v>
      </c>
      <c r="V329">
        <v>8.4000000000000005E-2</v>
      </c>
      <c r="W329">
        <v>0.36199999999999999</v>
      </c>
      <c r="X329">
        <v>0.17</v>
      </c>
      <c r="Y329">
        <v>0.28699999999999998</v>
      </c>
      <c r="Z329" s="38">
        <v>8.7999999999999995E-2</v>
      </c>
      <c r="AA329" s="38">
        <v>9.4E-2</v>
      </c>
      <c r="AB329" s="38">
        <v>7.4999999999999997E-2</v>
      </c>
      <c r="AC329" s="38">
        <v>7.9000000000000001E-2</v>
      </c>
      <c r="AD329" s="38">
        <v>3.3000000000000002E-2</v>
      </c>
      <c r="AE329" s="38">
        <v>3.3000000000000002E-2</v>
      </c>
      <c r="AF329" s="38">
        <v>1.2E-2</v>
      </c>
      <c r="AG329" s="38">
        <v>1.0999999999999999E-2</v>
      </c>
      <c r="AH329" s="38">
        <v>0.01</v>
      </c>
      <c r="AI329" s="6">
        <v>4.9000000000000002E-2</v>
      </c>
      <c r="AJ329" s="6">
        <v>1.2999999999999999E-2</v>
      </c>
      <c r="AK329" s="6">
        <v>5.0999999999999997E-2</v>
      </c>
      <c r="AL329">
        <v>0.02</v>
      </c>
      <c r="AM329">
        <v>0.02</v>
      </c>
      <c r="AN329">
        <v>4.4999999999999998E-2</v>
      </c>
      <c r="AO329" s="6">
        <v>3.5999999999999997E-2</v>
      </c>
      <c r="AP329" s="6">
        <v>7.8E-2</v>
      </c>
      <c r="AQ329" s="6">
        <v>8.2000000000000003E-2</v>
      </c>
      <c r="AR329">
        <v>2.5000000000000001E-2</v>
      </c>
      <c r="AS329">
        <v>3.5999999999999997E-2</v>
      </c>
      <c r="AT329">
        <v>1.4999999999999999E-2</v>
      </c>
      <c r="AU329">
        <v>3.5000000000000003E-2</v>
      </c>
      <c r="AV329">
        <v>8.3000000000000004E-2</v>
      </c>
      <c r="AW329">
        <v>0.06</v>
      </c>
      <c r="AX329">
        <v>7.5999999999999998E-2</v>
      </c>
      <c r="AY329">
        <v>0.10100000000000001</v>
      </c>
      <c r="AZ329">
        <v>5.8999999999999997E-2</v>
      </c>
      <c r="BA329">
        <v>0.20599999999999999</v>
      </c>
      <c r="BB329" s="38">
        <v>3.5000000000000003E-2</v>
      </c>
      <c r="BC329">
        <v>5.2999999999999999E-2</v>
      </c>
      <c r="BD329">
        <v>3.7999999999999999E-2</v>
      </c>
      <c r="BE329">
        <v>4.1000000000000002E-2</v>
      </c>
      <c r="BF329" s="38">
        <v>3.3000000000000002E-2</v>
      </c>
      <c r="BG329">
        <v>4.3999999999999997E-2</v>
      </c>
      <c r="BH329">
        <v>4.4999999999999998E-2</v>
      </c>
      <c r="BI329">
        <v>3.4000000000000002E-2</v>
      </c>
      <c r="BJ329">
        <v>1.7999999999999999E-2</v>
      </c>
      <c r="BK329">
        <v>3.3000000000000002E-2</v>
      </c>
      <c r="BL329">
        <v>5.7000000000000002E-2</v>
      </c>
      <c r="BM329">
        <v>2.3E-2</v>
      </c>
      <c r="BN329">
        <v>0.02</v>
      </c>
      <c r="BO329">
        <v>0.03</v>
      </c>
      <c r="BP329" s="6">
        <v>1.2999999999999999E-2</v>
      </c>
      <c r="BQ329" s="6">
        <v>1.2E-2</v>
      </c>
      <c r="BR329" s="6">
        <v>1.7000000000000001E-2</v>
      </c>
      <c r="BS329">
        <v>6.0999999999999999E-2</v>
      </c>
      <c r="BT329" s="38">
        <v>0.13700000000000001</v>
      </c>
      <c r="BU329">
        <v>0.1</v>
      </c>
      <c r="BV329">
        <v>0.13</v>
      </c>
      <c r="BW329">
        <v>6.2E-2</v>
      </c>
      <c r="BX329" s="38">
        <v>0.14899999999999999</v>
      </c>
      <c r="BY329" s="38">
        <v>8.1000000000000003E-2</v>
      </c>
      <c r="BZ329" s="38">
        <v>1.0999999999999999E-2</v>
      </c>
      <c r="CA329">
        <v>0.12</v>
      </c>
      <c r="CB329">
        <v>0.2</v>
      </c>
      <c r="CC329">
        <v>4.5999999999999999E-2</v>
      </c>
      <c r="CD329">
        <v>5.0999999999999997E-2</v>
      </c>
      <c r="CE329">
        <v>0.112</v>
      </c>
      <c r="CF329">
        <v>8.6999999999999994E-2</v>
      </c>
      <c r="CG329">
        <v>8.7999999999999995E-2</v>
      </c>
      <c r="CH329">
        <v>0.112</v>
      </c>
      <c r="CI329">
        <v>4.9000000000000002E-2</v>
      </c>
      <c r="CJ329">
        <v>0.187</v>
      </c>
      <c r="CK329">
        <v>8.1000000000000003E-2</v>
      </c>
      <c r="CL329">
        <v>7.0000000000000001E-3</v>
      </c>
      <c r="CM329">
        <v>7.6999999999999999E-2</v>
      </c>
      <c r="CN329">
        <v>2.8000000000000001E-2</v>
      </c>
      <c r="CO329">
        <v>7.0000000000000001E-3</v>
      </c>
      <c r="CP329">
        <v>1.2999999999999999E-2</v>
      </c>
      <c r="CQ329">
        <v>0.121</v>
      </c>
      <c r="CR329" s="38">
        <v>9.5000000000000001E-2</v>
      </c>
      <c r="CS329">
        <v>0.25700000000000001</v>
      </c>
      <c r="CT329">
        <v>0.14499999999999999</v>
      </c>
      <c r="CU329">
        <v>-3.5000000000000003E-2</v>
      </c>
      <c r="CV329">
        <v>0.125</v>
      </c>
      <c r="CW329">
        <v>5.8000000000000003E-2</v>
      </c>
      <c r="CX329">
        <v>0.01</v>
      </c>
      <c r="CY329">
        <v>5.7000000000000002E-2</v>
      </c>
      <c r="CZ329">
        <v>0.11799999999999999</v>
      </c>
      <c r="DA329">
        <v>0.193</v>
      </c>
      <c r="DB329">
        <v>0.13800000000000001</v>
      </c>
      <c r="DC329">
        <v>1.9E-2</v>
      </c>
      <c r="DD329" s="38">
        <v>0.02</v>
      </c>
      <c r="DE329" s="38">
        <v>2.5000000000000001E-2</v>
      </c>
      <c r="DF329">
        <v>2.4E-2</v>
      </c>
      <c r="DG329">
        <v>6.7000000000000004E-2</v>
      </c>
      <c r="DH329">
        <v>5.8999999999999997E-2</v>
      </c>
      <c r="DI329">
        <v>2.5000000000000001E-2</v>
      </c>
      <c r="DJ329">
        <v>3.7999999999999999E-2</v>
      </c>
      <c r="DK329" s="38">
        <v>2.5000000000000001E-2</v>
      </c>
      <c r="DL329">
        <v>2.3E-2</v>
      </c>
      <c r="DM329">
        <v>4.4999999999999998E-2</v>
      </c>
      <c r="DN329">
        <v>3.3000000000000002E-2</v>
      </c>
      <c r="DO329">
        <v>9.6000000000000002E-2</v>
      </c>
      <c r="DP329" s="38">
        <v>7.1999999999999995E-2</v>
      </c>
      <c r="DQ329">
        <v>5.2999999999999999E-2</v>
      </c>
      <c r="DU329" s="38">
        <v>4.3999999999999997E-2</v>
      </c>
      <c r="DV329">
        <v>5.2999999999999999E-2</v>
      </c>
      <c r="DW329" s="38">
        <v>5.8999999999999997E-2</v>
      </c>
      <c r="DX329" s="6">
        <v>8.7999999999999995E-2</v>
      </c>
      <c r="DY329">
        <v>5.5E-2</v>
      </c>
      <c r="DZ329">
        <v>8.8999999999999996E-2</v>
      </c>
      <c r="EA329">
        <v>9.4E-2</v>
      </c>
      <c r="EC329">
        <v>3.1E-2</v>
      </c>
      <c r="ED329">
        <v>3.6999999999999998E-2</v>
      </c>
      <c r="EF329">
        <v>4.9000000000000002E-2</v>
      </c>
      <c r="EG329">
        <v>6.4000000000000001E-2</v>
      </c>
      <c r="EI329">
        <v>0.06</v>
      </c>
      <c r="EJ329">
        <v>6.9000000000000006E-2</v>
      </c>
      <c r="EK329" s="38">
        <v>4.3999999999999997E-2</v>
      </c>
      <c r="EL329">
        <v>5.5E-2</v>
      </c>
      <c r="EM329" s="6">
        <v>0.123</v>
      </c>
    </row>
    <row r="330" spans="1:143" ht="14.25" customHeight="1" x14ac:dyDescent="0.2">
      <c r="A330" s="13">
        <v>657</v>
      </c>
      <c r="B330">
        <v>0.23499999999999999</v>
      </c>
      <c r="C330">
        <v>0.22</v>
      </c>
      <c r="D330">
        <v>0.14099999999999999</v>
      </c>
      <c r="E330">
        <v>0.30399999999999999</v>
      </c>
      <c r="F330">
        <v>0.35199999999999998</v>
      </c>
      <c r="G330">
        <v>0.18099999999999999</v>
      </c>
      <c r="H330">
        <v>9.8000000000000004E-2</v>
      </c>
      <c r="I330">
        <v>0.223</v>
      </c>
      <c r="J330">
        <v>0.11700000000000001</v>
      </c>
      <c r="K330">
        <v>9.2999999999999999E-2</v>
      </c>
      <c r="L330">
        <v>0.14899999999999999</v>
      </c>
      <c r="M330">
        <v>0.17799999999999999</v>
      </c>
      <c r="N330">
        <v>0.22500000000000001</v>
      </c>
      <c r="O330">
        <v>0.14699999999999999</v>
      </c>
      <c r="P330" s="38">
        <v>0.312</v>
      </c>
      <c r="Q330" s="6">
        <v>0.20899999999999999</v>
      </c>
      <c r="R330" s="6">
        <v>0.44600000000000001</v>
      </c>
      <c r="S330" s="6">
        <v>0.28100000000000003</v>
      </c>
      <c r="T330">
        <v>0.28199999999999997</v>
      </c>
      <c r="U330">
        <v>0.25</v>
      </c>
      <c r="V330">
        <v>8.7999999999999995E-2</v>
      </c>
      <c r="W330">
        <v>0.36</v>
      </c>
      <c r="X330">
        <v>0.16900000000000001</v>
      </c>
      <c r="Y330">
        <v>0.28599999999999998</v>
      </c>
      <c r="Z330" s="38">
        <v>8.7999999999999995E-2</v>
      </c>
      <c r="AA330" s="38">
        <v>9.4E-2</v>
      </c>
      <c r="AB330" s="38">
        <v>7.4999999999999997E-2</v>
      </c>
      <c r="AC330" s="38">
        <v>8.1000000000000003E-2</v>
      </c>
      <c r="AD330" s="38">
        <v>3.3000000000000002E-2</v>
      </c>
      <c r="AE330" s="38">
        <v>3.3000000000000002E-2</v>
      </c>
      <c r="AF330" s="38">
        <v>1.2999999999999999E-2</v>
      </c>
      <c r="AG330" s="38">
        <v>1.0999999999999999E-2</v>
      </c>
      <c r="AH330" s="38">
        <v>0.01</v>
      </c>
      <c r="AI330" s="6">
        <v>4.9000000000000002E-2</v>
      </c>
      <c r="AJ330" s="6">
        <v>1.2999999999999999E-2</v>
      </c>
      <c r="AK330" s="6">
        <v>5.0999999999999997E-2</v>
      </c>
      <c r="AL330">
        <v>0.02</v>
      </c>
      <c r="AM330">
        <v>0.02</v>
      </c>
      <c r="AN330">
        <v>4.4999999999999998E-2</v>
      </c>
      <c r="AO330" s="6">
        <v>3.5999999999999997E-2</v>
      </c>
      <c r="AP330" s="6">
        <v>7.8E-2</v>
      </c>
      <c r="AQ330" s="6">
        <v>8.3000000000000004E-2</v>
      </c>
      <c r="AR330">
        <v>2.5000000000000001E-2</v>
      </c>
      <c r="AS330">
        <v>3.5999999999999997E-2</v>
      </c>
      <c r="AT330">
        <v>1.4999999999999999E-2</v>
      </c>
      <c r="AU330">
        <v>3.5000000000000003E-2</v>
      </c>
      <c r="AV330">
        <v>8.3000000000000004E-2</v>
      </c>
      <c r="AW330">
        <v>0.06</v>
      </c>
      <c r="AX330">
        <v>8.1000000000000003E-2</v>
      </c>
      <c r="AY330">
        <v>0.106</v>
      </c>
      <c r="AZ330">
        <v>6.4000000000000001E-2</v>
      </c>
      <c r="BA330">
        <v>0.219</v>
      </c>
      <c r="BB330" s="38">
        <v>3.5000000000000003E-2</v>
      </c>
      <c r="BC330">
        <v>5.5E-2</v>
      </c>
      <c r="BD330">
        <v>3.7999999999999999E-2</v>
      </c>
      <c r="BE330">
        <v>4.2000000000000003E-2</v>
      </c>
      <c r="BF330" s="38">
        <v>3.3000000000000002E-2</v>
      </c>
      <c r="BG330">
        <v>4.7E-2</v>
      </c>
      <c r="BH330">
        <v>4.7E-2</v>
      </c>
      <c r="BI330">
        <v>3.5000000000000003E-2</v>
      </c>
      <c r="BJ330">
        <v>1.9E-2</v>
      </c>
      <c r="BK330">
        <v>3.4000000000000002E-2</v>
      </c>
      <c r="BL330">
        <v>5.8999999999999997E-2</v>
      </c>
      <c r="BM330">
        <v>2.4E-2</v>
      </c>
      <c r="BN330">
        <v>2.1000000000000001E-2</v>
      </c>
      <c r="BO330">
        <v>3.1E-2</v>
      </c>
      <c r="BP330" s="6">
        <v>1.2999999999999999E-2</v>
      </c>
      <c r="BQ330" s="6">
        <v>1.2E-2</v>
      </c>
      <c r="BR330" s="6">
        <v>1.7000000000000001E-2</v>
      </c>
      <c r="BS330">
        <v>6.4000000000000001E-2</v>
      </c>
      <c r="BT330" s="38">
        <v>0.14499999999999999</v>
      </c>
      <c r="BU330">
        <v>0.106</v>
      </c>
      <c r="BV330">
        <v>0.13600000000000001</v>
      </c>
      <c r="BW330">
        <v>6.4000000000000001E-2</v>
      </c>
      <c r="BX330" s="38">
        <v>0.152</v>
      </c>
      <c r="BY330" s="38">
        <v>8.5999999999999993E-2</v>
      </c>
      <c r="BZ330" s="38">
        <v>1.0999999999999999E-2</v>
      </c>
      <c r="CA330">
        <v>0.126</v>
      </c>
      <c r="CB330">
        <v>0.21199999999999999</v>
      </c>
      <c r="CC330">
        <v>4.9000000000000002E-2</v>
      </c>
      <c r="CD330">
        <v>5.3999999999999999E-2</v>
      </c>
      <c r="CE330">
        <v>0.115</v>
      </c>
      <c r="CF330">
        <v>9.4E-2</v>
      </c>
      <c r="CG330">
        <v>9.4E-2</v>
      </c>
      <c r="CH330">
        <v>0.11700000000000001</v>
      </c>
      <c r="CI330">
        <v>0.05</v>
      </c>
      <c r="CJ330">
        <v>0.19800000000000001</v>
      </c>
      <c r="CK330">
        <v>8.6999999999999994E-2</v>
      </c>
      <c r="CL330">
        <v>7.0000000000000001E-3</v>
      </c>
      <c r="CM330">
        <v>8.4000000000000005E-2</v>
      </c>
      <c r="CN330">
        <v>0.03</v>
      </c>
      <c r="CO330">
        <v>8.9999999999999993E-3</v>
      </c>
      <c r="CP330">
        <v>1.4999999999999999E-2</v>
      </c>
      <c r="CQ330">
        <v>0.126</v>
      </c>
      <c r="CR330" s="38">
        <v>9.9000000000000005E-2</v>
      </c>
      <c r="CS330">
        <v>0.27300000000000002</v>
      </c>
      <c r="CT330">
        <v>0.151</v>
      </c>
      <c r="CU330">
        <v>-3.5000000000000003E-2</v>
      </c>
      <c r="CV330">
        <v>0.13200000000000001</v>
      </c>
      <c r="CW330">
        <v>6.0999999999999999E-2</v>
      </c>
      <c r="CX330">
        <v>0.01</v>
      </c>
      <c r="CY330">
        <v>5.8000000000000003E-2</v>
      </c>
      <c r="CZ330">
        <v>0.124</v>
      </c>
      <c r="DA330">
        <v>0.19800000000000001</v>
      </c>
      <c r="DB330">
        <v>0.14299999999999999</v>
      </c>
      <c r="DC330">
        <v>1.9E-2</v>
      </c>
      <c r="DD330" s="38">
        <v>0.02</v>
      </c>
      <c r="DE330" s="38">
        <v>2.5999999999999999E-2</v>
      </c>
      <c r="DF330">
        <v>2.4E-2</v>
      </c>
      <c r="DG330">
        <v>6.8000000000000005E-2</v>
      </c>
      <c r="DH330">
        <v>5.8999999999999997E-2</v>
      </c>
      <c r="DI330">
        <v>2.5999999999999999E-2</v>
      </c>
      <c r="DJ330">
        <v>3.7999999999999999E-2</v>
      </c>
      <c r="DK330" s="38">
        <v>2.5999999999999999E-2</v>
      </c>
      <c r="DL330">
        <v>2.3E-2</v>
      </c>
      <c r="DM330">
        <v>4.5999999999999999E-2</v>
      </c>
      <c r="DN330">
        <v>3.3000000000000002E-2</v>
      </c>
      <c r="DO330">
        <v>9.8000000000000004E-2</v>
      </c>
      <c r="DP330" s="38">
        <v>7.2999999999999995E-2</v>
      </c>
      <c r="DQ330">
        <v>5.2999999999999999E-2</v>
      </c>
      <c r="DU330" s="38">
        <v>4.3999999999999997E-2</v>
      </c>
      <c r="DV330">
        <v>5.6000000000000001E-2</v>
      </c>
      <c r="DW330" s="38">
        <v>0.06</v>
      </c>
      <c r="DX330" s="6">
        <v>9.0999999999999998E-2</v>
      </c>
      <c r="DY330">
        <v>5.8000000000000003E-2</v>
      </c>
      <c r="DZ330">
        <v>0.09</v>
      </c>
      <c r="EA330">
        <v>9.9000000000000005E-2</v>
      </c>
      <c r="EC330">
        <v>3.3000000000000002E-2</v>
      </c>
      <c r="ED330">
        <v>3.6999999999999998E-2</v>
      </c>
      <c r="EF330">
        <v>0.05</v>
      </c>
      <c r="EG330">
        <v>6.5000000000000002E-2</v>
      </c>
      <c r="EI330">
        <v>6.2E-2</v>
      </c>
      <c r="EJ330">
        <v>7.0000000000000007E-2</v>
      </c>
      <c r="EK330" s="38">
        <v>4.4999999999999998E-2</v>
      </c>
      <c r="EL330">
        <v>5.6000000000000001E-2</v>
      </c>
      <c r="EM330" s="6">
        <v>0.126</v>
      </c>
    </row>
    <row r="331" spans="1:143" ht="14.25" customHeight="1" x14ac:dyDescent="0.2">
      <c r="A331" s="13">
        <v>658</v>
      </c>
      <c r="B331">
        <v>0.25</v>
      </c>
      <c r="C331">
        <v>0.23400000000000001</v>
      </c>
      <c r="D331">
        <v>0.14899999999999999</v>
      </c>
      <c r="E331">
        <v>0.32400000000000001</v>
      </c>
      <c r="F331">
        <v>0.373</v>
      </c>
      <c r="G331">
        <v>0.19</v>
      </c>
      <c r="H331">
        <v>0.10299999999999999</v>
      </c>
      <c r="I331">
        <v>0.23499999999999999</v>
      </c>
      <c r="J331">
        <v>0.122</v>
      </c>
      <c r="K331">
        <v>9.9000000000000005E-2</v>
      </c>
      <c r="L331">
        <v>0.156</v>
      </c>
      <c r="M331">
        <v>0.19</v>
      </c>
      <c r="N331">
        <v>0.23599999999999999</v>
      </c>
      <c r="O331">
        <v>0.154</v>
      </c>
      <c r="P331" s="38">
        <v>0.32900000000000001</v>
      </c>
      <c r="Q331" s="6">
        <v>0.216</v>
      </c>
      <c r="R331" s="6">
        <v>0.46899999999999997</v>
      </c>
      <c r="S331" s="6">
        <v>0.28799999999999998</v>
      </c>
      <c r="T331">
        <v>0.29399999999999998</v>
      </c>
      <c r="U331">
        <v>0.25800000000000001</v>
      </c>
      <c r="V331">
        <v>9.0999999999999998E-2</v>
      </c>
      <c r="W331">
        <v>0.35499999999999998</v>
      </c>
      <c r="X331">
        <v>0.16700000000000001</v>
      </c>
      <c r="Y331">
        <v>0.28199999999999997</v>
      </c>
      <c r="Z331" s="38">
        <v>8.7999999999999995E-2</v>
      </c>
      <c r="AA331" s="38">
        <v>9.4E-2</v>
      </c>
      <c r="AB331" s="38">
        <v>7.5999999999999998E-2</v>
      </c>
      <c r="AC331" s="38">
        <v>8.3000000000000004E-2</v>
      </c>
      <c r="AD331" s="38">
        <v>3.3000000000000002E-2</v>
      </c>
      <c r="AE331" s="38">
        <v>3.3000000000000002E-2</v>
      </c>
      <c r="AF331" s="38">
        <v>1.2999999999999999E-2</v>
      </c>
      <c r="AG331" s="38">
        <v>1.0999999999999999E-2</v>
      </c>
      <c r="AH331" s="38">
        <v>0.01</v>
      </c>
      <c r="AI331" s="6">
        <v>4.9000000000000002E-2</v>
      </c>
      <c r="AJ331" s="6">
        <v>1.2999999999999999E-2</v>
      </c>
      <c r="AK331" s="6">
        <v>5.0999999999999997E-2</v>
      </c>
      <c r="AL331">
        <v>0.02</v>
      </c>
      <c r="AM331">
        <v>0.02</v>
      </c>
      <c r="AN331">
        <v>4.4999999999999998E-2</v>
      </c>
      <c r="AO331" s="6">
        <v>3.5999999999999997E-2</v>
      </c>
      <c r="AP331" s="6">
        <v>7.8E-2</v>
      </c>
      <c r="AQ331" s="6">
        <v>8.4000000000000005E-2</v>
      </c>
      <c r="AR331">
        <v>2.5000000000000001E-2</v>
      </c>
      <c r="AS331">
        <v>3.5999999999999997E-2</v>
      </c>
      <c r="AT331">
        <v>1.4999999999999999E-2</v>
      </c>
      <c r="AU331">
        <v>3.5000000000000003E-2</v>
      </c>
      <c r="AV331">
        <v>8.3000000000000004E-2</v>
      </c>
      <c r="AW331">
        <v>0.06</v>
      </c>
      <c r="AX331">
        <v>8.5999999999999993E-2</v>
      </c>
      <c r="AY331">
        <v>0.111</v>
      </c>
      <c r="AZ331">
        <v>6.9000000000000006E-2</v>
      </c>
      <c r="BA331">
        <v>0.23200000000000001</v>
      </c>
      <c r="BB331" s="38">
        <v>3.5999999999999997E-2</v>
      </c>
      <c r="BC331">
        <v>5.8000000000000003E-2</v>
      </c>
      <c r="BD331">
        <v>3.9E-2</v>
      </c>
      <c r="BE331">
        <v>4.2999999999999997E-2</v>
      </c>
      <c r="BF331" s="38">
        <v>3.3000000000000002E-2</v>
      </c>
      <c r="BG331">
        <v>4.9000000000000002E-2</v>
      </c>
      <c r="BH331">
        <v>0.05</v>
      </c>
      <c r="BI331">
        <v>3.6999999999999998E-2</v>
      </c>
      <c r="BJ331">
        <v>1.9E-2</v>
      </c>
      <c r="BK331">
        <v>3.5999999999999997E-2</v>
      </c>
      <c r="BL331">
        <v>6.0999999999999999E-2</v>
      </c>
      <c r="BM331">
        <v>2.4E-2</v>
      </c>
      <c r="BN331">
        <v>2.3E-2</v>
      </c>
      <c r="BO331">
        <v>3.2000000000000001E-2</v>
      </c>
      <c r="BP331" s="6">
        <v>1.4E-2</v>
      </c>
      <c r="BQ331" s="6">
        <v>1.2E-2</v>
      </c>
      <c r="BR331" s="6">
        <v>1.7999999999999999E-2</v>
      </c>
      <c r="BS331">
        <v>6.8000000000000005E-2</v>
      </c>
      <c r="BT331" s="38">
        <v>0.153</v>
      </c>
      <c r="BU331">
        <v>0.111</v>
      </c>
      <c r="BV331">
        <v>0.14199999999999999</v>
      </c>
      <c r="BW331">
        <v>6.7000000000000004E-2</v>
      </c>
      <c r="BX331" s="38">
        <v>0.155</v>
      </c>
      <c r="BY331" s="38">
        <v>0.09</v>
      </c>
      <c r="BZ331" s="38">
        <v>1.0999999999999999E-2</v>
      </c>
      <c r="CA331">
        <v>0.13200000000000001</v>
      </c>
      <c r="CB331">
        <v>0.224</v>
      </c>
      <c r="CC331">
        <v>5.0999999999999997E-2</v>
      </c>
      <c r="CD331">
        <v>5.7000000000000002E-2</v>
      </c>
      <c r="CE331">
        <v>0.11799999999999999</v>
      </c>
      <c r="CF331">
        <v>0.1</v>
      </c>
      <c r="CG331">
        <v>0.10100000000000001</v>
      </c>
      <c r="CH331">
        <v>0.121</v>
      </c>
      <c r="CI331">
        <v>5.0999999999999997E-2</v>
      </c>
      <c r="CJ331">
        <v>0.20899999999999999</v>
      </c>
      <c r="CK331">
        <v>9.2999999999999999E-2</v>
      </c>
      <c r="CL331">
        <v>8.0000000000000002E-3</v>
      </c>
      <c r="CM331">
        <v>9.0999999999999998E-2</v>
      </c>
      <c r="CN331">
        <v>3.1E-2</v>
      </c>
      <c r="CO331">
        <v>1.0999999999999999E-2</v>
      </c>
      <c r="CP331">
        <v>1.6E-2</v>
      </c>
      <c r="CQ331">
        <v>0.13</v>
      </c>
      <c r="CR331" s="38">
        <v>0.10299999999999999</v>
      </c>
      <c r="CS331">
        <v>0.28699999999999998</v>
      </c>
      <c r="CT331">
        <v>0.157</v>
      </c>
      <c r="CU331">
        <v>-3.4000000000000002E-2</v>
      </c>
      <c r="CV331">
        <v>0.13800000000000001</v>
      </c>
      <c r="CW331">
        <v>6.5000000000000002E-2</v>
      </c>
      <c r="CX331">
        <v>1.0999999999999999E-2</v>
      </c>
      <c r="CY331">
        <v>5.8000000000000003E-2</v>
      </c>
      <c r="CZ331">
        <v>0.13</v>
      </c>
      <c r="DA331">
        <v>0.20300000000000001</v>
      </c>
      <c r="DB331">
        <v>0.14799999999999999</v>
      </c>
      <c r="DC331">
        <v>1.9E-2</v>
      </c>
      <c r="DD331" s="38">
        <v>2.1000000000000001E-2</v>
      </c>
      <c r="DE331" s="38">
        <v>2.7E-2</v>
      </c>
      <c r="DF331">
        <v>2.4E-2</v>
      </c>
      <c r="DG331">
        <v>6.8000000000000005E-2</v>
      </c>
      <c r="DH331">
        <v>5.8999999999999997E-2</v>
      </c>
      <c r="DI331">
        <v>2.5999999999999999E-2</v>
      </c>
      <c r="DJ331">
        <v>3.7999999999999999E-2</v>
      </c>
      <c r="DK331" s="38">
        <v>2.7E-2</v>
      </c>
      <c r="DL331">
        <v>2.3E-2</v>
      </c>
      <c r="DM331">
        <v>4.5999999999999999E-2</v>
      </c>
      <c r="DN331">
        <v>3.3000000000000002E-2</v>
      </c>
      <c r="DO331">
        <v>9.9000000000000005E-2</v>
      </c>
      <c r="DP331" s="38">
        <v>7.3999999999999996E-2</v>
      </c>
      <c r="DQ331">
        <v>5.3999999999999999E-2</v>
      </c>
      <c r="DU331" s="38">
        <v>4.4999999999999998E-2</v>
      </c>
      <c r="DV331">
        <v>5.8000000000000003E-2</v>
      </c>
      <c r="DW331" s="38">
        <v>6.2E-2</v>
      </c>
      <c r="DX331" s="6">
        <v>9.4E-2</v>
      </c>
      <c r="DY331">
        <v>6.0999999999999999E-2</v>
      </c>
      <c r="DZ331">
        <v>9.0999999999999998E-2</v>
      </c>
      <c r="EA331">
        <v>0.104</v>
      </c>
      <c r="EC331">
        <v>3.5000000000000003E-2</v>
      </c>
      <c r="ED331">
        <v>3.6999999999999998E-2</v>
      </c>
      <c r="EF331">
        <v>5.0999999999999997E-2</v>
      </c>
      <c r="EG331">
        <v>6.5000000000000002E-2</v>
      </c>
      <c r="EI331">
        <v>6.4000000000000001E-2</v>
      </c>
      <c r="EJ331">
        <v>7.0999999999999994E-2</v>
      </c>
      <c r="EK331" s="38">
        <v>4.5999999999999999E-2</v>
      </c>
      <c r="EL331">
        <v>5.7000000000000002E-2</v>
      </c>
      <c r="EM331" s="6">
        <v>0.128</v>
      </c>
    </row>
    <row r="332" spans="1:143" ht="14.25" customHeight="1" x14ac:dyDescent="0.2">
      <c r="A332" s="13">
        <v>659</v>
      </c>
      <c r="B332">
        <v>0.26500000000000001</v>
      </c>
      <c r="C332">
        <v>0.246</v>
      </c>
      <c r="D332">
        <v>0.157</v>
      </c>
      <c r="E332">
        <v>0.34300000000000003</v>
      </c>
      <c r="F332">
        <v>0.39300000000000002</v>
      </c>
      <c r="G332">
        <v>0.19800000000000001</v>
      </c>
      <c r="H332">
        <v>0.107</v>
      </c>
      <c r="I332">
        <v>0.247</v>
      </c>
      <c r="J332">
        <v>0.126</v>
      </c>
      <c r="K332">
        <v>0.105</v>
      </c>
      <c r="L332">
        <v>0.16300000000000001</v>
      </c>
      <c r="M332">
        <v>0.20100000000000001</v>
      </c>
      <c r="N332">
        <v>0.247</v>
      </c>
      <c r="O332">
        <v>0.161</v>
      </c>
      <c r="P332" s="38">
        <v>0.34399999999999997</v>
      </c>
      <c r="Q332" s="6">
        <v>0.223</v>
      </c>
      <c r="R332" s="6">
        <v>0.49099999999999999</v>
      </c>
      <c r="S332" s="6">
        <v>0.29499999999999998</v>
      </c>
      <c r="T332">
        <v>0.30599999999999999</v>
      </c>
      <c r="U332">
        <v>0.26500000000000001</v>
      </c>
      <c r="V332">
        <v>9.4E-2</v>
      </c>
      <c r="W332">
        <v>0.34499999999999997</v>
      </c>
      <c r="X332">
        <v>0.16400000000000001</v>
      </c>
      <c r="Y332">
        <v>0.27600000000000002</v>
      </c>
      <c r="Z332" s="38">
        <v>8.7999999999999995E-2</v>
      </c>
      <c r="AA332" s="38">
        <v>9.4E-2</v>
      </c>
      <c r="AB332" s="38">
        <v>7.5999999999999998E-2</v>
      </c>
      <c r="AC332" s="38">
        <v>8.5000000000000006E-2</v>
      </c>
      <c r="AD332" s="38">
        <v>3.3000000000000002E-2</v>
      </c>
      <c r="AE332" s="38">
        <v>3.3000000000000002E-2</v>
      </c>
      <c r="AF332" s="38">
        <v>1.2999999999999999E-2</v>
      </c>
      <c r="AG332" s="38">
        <v>1.0999999999999999E-2</v>
      </c>
      <c r="AH332" s="38">
        <v>0.01</v>
      </c>
      <c r="AI332" s="6">
        <v>4.9000000000000002E-2</v>
      </c>
      <c r="AJ332" s="6">
        <v>1.4E-2</v>
      </c>
      <c r="AK332" s="6">
        <v>5.1999999999999998E-2</v>
      </c>
      <c r="AL332">
        <v>0.02</v>
      </c>
      <c r="AM332">
        <v>0.02</v>
      </c>
      <c r="AN332">
        <v>4.3999999999999997E-2</v>
      </c>
      <c r="AO332" s="6">
        <v>3.5999999999999997E-2</v>
      </c>
      <c r="AP332" s="6">
        <v>7.8E-2</v>
      </c>
      <c r="AQ332" s="6">
        <v>8.5000000000000006E-2</v>
      </c>
      <c r="AR332">
        <v>2.5000000000000001E-2</v>
      </c>
      <c r="AS332">
        <v>3.5999999999999997E-2</v>
      </c>
      <c r="AT332">
        <v>1.4999999999999999E-2</v>
      </c>
      <c r="AU332">
        <v>3.4000000000000002E-2</v>
      </c>
      <c r="AV332">
        <v>8.3000000000000004E-2</v>
      </c>
      <c r="AW332">
        <v>0.06</v>
      </c>
      <c r="AX332">
        <v>9.0999999999999998E-2</v>
      </c>
      <c r="AY332">
        <v>0.11600000000000001</v>
      </c>
      <c r="AZ332">
        <v>7.2999999999999995E-2</v>
      </c>
      <c r="BA332">
        <v>0.24399999999999999</v>
      </c>
      <c r="BB332" s="38">
        <v>3.5999999999999997E-2</v>
      </c>
      <c r="BC332">
        <v>6.0999999999999999E-2</v>
      </c>
      <c r="BD332">
        <v>3.9E-2</v>
      </c>
      <c r="BE332">
        <v>4.3999999999999997E-2</v>
      </c>
      <c r="BF332" s="38">
        <v>3.4000000000000002E-2</v>
      </c>
      <c r="BG332">
        <v>5.1999999999999998E-2</v>
      </c>
      <c r="BH332">
        <v>5.1999999999999998E-2</v>
      </c>
      <c r="BI332">
        <v>3.9E-2</v>
      </c>
      <c r="BJ332">
        <v>0.02</v>
      </c>
      <c r="BK332">
        <v>3.6999999999999998E-2</v>
      </c>
      <c r="BL332">
        <v>6.4000000000000001E-2</v>
      </c>
      <c r="BM332">
        <v>2.4E-2</v>
      </c>
      <c r="BN332">
        <v>2.4E-2</v>
      </c>
      <c r="BO332">
        <v>3.3000000000000002E-2</v>
      </c>
      <c r="BP332" s="6">
        <v>1.4999999999999999E-2</v>
      </c>
      <c r="BQ332" s="6">
        <v>1.2E-2</v>
      </c>
      <c r="BR332" s="6">
        <v>1.7999999999999999E-2</v>
      </c>
      <c r="BS332">
        <v>7.0999999999999994E-2</v>
      </c>
      <c r="BT332" s="38">
        <v>0.16</v>
      </c>
      <c r="BU332">
        <v>0.11600000000000001</v>
      </c>
      <c r="BV332">
        <v>0.14899999999999999</v>
      </c>
      <c r="BW332">
        <v>6.9000000000000006E-2</v>
      </c>
      <c r="BX332" s="38">
        <v>0.158</v>
      </c>
      <c r="BY332" s="38">
        <v>9.5000000000000001E-2</v>
      </c>
      <c r="BZ332" s="38">
        <v>1.2E-2</v>
      </c>
      <c r="CA332">
        <v>0.13800000000000001</v>
      </c>
      <c r="CB332">
        <v>0.23599999999999999</v>
      </c>
      <c r="CC332">
        <v>5.2999999999999999E-2</v>
      </c>
      <c r="CD332">
        <v>0.06</v>
      </c>
      <c r="CE332">
        <v>0.121</v>
      </c>
      <c r="CF332">
        <v>0.107</v>
      </c>
      <c r="CG332">
        <v>0.106</v>
      </c>
      <c r="CH332">
        <v>0.125</v>
      </c>
      <c r="CI332">
        <v>5.1999999999999998E-2</v>
      </c>
      <c r="CJ332">
        <v>0.22</v>
      </c>
      <c r="CK332">
        <v>9.8000000000000004E-2</v>
      </c>
      <c r="CL332">
        <v>8.0000000000000002E-3</v>
      </c>
      <c r="CM332">
        <v>9.8000000000000004E-2</v>
      </c>
      <c r="CN332">
        <v>3.3000000000000002E-2</v>
      </c>
      <c r="CO332">
        <v>1.2999999999999999E-2</v>
      </c>
      <c r="CP332">
        <v>1.7999999999999999E-2</v>
      </c>
      <c r="CQ332">
        <v>0.13400000000000001</v>
      </c>
      <c r="CR332" s="38">
        <v>0.106</v>
      </c>
      <c r="CS332">
        <v>0.30199999999999999</v>
      </c>
      <c r="CT332">
        <v>0.16300000000000001</v>
      </c>
      <c r="CU332">
        <v>-3.4000000000000002E-2</v>
      </c>
      <c r="CV332">
        <v>0.14499999999999999</v>
      </c>
      <c r="CW332">
        <v>6.8000000000000005E-2</v>
      </c>
      <c r="CX332">
        <v>1.0999999999999999E-2</v>
      </c>
      <c r="CY332">
        <v>5.8999999999999997E-2</v>
      </c>
      <c r="CZ332">
        <v>0.13600000000000001</v>
      </c>
      <c r="DA332">
        <v>0.20699999999999999</v>
      </c>
      <c r="DB332">
        <v>0.153</v>
      </c>
      <c r="DC332">
        <v>0.02</v>
      </c>
      <c r="DD332" s="38">
        <v>2.1999999999999999E-2</v>
      </c>
      <c r="DE332" s="38">
        <v>2.8000000000000001E-2</v>
      </c>
      <c r="DF332">
        <v>2.4E-2</v>
      </c>
      <c r="DG332">
        <v>6.9000000000000006E-2</v>
      </c>
      <c r="DH332">
        <v>0.06</v>
      </c>
      <c r="DI332">
        <v>2.7E-2</v>
      </c>
      <c r="DJ332">
        <v>3.7999999999999999E-2</v>
      </c>
      <c r="DK332" s="38">
        <v>2.7E-2</v>
      </c>
      <c r="DL332">
        <v>2.3E-2</v>
      </c>
      <c r="DM332">
        <v>4.7E-2</v>
      </c>
      <c r="DN332">
        <v>3.3000000000000002E-2</v>
      </c>
      <c r="DO332">
        <v>0.10100000000000001</v>
      </c>
      <c r="DP332" s="38">
        <v>7.5999999999999998E-2</v>
      </c>
      <c r="DQ332">
        <v>5.5E-2</v>
      </c>
      <c r="DU332" s="38">
        <v>4.4999999999999998E-2</v>
      </c>
      <c r="DV332">
        <v>0.06</v>
      </c>
      <c r="DW332" s="38">
        <v>6.3E-2</v>
      </c>
      <c r="DX332" s="6">
        <v>9.7000000000000003E-2</v>
      </c>
      <c r="DY332">
        <v>6.4000000000000001E-2</v>
      </c>
      <c r="DZ332">
        <v>9.2999999999999999E-2</v>
      </c>
      <c r="EA332">
        <v>0.108</v>
      </c>
      <c r="EC332">
        <v>3.5999999999999997E-2</v>
      </c>
      <c r="ED332">
        <v>3.7999999999999999E-2</v>
      </c>
      <c r="EF332">
        <v>5.0999999999999997E-2</v>
      </c>
      <c r="EG332">
        <v>6.5000000000000002E-2</v>
      </c>
      <c r="EI332">
        <v>6.6000000000000003E-2</v>
      </c>
      <c r="EJ332">
        <v>7.1999999999999995E-2</v>
      </c>
      <c r="EK332" s="38">
        <v>4.7E-2</v>
      </c>
      <c r="EL332">
        <v>5.8000000000000003E-2</v>
      </c>
      <c r="EM332" s="6">
        <v>0.13100000000000001</v>
      </c>
    </row>
    <row r="333" spans="1:143" ht="14.25" customHeight="1" x14ac:dyDescent="0.2">
      <c r="A333" s="13">
        <v>660</v>
      </c>
      <c r="B333">
        <v>0.27800000000000002</v>
      </c>
      <c r="C333">
        <v>0.25800000000000001</v>
      </c>
      <c r="D333">
        <v>0.16500000000000001</v>
      </c>
      <c r="E333">
        <v>0.36</v>
      </c>
      <c r="F333">
        <v>0.41099999999999998</v>
      </c>
      <c r="G333">
        <v>0.20499999999999999</v>
      </c>
      <c r="H333">
        <v>0.111</v>
      </c>
      <c r="I333">
        <v>0.25800000000000001</v>
      </c>
      <c r="J333">
        <v>0.13</v>
      </c>
      <c r="K333">
        <v>0.11</v>
      </c>
      <c r="L333">
        <v>0.17</v>
      </c>
      <c r="M333">
        <v>0.21099999999999999</v>
      </c>
      <c r="N333">
        <v>0.25700000000000001</v>
      </c>
      <c r="O333">
        <v>0.16700000000000001</v>
      </c>
      <c r="P333" s="38">
        <v>0.35899999999999999</v>
      </c>
      <c r="Q333" s="6">
        <v>0.23</v>
      </c>
      <c r="R333" s="6">
        <v>0.51</v>
      </c>
      <c r="S333" s="6">
        <v>0.30099999999999999</v>
      </c>
      <c r="T333">
        <v>0.316</v>
      </c>
      <c r="U333">
        <v>0.27200000000000002</v>
      </c>
      <c r="V333">
        <v>9.7000000000000003E-2</v>
      </c>
      <c r="W333">
        <v>0.33100000000000002</v>
      </c>
      <c r="X333">
        <v>0.161</v>
      </c>
      <c r="Y333">
        <v>0.26800000000000002</v>
      </c>
      <c r="Z333" s="38">
        <v>8.7999999999999995E-2</v>
      </c>
      <c r="AA333" s="38">
        <v>9.4E-2</v>
      </c>
      <c r="AB333" s="38">
        <v>7.6999999999999999E-2</v>
      </c>
      <c r="AC333" s="38">
        <v>8.5999999999999993E-2</v>
      </c>
      <c r="AD333" s="38">
        <v>3.3000000000000002E-2</v>
      </c>
      <c r="AE333" s="38">
        <v>3.3000000000000002E-2</v>
      </c>
      <c r="AF333" s="38">
        <v>1.2999999999999999E-2</v>
      </c>
      <c r="AG333" s="38">
        <v>1.0999999999999999E-2</v>
      </c>
      <c r="AH333" s="38">
        <v>0.01</v>
      </c>
      <c r="AI333" s="6">
        <v>0.05</v>
      </c>
      <c r="AJ333" s="6">
        <v>1.4E-2</v>
      </c>
      <c r="AK333" s="6">
        <v>5.1999999999999998E-2</v>
      </c>
      <c r="AL333">
        <v>0.02</v>
      </c>
      <c r="AM333">
        <v>0.02</v>
      </c>
      <c r="AN333">
        <v>4.3999999999999997E-2</v>
      </c>
      <c r="AO333" s="6">
        <v>3.5999999999999997E-2</v>
      </c>
      <c r="AP333" s="6">
        <v>7.8E-2</v>
      </c>
      <c r="AQ333" s="6">
        <v>8.5000000000000006E-2</v>
      </c>
      <c r="AR333">
        <v>2.5000000000000001E-2</v>
      </c>
      <c r="AS333">
        <v>3.5999999999999997E-2</v>
      </c>
      <c r="AT333">
        <v>1.4999999999999999E-2</v>
      </c>
      <c r="AU333">
        <v>3.4000000000000002E-2</v>
      </c>
      <c r="AV333">
        <v>8.2000000000000003E-2</v>
      </c>
      <c r="AW333">
        <v>0.06</v>
      </c>
      <c r="AX333">
        <v>9.6000000000000002E-2</v>
      </c>
      <c r="AY333">
        <v>0.12</v>
      </c>
      <c r="AZ333">
        <v>7.6999999999999999E-2</v>
      </c>
      <c r="BA333">
        <v>0.255</v>
      </c>
      <c r="BB333" s="38">
        <v>3.6999999999999998E-2</v>
      </c>
      <c r="BC333">
        <v>6.3E-2</v>
      </c>
      <c r="BD333">
        <v>0.04</v>
      </c>
      <c r="BE333">
        <v>4.4999999999999998E-2</v>
      </c>
      <c r="BF333" s="38">
        <v>3.4000000000000002E-2</v>
      </c>
      <c r="BG333">
        <v>5.3999999999999999E-2</v>
      </c>
      <c r="BH333">
        <v>5.5E-2</v>
      </c>
      <c r="BI333">
        <v>0.04</v>
      </c>
      <c r="BJ333">
        <v>0.02</v>
      </c>
      <c r="BK333">
        <v>3.9E-2</v>
      </c>
      <c r="BL333">
        <v>6.6000000000000003E-2</v>
      </c>
      <c r="BM333">
        <v>2.4E-2</v>
      </c>
      <c r="BN333">
        <v>2.5000000000000001E-2</v>
      </c>
      <c r="BO333">
        <v>3.3000000000000002E-2</v>
      </c>
      <c r="BP333" s="6">
        <v>1.4999999999999999E-2</v>
      </c>
      <c r="BQ333" s="6">
        <v>1.2999999999999999E-2</v>
      </c>
      <c r="BR333" s="6">
        <v>1.7999999999999999E-2</v>
      </c>
      <c r="BS333">
        <v>7.3999999999999996E-2</v>
      </c>
      <c r="BT333" s="38">
        <v>0.16700000000000001</v>
      </c>
      <c r="BU333">
        <v>0.121</v>
      </c>
      <c r="BV333">
        <v>0.154</v>
      </c>
      <c r="BW333">
        <v>7.1999999999999995E-2</v>
      </c>
      <c r="BX333" s="38">
        <v>0.16</v>
      </c>
      <c r="BY333" s="38">
        <v>9.9000000000000005E-2</v>
      </c>
      <c r="BZ333" s="38">
        <v>1.2E-2</v>
      </c>
      <c r="CA333">
        <v>0.14399999999999999</v>
      </c>
      <c r="CB333">
        <v>0.246</v>
      </c>
      <c r="CC333">
        <v>5.6000000000000001E-2</v>
      </c>
      <c r="CD333">
        <v>6.3E-2</v>
      </c>
      <c r="CE333">
        <v>0.123</v>
      </c>
      <c r="CF333">
        <v>0.112</v>
      </c>
      <c r="CG333">
        <v>0.112</v>
      </c>
      <c r="CH333">
        <v>0.129</v>
      </c>
      <c r="CI333">
        <v>5.1999999999999998E-2</v>
      </c>
      <c r="CJ333">
        <v>0.22900000000000001</v>
      </c>
      <c r="CK333">
        <v>0.10299999999999999</v>
      </c>
      <c r="CL333">
        <v>8.0000000000000002E-3</v>
      </c>
      <c r="CM333">
        <v>0.104</v>
      </c>
      <c r="CN333">
        <v>3.5000000000000003E-2</v>
      </c>
      <c r="CO333">
        <v>1.4999999999999999E-2</v>
      </c>
      <c r="CP333">
        <v>1.9E-2</v>
      </c>
      <c r="CQ333">
        <v>0.13800000000000001</v>
      </c>
      <c r="CR333" s="38">
        <v>0.11</v>
      </c>
      <c r="CS333">
        <v>0.314</v>
      </c>
      <c r="CT333">
        <v>0.16800000000000001</v>
      </c>
      <c r="CU333">
        <v>-3.4000000000000002E-2</v>
      </c>
      <c r="CV333">
        <v>0.15</v>
      </c>
      <c r="CW333">
        <v>7.0999999999999994E-2</v>
      </c>
      <c r="CX333">
        <v>1.0999999999999999E-2</v>
      </c>
      <c r="CY333">
        <v>0.06</v>
      </c>
      <c r="CZ333">
        <v>0.14199999999999999</v>
      </c>
      <c r="DA333">
        <v>0.21199999999999999</v>
      </c>
      <c r="DB333">
        <v>0.158</v>
      </c>
      <c r="DC333">
        <v>0.02</v>
      </c>
      <c r="DD333" s="38">
        <v>2.1999999999999999E-2</v>
      </c>
      <c r="DE333" s="38">
        <v>2.9000000000000001E-2</v>
      </c>
      <c r="DF333">
        <v>2.4E-2</v>
      </c>
      <c r="DG333">
        <v>6.9000000000000006E-2</v>
      </c>
      <c r="DH333">
        <v>0.06</v>
      </c>
      <c r="DI333">
        <v>2.7E-2</v>
      </c>
      <c r="DJ333">
        <v>3.6999999999999998E-2</v>
      </c>
      <c r="DK333" s="38">
        <v>2.8000000000000001E-2</v>
      </c>
      <c r="DL333">
        <v>2.4E-2</v>
      </c>
      <c r="DM333">
        <v>4.7E-2</v>
      </c>
      <c r="DN333">
        <v>3.4000000000000002E-2</v>
      </c>
      <c r="DO333">
        <v>0.10199999999999999</v>
      </c>
      <c r="DP333" s="38">
        <v>7.6999999999999999E-2</v>
      </c>
      <c r="DQ333">
        <v>5.5E-2</v>
      </c>
      <c r="DU333" s="38">
        <v>4.5999999999999999E-2</v>
      </c>
      <c r="DV333">
        <v>6.2E-2</v>
      </c>
      <c r="DW333" s="38">
        <v>6.4000000000000001E-2</v>
      </c>
      <c r="DX333" s="6">
        <v>9.9000000000000005E-2</v>
      </c>
      <c r="DY333">
        <v>6.6000000000000003E-2</v>
      </c>
      <c r="DZ333">
        <v>9.4E-2</v>
      </c>
      <c r="EA333">
        <v>0.112</v>
      </c>
      <c r="EC333">
        <v>3.7999999999999999E-2</v>
      </c>
      <c r="ED333">
        <v>3.7999999999999999E-2</v>
      </c>
      <c r="EF333">
        <v>5.1999999999999998E-2</v>
      </c>
      <c r="EG333">
        <v>6.5000000000000002E-2</v>
      </c>
      <c r="EI333">
        <v>6.8000000000000005E-2</v>
      </c>
      <c r="EJ333">
        <v>7.2999999999999995E-2</v>
      </c>
      <c r="EK333" s="38">
        <v>4.8000000000000001E-2</v>
      </c>
      <c r="EL333">
        <v>5.8999999999999997E-2</v>
      </c>
      <c r="EM333" s="6">
        <v>0.13300000000000001</v>
      </c>
    </row>
    <row r="334" spans="1:143" ht="14.25" customHeight="1" x14ac:dyDescent="0.2">
      <c r="A334" s="13">
        <v>661</v>
      </c>
      <c r="B334">
        <v>0.28899999999999998</v>
      </c>
      <c r="C334">
        <v>0.26800000000000002</v>
      </c>
      <c r="D334">
        <v>0.17100000000000001</v>
      </c>
      <c r="E334">
        <v>0.376</v>
      </c>
      <c r="F334">
        <v>0.42599999999999999</v>
      </c>
      <c r="G334">
        <v>0.21099999999999999</v>
      </c>
      <c r="H334">
        <v>0.114</v>
      </c>
      <c r="I334">
        <v>0.26700000000000002</v>
      </c>
      <c r="J334">
        <v>0.13400000000000001</v>
      </c>
      <c r="K334">
        <v>0.114</v>
      </c>
      <c r="L334">
        <v>0.17499999999999999</v>
      </c>
      <c r="M334">
        <v>0.219</v>
      </c>
      <c r="N334">
        <v>0.26500000000000001</v>
      </c>
      <c r="O334">
        <v>0.17199999999999999</v>
      </c>
      <c r="P334" s="38">
        <v>0.371</v>
      </c>
      <c r="Q334" s="6">
        <v>0.23499999999999999</v>
      </c>
      <c r="R334" s="6">
        <v>0.52700000000000002</v>
      </c>
      <c r="S334" s="6">
        <v>0.30599999999999999</v>
      </c>
      <c r="T334">
        <v>0.32400000000000001</v>
      </c>
      <c r="U334">
        <v>0.27700000000000002</v>
      </c>
      <c r="V334">
        <v>9.9000000000000005E-2</v>
      </c>
      <c r="W334">
        <v>0.315</v>
      </c>
      <c r="X334">
        <v>0.156</v>
      </c>
      <c r="Y334">
        <v>0.25800000000000001</v>
      </c>
      <c r="Z334" s="38">
        <v>8.7999999999999995E-2</v>
      </c>
      <c r="AA334" s="38">
        <v>9.4E-2</v>
      </c>
      <c r="AB334" s="38">
        <v>7.6999999999999999E-2</v>
      </c>
      <c r="AC334" s="38">
        <v>8.7999999999999995E-2</v>
      </c>
      <c r="AD334" s="38">
        <v>3.3000000000000002E-2</v>
      </c>
      <c r="AE334" s="38">
        <v>3.3000000000000002E-2</v>
      </c>
      <c r="AF334" s="38">
        <v>1.2999999999999999E-2</v>
      </c>
      <c r="AG334" s="38">
        <v>1.0999999999999999E-2</v>
      </c>
      <c r="AH334" s="38">
        <v>0.01</v>
      </c>
      <c r="AI334" s="6">
        <v>0.05</v>
      </c>
      <c r="AJ334" s="6">
        <v>1.4E-2</v>
      </c>
      <c r="AK334" s="6">
        <v>5.1999999999999998E-2</v>
      </c>
      <c r="AL334">
        <v>0.02</v>
      </c>
      <c r="AM334">
        <v>0.02</v>
      </c>
      <c r="AN334">
        <v>4.3999999999999997E-2</v>
      </c>
      <c r="AO334" s="6">
        <v>3.5999999999999997E-2</v>
      </c>
      <c r="AP334" s="6">
        <v>7.9000000000000001E-2</v>
      </c>
      <c r="AQ334" s="6">
        <v>8.5999999999999993E-2</v>
      </c>
      <c r="AR334">
        <v>2.5000000000000001E-2</v>
      </c>
      <c r="AS334">
        <v>3.5999999999999997E-2</v>
      </c>
      <c r="AT334">
        <v>1.4999999999999999E-2</v>
      </c>
      <c r="AU334">
        <v>3.3000000000000002E-2</v>
      </c>
      <c r="AV334">
        <v>8.2000000000000003E-2</v>
      </c>
      <c r="AW334">
        <v>5.8999999999999997E-2</v>
      </c>
      <c r="AX334">
        <v>0.1</v>
      </c>
      <c r="AY334">
        <v>0.124</v>
      </c>
      <c r="AZ334">
        <v>0.08</v>
      </c>
      <c r="BA334">
        <v>0.26500000000000001</v>
      </c>
      <c r="BB334" s="38">
        <v>3.6999999999999998E-2</v>
      </c>
      <c r="BC334">
        <v>6.5000000000000002E-2</v>
      </c>
      <c r="BD334">
        <v>0.04</v>
      </c>
      <c r="BE334">
        <v>4.4999999999999998E-2</v>
      </c>
      <c r="BF334" s="38">
        <v>3.4000000000000002E-2</v>
      </c>
      <c r="BG334">
        <v>5.6000000000000001E-2</v>
      </c>
      <c r="BH334">
        <v>5.7000000000000002E-2</v>
      </c>
      <c r="BI334">
        <v>4.1000000000000002E-2</v>
      </c>
      <c r="BJ334">
        <v>2.1000000000000001E-2</v>
      </c>
      <c r="BK334">
        <v>0.04</v>
      </c>
      <c r="BL334">
        <v>6.8000000000000005E-2</v>
      </c>
      <c r="BM334">
        <v>2.4E-2</v>
      </c>
      <c r="BN334">
        <v>2.5999999999999999E-2</v>
      </c>
      <c r="BO334">
        <v>3.4000000000000002E-2</v>
      </c>
      <c r="BP334" s="6">
        <v>1.6E-2</v>
      </c>
      <c r="BQ334" s="6">
        <v>1.2999999999999999E-2</v>
      </c>
      <c r="BR334" s="6">
        <v>1.9E-2</v>
      </c>
      <c r="BS334">
        <v>7.5999999999999998E-2</v>
      </c>
      <c r="BT334" s="38">
        <v>0.17299999999999999</v>
      </c>
      <c r="BU334">
        <v>0.125</v>
      </c>
      <c r="BV334">
        <v>0.159</v>
      </c>
      <c r="BW334">
        <v>7.2999999999999995E-2</v>
      </c>
      <c r="BX334" s="38">
        <v>0.16200000000000001</v>
      </c>
      <c r="BY334" s="38">
        <v>0.10199999999999999</v>
      </c>
      <c r="BZ334" s="38">
        <v>1.2E-2</v>
      </c>
      <c r="CA334">
        <v>0.14799999999999999</v>
      </c>
      <c r="CB334">
        <v>0.254</v>
      </c>
      <c r="CC334">
        <v>5.7000000000000002E-2</v>
      </c>
      <c r="CD334">
        <v>6.5000000000000002E-2</v>
      </c>
      <c r="CE334">
        <v>0.125</v>
      </c>
      <c r="CF334">
        <v>0.11700000000000001</v>
      </c>
      <c r="CG334">
        <v>0.11600000000000001</v>
      </c>
      <c r="CH334">
        <v>0.13200000000000001</v>
      </c>
      <c r="CI334">
        <v>5.2999999999999999E-2</v>
      </c>
      <c r="CJ334">
        <v>0.23699999999999999</v>
      </c>
      <c r="CK334">
        <v>0.107</v>
      </c>
      <c r="CL334">
        <v>8.9999999999999993E-3</v>
      </c>
      <c r="CM334">
        <v>0.11</v>
      </c>
      <c r="CN334">
        <v>3.6999999999999998E-2</v>
      </c>
      <c r="CO334">
        <v>1.7000000000000001E-2</v>
      </c>
      <c r="CP334">
        <v>2.1000000000000001E-2</v>
      </c>
      <c r="CQ334">
        <v>0.14099999999999999</v>
      </c>
      <c r="CR334" s="38">
        <v>0.113</v>
      </c>
      <c r="CS334">
        <v>0.32500000000000001</v>
      </c>
      <c r="CT334">
        <v>0.17199999999999999</v>
      </c>
      <c r="CU334">
        <v>-3.3000000000000002E-2</v>
      </c>
      <c r="CV334">
        <v>0.155</v>
      </c>
      <c r="CW334">
        <v>7.2999999999999995E-2</v>
      </c>
      <c r="CX334">
        <v>1.2E-2</v>
      </c>
      <c r="CY334">
        <v>0.06</v>
      </c>
      <c r="CZ334">
        <v>0.14599999999999999</v>
      </c>
      <c r="DA334">
        <v>0.215</v>
      </c>
      <c r="DB334">
        <v>0.161</v>
      </c>
      <c r="DC334">
        <v>0.02</v>
      </c>
      <c r="DD334" s="38">
        <v>2.3E-2</v>
      </c>
      <c r="DE334" s="38">
        <v>2.9000000000000001E-2</v>
      </c>
      <c r="DF334">
        <v>2.4E-2</v>
      </c>
      <c r="DG334">
        <v>7.0000000000000007E-2</v>
      </c>
      <c r="DH334">
        <v>6.0999999999999999E-2</v>
      </c>
      <c r="DI334">
        <v>2.8000000000000001E-2</v>
      </c>
      <c r="DJ334">
        <v>3.6999999999999998E-2</v>
      </c>
      <c r="DK334" s="38">
        <v>2.8000000000000001E-2</v>
      </c>
      <c r="DL334">
        <v>2.4E-2</v>
      </c>
      <c r="DM334">
        <v>4.8000000000000001E-2</v>
      </c>
      <c r="DN334">
        <v>3.4000000000000002E-2</v>
      </c>
      <c r="DO334">
        <v>0.10299999999999999</v>
      </c>
      <c r="DP334" s="38">
        <v>7.8E-2</v>
      </c>
      <c r="DQ334">
        <v>5.6000000000000001E-2</v>
      </c>
      <c r="DU334" s="38">
        <v>4.5999999999999999E-2</v>
      </c>
      <c r="DV334">
        <v>6.3E-2</v>
      </c>
      <c r="DW334" s="38">
        <v>6.5000000000000002E-2</v>
      </c>
      <c r="DX334" s="6">
        <v>0.10199999999999999</v>
      </c>
      <c r="DY334">
        <v>6.8000000000000005E-2</v>
      </c>
      <c r="DZ334">
        <v>9.4E-2</v>
      </c>
      <c r="EA334">
        <v>0.11600000000000001</v>
      </c>
      <c r="EC334">
        <v>3.9E-2</v>
      </c>
      <c r="ED334">
        <v>3.9E-2</v>
      </c>
      <c r="EF334">
        <v>5.1999999999999998E-2</v>
      </c>
      <c r="EG334">
        <v>6.6000000000000003E-2</v>
      </c>
      <c r="EI334">
        <v>6.9000000000000006E-2</v>
      </c>
      <c r="EJ334">
        <v>7.2999999999999995E-2</v>
      </c>
      <c r="EK334" s="38">
        <v>4.9000000000000002E-2</v>
      </c>
      <c r="EL334">
        <v>0.06</v>
      </c>
      <c r="EM334" s="6">
        <v>0.13500000000000001</v>
      </c>
    </row>
    <row r="335" spans="1:143" ht="14.25" customHeight="1" x14ac:dyDescent="0.2">
      <c r="A335" s="13">
        <v>662</v>
      </c>
      <c r="B335">
        <v>0.29799999999999999</v>
      </c>
      <c r="C335">
        <v>0.27600000000000002</v>
      </c>
      <c r="D335">
        <v>0.17699999999999999</v>
      </c>
      <c r="E335">
        <v>0.38800000000000001</v>
      </c>
      <c r="F335">
        <v>0.438</v>
      </c>
      <c r="G335">
        <v>0.216</v>
      </c>
      <c r="H335">
        <v>0.11700000000000001</v>
      </c>
      <c r="I335">
        <v>0.27400000000000002</v>
      </c>
      <c r="J335">
        <v>0.13700000000000001</v>
      </c>
      <c r="K335">
        <v>0.11799999999999999</v>
      </c>
      <c r="L335">
        <v>0.17899999999999999</v>
      </c>
      <c r="M335">
        <v>0.22700000000000001</v>
      </c>
      <c r="N335">
        <v>0.27200000000000002</v>
      </c>
      <c r="O335">
        <v>0.17599999999999999</v>
      </c>
      <c r="P335" s="38">
        <v>0.38200000000000001</v>
      </c>
      <c r="Q335" s="6">
        <v>0.23899999999999999</v>
      </c>
      <c r="R335" s="6">
        <v>0.53900000000000003</v>
      </c>
      <c r="S335" s="6">
        <v>0.309</v>
      </c>
      <c r="T335">
        <v>0.33100000000000002</v>
      </c>
      <c r="U335">
        <v>0.28100000000000003</v>
      </c>
      <c r="V335">
        <v>0.10100000000000001</v>
      </c>
      <c r="W335">
        <v>0.29499999999999998</v>
      </c>
      <c r="X335">
        <v>0.151</v>
      </c>
      <c r="Y335">
        <v>0.246</v>
      </c>
      <c r="Z335" s="38">
        <v>8.7999999999999995E-2</v>
      </c>
      <c r="AA335" s="38">
        <v>9.4E-2</v>
      </c>
      <c r="AB335" s="38">
        <v>7.6999999999999999E-2</v>
      </c>
      <c r="AC335" s="38">
        <v>8.8999999999999996E-2</v>
      </c>
      <c r="AD335" s="38">
        <v>3.2000000000000001E-2</v>
      </c>
      <c r="AE335" s="38">
        <v>3.3000000000000002E-2</v>
      </c>
      <c r="AF335" s="38">
        <v>1.2999999999999999E-2</v>
      </c>
      <c r="AG335" s="38">
        <v>1.0999999999999999E-2</v>
      </c>
      <c r="AH335" s="38">
        <v>0.01</v>
      </c>
      <c r="AI335" s="6">
        <v>0.05</v>
      </c>
      <c r="AJ335" s="6">
        <v>1.4E-2</v>
      </c>
      <c r="AK335" s="6">
        <v>5.1999999999999998E-2</v>
      </c>
      <c r="AL335">
        <v>1.9E-2</v>
      </c>
      <c r="AM335">
        <v>0.02</v>
      </c>
      <c r="AN335">
        <v>4.3999999999999997E-2</v>
      </c>
      <c r="AO335" s="6">
        <v>3.5999999999999997E-2</v>
      </c>
      <c r="AP335" s="6">
        <v>7.9000000000000001E-2</v>
      </c>
      <c r="AQ335" s="6">
        <v>8.5999999999999993E-2</v>
      </c>
      <c r="AR335">
        <v>2.5999999999999999E-2</v>
      </c>
      <c r="AS335">
        <v>3.5999999999999997E-2</v>
      </c>
      <c r="AT335">
        <v>1.4999999999999999E-2</v>
      </c>
      <c r="AU335">
        <v>3.2000000000000001E-2</v>
      </c>
      <c r="AV335">
        <v>8.1000000000000003E-2</v>
      </c>
      <c r="AW335">
        <v>5.8999999999999997E-2</v>
      </c>
      <c r="AX335">
        <v>0.10299999999999999</v>
      </c>
      <c r="AY335">
        <v>0.127</v>
      </c>
      <c r="AZ335">
        <v>8.3000000000000004E-2</v>
      </c>
      <c r="BA335">
        <v>0.27300000000000002</v>
      </c>
      <c r="BB335" s="38">
        <v>3.7999999999999999E-2</v>
      </c>
      <c r="BC335">
        <v>6.7000000000000004E-2</v>
      </c>
      <c r="BD335">
        <v>0.04</v>
      </c>
      <c r="BE335">
        <v>4.5999999999999999E-2</v>
      </c>
      <c r="BF335" s="38">
        <v>3.4000000000000002E-2</v>
      </c>
      <c r="BG335">
        <v>5.8000000000000003E-2</v>
      </c>
      <c r="BH335">
        <v>5.8000000000000003E-2</v>
      </c>
      <c r="BI335">
        <v>4.2000000000000003E-2</v>
      </c>
      <c r="BJ335">
        <v>2.1000000000000001E-2</v>
      </c>
      <c r="BK335">
        <v>4.1000000000000002E-2</v>
      </c>
      <c r="BL335">
        <v>6.9000000000000006E-2</v>
      </c>
      <c r="BM335">
        <v>2.4E-2</v>
      </c>
      <c r="BN335">
        <v>2.7E-2</v>
      </c>
      <c r="BO335">
        <v>3.5000000000000003E-2</v>
      </c>
      <c r="BP335" s="6">
        <v>1.6E-2</v>
      </c>
      <c r="BQ335" s="6">
        <v>1.2999999999999999E-2</v>
      </c>
      <c r="BR335" s="6">
        <v>1.9E-2</v>
      </c>
      <c r="BS335">
        <v>7.8E-2</v>
      </c>
      <c r="BT335" s="38">
        <v>0.17799999999999999</v>
      </c>
      <c r="BU335">
        <v>0.128</v>
      </c>
      <c r="BV335">
        <v>0.16300000000000001</v>
      </c>
      <c r="BW335">
        <v>7.4999999999999997E-2</v>
      </c>
      <c r="BX335" s="38">
        <v>0.16400000000000001</v>
      </c>
      <c r="BY335" s="38">
        <v>0.105</v>
      </c>
      <c r="BZ335" s="38">
        <v>1.2999999999999999E-2</v>
      </c>
      <c r="CA335">
        <v>0.152</v>
      </c>
      <c r="CB335">
        <v>0.26100000000000001</v>
      </c>
      <c r="CC335">
        <v>5.8999999999999997E-2</v>
      </c>
      <c r="CD335">
        <v>6.7000000000000004E-2</v>
      </c>
      <c r="CE335">
        <v>0.127</v>
      </c>
      <c r="CF335">
        <v>0.121</v>
      </c>
      <c r="CG335">
        <v>0.12</v>
      </c>
      <c r="CH335">
        <v>0.13400000000000001</v>
      </c>
      <c r="CI335">
        <v>5.3999999999999999E-2</v>
      </c>
      <c r="CJ335">
        <v>0.24399999999999999</v>
      </c>
      <c r="CK335">
        <v>0.111</v>
      </c>
      <c r="CL335">
        <v>8.9999999999999993E-3</v>
      </c>
      <c r="CM335">
        <v>0.11600000000000001</v>
      </c>
      <c r="CN335">
        <v>3.7999999999999999E-2</v>
      </c>
      <c r="CO335">
        <v>1.7999999999999999E-2</v>
      </c>
      <c r="CP335">
        <v>2.1999999999999999E-2</v>
      </c>
      <c r="CQ335">
        <v>0.14299999999999999</v>
      </c>
      <c r="CR335" s="38">
        <v>0.115</v>
      </c>
      <c r="CS335">
        <v>0.33300000000000002</v>
      </c>
      <c r="CT335">
        <v>0.17599999999999999</v>
      </c>
      <c r="CU335">
        <v>-3.3000000000000002E-2</v>
      </c>
      <c r="CV335">
        <v>0.159</v>
      </c>
      <c r="CW335">
        <v>7.4999999999999997E-2</v>
      </c>
      <c r="CX335">
        <v>1.2E-2</v>
      </c>
      <c r="CY335">
        <v>6.0999999999999999E-2</v>
      </c>
      <c r="CZ335">
        <v>0.15</v>
      </c>
      <c r="DA335">
        <v>0.218</v>
      </c>
      <c r="DB335">
        <v>0.16400000000000001</v>
      </c>
      <c r="DC335">
        <v>0.02</v>
      </c>
      <c r="DD335" s="38">
        <v>2.3E-2</v>
      </c>
      <c r="DE335" s="38">
        <v>0.03</v>
      </c>
      <c r="DF335">
        <v>2.4E-2</v>
      </c>
      <c r="DG335">
        <v>7.0000000000000007E-2</v>
      </c>
      <c r="DH335">
        <v>6.0999999999999999E-2</v>
      </c>
      <c r="DI335">
        <v>2.8000000000000001E-2</v>
      </c>
      <c r="DJ335">
        <v>3.6999999999999998E-2</v>
      </c>
      <c r="DK335" s="38">
        <v>2.9000000000000001E-2</v>
      </c>
      <c r="DL335">
        <v>2.4E-2</v>
      </c>
      <c r="DM335">
        <v>4.8000000000000001E-2</v>
      </c>
      <c r="DN335">
        <v>3.4000000000000002E-2</v>
      </c>
      <c r="DO335">
        <v>0.104</v>
      </c>
      <c r="DP335" s="38">
        <v>7.8E-2</v>
      </c>
      <c r="DQ335">
        <v>5.6000000000000001E-2</v>
      </c>
      <c r="DU335" s="38">
        <v>4.5999999999999999E-2</v>
      </c>
      <c r="DV335">
        <v>6.4000000000000001E-2</v>
      </c>
      <c r="DW335" s="38">
        <v>6.6000000000000003E-2</v>
      </c>
      <c r="DX335" s="6">
        <v>0.10299999999999999</v>
      </c>
      <c r="DY335">
        <v>7.0000000000000007E-2</v>
      </c>
      <c r="DZ335">
        <v>9.5000000000000001E-2</v>
      </c>
      <c r="EA335">
        <v>0.11899999999999999</v>
      </c>
      <c r="EC335">
        <v>0.04</v>
      </c>
      <c r="ED335">
        <v>3.9E-2</v>
      </c>
      <c r="EF335">
        <v>5.1999999999999998E-2</v>
      </c>
      <c r="EG335">
        <v>6.6000000000000003E-2</v>
      </c>
      <c r="EI335">
        <v>7.0000000000000007E-2</v>
      </c>
      <c r="EJ335">
        <v>7.3999999999999996E-2</v>
      </c>
      <c r="EK335" s="38">
        <v>4.9000000000000002E-2</v>
      </c>
      <c r="EL335">
        <v>6.0999999999999999E-2</v>
      </c>
      <c r="EM335" s="6">
        <v>0.13600000000000001</v>
      </c>
    </row>
    <row r="336" spans="1:143" s="14" customFormat="1" ht="14.25" customHeight="1" x14ac:dyDescent="0.2">
      <c r="A336" s="15">
        <v>663</v>
      </c>
      <c r="B336">
        <v>0.30399999999999999</v>
      </c>
      <c r="C336">
        <v>0.28100000000000003</v>
      </c>
      <c r="D336">
        <v>0.18099999999999999</v>
      </c>
      <c r="E336">
        <v>0.39600000000000002</v>
      </c>
      <c r="F336">
        <v>0.44600000000000001</v>
      </c>
      <c r="G336">
        <v>0.219</v>
      </c>
      <c r="H336">
        <v>0.11899999999999999</v>
      </c>
      <c r="I336">
        <v>0.27900000000000003</v>
      </c>
      <c r="J336">
        <v>0.13800000000000001</v>
      </c>
      <c r="K336">
        <v>0.121</v>
      </c>
      <c r="L336">
        <v>0.182</v>
      </c>
      <c r="M336">
        <v>0.23200000000000001</v>
      </c>
      <c r="N336">
        <v>0.27600000000000002</v>
      </c>
      <c r="O336">
        <v>0.17799999999999999</v>
      </c>
      <c r="P336" s="38">
        <v>0.38900000000000001</v>
      </c>
      <c r="Q336" s="14">
        <v>0.24099999999999999</v>
      </c>
      <c r="R336" s="14">
        <v>0.54600000000000004</v>
      </c>
      <c r="S336" s="14">
        <v>0.311</v>
      </c>
      <c r="T336">
        <v>0.33500000000000002</v>
      </c>
      <c r="U336">
        <v>0.28399999999999997</v>
      </c>
      <c r="V336">
        <v>0.10199999999999999</v>
      </c>
      <c r="W336">
        <v>0.27500000000000002</v>
      </c>
      <c r="X336">
        <v>0.14599999999999999</v>
      </c>
      <c r="Y336">
        <v>0.23400000000000001</v>
      </c>
      <c r="Z336" s="38">
        <v>8.7999999999999995E-2</v>
      </c>
      <c r="AA336" s="38">
        <v>9.4E-2</v>
      </c>
      <c r="AB336" s="38">
        <v>7.8E-2</v>
      </c>
      <c r="AC336" s="38">
        <v>8.8999999999999996E-2</v>
      </c>
      <c r="AD336" s="38">
        <v>3.2000000000000001E-2</v>
      </c>
      <c r="AE336" s="38">
        <v>3.3000000000000002E-2</v>
      </c>
      <c r="AF336" s="38">
        <v>1.2999999999999999E-2</v>
      </c>
      <c r="AG336" s="38">
        <v>1.0999999999999999E-2</v>
      </c>
      <c r="AH336" s="38">
        <v>1.0999999999999999E-2</v>
      </c>
      <c r="AI336" s="14">
        <v>0.05</v>
      </c>
      <c r="AJ336" s="14">
        <v>1.4E-2</v>
      </c>
      <c r="AK336" s="14">
        <v>5.1999999999999998E-2</v>
      </c>
      <c r="AL336">
        <v>1.9E-2</v>
      </c>
      <c r="AM336">
        <v>0.02</v>
      </c>
      <c r="AN336">
        <v>4.3999999999999997E-2</v>
      </c>
      <c r="AO336" s="14">
        <v>3.5999999999999997E-2</v>
      </c>
      <c r="AP336" s="14">
        <v>7.9000000000000001E-2</v>
      </c>
      <c r="AQ336" s="14">
        <v>8.6999999999999994E-2</v>
      </c>
      <c r="AR336">
        <v>2.5999999999999999E-2</v>
      </c>
      <c r="AS336">
        <v>3.5999999999999997E-2</v>
      </c>
      <c r="AT336">
        <v>1.4999999999999999E-2</v>
      </c>
      <c r="AU336">
        <v>3.2000000000000001E-2</v>
      </c>
      <c r="AV336">
        <v>8.1000000000000003E-2</v>
      </c>
      <c r="AW336">
        <v>5.8999999999999997E-2</v>
      </c>
      <c r="AX336">
        <v>0.105</v>
      </c>
      <c r="AY336">
        <v>0.129</v>
      </c>
      <c r="AZ336">
        <v>8.5000000000000006E-2</v>
      </c>
      <c r="BA336">
        <v>0.27800000000000002</v>
      </c>
      <c r="BB336" s="38">
        <v>3.7999999999999999E-2</v>
      </c>
      <c r="BC336">
        <v>6.8000000000000005E-2</v>
      </c>
      <c r="BD336">
        <v>4.1000000000000002E-2</v>
      </c>
      <c r="BE336">
        <v>4.5999999999999999E-2</v>
      </c>
      <c r="BF336" s="38">
        <v>3.4000000000000002E-2</v>
      </c>
      <c r="BG336">
        <v>5.8999999999999997E-2</v>
      </c>
      <c r="BH336">
        <v>5.8999999999999997E-2</v>
      </c>
      <c r="BI336">
        <v>4.2999999999999997E-2</v>
      </c>
      <c r="BJ336">
        <v>2.1000000000000001E-2</v>
      </c>
      <c r="BK336">
        <v>4.1000000000000002E-2</v>
      </c>
      <c r="BL336">
        <v>7.0000000000000007E-2</v>
      </c>
      <c r="BM336">
        <v>2.4E-2</v>
      </c>
      <c r="BN336">
        <v>2.7E-2</v>
      </c>
      <c r="BO336">
        <v>3.5000000000000003E-2</v>
      </c>
      <c r="BP336" s="14">
        <v>1.7000000000000001E-2</v>
      </c>
      <c r="BQ336" s="14">
        <v>1.2999999999999999E-2</v>
      </c>
      <c r="BR336" s="14">
        <v>1.9E-2</v>
      </c>
      <c r="BS336">
        <v>7.9000000000000001E-2</v>
      </c>
      <c r="BT336" s="38">
        <v>0.18099999999999999</v>
      </c>
      <c r="BU336">
        <v>0.13</v>
      </c>
      <c r="BV336">
        <v>0.16600000000000001</v>
      </c>
      <c r="BW336">
        <v>7.5999999999999998E-2</v>
      </c>
      <c r="BX336" s="38">
        <v>0.16500000000000001</v>
      </c>
      <c r="BY336" s="38">
        <v>0.107</v>
      </c>
      <c r="BZ336" s="38">
        <v>1.2999999999999999E-2</v>
      </c>
      <c r="CA336">
        <v>0.154</v>
      </c>
      <c r="CB336">
        <v>0.26600000000000001</v>
      </c>
      <c r="CC336">
        <v>0.06</v>
      </c>
      <c r="CD336">
        <v>6.8000000000000005E-2</v>
      </c>
      <c r="CE336">
        <v>0.129</v>
      </c>
      <c r="CF336">
        <v>0.124</v>
      </c>
      <c r="CG336">
        <v>0.122</v>
      </c>
      <c r="CH336">
        <v>0.13600000000000001</v>
      </c>
      <c r="CI336">
        <v>5.5E-2</v>
      </c>
      <c r="CJ336">
        <v>0.248</v>
      </c>
      <c r="CK336">
        <v>0.113</v>
      </c>
      <c r="CL336">
        <v>8.9999999999999993E-3</v>
      </c>
      <c r="CM336">
        <v>0.121</v>
      </c>
      <c r="CN336">
        <v>3.9E-2</v>
      </c>
      <c r="CO336">
        <v>1.9E-2</v>
      </c>
      <c r="CP336">
        <v>2.3E-2</v>
      </c>
      <c r="CQ336">
        <v>0.14499999999999999</v>
      </c>
      <c r="CR336" s="38">
        <v>0.11600000000000001</v>
      </c>
      <c r="CS336">
        <v>0.33900000000000002</v>
      </c>
      <c r="CT336">
        <v>0.17799999999999999</v>
      </c>
      <c r="CU336">
        <v>-3.3000000000000002E-2</v>
      </c>
      <c r="CV336">
        <v>0.161</v>
      </c>
      <c r="CW336">
        <v>7.5999999999999998E-2</v>
      </c>
      <c r="CX336">
        <v>1.2E-2</v>
      </c>
      <c r="CY336">
        <v>6.0999999999999999E-2</v>
      </c>
      <c r="CZ336">
        <v>0.152</v>
      </c>
      <c r="DA336">
        <v>0.219</v>
      </c>
      <c r="DB336">
        <v>0.16600000000000001</v>
      </c>
      <c r="DC336">
        <v>0.02</v>
      </c>
      <c r="DD336" s="38">
        <v>2.3E-2</v>
      </c>
      <c r="DE336" s="38">
        <v>0.03</v>
      </c>
      <c r="DF336">
        <v>2.4E-2</v>
      </c>
      <c r="DG336">
        <v>7.0000000000000007E-2</v>
      </c>
      <c r="DH336">
        <v>6.0999999999999999E-2</v>
      </c>
      <c r="DI336">
        <v>2.8000000000000001E-2</v>
      </c>
      <c r="DJ336">
        <v>3.6999999999999998E-2</v>
      </c>
      <c r="DK336" s="38">
        <v>2.9000000000000001E-2</v>
      </c>
      <c r="DL336">
        <v>2.4E-2</v>
      </c>
      <c r="DM336">
        <v>4.8000000000000001E-2</v>
      </c>
      <c r="DN336">
        <v>3.4000000000000002E-2</v>
      </c>
      <c r="DO336">
        <v>0.104</v>
      </c>
      <c r="DP336" s="38">
        <v>7.9000000000000001E-2</v>
      </c>
      <c r="DQ336">
        <v>5.6000000000000001E-2</v>
      </c>
      <c r="DU336" s="38">
        <v>4.7E-2</v>
      </c>
      <c r="DV336">
        <v>6.5000000000000002E-2</v>
      </c>
      <c r="DW336" s="38">
        <v>6.6000000000000003E-2</v>
      </c>
      <c r="DX336" s="14">
        <v>0.104</v>
      </c>
      <c r="DY336">
        <v>7.0999999999999994E-2</v>
      </c>
      <c r="DZ336">
        <v>9.5000000000000001E-2</v>
      </c>
      <c r="EA336">
        <v>0.12</v>
      </c>
      <c r="EC336">
        <v>4.1000000000000002E-2</v>
      </c>
      <c r="ED336">
        <v>3.9E-2</v>
      </c>
      <c r="EF336">
        <v>5.2999999999999999E-2</v>
      </c>
      <c r="EG336">
        <v>6.6000000000000003E-2</v>
      </c>
      <c r="EI336">
        <v>7.0999999999999994E-2</v>
      </c>
      <c r="EJ336">
        <v>7.3999999999999996E-2</v>
      </c>
      <c r="EK336" s="38">
        <v>0.05</v>
      </c>
      <c r="EL336">
        <v>6.0999999999999999E-2</v>
      </c>
      <c r="EM336" s="14">
        <v>0.13700000000000001</v>
      </c>
    </row>
    <row r="337" spans="1:143" ht="14.25" customHeight="1" x14ac:dyDescent="0.2">
      <c r="A337" s="13">
        <v>664</v>
      </c>
      <c r="B337">
        <v>0.307</v>
      </c>
      <c r="C337">
        <v>0.28399999999999997</v>
      </c>
      <c r="D337">
        <v>0.182</v>
      </c>
      <c r="E337">
        <v>0.4</v>
      </c>
      <c r="F337">
        <v>0.45</v>
      </c>
      <c r="G337">
        <v>0.22</v>
      </c>
      <c r="H337">
        <v>0.11899999999999999</v>
      </c>
      <c r="I337">
        <v>0.28000000000000003</v>
      </c>
      <c r="J337">
        <v>0.13900000000000001</v>
      </c>
      <c r="K337">
        <v>0.122</v>
      </c>
      <c r="L337">
        <v>0.183</v>
      </c>
      <c r="M337">
        <v>0.23499999999999999</v>
      </c>
      <c r="N337">
        <v>0.27800000000000002</v>
      </c>
      <c r="O337">
        <v>0.18</v>
      </c>
      <c r="P337" s="38">
        <v>0.39200000000000002</v>
      </c>
      <c r="Q337" s="6">
        <v>0.24199999999999999</v>
      </c>
      <c r="R337" s="6">
        <v>0.54700000000000004</v>
      </c>
      <c r="S337" s="6">
        <v>0.311</v>
      </c>
      <c r="T337">
        <v>0.33700000000000002</v>
      </c>
      <c r="U337">
        <v>0.28399999999999997</v>
      </c>
      <c r="V337">
        <v>0.10299999999999999</v>
      </c>
      <c r="W337">
        <v>0.254</v>
      </c>
      <c r="X337">
        <v>0.14099999999999999</v>
      </c>
      <c r="Y337">
        <v>0.221</v>
      </c>
      <c r="Z337" s="38">
        <v>8.7999999999999995E-2</v>
      </c>
      <c r="AA337" s="38">
        <v>9.4E-2</v>
      </c>
      <c r="AB337" s="38">
        <v>7.8E-2</v>
      </c>
      <c r="AC337" s="38">
        <v>0.09</v>
      </c>
      <c r="AD337" s="38">
        <v>3.2000000000000001E-2</v>
      </c>
      <c r="AE337" s="38">
        <v>3.3000000000000002E-2</v>
      </c>
      <c r="AF337" s="38">
        <v>1.2999999999999999E-2</v>
      </c>
      <c r="AG337" s="38">
        <v>1.0999999999999999E-2</v>
      </c>
      <c r="AH337" s="38">
        <v>1.0999999999999999E-2</v>
      </c>
      <c r="AI337" s="6">
        <v>0.05</v>
      </c>
      <c r="AJ337" s="6">
        <v>1.4E-2</v>
      </c>
      <c r="AK337" s="6">
        <v>5.1999999999999998E-2</v>
      </c>
      <c r="AL337">
        <v>1.9E-2</v>
      </c>
      <c r="AM337">
        <v>0.02</v>
      </c>
      <c r="AN337">
        <v>4.3999999999999997E-2</v>
      </c>
      <c r="AO337" s="6">
        <v>3.5999999999999997E-2</v>
      </c>
      <c r="AP337" s="6">
        <v>7.9000000000000001E-2</v>
      </c>
      <c r="AQ337" s="6">
        <v>8.6999999999999994E-2</v>
      </c>
      <c r="AR337">
        <v>2.5999999999999999E-2</v>
      </c>
      <c r="AS337">
        <v>3.5999999999999997E-2</v>
      </c>
      <c r="AT337">
        <v>1.4999999999999999E-2</v>
      </c>
      <c r="AU337">
        <v>3.1E-2</v>
      </c>
      <c r="AV337">
        <v>0.08</v>
      </c>
      <c r="AW337">
        <v>5.8999999999999997E-2</v>
      </c>
      <c r="AX337">
        <v>0.106</v>
      </c>
      <c r="AY337">
        <v>0.13</v>
      </c>
      <c r="AZ337">
        <v>8.5000000000000006E-2</v>
      </c>
      <c r="BA337">
        <v>0.28100000000000003</v>
      </c>
      <c r="BB337" s="38">
        <v>3.7999999999999999E-2</v>
      </c>
      <c r="BC337">
        <v>6.8000000000000005E-2</v>
      </c>
      <c r="BD337">
        <v>4.1000000000000002E-2</v>
      </c>
      <c r="BE337">
        <v>4.5999999999999999E-2</v>
      </c>
      <c r="BF337" s="38">
        <v>3.4000000000000002E-2</v>
      </c>
      <c r="BG337">
        <v>5.8999999999999997E-2</v>
      </c>
      <c r="BH337">
        <v>5.8999999999999997E-2</v>
      </c>
      <c r="BI337">
        <v>4.2999999999999997E-2</v>
      </c>
      <c r="BJ337">
        <v>2.1000000000000001E-2</v>
      </c>
      <c r="BK337">
        <v>4.1000000000000002E-2</v>
      </c>
      <c r="BL337">
        <v>7.0999999999999994E-2</v>
      </c>
      <c r="BM337">
        <v>2.4E-2</v>
      </c>
      <c r="BN337">
        <v>2.7E-2</v>
      </c>
      <c r="BO337">
        <v>3.5000000000000003E-2</v>
      </c>
      <c r="BP337" s="6">
        <v>1.7000000000000001E-2</v>
      </c>
      <c r="BQ337" s="6">
        <v>1.2999999999999999E-2</v>
      </c>
      <c r="BR337" s="6">
        <v>0.02</v>
      </c>
      <c r="BS337">
        <v>0.08</v>
      </c>
      <c r="BT337" s="38">
        <v>0.182</v>
      </c>
      <c r="BU337">
        <v>0.13100000000000001</v>
      </c>
      <c r="BV337">
        <v>0.16700000000000001</v>
      </c>
      <c r="BW337">
        <v>7.6999999999999999E-2</v>
      </c>
      <c r="BX337" s="38">
        <v>0.16600000000000001</v>
      </c>
      <c r="BY337" s="38">
        <v>0.108</v>
      </c>
      <c r="BZ337" s="38">
        <v>1.2999999999999999E-2</v>
      </c>
      <c r="CA337">
        <v>0.155</v>
      </c>
      <c r="CB337">
        <v>0.26700000000000002</v>
      </c>
      <c r="CC337">
        <v>0.06</v>
      </c>
      <c r="CD337">
        <v>6.9000000000000006E-2</v>
      </c>
      <c r="CE337">
        <v>0.129</v>
      </c>
      <c r="CF337">
        <v>0.125</v>
      </c>
      <c r="CG337">
        <v>0.123</v>
      </c>
      <c r="CH337">
        <v>0.13700000000000001</v>
      </c>
      <c r="CI337">
        <v>5.6000000000000001E-2</v>
      </c>
      <c r="CJ337">
        <v>0.249</v>
      </c>
      <c r="CK337">
        <v>0.114</v>
      </c>
      <c r="CL337">
        <v>8.9999999999999993E-3</v>
      </c>
      <c r="CM337">
        <v>0.124</v>
      </c>
      <c r="CN337">
        <v>0.04</v>
      </c>
      <c r="CO337">
        <v>0.02</v>
      </c>
      <c r="CP337">
        <v>2.3E-2</v>
      </c>
      <c r="CQ337">
        <v>0.14499999999999999</v>
      </c>
      <c r="CR337" s="38">
        <v>0.11700000000000001</v>
      </c>
      <c r="CS337">
        <v>0.34</v>
      </c>
      <c r="CT337">
        <v>0.17899999999999999</v>
      </c>
      <c r="CU337">
        <v>-3.3000000000000002E-2</v>
      </c>
      <c r="CV337">
        <v>0.16200000000000001</v>
      </c>
      <c r="CW337">
        <v>7.6999999999999999E-2</v>
      </c>
      <c r="CX337">
        <v>1.2E-2</v>
      </c>
      <c r="CY337">
        <v>6.0999999999999999E-2</v>
      </c>
      <c r="CZ337">
        <v>0.154</v>
      </c>
      <c r="DA337">
        <v>0.22</v>
      </c>
      <c r="DB337">
        <v>0.16700000000000001</v>
      </c>
      <c r="DC337">
        <v>1.9E-2</v>
      </c>
      <c r="DD337" s="38">
        <v>2.3E-2</v>
      </c>
      <c r="DE337" s="38">
        <v>0.03</v>
      </c>
      <c r="DF337">
        <v>2.4E-2</v>
      </c>
      <c r="DG337">
        <v>7.0000000000000007E-2</v>
      </c>
      <c r="DH337">
        <v>6.0999999999999999E-2</v>
      </c>
      <c r="DI337">
        <v>2.8000000000000001E-2</v>
      </c>
      <c r="DJ337">
        <v>3.6999999999999998E-2</v>
      </c>
      <c r="DK337" s="38">
        <v>2.9000000000000001E-2</v>
      </c>
      <c r="DL337">
        <v>2.4E-2</v>
      </c>
      <c r="DM337">
        <v>4.8000000000000001E-2</v>
      </c>
      <c r="DN337">
        <v>3.4000000000000002E-2</v>
      </c>
      <c r="DO337">
        <v>0.104</v>
      </c>
      <c r="DP337" s="38">
        <v>7.9000000000000001E-2</v>
      </c>
      <c r="DQ337">
        <v>5.6000000000000001E-2</v>
      </c>
      <c r="DU337" s="38">
        <v>4.7E-2</v>
      </c>
      <c r="DV337">
        <v>6.5000000000000002E-2</v>
      </c>
      <c r="DW337" s="38">
        <v>6.7000000000000004E-2</v>
      </c>
      <c r="DX337" s="6">
        <v>0.105</v>
      </c>
      <c r="DY337">
        <v>7.0999999999999994E-2</v>
      </c>
      <c r="DZ337">
        <v>9.6000000000000002E-2</v>
      </c>
      <c r="EA337">
        <v>0.121</v>
      </c>
      <c r="EC337">
        <v>4.1000000000000002E-2</v>
      </c>
      <c r="ED337">
        <v>3.9E-2</v>
      </c>
      <c r="EF337">
        <v>5.2999999999999999E-2</v>
      </c>
      <c r="EG337">
        <v>6.6000000000000003E-2</v>
      </c>
      <c r="EI337">
        <v>7.0999999999999994E-2</v>
      </c>
      <c r="EJ337">
        <v>7.3999999999999996E-2</v>
      </c>
      <c r="EK337" s="38">
        <v>0.05</v>
      </c>
      <c r="EL337">
        <v>6.0999999999999999E-2</v>
      </c>
      <c r="EM337" s="6">
        <v>0.13700000000000001</v>
      </c>
    </row>
    <row r="338" spans="1:143" ht="14.25" customHeight="1" x14ac:dyDescent="0.2">
      <c r="A338" s="13">
        <v>665</v>
      </c>
      <c r="B338">
        <v>0.307</v>
      </c>
      <c r="C338">
        <v>0.28399999999999997</v>
      </c>
      <c r="D338">
        <v>0.183</v>
      </c>
      <c r="E338">
        <v>0.39900000000000002</v>
      </c>
      <c r="F338">
        <v>0.44900000000000001</v>
      </c>
      <c r="G338">
        <v>0.219</v>
      </c>
      <c r="H338">
        <v>0.11899999999999999</v>
      </c>
      <c r="I338">
        <v>0.27900000000000003</v>
      </c>
      <c r="J338">
        <v>0.13800000000000001</v>
      </c>
      <c r="K338">
        <v>0.123</v>
      </c>
      <c r="L338">
        <v>0.182</v>
      </c>
      <c r="M338">
        <v>0.23499999999999999</v>
      </c>
      <c r="N338">
        <v>0.27700000000000002</v>
      </c>
      <c r="O338">
        <v>0.17899999999999999</v>
      </c>
      <c r="P338" s="38">
        <v>0.39100000000000001</v>
      </c>
      <c r="Q338" s="6">
        <v>0.24099999999999999</v>
      </c>
      <c r="R338" s="6">
        <v>0.54100000000000004</v>
      </c>
      <c r="S338" s="6">
        <v>0.309</v>
      </c>
      <c r="T338">
        <v>0.33500000000000002</v>
      </c>
      <c r="U338">
        <v>0.28199999999999997</v>
      </c>
      <c r="V338">
        <v>0.10199999999999999</v>
      </c>
      <c r="W338">
        <v>0.23300000000000001</v>
      </c>
      <c r="X338">
        <v>0.13500000000000001</v>
      </c>
      <c r="Y338">
        <v>0.20699999999999999</v>
      </c>
      <c r="Z338" s="38">
        <v>8.7999999999999995E-2</v>
      </c>
      <c r="AA338" s="38">
        <v>9.4E-2</v>
      </c>
      <c r="AB338" s="38">
        <v>7.8E-2</v>
      </c>
      <c r="AC338" s="38">
        <v>8.8999999999999996E-2</v>
      </c>
      <c r="AD338" s="38">
        <v>3.2000000000000001E-2</v>
      </c>
      <c r="AE338" s="38">
        <v>3.3000000000000002E-2</v>
      </c>
      <c r="AF338" s="38">
        <v>1.2999999999999999E-2</v>
      </c>
      <c r="AG338" s="38">
        <v>1.0999999999999999E-2</v>
      </c>
      <c r="AH338" s="38">
        <v>1.0999999999999999E-2</v>
      </c>
      <c r="AI338" s="6">
        <v>0.05</v>
      </c>
      <c r="AJ338" s="6">
        <v>1.4E-2</v>
      </c>
      <c r="AK338" s="6">
        <v>5.1999999999999998E-2</v>
      </c>
      <c r="AL338">
        <v>1.9E-2</v>
      </c>
      <c r="AM338">
        <v>0.02</v>
      </c>
      <c r="AN338">
        <v>4.3999999999999997E-2</v>
      </c>
      <c r="AO338" s="6">
        <v>3.5999999999999997E-2</v>
      </c>
      <c r="AP338" s="6">
        <v>7.9000000000000001E-2</v>
      </c>
      <c r="AQ338" s="6">
        <v>8.5999999999999993E-2</v>
      </c>
      <c r="AR338">
        <v>2.5000000000000001E-2</v>
      </c>
      <c r="AS338">
        <v>3.5999999999999997E-2</v>
      </c>
      <c r="AT338">
        <v>1.4999999999999999E-2</v>
      </c>
      <c r="AU338">
        <v>0.03</v>
      </c>
      <c r="AV338">
        <v>0.08</v>
      </c>
      <c r="AW338">
        <v>5.8000000000000003E-2</v>
      </c>
      <c r="AX338">
        <v>0.106</v>
      </c>
      <c r="AY338">
        <v>0.129</v>
      </c>
      <c r="AZ338">
        <v>8.5000000000000006E-2</v>
      </c>
      <c r="BA338">
        <v>0.28100000000000003</v>
      </c>
      <c r="BB338" s="38">
        <v>3.7999999999999999E-2</v>
      </c>
      <c r="BC338">
        <v>6.8000000000000005E-2</v>
      </c>
      <c r="BD338">
        <v>4.1000000000000002E-2</v>
      </c>
      <c r="BE338">
        <v>4.5999999999999999E-2</v>
      </c>
      <c r="BF338" s="38">
        <v>3.4000000000000002E-2</v>
      </c>
      <c r="BG338">
        <v>5.8999999999999997E-2</v>
      </c>
      <c r="BH338">
        <v>5.8999999999999997E-2</v>
      </c>
      <c r="BI338">
        <v>4.2999999999999997E-2</v>
      </c>
      <c r="BJ338">
        <v>2.1000000000000001E-2</v>
      </c>
      <c r="BK338">
        <v>4.1000000000000002E-2</v>
      </c>
      <c r="BL338">
        <v>7.0000000000000007E-2</v>
      </c>
      <c r="BM338">
        <v>2.4E-2</v>
      </c>
      <c r="BN338">
        <v>2.7E-2</v>
      </c>
      <c r="BO338">
        <v>3.5000000000000003E-2</v>
      </c>
      <c r="BP338" s="6">
        <v>1.7999999999999999E-2</v>
      </c>
      <c r="BQ338" s="6">
        <v>1.2999999999999999E-2</v>
      </c>
      <c r="BR338" s="6">
        <v>0.02</v>
      </c>
      <c r="BS338">
        <v>7.9000000000000001E-2</v>
      </c>
      <c r="BT338" s="38">
        <v>0.18099999999999999</v>
      </c>
      <c r="BU338">
        <v>0.13</v>
      </c>
      <c r="BV338">
        <v>0.16700000000000001</v>
      </c>
      <c r="BW338">
        <v>7.6999999999999999E-2</v>
      </c>
      <c r="BX338" s="38">
        <v>0.16600000000000001</v>
      </c>
      <c r="BY338" s="38">
        <v>0.107</v>
      </c>
      <c r="BZ338" s="38">
        <v>1.2999999999999999E-2</v>
      </c>
      <c r="CA338">
        <v>0.155</v>
      </c>
      <c r="CB338">
        <v>0.26600000000000001</v>
      </c>
      <c r="CC338">
        <v>0.06</v>
      </c>
      <c r="CD338">
        <v>6.9000000000000006E-2</v>
      </c>
      <c r="CE338">
        <v>0.129</v>
      </c>
      <c r="CF338">
        <v>0.125</v>
      </c>
      <c r="CG338">
        <v>0.123</v>
      </c>
      <c r="CH338">
        <v>0.13600000000000001</v>
      </c>
      <c r="CI338">
        <v>5.6000000000000001E-2</v>
      </c>
      <c r="CJ338">
        <v>0.249</v>
      </c>
      <c r="CK338">
        <v>0.113</v>
      </c>
      <c r="CL338">
        <v>8.9999999999999993E-3</v>
      </c>
      <c r="CM338">
        <v>0.125</v>
      </c>
      <c r="CN338">
        <v>4.1000000000000002E-2</v>
      </c>
      <c r="CO338">
        <v>2.1000000000000001E-2</v>
      </c>
      <c r="CP338">
        <v>2.4E-2</v>
      </c>
      <c r="CQ338">
        <v>0.14399999999999999</v>
      </c>
      <c r="CR338" s="38">
        <v>0.11600000000000001</v>
      </c>
      <c r="CS338">
        <v>0.33900000000000002</v>
      </c>
      <c r="CT338">
        <v>0.17799999999999999</v>
      </c>
      <c r="CU338">
        <v>-3.3000000000000002E-2</v>
      </c>
      <c r="CV338">
        <v>0.16200000000000001</v>
      </c>
      <c r="CW338">
        <v>7.5999999999999998E-2</v>
      </c>
      <c r="CX338">
        <v>1.2E-2</v>
      </c>
      <c r="CY338">
        <v>6.0999999999999999E-2</v>
      </c>
      <c r="CZ338">
        <v>0.153</v>
      </c>
      <c r="DA338">
        <v>0.22</v>
      </c>
      <c r="DB338">
        <v>0.16700000000000001</v>
      </c>
      <c r="DC338">
        <v>1.9E-2</v>
      </c>
      <c r="DD338" s="38">
        <v>2.3E-2</v>
      </c>
      <c r="DE338" s="38">
        <v>0.03</v>
      </c>
      <c r="DF338">
        <v>2.4E-2</v>
      </c>
      <c r="DG338">
        <v>7.0000000000000007E-2</v>
      </c>
      <c r="DH338">
        <v>6.0999999999999999E-2</v>
      </c>
      <c r="DI338">
        <v>2.8000000000000001E-2</v>
      </c>
      <c r="DJ338">
        <v>3.6999999999999998E-2</v>
      </c>
      <c r="DK338" s="38">
        <v>2.9000000000000001E-2</v>
      </c>
      <c r="DL338">
        <v>2.4E-2</v>
      </c>
      <c r="DM338">
        <v>4.8000000000000001E-2</v>
      </c>
      <c r="DN338">
        <v>3.4000000000000002E-2</v>
      </c>
      <c r="DO338">
        <v>0.104</v>
      </c>
      <c r="DP338" s="38">
        <v>7.9000000000000001E-2</v>
      </c>
      <c r="DQ338">
        <v>5.6000000000000001E-2</v>
      </c>
      <c r="DU338" s="38">
        <v>4.5999999999999999E-2</v>
      </c>
      <c r="DV338">
        <v>6.5000000000000002E-2</v>
      </c>
      <c r="DW338" s="38">
        <v>6.6000000000000003E-2</v>
      </c>
      <c r="DX338" s="6">
        <v>0.104</v>
      </c>
      <c r="DY338">
        <v>7.0999999999999994E-2</v>
      </c>
      <c r="DZ338">
        <v>9.5000000000000001E-2</v>
      </c>
      <c r="EA338">
        <v>0.12</v>
      </c>
      <c r="EC338">
        <v>4.1000000000000002E-2</v>
      </c>
      <c r="ED338">
        <v>3.9E-2</v>
      </c>
      <c r="EF338">
        <v>5.2999999999999999E-2</v>
      </c>
      <c r="EG338">
        <v>6.6000000000000003E-2</v>
      </c>
      <c r="EI338">
        <v>7.0999999999999994E-2</v>
      </c>
      <c r="EJ338">
        <v>7.2999999999999995E-2</v>
      </c>
      <c r="EK338" s="38">
        <v>0.05</v>
      </c>
      <c r="EL338">
        <v>6.0999999999999999E-2</v>
      </c>
      <c r="EM338" s="6">
        <v>0.13600000000000001</v>
      </c>
    </row>
    <row r="339" spans="1:143" ht="14.25" customHeight="1" x14ac:dyDescent="0.2">
      <c r="A339" s="13">
        <v>666</v>
      </c>
      <c r="B339">
        <v>0.30399999999999999</v>
      </c>
      <c r="C339">
        <v>0.28000000000000003</v>
      </c>
      <c r="D339">
        <v>0.18099999999999999</v>
      </c>
      <c r="E339">
        <v>0.39400000000000002</v>
      </c>
      <c r="F339">
        <v>0.443</v>
      </c>
      <c r="G339">
        <v>0.217</v>
      </c>
      <c r="H339">
        <v>0.11700000000000001</v>
      </c>
      <c r="I339">
        <v>0.27500000000000002</v>
      </c>
      <c r="J339">
        <v>0.13600000000000001</v>
      </c>
      <c r="K339">
        <v>0.122</v>
      </c>
      <c r="L339">
        <v>0.17899999999999999</v>
      </c>
      <c r="M339">
        <v>0.23300000000000001</v>
      </c>
      <c r="N339">
        <v>0.27400000000000002</v>
      </c>
      <c r="O339">
        <v>0.17699999999999999</v>
      </c>
      <c r="P339" s="38">
        <v>0.38700000000000001</v>
      </c>
      <c r="Q339" s="6">
        <v>0.23799999999999999</v>
      </c>
      <c r="R339" s="6">
        <v>0.53</v>
      </c>
      <c r="S339" s="6">
        <v>0.30499999999999999</v>
      </c>
      <c r="T339">
        <v>0.33100000000000002</v>
      </c>
      <c r="U339">
        <v>0.27800000000000002</v>
      </c>
      <c r="V339">
        <v>0.10100000000000001</v>
      </c>
      <c r="W339">
        <v>0.21199999999999999</v>
      </c>
      <c r="X339">
        <v>0.13</v>
      </c>
      <c r="Y339">
        <v>0.19500000000000001</v>
      </c>
      <c r="Z339" s="38">
        <v>8.7999999999999995E-2</v>
      </c>
      <c r="AA339" s="38">
        <v>9.4E-2</v>
      </c>
      <c r="AB339" s="38">
        <v>7.8E-2</v>
      </c>
      <c r="AC339" s="38">
        <v>8.8999999999999996E-2</v>
      </c>
      <c r="AD339" s="38">
        <v>3.2000000000000001E-2</v>
      </c>
      <c r="AE339" s="38">
        <v>3.3000000000000002E-2</v>
      </c>
      <c r="AF339" s="38">
        <v>1.2999999999999999E-2</v>
      </c>
      <c r="AG339" s="38">
        <v>1.0999999999999999E-2</v>
      </c>
      <c r="AH339" s="38">
        <v>0.01</v>
      </c>
      <c r="AI339" s="6">
        <v>0.05</v>
      </c>
      <c r="AJ339" s="6">
        <v>1.4E-2</v>
      </c>
      <c r="AK339" s="6">
        <v>5.1999999999999998E-2</v>
      </c>
      <c r="AL339">
        <v>1.9E-2</v>
      </c>
      <c r="AM339">
        <v>0.02</v>
      </c>
      <c r="AN339">
        <v>4.3999999999999997E-2</v>
      </c>
      <c r="AO339" s="6">
        <v>3.5999999999999997E-2</v>
      </c>
      <c r="AP339" s="6">
        <v>7.9000000000000001E-2</v>
      </c>
      <c r="AQ339" s="6">
        <v>8.5999999999999993E-2</v>
      </c>
      <c r="AR339">
        <v>2.5000000000000001E-2</v>
      </c>
      <c r="AS339">
        <v>3.5999999999999997E-2</v>
      </c>
      <c r="AT339">
        <v>1.4999999999999999E-2</v>
      </c>
      <c r="AU339">
        <v>2.9000000000000001E-2</v>
      </c>
      <c r="AV339">
        <v>7.9000000000000001E-2</v>
      </c>
      <c r="AW339">
        <v>5.8000000000000003E-2</v>
      </c>
      <c r="AX339">
        <v>0.104</v>
      </c>
      <c r="AY339">
        <v>0.128</v>
      </c>
      <c r="AZ339">
        <v>8.4000000000000005E-2</v>
      </c>
      <c r="BA339">
        <v>0.27800000000000002</v>
      </c>
      <c r="BB339" s="38">
        <v>3.6999999999999998E-2</v>
      </c>
      <c r="BC339">
        <v>6.7000000000000004E-2</v>
      </c>
      <c r="BD339">
        <v>0.04</v>
      </c>
      <c r="BE339">
        <v>4.5999999999999999E-2</v>
      </c>
      <c r="BF339" s="38">
        <v>3.4000000000000002E-2</v>
      </c>
      <c r="BG339">
        <v>5.8999999999999997E-2</v>
      </c>
      <c r="BH339">
        <v>5.8000000000000003E-2</v>
      </c>
      <c r="BI339">
        <v>4.2999999999999997E-2</v>
      </c>
      <c r="BJ339">
        <v>2.1000000000000001E-2</v>
      </c>
      <c r="BK339">
        <v>4.1000000000000002E-2</v>
      </c>
      <c r="BL339">
        <v>7.0000000000000007E-2</v>
      </c>
      <c r="BM339">
        <v>2.4E-2</v>
      </c>
      <c r="BN339">
        <v>2.7E-2</v>
      </c>
      <c r="BO339">
        <v>3.5000000000000003E-2</v>
      </c>
      <c r="BP339" s="6">
        <v>1.7999999999999999E-2</v>
      </c>
      <c r="BQ339" s="6">
        <v>1.4E-2</v>
      </c>
      <c r="BR339" s="6">
        <v>0.02</v>
      </c>
      <c r="BS339">
        <v>7.8E-2</v>
      </c>
      <c r="BT339" s="38">
        <v>0.17899999999999999</v>
      </c>
      <c r="BU339">
        <v>0.129</v>
      </c>
      <c r="BV339">
        <v>0.16500000000000001</v>
      </c>
      <c r="BW339">
        <v>7.5999999999999998E-2</v>
      </c>
      <c r="BX339" s="38">
        <v>0.16500000000000001</v>
      </c>
      <c r="BY339" s="38">
        <v>0.106</v>
      </c>
      <c r="BZ339" s="38">
        <v>1.2999999999999999E-2</v>
      </c>
      <c r="CA339">
        <v>0.153</v>
      </c>
      <c r="CB339">
        <v>0.26200000000000001</v>
      </c>
      <c r="CC339">
        <v>5.8999999999999997E-2</v>
      </c>
      <c r="CD339">
        <v>6.8000000000000005E-2</v>
      </c>
      <c r="CE339">
        <v>0.128</v>
      </c>
      <c r="CF339">
        <v>0.123</v>
      </c>
      <c r="CG339">
        <v>0.121</v>
      </c>
      <c r="CH339">
        <v>0.13500000000000001</v>
      </c>
      <c r="CI339">
        <v>5.6000000000000001E-2</v>
      </c>
      <c r="CJ339">
        <v>0.246</v>
      </c>
      <c r="CK339">
        <v>0.111</v>
      </c>
      <c r="CL339">
        <v>8.9999999999999993E-3</v>
      </c>
      <c r="CM339">
        <v>0.126</v>
      </c>
      <c r="CN339">
        <v>4.1000000000000002E-2</v>
      </c>
      <c r="CO339">
        <v>2.1000000000000001E-2</v>
      </c>
      <c r="CP339">
        <v>2.4E-2</v>
      </c>
      <c r="CQ339">
        <v>0.14199999999999999</v>
      </c>
      <c r="CR339" s="38">
        <v>0.115</v>
      </c>
      <c r="CS339">
        <v>0.33300000000000002</v>
      </c>
      <c r="CT339">
        <v>0.17599999999999999</v>
      </c>
      <c r="CU339">
        <v>-3.3000000000000002E-2</v>
      </c>
      <c r="CV339">
        <v>0.16</v>
      </c>
      <c r="CW339">
        <v>7.4999999999999997E-2</v>
      </c>
      <c r="CX339">
        <v>1.2E-2</v>
      </c>
      <c r="CY339">
        <v>6.0999999999999999E-2</v>
      </c>
      <c r="CZ339">
        <v>0.152</v>
      </c>
      <c r="DA339">
        <v>0.218</v>
      </c>
      <c r="DB339">
        <v>0.16500000000000001</v>
      </c>
      <c r="DC339">
        <v>1.9E-2</v>
      </c>
      <c r="DD339" s="38">
        <v>2.3E-2</v>
      </c>
      <c r="DE339" s="38">
        <v>0.03</v>
      </c>
      <c r="DF339">
        <v>2.4E-2</v>
      </c>
      <c r="DG339">
        <v>6.9000000000000006E-2</v>
      </c>
      <c r="DH339">
        <v>6.0999999999999999E-2</v>
      </c>
      <c r="DI339">
        <v>2.8000000000000001E-2</v>
      </c>
      <c r="DJ339">
        <v>3.6999999999999998E-2</v>
      </c>
      <c r="DK339" s="38">
        <v>2.9000000000000001E-2</v>
      </c>
      <c r="DL339">
        <v>2.4E-2</v>
      </c>
      <c r="DM339">
        <v>4.8000000000000001E-2</v>
      </c>
      <c r="DN339">
        <v>3.4000000000000002E-2</v>
      </c>
      <c r="DO339">
        <v>0.104</v>
      </c>
      <c r="DP339" s="38">
        <v>7.8E-2</v>
      </c>
      <c r="DQ339">
        <v>5.6000000000000001E-2</v>
      </c>
      <c r="DU339" s="38">
        <v>4.5999999999999999E-2</v>
      </c>
      <c r="DV339">
        <v>6.4000000000000001E-2</v>
      </c>
      <c r="DW339" s="38">
        <v>6.6000000000000003E-2</v>
      </c>
      <c r="DX339" s="6">
        <v>0.10299999999999999</v>
      </c>
      <c r="DY339">
        <v>7.0999999999999994E-2</v>
      </c>
      <c r="DZ339">
        <v>9.5000000000000001E-2</v>
      </c>
      <c r="EA339">
        <v>0.11799999999999999</v>
      </c>
      <c r="EC339">
        <v>0.04</v>
      </c>
      <c r="ED339">
        <v>3.9E-2</v>
      </c>
      <c r="EF339">
        <v>5.1999999999999998E-2</v>
      </c>
      <c r="EG339">
        <v>6.6000000000000003E-2</v>
      </c>
      <c r="EI339">
        <v>7.0000000000000007E-2</v>
      </c>
      <c r="EJ339">
        <v>7.2999999999999995E-2</v>
      </c>
      <c r="EK339" s="38">
        <v>4.9000000000000002E-2</v>
      </c>
      <c r="EL339">
        <v>0.06</v>
      </c>
      <c r="EM339" s="6">
        <v>0.13500000000000001</v>
      </c>
    </row>
    <row r="340" spans="1:143" ht="14.25" customHeight="1" x14ac:dyDescent="0.2">
      <c r="A340" s="13">
        <v>667</v>
      </c>
      <c r="B340">
        <v>0.29699999999999999</v>
      </c>
      <c r="C340">
        <v>0.27400000000000002</v>
      </c>
      <c r="D340">
        <v>0.17699999999999999</v>
      </c>
      <c r="E340">
        <v>0.38400000000000001</v>
      </c>
      <c r="F340">
        <v>0.432</v>
      </c>
      <c r="G340">
        <v>0.21199999999999999</v>
      </c>
      <c r="H340">
        <v>0.115</v>
      </c>
      <c r="I340">
        <v>0.26800000000000002</v>
      </c>
      <c r="J340">
        <v>0.13300000000000001</v>
      </c>
      <c r="K340">
        <v>0.11899999999999999</v>
      </c>
      <c r="L340">
        <v>0.17499999999999999</v>
      </c>
      <c r="M340">
        <v>0.22900000000000001</v>
      </c>
      <c r="N340">
        <v>0.26900000000000002</v>
      </c>
      <c r="O340">
        <v>0.17299999999999999</v>
      </c>
      <c r="P340" s="38">
        <v>0.378</v>
      </c>
      <c r="Q340" s="6">
        <v>0.23200000000000001</v>
      </c>
      <c r="R340" s="6">
        <v>0.51300000000000001</v>
      </c>
      <c r="S340" s="6">
        <v>0.29899999999999999</v>
      </c>
      <c r="T340">
        <v>0.32400000000000001</v>
      </c>
      <c r="U340">
        <v>0.27300000000000002</v>
      </c>
      <c r="V340">
        <v>0.1</v>
      </c>
      <c r="W340">
        <v>0.192</v>
      </c>
      <c r="X340">
        <v>0.124</v>
      </c>
      <c r="Y340">
        <v>0.182</v>
      </c>
      <c r="Z340" s="38">
        <v>8.7999999999999995E-2</v>
      </c>
      <c r="AA340" s="38">
        <v>9.4E-2</v>
      </c>
      <c r="AB340" s="38">
        <v>7.6999999999999999E-2</v>
      </c>
      <c r="AC340" s="38">
        <v>8.7999999999999995E-2</v>
      </c>
      <c r="AD340" s="38">
        <v>3.2000000000000001E-2</v>
      </c>
      <c r="AE340" s="38">
        <v>3.3000000000000002E-2</v>
      </c>
      <c r="AF340" s="38">
        <v>1.2999999999999999E-2</v>
      </c>
      <c r="AG340" s="38">
        <v>1.0999999999999999E-2</v>
      </c>
      <c r="AH340" s="38">
        <v>0.01</v>
      </c>
      <c r="AI340" s="6">
        <v>4.9000000000000002E-2</v>
      </c>
      <c r="AJ340" s="6">
        <v>1.4E-2</v>
      </c>
      <c r="AK340" s="6">
        <v>5.1999999999999998E-2</v>
      </c>
      <c r="AL340">
        <v>1.9E-2</v>
      </c>
      <c r="AM340">
        <v>0.02</v>
      </c>
      <c r="AN340">
        <v>4.3999999999999997E-2</v>
      </c>
      <c r="AO340" s="6">
        <v>3.5999999999999997E-2</v>
      </c>
      <c r="AP340" s="6">
        <v>7.8E-2</v>
      </c>
      <c r="AQ340" s="6">
        <v>8.5000000000000006E-2</v>
      </c>
      <c r="AR340">
        <v>2.5000000000000001E-2</v>
      </c>
      <c r="AS340">
        <v>3.5999999999999997E-2</v>
      </c>
      <c r="AT340">
        <v>1.4999999999999999E-2</v>
      </c>
      <c r="AU340">
        <v>2.8000000000000001E-2</v>
      </c>
      <c r="AV340">
        <v>7.9000000000000001E-2</v>
      </c>
      <c r="AW340">
        <v>5.8000000000000003E-2</v>
      </c>
      <c r="AX340">
        <v>0.10199999999999999</v>
      </c>
      <c r="AY340">
        <v>0.125</v>
      </c>
      <c r="AZ340">
        <v>8.1000000000000003E-2</v>
      </c>
      <c r="BA340">
        <v>0.27200000000000002</v>
      </c>
      <c r="BB340" s="38">
        <v>3.6999999999999998E-2</v>
      </c>
      <c r="BC340">
        <v>6.6000000000000003E-2</v>
      </c>
      <c r="BD340">
        <v>0.04</v>
      </c>
      <c r="BE340">
        <v>4.4999999999999998E-2</v>
      </c>
      <c r="BF340" s="38">
        <v>3.4000000000000002E-2</v>
      </c>
      <c r="BG340">
        <v>5.7000000000000002E-2</v>
      </c>
      <c r="BH340">
        <v>5.7000000000000002E-2</v>
      </c>
      <c r="BI340">
        <v>4.2000000000000003E-2</v>
      </c>
      <c r="BJ340">
        <v>2.1000000000000001E-2</v>
      </c>
      <c r="BK340">
        <v>0.04</v>
      </c>
      <c r="BL340">
        <v>6.8000000000000005E-2</v>
      </c>
      <c r="BM340">
        <v>2.4E-2</v>
      </c>
      <c r="BN340">
        <v>2.5999999999999999E-2</v>
      </c>
      <c r="BO340">
        <v>3.4000000000000002E-2</v>
      </c>
      <c r="BP340" s="6">
        <v>1.7999999999999999E-2</v>
      </c>
      <c r="BQ340" s="6">
        <v>1.4E-2</v>
      </c>
      <c r="BR340" s="6">
        <v>0.02</v>
      </c>
      <c r="BS340">
        <v>7.5999999999999998E-2</v>
      </c>
      <c r="BT340" s="38">
        <v>0.17399999999999999</v>
      </c>
      <c r="BU340">
        <v>0.125</v>
      </c>
      <c r="BV340">
        <v>0.16200000000000001</v>
      </c>
      <c r="BW340">
        <v>7.4999999999999997E-2</v>
      </c>
      <c r="BX340" s="38">
        <v>0.16400000000000001</v>
      </c>
      <c r="BY340" s="38">
        <v>0.104</v>
      </c>
      <c r="BZ340" s="38">
        <v>1.2999999999999999E-2</v>
      </c>
      <c r="CA340">
        <v>0.15</v>
      </c>
      <c r="CB340">
        <v>0.25600000000000001</v>
      </c>
      <c r="CC340">
        <v>5.8000000000000003E-2</v>
      </c>
      <c r="CD340">
        <v>6.6000000000000003E-2</v>
      </c>
      <c r="CE340">
        <v>0.127</v>
      </c>
      <c r="CF340">
        <v>0.12</v>
      </c>
      <c r="CG340">
        <v>0.11799999999999999</v>
      </c>
      <c r="CH340">
        <v>0.13300000000000001</v>
      </c>
      <c r="CI340">
        <v>5.6000000000000001E-2</v>
      </c>
      <c r="CJ340">
        <v>0.24</v>
      </c>
      <c r="CK340">
        <v>0.108</v>
      </c>
      <c r="CL340">
        <v>8.9999999999999993E-3</v>
      </c>
      <c r="CM340">
        <v>0.124</v>
      </c>
      <c r="CN340">
        <v>4.1000000000000002E-2</v>
      </c>
      <c r="CO340">
        <v>0.02</v>
      </c>
      <c r="CP340">
        <v>2.4E-2</v>
      </c>
      <c r="CQ340">
        <v>0.13900000000000001</v>
      </c>
      <c r="CR340" s="38">
        <v>0.113</v>
      </c>
      <c r="CS340">
        <v>0.32500000000000001</v>
      </c>
      <c r="CT340">
        <v>0.17299999999999999</v>
      </c>
      <c r="CU340">
        <v>-3.3000000000000002E-2</v>
      </c>
      <c r="CV340">
        <v>0.157</v>
      </c>
      <c r="CW340">
        <v>7.2999999999999995E-2</v>
      </c>
      <c r="CX340">
        <v>1.0999999999999999E-2</v>
      </c>
      <c r="CY340">
        <v>0.06</v>
      </c>
      <c r="CZ340">
        <v>0.14899999999999999</v>
      </c>
      <c r="DA340">
        <v>0.215</v>
      </c>
      <c r="DB340">
        <v>0.16300000000000001</v>
      </c>
      <c r="DC340">
        <v>1.7999999999999999E-2</v>
      </c>
      <c r="DD340" s="38">
        <v>2.3E-2</v>
      </c>
      <c r="DE340" s="38">
        <v>2.9000000000000001E-2</v>
      </c>
      <c r="DF340">
        <v>2.4E-2</v>
      </c>
      <c r="DG340">
        <v>6.9000000000000006E-2</v>
      </c>
      <c r="DH340">
        <v>6.0999999999999999E-2</v>
      </c>
      <c r="DI340">
        <v>2.8000000000000001E-2</v>
      </c>
      <c r="DJ340">
        <v>3.6999999999999998E-2</v>
      </c>
      <c r="DK340" s="38">
        <v>2.8000000000000001E-2</v>
      </c>
      <c r="DL340">
        <v>2.4E-2</v>
      </c>
      <c r="DM340">
        <v>4.7E-2</v>
      </c>
      <c r="DN340">
        <v>3.4000000000000002E-2</v>
      </c>
      <c r="DO340">
        <v>0.10299999999999999</v>
      </c>
      <c r="DP340" s="38">
        <v>7.6999999999999999E-2</v>
      </c>
      <c r="DQ340">
        <v>5.6000000000000001E-2</v>
      </c>
      <c r="DU340" s="38">
        <v>4.5999999999999999E-2</v>
      </c>
      <c r="DV340">
        <v>6.3E-2</v>
      </c>
      <c r="DW340" s="38">
        <v>6.5000000000000002E-2</v>
      </c>
      <c r="DX340" s="6">
        <v>0.10199999999999999</v>
      </c>
      <c r="DY340">
        <v>6.9000000000000006E-2</v>
      </c>
      <c r="DZ340">
        <v>9.4E-2</v>
      </c>
      <c r="EA340">
        <v>0.11600000000000001</v>
      </c>
      <c r="EC340">
        <v>3.9E-2</v>
      </c>
      <c r="ED340">
        <v>3.9E-2</v>
      </c>
      <c r="EF340">
        <v>5.1999999999999998E-2</v>
      </c>
      <c r="EG340">
        <v>6.6000000000000003E-2</v>
      </c>
      <c r="EI340">
        <v>6.9000000000000006E-2</v>
      </c>
      <c r="EJ340">
        <v>7.2999999999999995E-2</v>
      </c>
      <c r="EK340" s="38">
        <v>4.8000000000000001E-2</v>
      </c>
      <c r="EL340">
        <v>5.8999999999999997E-2</v>
      </c>
      <c r="EM340" s="6">
        <v>0.13300000000000001</v>
      </c>
    </row>
    <row r="341" spans="1:143" ht="14.25" customHeight="1" x14ac:dyDescent="0.2">
      <c r="A341" s="13">
        <v>668</v>
      </c>
      <c r="B341">
        <v>0.28799999999999998</v>
      </c>
      <c r="C341">
        <v>0.26600000000000001</v>
      </c>
      <c r="D341">
        <v>0.17199999999999999</v>
      </c>
      <c r="E341">
        <v>0.37</v>
      </c>
      <c r="F341">
        <v>0.41699999999999998</v>
      </c>
      <c r="G341">
        <v>0.20599999999999999</v>
      </c>
      <c r="H341">
        <v>0.111</v>
      </c>
      <c r="I341">
        <v>0.25800000000000001</v>
      </c>
      <c r="J341">
        <v>0.129</v>
      </c>
      <c r="K341">
        <v>0.11600000000000001</v>
      </c>
      <c r="L341">
        <v>0.17</v>
      </c>
      <c r="M341">
        <v>0.222</v>
      </c>
      <c r="N341">
        <v>0.26100000000000001</v>
      </c>
      <c r="O341">
        <v>0.16800000000000001</v>
      </c>
      <c r="P341" s="38">
        <v>0.36599999999999999</v>
      </c>
      <c r="Q341" s="6">
        <v>0.22600000000000001</v>
      </c>
      <c r="R341" s="6">
        <v>0.49099999999999999</v>
      </c>
      <c r="S341" s="6">
        <v>0.29199999999999998</v>
      </c>
      <c r="T341">
        <v>0.314</v>
      </c>
      <c r="U341">
        <v>0.26500000000000001</v>
      </c>
      <c r="V341">
        <v>9.7000000000000003E-2</v>
      </c>
      <c r="W341">
        <v>0.17299999999999999</v>
      </c>
      <c r="X341">
        <v>0.11899999999999999</v>
      </c>
      <c r="Y341">
        <v>0.17100000000000001</v>
      </c>
      <c r="Z341" s="38">
        <v>8.7999999999999995E-2</v>
      </c>
      <c r="AA341" s="38">
        <v>9.2999999999999999E-2</v>
      </c>
      <c r="AB341" s="38">
        <v>7.6999999999999999E-2</v>
      </c>
      <c r="AC341" s="38">
        <v>8.5999999999999993E-2</v>
      </c>
      <c r="AD341" s="38">
        <v>3.2000000000000001E-2</v>
      </c>
      <c r="AE341" s="38">
        <v>3.2000000000000001E-2</v>
      </c>
      <c r="AF341" s="38">
        <v>1.2999999999999999E-2</v>
      </c>
      <c r="AG341" s="38">
        <v>1.0999999999999999E-2</v>
      </c>
      <c r="AH341" s="38">
        <v>0.01</v>
      </c>
      <c r="AI341" s="6">
        <v>4.9000000000000002E-2</v>
      </c>
      <c r="AJ341" s="6">
        <v>1.4E-2</v>
      </c>
      <c r="AK341" s="6">
        <v>5.0999999999999997E-2</v>
      </c>
      <c r="AL341">
        <v>1.9E-2</v>
      </c>
      <c r="AM341">
        <v>0.02</v>
      </c>
      <c r="AN341">
        <v>4.3999999999999997E-2</v>
      </c>
      <c r="AO341" s="6">
        <v>3.5999999999999997E-2</v>
      </c>
      <c r="AP341" s="6">
        <v>7.8E-2</v>
      </c>
      <c r="AQ341" s="6">
        <v>8.4000000000000005E-2</v>
      </c>
      <c r="AR341">
        <v>2.5000000000000001E-2</v>
      </c>
      <c r="AS341">
        <v>3.5999999999999997E-2</v>
      </c>
      <c r="AT341">
        <v>1.4999999999999999E-2</v>
      </c>
      <c r="AU341">
        <v>2.8000000000000001E-2</v>
      </c>
      <c r="AV341">
        <v>7.9000000000000001E-2</v>
      </c>
      <c r="AW341">
        <v>5.7000000000000002E-2</v>
      </c>
      <c r="AX341">
        <v>9.9000000000000005E-2</v>
      </c>
      <c r="AY341">
        <v>0.122</v>
      </c>
      <c r="AZ341">
        <v>7.8E-2</v>
      </c>
      <c r="BA341">
        <v>0.26300000000000001</v>
      </c>
      <c r="BB341" s="38">
        <v>3.5999999999999997E-2</v>
      </c>
      <c r="BC341">
        <v>6.4000000000000001E-2</v>
      </c>
      <c r="BD341">
        <v>0.04</v>
      </c>
      <c r="BE341">
        <v>4.3999999999999997E-2</v>
      </c>
      <c r="BF341" s="38">
        <v>3.4000000000000002E-2</v>
      </c>
      <c r="BG341">
        <v>5.5E-2</v>
      </c>
      <c r="BH341">
        <v>5.5E-2</v>
      </c>
      <c r="BI341">
        <v>4.1000000000000002E-2</v>
      </c>
      <c r="BJ341">
        <v>0.02</v>
      </c>
      <c r="BK341">
        <v>3.7999999999999999E-2</v>
      </c>
      <c r="BL341">
        <v>6.6000000000000003E-2</v>
      </c>
      <c r="BM341">
        <v>2.4E-2</v>
      </c>
      <c r="BN341">
        <v>2.5000000000000001E-2</v>
      </c>
      <c r="BO341">
        <v>3.3000000000000002E-2</v>
      </c>
      <c r="BP341" s="6">
        <v>1.7999999999999999E-2</v>
      </c>
      <c r="BQ341" s="6">
        <v>1.2999999999999999E-2</v>
      </c>
      <c r="BR341" s="6">
        <v>0.02</v>
      </c>
      <c r="BS341">
        <v>7.3999999999999996E-2</v>
      </c>
      <c r="BT341" s="38">
        <v>0.16800000000000001</v>
      </c>
      <c r="BU341">
        <v>0.121</v>
      </c>
      <c r="BV341">
        <v>0.157</v>
      </c>
      <c r="BW341">
        <v>7.2999999999999995E-2</v>
      </c>
      <c r="BX341" s="38">
        <v>0.16200000000000001</v>
      </c>
      <c r="BY341" s="38">
        <v>0.10100000000000001</v>
      </c>
      <c r="BZ341" s="38">
        <v>1.2999999999999999E-2</v>
      </c>
      <c r="CA341">
        <v>0.14599999999999999</v>
      </c>
      <c r="CB341">
        <v>0.248</v>
      </c>
      <c r="CC341">
        <v>5.6000000000000001E-2</v>
      </c>
      <c r="CD341">
        <v>6.4000000000000001E-2</v>
      </c>
      <c r="CE341">
        <v>0.125</v>
      </c>
      <c r="CF341">
        <v>0.11600000000000001</v>
      </c>
      <c r="CG341">
        <v>0.114</v>
      </c>
      <c r="CH341">
        <v>0.13</v>
      </c>
      <c r="CI341">
        <v>5.6000000000000001E-2</v>
      </c>
      <c r="CJ341">
        <v>0.23300000000000001</v>
      </c>
      <c r="CK341">
        <v>0.104</v>
      </c>
      <c r="CL341">
        <v>8.9999999999999993E-3</v>
      </c>
      <c r="CM341">
        <v>0.121</v>
      </c>
      <c r="CN341">
        <v>0.04</v>
      </c>
      <c r="CO341">
        <v>0.02</v>
      </c>
      <c r="CP341">
        <v>2.3E-2</v>
      </c>
      <c r="CQ341">
        <v>0.13500000000000001</v>
      </c>
      <c r="CR341" s="38">
        <v>0.109</v>
      </c>
      <c r="CS341">
        <v>0.314</v>
      </c>
      <c r="CT341">
        <v>0.16800000000000001</v>
      </c>
      <c r="CU341">
        <v>-3.4000000000000002E-2</v>
      </c>
      <c r="CV341">
        <v>0.152</v>
      </c>
      <c r="CW341">
        <v>7.0999999999999994E-2</v>
      </c>
      <c r="CX341">
        <v>1.0999999999999999E-2</v>
      </c>
      <c r="CY341">
        <v>0.06</v>
      </c>
      <c r="CZ341">
        <v>0.14499999999999999</v>
      </c>
      <c r="DA341">
        <v>0.21099999999999999</v>
      </c>
      <c r="DB341">
        <v>0.159</v>
      </c>
      <c r="DC341">
        <v>1.7999999999999999E-2</v>
      </c>
      <c r="DD341" s="38">
        <v>2.1999999999999999E-2</v>
      </c>
      <c r="DE341" s="38">
        <v>2.8000000000000001E-2</v>
      </c>
      <c r="DF341">
        <v>2.4E-2</v>
      </c>
      <c r="DG341">
        <v>6.8000000000000005E-2</v>
      </c>
      <c r="DH341">
        <v>0.06</v>
      </c>
      <c r="DI341">
        <v>2.8000000000000001E-2</v>
      </c>
      <c r="DJ341">
        <v>3.6999999999999998E-2</v>
      </c>
      <c r="DK341" s="38">
        <v>2.8000000000000001E-2</v>
      </c>
      <c r="DL341">
        <v>2.4E-2</v>
      </c>
      <c r="DM341">
        <v>4.7E-2</v>
      </c>
      <c r="DN341">
        <v>3.4000000000000002E-2</v>
      </c>
      <c r="DO341">
        <v>0.10199999999999999</v>
      </c>
      <c r="DP341" s="38">
        <v>7.5999999999999998E-2</v>
      </c>
      <c r="DQ341">
        <v>5.5E-2</v>
      </c>
      <c r="DU341" s="38">
        <v>4.5999999999999999E-2</v>
      </c>
      <c r="DV341">
        <v>6.2E-2</v>
      </c>
      <c r="DW341" s="38">
        <v>6.4000000000000001E-2</v>
      </c>
      <c r="DX341" s="6">
        <v>9.9000000000000005E-2</v>
      </c>
      <c r="DY341">
        <v>6.7000000000000004E-2</v>
      </c>
      <c r="DZ341">
        <v>9.2999999999999999E-2</v>
      </c>
      <c r="EA341">
        <v>0.112</v>
      </c>
      <c r="EC341">
        <v>3.6999999999999998E-2</v>
      </c>
      <c r="ED341">
        <v>3.7999999999999999E-2</v>
      </c>
      <c r="EF341">
        <v>5.1999999999999998E-2</v>
      </c>
      <c r="EG341">
        <v>6.5000000000000002E-2</v>
      </c>
      <c r="EI341">
        <v>6.8000000000000005E-2</v>
      </c>
      <c r="EJ341">
        <v>7.1999999999999995E-2</v>
      </c>
      <c r="EK341" s="38">
        <v>4.7E-2</v>
      </c>
      <c r="EL341">
        <v>5.8000000000000003E-2</v>
      </c>
      <c r="EM341" s="6">
        <v>0.13100000000000001</v>
      </c>
    </row>
    <row r="342" spans="1:143" ht="14.25" customHeight="1" x14ac:dyDescent="0.2">
      <c r="A342" s="13">
        <v>669</v>
      </c>
      <c r="B342">
        <v>0.27600000000000002</v>
      </c>
      <c r="C342">
        <v>0.255</v>
      </c>
      <c r="D342">
        <v>0.16500000000000001</v>
      </c>
      <c r="E342">
        <v>0.35299999999999998</v>
      </c>
      <c r="F342">
        <v>0.39800000000000002</v>
      </c>
      <c r="G342">
        <v>0.19800000000000001</v>
      </c>
      <c r="H342">
        <v>0.107</v>
      </c>
      <c r="I342">
        <v>0.247</v>
      </c>
      <c r="J342">
        <v>0.124</v>
      </c>
      <c r="K342">
        <v>0.111</v>
      </c>
      <c r="L342">
        <v>0.16300000000000001</v>
      </c>
      <c r="M342">
        <v>0.21299999999999999</v>
      </c>
      <c r="N342">
        <v>0.251</v>
      </c>
      <c r="O342">
        <v>0.161</v>
      </c>
      <c r="P342" s="38">
        <v>0.35199999999999998</v>
      </c>
      <c r="Q342" s="6">
        <v>0.218</v>
      </c>
      <c r="R342" s="6">
        <v>0.46500000000000002</v>
      </c>
      <c r="S342" s="6">
        <v>0.28299999999999997</v>
      </c>
      <c r="T342">
        <v>0.30199999999999999</v>
      </c>
      <c r="U342">
        <v>0.25600000000000001</v>
      </c>
      <c r="V342">
        <v>9.4E-2</v>
      </c>
      <c r="W342">
        <v>0.156</v>
      </c>
      <c r="X342">
        <v>0.114</v>
      </c>
      <c r="Y342">
        <v>0.16</v>
      </c>
      <c r="Z342" s="38">
        <v>8.7999999999999995E-2</v>
      </c>
      <c r="AA342" s="38">
        <v>9.2999999999999999E-2</v>
      </c>
      <c r="AB342" s="38">
        <v>7.5999999999999998E-2</v>
      </c>
      <c r="AC342" s="38">
        <v>8.4000000000000005E-2</v>
      </c>
      <c r="AD342" s="38">
        <v>3.2000000000000001E-2</v>
      </c>
      <c r="AE342" s="38">
        <v>3.2000000000000001E-2</v>
      </c>
      <c r="AF342" s="38">
        <v>1.2E-2</v>
      </c>
      <c r="AG342" s="38">
        <v>1.0999999999999999E-2</v>
      </c>
      <c r="AH342" s="38">
        <v>0.01</v>
      </c>
      <c r="AI342" s="6">
        <v>4.9000000000000002E-2</v>
      </c>
      <c r="AJ342" s="6">
        <v>1.2999999999999999E-2</v>
      </c>
      <c r="AK342" s="6">
        <v>5.0999999999999997E-2</v>
      </c>
      <c r="AL342">
        <v>1.9E-2</v>
      </c>
      <c r="AM342">
        <v>0.02</v>
      </c>
      <c r="AN342">
        <v>4.3999999999999997E-2</v>
      </c>
      <c r="AO342" s="6">
        <v>3.5000000000000003E-2</v>
      </c>
      <c r="AP342" s="6">
        <v>7.8E-2</v>
      </c>
      <c r="AQ342" s="6">
        <v>8.3000000000000004E-2</v>
      </c>
      <c r="AR342">
        <v>2.5000000000000001E-2</v>
      </c>
      <c r="AS342">
        <v>3.5999999999999997E-2</v>
      </c>
      <c r="AT342">
        <v>1.4999999999999999E-2</v>
      </c>
      <c r="AU342">
        <v>2.7E-2</v>
      </c>
      <c r="AV342">
        <v>7.8E-2</v>
      </c>
      <c r="AW342">
        <v>5.7000000000000002E-2</v>
      </c>
      <c r="AX342">
        <v>9.4E-2</v>
      </c>
      <c r="AY342">
        <v>0.11799999999999999</v>
      </c>
      <c r="AZ342">
        <v>7.4999999999999997E-2</v>
      </c>
      <c r="BA342">
        <v>0.253</v>
      </c>
      <c r="BB342" s="38">
        <v>3.5999999999999997E-2</v>
      </c>
      <c r="BC342">
        <v>6.2E-2</v>
      </c>
      <c r="BD342">
        <v>3.9E-2</v>
      </c>
      <c r="BE342">
        <v>4.3999999999999997E-2</v>
      </c>
      <c r="BF342" s="38">
        <v>3.4000000000000002E-2</v>
      </c>
      <c r="BG342">
        <v>5.2999999999999999E-2</v>
      </c>
      <c r="BH342">
        <v>5.2999999999999999E-2</v>
      </c>
      <c r="BI342">
        <v>3.9E-2</v>
      </c>
      <c r="BJ342">
        <v>0.02</v>
      </c>
      <c r="BK342">
        <v>3.6999999999999998E-2</v>
      </c>
      <c r="BL342">
        <v>6.4000000000000001E-2</v>
      </c>
      <c r="BM342">
        <v>2.4E-2</v>
      </c>
      <c r="BN342">
        <v>2.4E-2</v>
      </c>
      <c r="BO342">
        <v>3.2000000000000001E-2</v>
      </c>
      <c r="BP342" s="6">
        <v>1.7000000000000001E-2</v>
      </c>
      <c r="BQ342" s="6">
        <v>1.2999999999999999E-2</v>
      </c>
      <c r="BR342" s="6">
        <v>0.02</v>
      </c>
      <c r="BS342">
        <v>7.0999999999999994E-2</v>
      </c>
      <c r="BT342" s="38">
        <v>0.161</v>
      </c>
      <c r="BU342">
        <v>0.11700000000000001</v>
      </c>
      <c r="BV342">
        <v>0.152</v>
      </c>
      <c r="BW342">
        <v>7.0999999999999994E-2</v>
      </c>
      <c r="BX342" s="38">
        <v>0.159</v>
      </c>
      <c r="BY342" s="38">
        <v>9.7000000000000003E-2</v>
      </c>
      <c r="BZ342" s="38">
        <v>1.2999999999999999E-2</v>
      </c>
      <c r="CA342">
        <v>0.14099999999999999</v>
      </c>
      <c r="CB342">
        <v>0.23799999999999999</v>
      </c>
      <c r="CC342">
        <v>5.3999999999999999E-2</v>
      </c>
      <c r="CD342">
        <v>6.0999999999999999E-2</v>
      </c>
      <c r="CE342">
        <v>0.123</v>
      </c>
      <c r="CF342">
        <v>0.111</v>
      </c>
      <c r="CG342">
        <v>0.109</v>
      </c>
      <c r="CH342">
        <v>0.126</v>
      </c>
      <c r="CI342">
        <v>5.5E-2</v>
      </c>
      <c r="CJ342">
        <v>0.224</v>
      </c>
      <c r="CK342">
        <v>9.9000000000000005E-2</v>
      </c>
      <c r="CL342">
        <v>8.9999999999999993E-3</v>
      </c>
      <c r="CM342">
        <v>0.11700000000000001</v>
      </c>
      <c r="CN342">
        <v>3.9E-2</v>
      </c>
      <c r="CO342">
        <v>1.7999999999999999E-2</v>
      </c>
      <c r="CP342">
        <v>2.1999999999999999E-2</v>
      </c>
      <c r="CQ342">
        <v>0.13</v>
      </c>
      <c r="CR342" s="38">
        <v>0.105</v>
      </c>
      <c r="CS342">
        <v>0.3</v>
      </c>
      <c r="CT342">
        <v>0.16200000000000001</v>
      </c>
      <c r="CU342">
        <v>-3.4000000000000002E-2</v>
      </c>
      <c r="CV342">
        <v>0.14599999999999999</v>
      </c>
      <c r="CW342">
        <v>6.8000000000000005E-2</v>
      </c>
      <c r="CX342">
        <v>1.0999999999999999E-2</v>
      </c>
      <c r="CY342">
        <v>5.8999999999999997E-2</v>
      </c>
      <c r="CZ342">
        <v>0.13900000000000001</v>
      </c>
      <c r="DA342">
        <v>0.20699999999999999</v>
      </c>
      <c r="DB342">
        <v>0.154</v>
      </c>
      <c r="DC342">
        <v>1.7000000000000001E-2</v>
      </c>
      <c r="DD342" s="38">
        <v>2.1999999999999999E-2</v>
      </c>
      <c r="DE342" s="38">
        <v>2.7E-2</v>
      </c>
      <c r="DF342">
        <v>2.4E-2</v>
      </c>
      <c r="DG342">
        <v>6.8000000000000005E-2</v>
      </c>
      <c r="DH342">
        <v>0.06</v>
      </c>
      <c r="DI342">
        <v>2.7E-2</v>
      </c>
      <c r="DJ342">
        <v>3.6999999999999998E-2</v>
      </c>
      <c r="DK342" s="38">
        <v>2.7E-2</v>
      </c>
      <c r="DL342">
        <v>2.4E-2</v>
      </c>
      <c r="DM342">
        <v>4.7E-2</v>
      </c>
      <c r="DN342">
        <v>3.3000000000000002E-2</v>
      </c>
      <c r="DO342">
        <v>0.10100000000000001</v>
      </c>
      <c r="DP342" s="38">
        <v>7.4999999999999997E-2</v>
      </c>
      <c r="DQ342">
        <v>5.3999999999999999E-2</v>
      </c>
      <c r="DU342" s="38">
        <v>4.4999999999999998E-2</v>
      </c>
      <c r="DV342">
        <v>0.06</v>
      </c>
      <c r="DW342" s="38">
        <v>6.3E-2</v>
      </c>
      <c r="DX342" s="6">
        <v>9.7000000000000003E-2</v>
      </c>
      <c r="DY342">
        <v>6.5000000000000002E-2</v>
      </c>
      <c r="DZ342">
        <v>9.1999999999999998E-2</v>
      </c>
      <c r="EA342">
        <v>0.108</v>
      </c>
      <c r="EC342">
        <v>3.5999999999999997E-2</v>
      </c>
      <c r="ED342">
        <v>3.7999999999999999E-2</v>
      </c>
      <c r="EF342">
        <v>5.0999999999999997E-2</v>
      </c>
      <c r="EG342">
        <v>6.5000000000000002E-2</v>
      </c>
      <c r="EI342">
        <v>6.6000000000000003E-2</v>
      </c>
      <c r="EJ342">
        <v>7.0999999999999994E-2</v>
      </c>
      <c r="EK342" s="38">
        <v>4.5999999999999999E-2</v>
      </c>
      <c r="EL342">
        <v>5.7000000000000002E-2</v>
      </c>
      <c r="EM342" s="6">
        <v>0.128</v>
      </c>
    </row>
    <row r="343" spans="1:143" ht="14.25" customHeight="1" x14ac:dyDescent="0.2">
      <c r="A343" s="13">
        <v>670</v>
      </c>
      <c r="B343">
        <v>0.26200000000000001</v>
      </c>
      <c r="C343">
        <v>0.24199999999999999</v>
      </c>
      <c r="D343">
        <v>0.157</v>
      </c>
      <c r="E343">
        <v>0.33300000000000002</v>
      </c>
      <c r="F343">
        <v>0.376</v>
      </c>
      <c r="G343">
        <v>0.189</v>
      </c>
      <c r="H343">
        <v>0.10199999999999999</v>
      </c>
      <c r="I343">
        <v>0.23300000000000001</v>
      </c>
      <c r="J343">
        <v>0.11799999999999999</v>
      </c>
      <c r="K343">
        <v>0.105</v>
      </c>
      <c r="L343">
        <v>0.155</v>
      </c>
      <c r="M343">
        <v>0.20200000000000001</v>
      </c>
      <c r="N343">
        <v>0.23899999999999999</v>
      </c>
      <c r="O343">
        <v>0.153</v>
      </c>
      <c r="P343" s="38">
        <v>0.33500000000000002</v>
      </c>
      <c r="Q343" s="6">
        <v>0.20799999999999999</v>
      </c>
      <c r="R343" s="6">
        <v>0.434</v>
      </c>
      <c r="S343" s="6">
        <v>0.27300000000000002</v>
      </c>
      <c r="T343">
        <v>0.28799999999999998</v>
      </c>
      <c r="U343">
        <v>0.246</v>
      </c>
      <c r="V343">
        <v>9.0999999999999998E-2</v>
      </c>
      <c r="W343">
        <v>0.13900000000000001</v>
      </c>
      <c r="X343">
        <v>0.11</v>
      </c>
      <c r="Y343">
        <v>0.15</v>
      </c>
      <c r="Z343" s="38">
        <v>8.6999999999999994E-2</v>
      </c>
      <c r="AA343" s="38">
        <v>9.2999999999999999E-2</v>
      </c>
      <c r="AB343" s="38">
        <v>7.5999999999999998E-2</v>
      </c>
      <c r="AC343" s="38">
        <v>8.2000000000000003E-2</v>
      </c>
      <c r="AD343" s="38">
        <v>3.2000000000000001E-2</v>
      </c>
      <c r="AE343" s="38">
        <v>3.2000000000000001E-2</v>
      </c>
      <c r="AF343" s="38">
        <v>1.2E-2</v>
      </c>
      <c r="AG343" s="38">
        <v>1.0999999999999999E-2</v>
      </c>
      <c r="AH343" s="38">
        <v>0.01</v>
      </c>
      <c r="AI343" s="6">
        <v>4.9000000000000002E-2</v>
      </c>
      <c r="AJ343" s="6">
        <v>1.2999999999999999E-2</v>
      </c>
      <c r="AK343" s="6">
        <v>5.0999999999999997E-2</v>
      </c>
      <c r="AL343">
        <v>1.9E-2</v>
      </c>
      <c r="AM343">
        <v>0.02</v>
      </c>
      <c r="AN343">
        <v>4.2999999999999997E-2</v>
      </c>
      <c r="AO343" s="6">
        <v>3.5000000000000003E-2</v>
      </c>
      <c r="AP343" s="6">
        <v>7.8E-2</v>
      </c>
      <c r="AQ343" s="6">
        <v>8.2000000000000003E-2</v>
      </c>
      <c r="AR343">
        <v>2.5000000000000001E-2</v>
      </c>
      <c r="AS343">
        <v>3.5999999999999997E-2</v>
      </c>
      <c r="AT343">
        <v>1.4999999999999999E-2</v>
      </c>
      <c r="AU343">
        <v>2.5999999999999999E-2</v>
      </c>
      <c r="AV343">
        <v>7.8E-2</v>
      </c>
      <c r="AW343">
        <v>5.7000000000000002E-2</v>
      </c>
      <c r="AX343">
        <v>8.8999999999999996E-2</v>
      </c>
      <c r="AY343">
        <v>0.113</v>
      </c>
      <c r="AZ343">
        <v>7.0000000000000007E-2</v>
      </c>
      <c r="BA343">
        <v>0.24</v>
      </c>
      <c r="BB343" s="38">
        <v>3.5000000000000003E-2</v>
      </c>
      <c r="BC343">
        <v>5.8999999999999997E-2</v>
      </c>
      <c r="BD343">
        <v>3.9E-2</v>
      </c>
      <c r="BE343">
        <v>4.2999999999999997E-2</v>
      </c>
      <c r="BF343" s="38">
        <v>3.3000000000000002E-2</v>
      </c>
      <c r="BG343">
        <v>0.05</v>
      </c>
      <c r="BH343">
        <v>0.05</v>
      </c>
      <c r="BI343">
        <v>3.6999999999999998E-2</v>
      </c>
      <c r="BJ343">
        <v>1.9E-2</v>
      </c>
      <c r="BK343">
        <v>3.5000000000000003E-2</v>
      </c>
      <c r="BL343">
        <v>6.0999999999999999E-2</v>
      </c>
      <c r="BM343">
        <v>2.4E-2</v>
      </c>
      <c r="BN343">
        <v>2.3E-2</v>
      </c>
      <c r="BO343">
        <v>3.1E-2</v>
      </c>
      <c r="BP343" s="6">
        <v>1.7000000000000001E-2</v>
      </c>
      <c r="BQ343" s="6">
        <v>1.2999999999999999E-2</v>
      </c>
      <c r="BR343" s="6">
        <v>0.02</v>
      </c>
      <c r="BS343">
        <v>6.7000000000000004E-2</v>
      </c>
      <c r="BT343" s="38">
        <v>0.153</v>
      </c>
      <c r="BU343">
        <v>0.111</v>
      </c>
      <c r="BV343">
        <v>0.14499999999999999</v>
      </c>
      <c r="BW343">
        <v>6.8000000000000005E-2</v>
      </c>
      <c r="BX343" s="38">
        <v>0.156</v>
      </c>
      <c r="BY343" s="38">
        <v>9.1999999999999998E-2</v>
      </c>
      <c r="BZ343" s="38">
        <v>1.2999999999999999E-2</v>
      </c>
      <c r="CA343">
        <v>0.13500000000000001</v>
      </c>
      <c r="CB343">
        <v>0.22600000000000001</v>
      </c>
      <c r="CC343">
        <v>5.0999999999999997E-2</v>
      </c>
      <c r="CD343">
        <v>5.8000000000000003E-2</v>
      </c>
      <c r="CE343">
        <v>0.12</v>
      </c>
      <c r="CF343">
        <v>0.105</v>
      </c>
      <c r="CG343">
        <v>0.10299999999999999</v>
      </c>
      <c r="CH343">
        <v>0.122</v>
      </c>
      <c r="CI343">
        <v>5.3999999999999999E-2</v>
      </c>
      <c r="CJ343">
        <v>0.21299999999999999</v>
      </c>
      <c r="CK343">
        <v>9.2999999999999999E-2</v>
      </c>
      <c r="CL343">
        <v>8.0000000000000002E-3</v>
      </c>
      <c r="CM343">
        <v>0.111</v>
      </c>
      <c r="CN343">
        <v>3.7999999999999999E-2</v>
      </c>
      <c r="CO343">
        <v>1.7000000000000001E-2</v>
      </c>
      <c r="CP343">
        <v>2.1000000000000001E-2</v>
      </c>
      <c r="CQ343">
        <v>0.124</v>
      </c>
      <c r="CR343" s="38">
        <v>0.10100000000000001</v>
      </c>
      <c r="CS343">
        <v>0.28299999999999997</v>
      </c>
      <c r="CT343">
        <v>0.156</v>
      </c>
      <c r="CU343">
        <v>-3.5000000000000003E-2</v>
      </c>
      <c r="CV343">
        <v>0.13900000000000001</v>
      </c>
      <c r="CW343">
        <v>6.5000000000000002E-2</v>
      </c>
      <c r="CX343">
        <v>0.01</v>
      </c>
      <c r="CY343">
        <v>5.8000000000000003E-2</v>
      </c>
      <c r="CZ343">
        <v>0.13300000000000001</v>
      </c>
      <c r="DA343">
        <v>0.20100000000000001</v>
      </c>
      <c r="DB343">
        <v>0.14899999999999999</v>
      </c>
      <c r="DC343">
        <v>1.6E-2</v>
      </c>
      <c r="DD343" s="38">
        <v>2.1000000000000001E-2</v>
      </c>
      <c r="DE343" s="38">
        <v>2.5999999999999999E-2</v>
      </c>
      <c r="DF343">
        <v>2.4E-2</v>
      </c>
      <c r="DG343">
        <v>6.7000000000000004E-2</v>
      </c>
      <c r="DH343">
        <v>5.8999999999999997E-2</v>
      </c>
      <c r="DI343">
        <v>2.7E-2</v>
      </c>
      <c r="DJ343">
        <v>3.6999999999999998E-2</v>
      </c>
      <c r="DK343" s="38">
        <v>2.7E-2</v>
      </c>
      <c r="DL343">
        <v>2.3E-2</v>
      </c>
      <c r="DM343">
        <v>4.5999999999999999E-2</v>
      </c>
      <c r="DN343">
        <v>3.3000000000000002E-2</v>
      </c>
      <c r="DO343">
        <v>0.1</v>
      </c>
      <c r="DP343" s="38">
        <v>7.2999999999999995E-2</v>
      </c>
      <c r="DQ343">
        <v>5.3999999999999999E-2</v>
      </c>
      <c r="DU343" s="38">
        <v>4.4999999999999998E-2</v>
      </c>
      <c r="DV343">
        <v>5.7000000000000002E-2</v>
      </c>
      <c r="DW343" s="38">
        <v>6.2E-2</v>
      </c>
      <c r="DX343" s="6">
        <v>9.4E-2</v>
      </c>
      <c r="DY343">
        <v>6.2E-2</v>
      </c>
      <c r="DZ343">
        <v>9.0999999999999998E-2</v>
      </c>
      <c r="EA343">
        <v>0.10299999999999999</v>
      </c>
      <c r="EC343">
        <v>3.4000000000000002E-2</v>
      </c>
      <c r="ED343">
        <v>3.7999999999999999E-2</v>
      </c>
      <c r="EF343">
        <v>5.0999999999999997E-2</v>
      </c>
      <c r="EG343">
        <v>6.5000000000000002E-2</v>
      </c>
      <c r="EI343">
        <v>6.3E-2</v>
      </c>
      <c r="EJ343">
        <v>7.0000000000000007E-2</v>
      </c>
      <c r="EK343" s="38">
        <v>4.3999999999999997E-2</v>
      </c>
      <c r="EL343">
        <v>5.5E-2</v>
      </c>
      <c r="EM343" s="6">
        <v>0.125</v>
      </c>
    </row>
    <row r="344" spans="1:143" ht="14.25" customHeight="1" x14ac:dyDescent="0.2">
      <c r="A344" s="13">
        <v>671</v>
      </c>
      <c r="B344">
        <v>0.247</v>
      </c>
      <c r="C344">
        <v>0.22800000000000001</v>
      </c>
      <c r="D344">
        <v>0.14899999999999999</v>
      </c>
      <c r="E344">
        <v>0.311</v>
      </c>
      <c r="F344">
        <v>0.35399999999999998</v>
      </c>
      <c r="G344">
        <v>0.17899999999999999</v>
      </c>
      <c r="H344">
        <v>9.6000000000000002E-2</v>
      </c>
      <c r="I344">
        <v>0.219</v>
      </c>
      <c r="J344">
        <v>0.112</v>
      </c>
      <c r="K344">
        <v>9.9000000000000005E-2</v>
      </c>
      <c r="L344">
        <v>0.14599999999999999</v>
      </c>
      <c r="M344">
        <v>0.191</v>
      </c>
      <c r="N344">
        <v>0.22600000000000001</v>
      </c>
      <c r="O344">
        <v>0.14599999999999999</v>
      </c>
      <c r="P344" s="38">
        <v>0.317</v>
      </c>
      <c r="Q344" s="6">
        <v>0.19900000000000001</v>
      </c>
      <c r="R344" s="6">
        <v>0.40200000000000002</v>
      </c>
      <c r="S344" s="6">
        <v>0.26300000000000001</v>
      </c>
      <c r="T344">
        <v>0.27400000000000002</v>
      </c>
      <c r="U344">
        <v>0.23499999999999999</v>
      </c>
      <c r="V344">
        <v>8.6999999999999994E-2</v>
      </c>
      <c r="W344">
        <v>0.125</v>
      </c>
      <c r="X344">
        <v>0.106</v>
      </c>
      <c r="Y344">
        <v>0.14099999999999999</v>
      </c>
      <c r="Z344" s="38">
        <v>8.6999999999999994E-2</v>
      </c>
      <c r="AA344" s="38">
        <v>9.1999999999999998E-2</v>
      </c>
      <c r="AB344" s="38">
        <v>7.4999999999999997E-2</v>
      </c>
      <c r="AC344" s="38">
        <v>0.08</v>
      </c>
      <c r="AD344" s="38">
        <v>3.2000000000000001E-2</v>
      </c>
      <c r="AE344" s="38">
        <v>3.2000000000000001E-2</v>
      </c>
      <c r="AF344" s="38">
        <v>1.2E-2</v>
      </c>
      <c r="AG344" s="38">
        <v>1.0999999999999999E-2</v>
      </c>
      <c r="AH344" s="38">
        <v>8.9999999999999993E-3</v>
      </c>
      <c r="AI344" s="6">
        <v>4.8000000000000001E-2</v>
      </c>
      <c r="AJ344" s="6">
        <v>1.2999999999999999E-2</v>
      </c>
      <c r="AK344" s="6">
        <v>0.05</v>
      </c>
      <c r="AL344">
        <v>1.9E-2</v>
      </c>
      <c r="AM344">
        <v>0.02</v>
      </c>
      <c r="AN344">
        <v>4.2999999999999997E-2</v>
      </c>
      <c r="AO344" s="6">
        <v>3.5000000000000003E-2</v>
      </c>
      <c r="AP344" s="6">
        <v>7.8E-2</v>
      </c>
      <c r="AQ344" s="6">
        <v>8.1000000000000003E-2</v>
      </c>
      <c r="AR344">
        <v>2.5000000000000001E-2</v>
      </c>
      <c r="AS344">
        <v>3.5999999999999997E-2</v>
      </c>
      <c r="AT344">
        <v>1.4999999999999999E-2</v>
      </c>
      <c r="AU344">
        <v>2.5999999999999999E-2</v>
      </c>
      <c r="AV344">
        <v>7.8E-2</v>
      </c>
      <c r="AW344">
        <v>5.7000000000000002E-2</v>
      </c>
      <c r="AX344">
        <v>8.4000000000000005E-2</v>
      </c>
      <c r="AY344">
        <v>0.107</v>
      </c>
      <c r="AZ344">
        <v>6.5000000000000002E-2</v>
      </c>
      <c r="BA344">
        <v>0.22700000000000001</v>
      </c>
      <c r="BB344" s="38">
        <v>3.4000000000000002E-2</v>
      </c>
      <c r="BC344">
        <v>5.6000000000000001E-2</v>
      </c>
      <c r="BD344">
        <v>3.7999999999999999E-2</v>
      </c>
      <c r="BE344">
        <v>4.2000000000000003E-2</v>
      </c>
      <c r="BF344" s="38">
        <v>3.3000000000000002E-2</v>
      </c>
      <c r="BG344">
        <v>4.8000000000000001E-2</v>
      </c>
      <c r="BH344">
        <v>4.8000000000000001E-2</v>
      </c>
      <c r="BI344">
        <v>3.5000000000000003E-2</v>
      </c>
      <c r="BJ344">
        <v>1.9E-2</v>
      </c>
      <c r="BK344">
        <v>3.3000000000000002E-2</v>
      </c>
      <c r="BL344">
        <v>5.8999999999999997E-2</v>
      </c>
      <c r="BM344">
        <v>2.3E-2</v>
      </c>
      <c r="BN344">
        <v>2.1000000000000001E-2</v>
      </c>
      <c r="BO344">
        <v>0.03</v>
      </c>
      <c r="BP344" s="6">
        <v>1.6E-2</v>
      </c>
      <c r="BQ344" s="6">
        <v>1.2999999999999999E-2</v>
      </c>
      <c r="BR344" s="6">
        <v>1.9E-2</v>
      </c>
      <c r="BS344">
        <v>6.3E-2</v>
      </c>
      <c r="BT344" s="38">
        <v>0.14499999999999999</v>
      </c>
      <c r="BU344">
        <v>0.105</v>
      </c>
      <c r="BV344">
        <v>0.13800000000000001</v>
      </c>
      <c r="BW344">
        <v>6.6000000000000003E-2</v>
      </c>
      <c r="BX344" s="38">
        <v>0.153</v>
      </c>
      <c r="BY344" s="38">
        <v>8.6999999999999994E-2</v>
      </c>
      <c r="BZ344" s="38">
        <v>1.2999999999999999E-2</v>
      </c>
      <c r="CA344">
        <v>0.128</v>
      </c>
      <c r="CB344">
        <v>0.21299999999999999</v>
      </c>
      <c r="CC344">
        <v>4.9000000000000002E-2</v>
      </c>
      <c r="CD344">
        <v>5.5E-2</v>
      </c>
      <c r="CE344">
        <v>0.11700000000000001</v>
      </c>
      <c r="CF344">
        <v>9.8000000000000004E-2</v>
      </c>
      <c r="CG344">
        <v>9.6000000000000002E-2</v>
      </c>
      <c r="CH344">
        <v>0.11799999999999999</v>
      </c>
      <c r="CI344">
        <v>5.2999999999999999E-2</v>
      </c>
      <c r="CJ344">
        <v>0.20200000000000001</v>
      </c>
      <c r="CK344">
        <v>8.6999999999999994E-2</v>
      </c>
      <c r="CL344">
        <v>8.0000000000000002E-3</v>
      </c>
      <c r="CM344">
        <v>0.105</v>
      </c>
      <c r="CN344">
        <v>3.5999999999999997E-2</v>
      </c>
      <c r="CO344">
        <v>1.4999999999999999E-2</v>
      </c>
      <c r="CP344">
        <v>0.02</v>
      </c>
      <c r="CQ344">
        <v>0.11899999999999999</v>
      </c>
      <c r="CR344" s="38">
        <v>9.7000000000000003E-2</v>
      </c>
      <c r="CS344">
        <v>0.26600000000000001</v>
      </c>
      <c r="CT344">
        <v>0.14899999999999999</v>
      </c>
      <c r="CU344">
        <v>-3.5000000000000003E-2</v>
      </c>
      <c r="CV344">
        <v>0.13200000000000001</v>
      </c>
      <c r="CW344">
        <v>6.0999999999999999E-2</v>
      </c>
      <c r="CX344">
        <v>0.01</v>
      </c>
      <c r="CY344">
        <v>5.8000000000000003E-2</v>
      </c>
      <c r="CZ344">
        <v>0.126</v>
      </c>
      <c r="DA344">
        <v>0.19600000000000001</v>
      </c>
      <c r="DB344">
        <v>0.14299999999999999</v>
      </c>
      <c r="DC344">
        <v>1.6E-2</v>
      </c>
      <c r="DD344" s="38">
        <v>2.1000000000000001E-2</v>
      </c>
      <c r="DE344" s="38">
        <v>2.5000000000000001E-2</v>
      </c>
      <c r="DF344">
        <v>2.4E-2</v>
      </c>
      <c r="DG344">
        <v>6.6000000000000003E-2</v>
      </c>
      <c r="DH344">
        <v>5.8999999999999997E-2</v>
      </c>
      <c r="DI344">
        <v>2.5999999999999999E-2</v>
      </c>
      <c r="DJ344">
        <v>3.6999999999999998E-2</v>
      </c>
      <c r="DK344" s="38">
        <v>2.5999999999999999E-2</v>
      </c>
      <c r="DL344">
        <v>2.3E-2</v>
      </c>
      <c r="DM344">
        <v>4.4999999999999998E-2</v>
      </c>
      <c r="DN344">
        <v>3.3000000000000002E-2</v>
      </c>
      <c r="DO344">
        <v>9.8000000000000004E-2</v>
      </c>
      <c r="DP344" s="38">
        <v>7.0999999999999994E-2</v>
      </c>
      <c r="DQ344">
        <v>5.2999999999999999E-2</v>
      </c>
      <c r="DU344" s="38">
        <v>4.3999999999999997E-2</v>
      </c>
      <c r="DV344">
        <v>5.5E-2</v>
      </c>
      <c r="DW344" s="38">
        <v>0.06</v>
      </c>
      <c r="DX344" s="6">
        <v>9.0999999999999998E-2</v>
      </c>
      <c r="DY344">
        <v>5.8999999999999997E-2</v>
      </c>
      <c r="DZ344">
        <v>8.8999999999999996E-2</v>
      </c>
      <c r="EA344">
        <v>9.8000000000000004E-2</v>
      </c>
      <c r="EC344">
        <v>3.2000000000000001E-2</v>
      </c>
      <c r="ED344">
        <v>3.6999999999999998E-2</v>
      </c>
      <c r="EF344">
        <v>0.05</v>
      </c>
      <c r="EG344">
        <v>6.4000000000000001E-2</v>
      </c>
      <c r="EI344">
        <v>6.0999999999999999E-2</v>
      </c>
      <c r="EJ344">
        <v>6.9000000000000006E-2</v>
      </c>
      <c r="EK344" s="38">
        <v>4.2999999999999997E-2</v>
      </c>
      <c r="EL344">
        <v>5.3999999999999999E-2</v>
      </c>
      <c r="EM344" s="6">
        <v>0.121</v>
      </c>
    </row>
    <row r="345" spans="1:143" ht="14.25" customHeight="1" x14ac:dyDescent="0.2">
      <c r="A345" s="13">
        <v>672</v>
      </c>
      <c r="B345">
        <v>0.23100000000000001</v>
      </c>
      <c r="C345">
        <v>0.214</v>
      </c>
      <c r="D345">
        <v>0.14000000000000001</v>
      </c>
      <c r="E345">
        <v>0.28899999999999998</v>
      </c>
      <c r="F345">
        <v>0.33100000000000002</v>
      </c>
      <c r="G345">
        <v>0.16900000000000001</v>
      </c>
      <c r="H345">
        <v>9.0999999999999998E-2</v>
      </c>
      <c r="I345">
        <v>0.20399999999999999</v>
      </c>
      <c r="J345">
        <v>0.105</v>
      </c>
      <c r="K345">
        <v>9.2999999999999999E-2</v>
      </c>
      <c r="L345">
        <v>0.13800000000000001</v>
      </c>
      <c r="M345">
        <v>0.17899999999999999</v>
      </c>
      <c r="N345">
        <v>0.21299999999999999</v>
      </c>
      <c r="O345">
        <v>0.13700000000000001</v>
      </c>
      <c r="P345" s="38">
        <v>0.29899999999999999</v>
      </c>
      <c r="Q345" s="6">
        <v>0.189</v>
      </c>
      <c r="R345" s="6">
        <v>0.36899999999999999</v>
      </c>
      <c r="S345" s="6">
        <v>0.252</v>
      </c>
      <c r="T345">
        <v>0.26</v>
      </c>
      <c r="U345">
        <v>0.224</v>
      </c>
      <c r="V345">
        <v>8.3000000000000004E-2</v>
      </c>
      <c r="W345">
        <v>0.112</v>
      </c>
      <c r="X345">
        <v>0.10199999999999999</v>
      </c>
      <c r="Y345">
        <v>0.13300000000000001</v>
      </c>
      <c r="Z345" s="38">
        <v>8.6999999999999994E-2</v>
      </c>
      <c r="AA345" s="38">
        <v>9.1999999999999998E-2</v>
      </c>
      <c r="AB345" s="38">
        <v>7.3999999999999996E-2</v>
      </c>
      <c r="AC345" s="38">
        <v>7.8E-2</v>
      </c>
      <c r="AD345" s="38">
        <v>3.1E-2</v>
      </c>
      <c r="AE345" s="38">
        <v>3.2000000000000001E-2</v>
      </c>
      <c r="AF345" s="38">
        <v>1.2E-2</v>
      </c>
      <c r="AG345" s="38">
        <v>0.01</v>
      </c>
      <c r="AH345" s="38">
        <v>8.9999999999999993E-3</v>
      </c>
      <c r="AI345" s="6">
        <v>4.8000000000000001E-2</v>
      </c>
      <c r="AJ345" s="6">
        <v>1.2E-2</v>
      </c>
      <c r="AK345" s="6">
        <v>0.05</v>
      </c>
      <c r="AL345">
        <v>1.9E-2</v>
      </c>
      <c r="AM345">
        <v>0.02</v>
      </c>
      <c r="AN345">
        <v>4.2999999999999997E-2</v>
      </c>
      <c r="AO345" s="6">
        <v>3.5000000000000003E-2</v>
      </c>
      <c r="AP345" s="6">
        <v>7.8E-2</v>
      </c>
      <c r="AQ345" s="6">
        <v>0.08</v>
      </c>
      <c r="AR345">
        <v>2.5000000000000001E-2</v>
      </c>
      <c r="AS345">
        <v>3.5999999999999997E-2</v>
      </c>
      <c r="AT345">
        <v>1.4999999999999999E-2</v>
      </c>
      <c r="AU345">
        <v>2.5000000000000001E-2</v>
      </c>
      <c r="AV345">
        <v>7.6999999999999999E-2</v>
      </c>
      <c r="AW345">
        <v>5.6000000000000001E-2</v>
      </c>
      <c r="AX345">
        <v>7.8E-2</v>
      </c>
      <c r="AY345">
        <v>0.10199999999999999</v>
      </c>
      <c r="AZ345">
        <v>0.06</v>
      </c>
      <c r="BA345">
        <v>0.21299999999999999</v>
      </c>
      <c r="BB345" s="38">
        <v>3.3000000000000002E-2</v>
      </c>
      <c r="BC345">
        <v>5.2999999999999999E-2</v>
      </c>
      <c r="BD345">
        <v>3.7999999999999999E-2</v>
      </c>
      <c r="BE345">
        <v>4.1000000000000002E-2</v>
      </c>
      <c r="BF345" s="38">
        <v>3.2000000000000001E-2</v>
      </c>
      <c r="BG345">
        <v>4.4999999999999998E-2</v>
      </c>
      <c r="BH345">
        <v>4.4999999999999998E-2</v>
      </c>
      <c r="BI345">
        <v>3.3000000000000002E-2</v>
      </c>
      <c r="BJ345">
        <v>1.7999999999999999E-2</v>
      </c>
      <c r="BK345">
        <v>3.1E-2</v>
      </c>
      <c r="BL345">
        <v>5.5E-2</v>
      </c>
      <c r="BM345">
        <v>2.3E-2</v>
      </c>
      <c r="BN345">
        <v>0.02</v>
      </c>
      <c r="BO345">
        <v>2.9000000000000001E-2</v>
      </c>
      <c r="BP345" s="6">
        <v>1.6E-2</v>
      </c>
      <c r="BQ345" s="6">
        <v>1.2E-2</v>
      </c>
      <c r="BR345" s="6">
        <v>1.9E-2</v>
      </c>
      <c r="BS345">
        <v>5.8999999999999997E-2</v>
      </c>
      <c r="BT345" s="38">
        <v>0.13600000000000001</v>
      </c>
      <c r="BU345">
        <v>9.9000000000000005E-2</v>
      </c>
      <c r="BV345">
        <v>0.13</v>
      </c>
      <c r="BW345">
        <v>6.3E-2</v>
      </c>
      <c r="BX345" s="38">
        <v>0.15</v>
      </c>
      <c r="BY345" s="38">
        <v>8.2000000000000003E-2</v>
      </c>
      <c r="BZ345" s="38">
        <v>1.2E-2</v>
      </c>
      <c r="CA345">
        <v>0.122</v>
      </c>
      <c r="CB345">
        <v>0.2</v>
      </c>
      <c r="CC345">
        <v>4.5999999999999999E-2</v>
      </c>
      <c r="CD345">
        <v>5.0999999999999997E-2</v>
      </c>
      <c r="CE345">
        <v>0.114</v>
      </c>
      <c r="CF345">
        <v>9.0999999999999998E-2</v>
      </c>
      <c r="CG345">
        <v>8.8999999999999996E-2</v>
      </c>
      <c r="CH345">
        <v>0.113</v>
      </c>
      <c r="CI345">
        <v>5.1999999999999998E-2</v>
      </c>
      <c r="CJ345">
        <v>0.19</v>
      </c>
      <c r="CK345">
        <v>8.1000000000000003E-2</v>
      </c>
      <c r="CL345">
        <v>8.0000000000000002E-3</v>
      </c>
      <c r="CM345">
        <v>9.8000000000000004E-2</v>
      </c>
      <c r="CN345">
        <v>3.4000000000000002E-2</v>
      </c>
      <c r="CO345">
        <v>1.2999999999999999E-2</v>
      </c>
      <c r="CP345">
        <v>1.7999999999999999E-2</v>
      </c>
      <c r="CQ345">
        <v>0.113</v>
      </c>
      <c r="CR345" s="38">
        <v>9.1999999999999998E-2</v>
      </c>
      <c r="CS345">
        <v>0.249</v>
      </c>
      <c r="CT345">
        <v>0.14099999999999999</v>
      </c>
      <c r="CU345">
        <v>-3.5999999999999997E-2</v>
      </c>
      <c r="CV345">
        <v>0.125</v>
      </c>
      <c r="CW345">
        <v>5.7000000000000002E-2</v>
      </c>
      <c r="CX345">
        <v>8.9999999999999993E-3</v>
      </c>
      <c r="CY345">
        <v>5.7000000000000002E-2</v>
      </c>
      <c r="CZ345">
        <v>0.11899999999999999</v>
      </c>
      <c r="DA345">
        <v>0.19</v>
      </c>
      <c r="DB345">
        <v>0.13700000000000001</v>
      </c>
      <c r="DC345">
        <v>1.4999999999999999E-2</v>
      </c>
      <c r="DD345" s="38">
        <v>0.02</v>
      </c>
      <c r="DE345" s="38">
        <v>2.4E-2</v>
      </c>
      <c r="DF345">
        <v>2.4E-2</v>
      </c>
      <c r="DG345">
        <v>6.5000000000000002E-2</v>
      </c>
      <c r="DH345">
        <v>5.8000000000000003E-2</v>
      </c>
      <c r="DI345">
        <v>2.5999999999999999E-2</v>
      </c>
      <c r="DJ345">
        <v>3.6999999999999998E-2</v>
      </c>
      <c r="DK345" s="38">
        <v>2.5000000000000001E-2</v>
      </c>
      <c r="DL345">
        <v>2.3E-2</v>
      </c>
      <c r="DM345">
        <v>4.3999999999999997E-2</v>
      </c>
      <c r="DN345">
        <v>3.3000000000000002E-2</v>
      </c>
      <c r="DO345">
        <v>9.6000000000000002E-2</v>
      </c>
      <c r="DP345" s="38">
        <v>6.9000000000000006E-2</v>
      </c>
      <c r="DQ345">
        <v>5.1999999999999998E-2</v>
      </c>
      <c r="DU345" s="38">
        <v>4.2999999999999997E-2</v>
      </c>
      <c r="DV345">
        <v>5.2999999999999999E-2</v>
      </c>
      <c r="DW345" s="38">
        <v>5.8999999999999997E-2</v>
      </c>
      <c r="DX345" s="6">
        <v>8.7999999999999995E-2</v>
      </c>
      <c r="DY345">
        <v>5.6000000000000001E-2</v>
      </c>
      <c r="DZ345">
        <v>8.7999999999999995E-2</v>
      </c>
      <c r="EA345">
        <v>9.2999999999999999E-2</v>
      </c>
      <c r="EC345">
        <v>2.9000000000000001E-2</v>
      </c>
      <c r="ED345">
        <v>3.5999999999999997E-2</v>
      </c>
      <c r="EF345">
        <v>4.9000000000000002E-2</v>
      </c>
      <c r="EG345">
        <v>6.4000000000000001E-2</v>
      </c>
      <c r="EI345">
        <v>5.8999999999999997E-2</v>
      </c>
      <c r="EJ345">
        <v>6.8000000000000005E-2</v>
      </c>
      <c r="EK345" s="38">
        <v>4.2000000000000003E-2</v>
      </c>
      <c r="EL345">
        <v>5.1999999999999998E-2</v>
      </c>
      <c r="EM345" s="6">
        <v>0.11799999999999999</v>
      </c>
    </row>
    <row r="346" spans="1:143" ht="14.25" customHeight="1" x14ac:dyDescent="0.2">
      <c r="A346" s="13">
        <v>673</v>
      </c>
      <c r="B346">
        <v>0.214</v>
      </c>
      <c r="C346">
        <v>0.19900000000000001</v>
      </c>
      <c r="D346">
        <v>0.13</v>
      </c>
      <c r="E346">
        <v>0.26600000000000001</v>
      </c>
      <c r="F346">
        <v>0.307</v>
      </c>
      <c r="G346">
        <v>0.159</v>
      </c>
      <c r="H346">
        <v>8.5000000000000006E-2</v>
      </c>
      <c r="I346">
        <v>0.188</v>
      </c>
      <c r="J346">
        <v>9.9000000000000005E-2</v>
      </c>
      <c r="K346">
        <v>8.6999999999999994E-2</v>
      </c>
      <c r="L346">
        <v>0.129</v>
      </c>
      <c r="M346">
        <v>0.16600000000000001</v>
      </c>
      <c r="N346">
        <v>0.19900000000000001</v>
      </c>
      <c r="O346">
        <v>0.129</v>
      </c>
      <c r="P346" s="38">
        <v>0.27900000000000003</v>
      </c>
      <c r="Q346" s="6">
        <v>0.17899999999999999</v>
      </c>
      <c r="R346" s="6">
        <v>0.33600000000000002</v>
      </c>
      <c r="S346" s="6">
        <v>0.24099999999999999</v>
      </c>
      <c r="T346">
        <v>0.245</v>
      </c>
      <c r="U346">
        <v>0.21199999999999999</v>
      </c>
      <c r="V346">
        <v>0.08</v>
      </c>
      <c r="W346">
        <v>0.10100000000000001</v>
      </c>
      <c r="X346">
        <v>9.9000000000000005E-2</v>
      </c>
      <c r="Y346">
        <v>0.126</v>
      </c>
      <c r="Z346" s="38">
        <v>8.6999999999999994E-2</v>
      </c>
      <c r="AA346" s="38">
        <v>9.0999999999999998E-2</v>
      </c>
      <c r="AB346" s="38">
        <v>7.2999999999999995E-2</v>
      </c>
      <c r="AC346" s="38">
        <v>7.4999999999999997E-2</v>
      </c>
      <c r="AD346" s="38">
        <v>3.1E-2</v>
      </c>
      <c r="AE346" s="38">
        <v>3.2000000000000001E-2</v>
      </c>
      <c r="AF346" s="38">
        <v>1.2E-2</v>
      </c>
      <c r="AG346" s="38">
        <v>0.01</v>
      </c>
      <c r="AH346" s="38">
        <v>8.9999999999999993E-3</v>
      </c>
      <c r="AI346" s="6">
        <v>4.7E-2</v>
      </c>
      <c r="AJ346" s="6">
        <v>1.2E-2</v>
      </c>
      <c r="AK346" s="6">
        <v>4.9000000000000002E-2</v>
      </c>
      <c r="AL346">
        <v>1.9E-2</v>
      </c>
      <c r="AM346">
        <v>0.02</v>
      </c>
      <c r="AN346">
        <v>4.2999999999999997E-2</v>
      </c>
      <c r="AO346" s="6">
        <v>3.5000000000000003E-2</v>
      </c>
      <c r="AP346" s="6">
        <v>7.6999999999999999E-2</v>
      </c>
      <c r="AQ346" s="6">
        <v>7.9000000000000001E-2</v>
      </c>
      <c r="AR346">
        <v>2.5000000000000001E-2</v>
      </c>
      <c r="AS346">
        <v>3.5999999999999997E-2</v>
      </c>
      <c r="AT346">
        <v>1.4999999999999999E-2</v>
      </c>
      <c r="AU346">
        <v>2.5000000000000001E-2</v>
      </c>
      <c r="AV346">
        <v>7.6999999999999999E-2</v>
      </c>
      <c r="AW346">
        <v>5.6000000000000001E-2</v>
      </c>
      <c r="AX346">
        <v>7.1999999999999995E-2</v>
      </c>
      <c r="AY346">
        <v>9.6000000000000002E-2</v>
      </c>
      <c r="AZ346">
        <v>5.5E-2</v>
      </c>
      <c r="BA346">
        <v>0.19800000000000001</v>
      </c>
      <c r="BB346" s="38">
        <v>3.2000000000000001E-2</v>
      </c>
      <c r="BC346">
        <v>0.05</v>
      </c>
      <c r="BD346">
        <v>3.6999999999999998E-2</v>
      </c>
      <c r="BE346">
        <v>3.9E-2</v>
      </c>
      <c r="BF346" s="38">
        <v>3.2000000000000001E-2</v>
      </c>
      <c r="BG346">
        <v>4.2000000000000003E-2</v>
      </c>
      <c r="BH346">
        <v>4.2000000000000003E-2</v>
      </c>
      <c r="BI346">
        <v>3.1E-2</v>
      </c>
      <c r="BJ346">
        <v>1.7000000000000001E-2</v>
      </c>
      <c r="BK346">
        <v>2.9000000000000001E-2</v>
      </c>
      <c r="BL346">
        <v>5.1999999999999998E-2</v>
      </c>
      <c r="BM346">
        <v>2.3E-2</v>
      </c>
      <c r="BN346">
        <v>1.7999999999999999E-2</v>
      </c>
      <c r="BO346">
        <v>2.7E-2</v>
      </c>
      <c r="BP346" s="6">
        <v>1.4999999999999999E-2</v>
      </c>
      <c r="BQ346" s="6">
        <v>1.2E-2</v>
      </c>
      <c r="BR346" s="6">
        <v>1.7999999999999999E-2</v>
      </c>
      <c r="BS346">
        <v>5.6000000000000001E-2</v>
      </c>
      <c r="BT346" s="38">
        <v>0.126</v>
      </c>
      <c r="BU346">
        <v>9.1999999999999998E-2</v>
      </c>
      <c r="BV346">
        <v>0.123</v>
      </c>
      <c r="BW346">
        <v>0.06</v>
      </c>
      <c r="BX346" s="38">
        <v>0.14599999999999999</v>
      </c>
      <c r="BY346" s="38">
        <v>7.6999999999999999E-2</v>
      </c>
      <c r="BZ346" s="38">
        <v>1.2E-2</v>
      </c>
      <c r="CA346">
        <v>0.115</v>
      </c>
      <c r="CB346">
        <v>0.186</v>
      </c>
      <c r="CC346">
        <v>4.2999999999999997E-2</v>
      </c>
      <c r="CD346">
        <v>4.7E-2</v>
      </c>
      <c r="CE346">
        <v>0.111</v>
      </c>
      <c r="CF346">
        <v>8.4000000000000005E-2</v>
      </c>
      <c r="CG346">
        <v>8.3000000000000004E-2</v>
      </c>
      <c r="CH346">
        <v>0.108</v>
      </c>
      <c r="CI346">
        <v>5.0999999999999997E-2</v>
      </c>
      <c r="CJ346">
        <v>0.17799999999999999</v>
      </c>
      <c r="CK346">
        <v>7.3999999999999996E-2</v>
      </c>
      <c r="CL346">
        <v>8.0000000000000002E-3</v>
      </c>
      <c r="CM346">
        <v>0.09</v>
      </c>
      <c r="CN346">
        <v>3.2000000000000001E-2</v>
      </c>
      <c r="CO346">
        <v>0.01</v>
      </c>
      <c r="CP346">
        <v>1.7000000000000001E-2</v>
      </c>
      <c r="CQ346">
        <v>0.107</v>
      </c>
      <c r="CR346" s="38">
        <v>8.6999999999999994E-2</v>
      </c>
      <c r="CS346">
        <v>0.23</v>
      </c>
      <c r="CT346">
        <v>0.13300000000000001</v>
      </c>
      <c r="CU346">
        <v>-3.5999999999999997E-2</v>
      </c>
      <c r="CV346">
        <v>0.11700000000000001</v>
      </c>
      <c r="CW346">
        <v>5.2999999999999999E-2</v>
      </c>
      <c r="CX346">
        <v>8.9999999999999993E-3</v>
      </c>
      <c r="CY346">
        <v>5.6000000000000001E-2</v>
      </c>
      <c r="CZ346">
        <v>0.112</v>
      </c>
      <c r="DA346">
        <v>0.183</v>
      </c>
      <c r="DB346">
        <v>0.13</v>
      </c>
      <c r="DC346">
        <v>1.4E-2</v>
      </c>
      <c r="DD346" s="38">
        <v>1.9E-2</v>
      </c>
      <c r="DE346" s="38">
        <v>2.3E-2</v>
      </c>
      <c r="DF346">
        <v>2.3E-2</v>
      </c>
      <c r="DG346">
        <v>6.4000000000000001E-2</v>
      </c>
      <c r="DH346">
        <v>5.7000000000000002E-2</v>
      </c>
      <c r="DI346">
        <v>2.5000000000000001E-2</v>
      </c>
      <c r="DJ346">
        <v>3.6999999999999998E-2</v>
      </c>
      <c r="DK346" s="38">
        <v>2.4E-2</v>
      </c>
      <c r="DL346">
        <v>2.1999999999999999E-2</v>
      </c>
      <c r="DM346">
        <v>4.3999999999999997E-2</v>
      </c>
      <c r="DN346">
        <v>3.2000000000000001E-2</v>
      </c>
      <c r="DO346">
        <v>9.5000000000000001E-2</v>
      </c>
      <c r="DP346" s="38">
        <v>6.8000000000000005E-2</v>
      </c>
      <c r="DQ346">
        <v>5.0999999999999997E-2</v>
      </c>
      <c r="DU346" s="38">
        <v>4.2999999999999997E-2</v>
      </c>
      <c r="DV346">
        <v>0.05</v>
      </c>
      <c r="DW346" s="38">
        <v>5.7000000000000002E-2</v>
      </c>
      <c r="DX346" s="6">
        <v>8.4000000000000005E-2</v>
      </c>
      <c r="DY346">
        <v>5.2999999999999999E-2</v>
      </c>
      <c r="DZ346">
        <v>8.5999999999999993E-2</v>
      </c>
      <c r="EA346">
        <v>8.6999999999999994E-2</v>
      </c>
      <c r="EC346">
        <v>2.7E-2</v>
      </c>
      <c r="ED346">
        <v>3.5999999999999997E-2</v>
      </c>
      <c r="EF346">
        <v>4.8000000000000001E-2</v>
      </c>
      <c r="EG346">
        <v>6.4000000000000001E-2</v>
      </c>
      <c r="EI346">
        <v>5.6000000000000001E-2</v>
      </c>
      <c r="EJ346">
        <v>6.6000000000000003E-2</v>
      </c>
      <c r="EK346" s="38">
        <v>0.04</v>
      </c>
      <c r="EL346">
        <v>5.0999999999999997E-2</v>
      </c>
      <c r="EM346" s="6">
        <v>0.114</v>
      </c>
    </row>
    <row r="347" spans="1:143" ht="14.25" customHeight="1" x14ac:dyDescent="0.2">
      <c r="A347" s="13">
        <v>674</v>
      </c>
      <c r="B347">
        <v>0.19700000000000001</v>
      </c>
      <c r="C347">
        <v>0.184</v>
      </c>
      <c r="D347">
        <v>0.121</v>
      </c>
      <c r="E347">
        <v>0.24299999999999999</v>
      </c>
      <c r="F347">
        <v>0.28299999999999997</v>
      </c>
      <c r="G347">
        <v>0.14799999999999999</v>
      </c>
      <c r="H347">
        <v>7.9000000000000001E-2</v>
      </c>
      <c r="I347">
        <v>0.17299999999999999</v>
      </c>
      <c r="J347">
        <v>9.2999999999999999E-2</v>
      </c>
      <c r="K347">
        <v>0.08</v>
      </c>
      <c r="L347">
        <v>0.12</v>
      </c>
      <c r="M347">
        <v>0.153</v>
      </c>
      <c r="N347">
        <v>0.186</v>
      </c>
      <c r="O347">
        <v>0.12</v>
      </c>
      <c r="P347" s="38">
        <v>0.26</v>
      </c>
      <c r="Q347" s="6">
        <v>0.16900000000000001</v>
      </c>
      <c r="R347" s="6">
        <v>0.30299999999999999</v>
      </c>
      <c r="S347" s="6">
        <v>0.23100000000000001</v>
      </c>
      <c r="T347">
        <v>0.23</v>
      </c>
      <c r="U347">
        <v>0.2</v>
      </c>
      <c r="V347">
        <v>7.5999999999999998E-2</v>
      </c>
      <c r="W347">
        <v>9.0999999999999998E-2</v>
      </c>
      <c r="X347">
        <v>9.6000000000000002E-2</v>
      </c>
      <c r="Y347">
        <v>0.11899999999999999</v>
      </c>
      <c r="Z347" s="38">
        <v>8.5999999999999993E-2</v>
      </c>
      <c r="AA347" s="38">
        <v>9.0999999999999998E-2</v>
      </c>
      <c r="AB347" s="38">
        <v>7.2999999999999995E-2</v>
      </c>
      <c r="AC347" s="38">
        <v>7.2999999999999995E-2</v>
      </c>
      <c r="AD347" s="38">
        <v>3.1E-2</v>
      </c>
      <c r="AE347" s="38">
        <v>3.1E-2</v>
      </c>
      <c r="AF347" s="38">
        <v>1.2E-2</v>
      </c>
      <c r="AG347" s="38">
        <v>0.01</v>
      </c>
      <c r="AH347" s="38">
        <v>8.0000000000000002E-3</v>
      </c>
      <c r="AI347" s="6">
        <v>4.7E-2</v>
      </c>
      <c r="AJ347" s="6">
        <v>1.2E-2</v>
      </c>
      <c r="AK347" s="6">
        <v>4.9000000000000002E-2</v>
      </c>
      <c r="AL347">
        <v>1.9E-2</v>
      </c>
      <c r="AM347">
        <v>0.02</v>
      </c>
      <c r="AN347">
        <v>4.2999999999999997E-2</v>
      </c>
      <c r="AO347" s="6">
        <v>3.5000000000000003E-2</v>
      </c>
      <c r="AP347" s="6">
        <v>7.6999999999999999E-2</v>
      </c>
      <c r="AQ347" s="6">
        <v>7.8E-2</v>
      </c>
      <c r="AR347">
        <v>2.5000000000000001E-2</v>
      </c>
      <c r="AS347">
        <v>3.5999999999999997E-2</v>
      </c>
      <c r="AT347">
        <v>1.4999999999999999E-2</v>
      </c>
      <c r="AU347">
        <v>2.5000000000000001E-2</v>
      </c>
      <c r="AV347">
        <v>7.6999999999999999E-2</v>
      </c>
      <c r="AW347">
        <v>5.6000000000000001E-2</v>
      </c>
      <c r="AX347">
        <v>6.7000000000000004E-2</v>
      </c>
      <c r="AY347">
        <v>0.09</v>
      </c>
      <c r="AZ347">
        <v>0.05</v>
      </c>
      <c r="BA347">
        <v>0.183</v>
      </c>
      <c r="BB347" s="38">
        <v>3.2000000000000001E-2</v>
      </c>
      <c r="BC347">
        <v>4.7E-2</v>
      </c>
      <c r="BD347">
        <v>3.5999999999999997E-2</v>
      </c>
      <c r="BE347">
        <v>3.7999999999999999E-2</v>
      </c>
      <c r="BF347" s="38">
        <v>3.1E-2</v>
      </c>
      <c r="BG347">
        <v>3.7999999999999999E-2</v>
      </c>
      <c r="BH347">
        <v>3.9E-2</v>
      </c>
      <c r="BI347">
        <v>2.9000000000000001E-2</v>
      </c>
      <c r="BJ347">
        <v>1.7000000000000001E-2</v>
      </c>
      <c r="BK347">
        <v>2.7E-2</v>
      </c>
      <c r="BL347">
        <v>4.9000000000000002E-2</v>
      </c>
      <c r="BM347">
        <v>2.3E-2</v>
      </c>
      <c r="BN347">
        <v>1.6E-2</v>
      </c>
      <c r="BO347">
        <v>2.5999999999999999E-2</v>
      </c>
      <c r="BP347" s="6">
        <v>1.4E-2</v>
      </c>
      <c r="BQ347" s="6">
        <v>1.2E-2</v>
      </c>
      <c r="BR347" s="6">
        <v>1.7999999999999999E-2</v>
      </c>
      <c r="BS347">
        <v>5.1999999999999998E-2</v>
      </c>
      <c r="BT347" s="38">
        <v>0.11700000000000001</v>
      </c>
      <c r="BU347">
        <v>8.5999999999999993E-2</v>
      </c>
      <c r="BV347">
        <v>0.115</v>
      </c>
      <c r="BW347">
        <v>5.7000000000000002E-2</v>
      </c>
      <c r="BX347" s="38">
        <v>0.14299999999999999</v>
      </c>
      <c r="BY347" s="38">
        <v>7.0999999999999994E-2</v>
      </c>
      <c r="BZ347" s="38">
        <v>1.0999999999999999E-2</v>
      </c>
      <c r="CA347">
        <v>0.108</v>
      </c>
      <c r="CB347">
        <v>0.17199999999999999</v>
      </c>
      <c r="CC347">
        <v>3.9E-2</v>
      </c>
      <c r="CD347">
        <v>4.3999999999999997E-2</v>
      </c>
      <c r="CE347">
        <v>0.107</v>
      </c>
      <c r="CF347">
        <v>7.6999999999999999E-2</v>
      </c>
      <c r="CG347">
        <v>7.5999999999999998E-2</v>
      </c>
      <c r="CH347">
        <v>0.104</v>
      </c>
      <c r="CI347">
        <v>0.05</v>
      </c>
      <c r="CJ347">
        <v>0.16600000000000001</v>
      </c>
      <c r="CK347">
        <v>6.7000000000000004E-2</v>
      </c>
      <c r="CL347">
        <v>7.0000000000000001E-3</v>
      </c>
      <c r="CM347">
        <v>8.2000000000000003E-2</v>
      </c>
      <c r="CN347">
        <v>0.03</v>
      </c>
      <c r="CO347">
        <v>8.0000000000000002E-3</v>
      </c>
      <c r="CP347">
        <v>1.4999999999999999E-2</v>
      </c>
      <c r="CQ347">
        <v>0.10100000000000001</v>
      </c>
      <c r="CR347" s="38">
        <v>8.2000000000000003E-2</v>
      </c>
      <c r="CS347">
        <v>0.21199999999999999</v>
      </c>
      <c r="CT347">
        <v>0.126</v>
      </c>
      <c r="CU347">
        <v>-3.6999999999999998E-2</v>
      </c>
      <c r="CV347">
        <v>0.109</v>
      </c>
      <c r="CW347">
        <v>4.9000000000000002E-2</v>
      </c>
      <c r="CX347">
        <v>8.0000000000000002E-3</v>
      </c>
      <c r="CY347">
        <v>5.5E-2</v>
      </c>
      <c r="CZ347">
        <v>0.105</v>
      </c>
      <c r="DA347">
        <v>0.17699999999999999</v>
      </c>
      <c r="DB347">
        <v>0.124</v>
      </c>
      <c r="DC347">
        <v>1.2999999999999999E-2</v>
      </c>
      <c r="DD347" s="38">
        <v>1.7999999999999999E-2</v>
      </c>
      <c r="DE347" s="38">
        <v>2.1000000000000001E-2</v>
      </c>
      <c r="DF347">
        <v>2.3E-2</v>
      </c>
      <c r="DG347">
        <v>6.3E-2</v>
      </c>
      <c r="DH347">
        <v>5.6000000000000001E-2</v>
      </c>
      <c r="DI347">
        <v>2.4E-2</v>
      </c>
      <c r="DJ347">
        <v>3.6999999999999998E-2</v>
      </c>
      <c r="DK347" s="38">
        <v>2.3E-2</v>
      </c>
      <c r="DL347">
        <v>2.1999999999999999E-2</v>
      </c>
      <c r="DM347">
        <v>4.2999999999999997E-2</v>
      </c>
      <c r="DN347">
        <v>3.2000000000000001E-2</v>
      </c>
      <c r="DO347">
        <v>9.2999999999999999E-2</v>
      </c>
      <c r="DP347" s="38">
        <v>6.6000000000000003E-2</v>
      </c>
      <c r="DQ347">
        <v>5.0999999999999997E-2</v>
      </c>
      <c r="DU347" s="38">
        <v>4.2000000000000003E-2</v>
      </c>
      <c r="DV347">
        <v>4.8000000000000001E-2</v>
      </c>
      <c r="DW347" s="38">
        <v>5.5E-2</v>
      </c>
      <c r="DX347" s="6">
        <v>8.1000000000000003E-2</v>
      </c>
      <c r="DY347">
        <v>4.9000000000000002E-2</v>
      </c>
      <c r="DZ347">
        <v>8.5000000000000006E-2</v>
      </c>
      <c r="EA347">
        <v>8.2000000000000003E-2</v>
      </c>
      <c r="EC347">
        <v>2.5000000000000001E-2</v>
      </c>
      <c r="ED347">
        <v>3.5000000000000003E-2</v>
      </c>
      <c r="EF347">
        <v>4.7E-2</v>
      </c>
      <c r="EG347">
        <v>6.3E-2</v>
      </c>
      <c r="EI347">
        <v>5.3999999999999999E-2</v>
      </c>
      <c r="EJ347">
        <v>6.5000000000000002E-2</v>
      </c>
      <c r="EK347" s="38">
        <v>3.7999999999999999E-2</v>
      </c>
      <c r="EL347">
        <v>4.9000000000000002E-2</v>
      </c>
      <c r="EM347" s="6">
        <v>0.11</v>
      </c>
    </row>
    <row r="348" spans="1:143" ht="14.25" customHeight="1" x14ac:dyDescent="0.2">
      <c r="A348" s="13">
        <v>675</v>
      </c>
      <c r="B348">
        <v>0.18099999999999999</v>
      </c>
      <c r="C348">
        <v>0.16900000000000001</v>
      </c>
      <c r="D348">
        <v>0.112</v>
      </c>
      <c r="E348">
        <v>0.22</v>
      </c>
      <c r="F348">
        <v>0.26</v>
      </c>
      <c r="G348">
        <v>0.13800000000000001</v>
      </c>
      <c r="H348">
        <v>7.3999999999999996E-2</v>
      </c>
      <c r="I348">
        <v>0.158</v>
      </c>
      <c r="J348">
        <v>8.6999999999999994E-2</v>
      </c>
      <c r="K348">
        <v>7.2999999999999995E-2</v>
      </c>
      <c r="L348">
        <v>0.112</v>
      </c>
      <c r="M348">
        <v>0.14099999999999999</v>
      </c>
      <c r="N348">
        <v>0.17299999999999999</v>
      </c>
      <c r="O348">
        <v>0.112</v>
      </c>
      <c r="P348" s="38">
        <v>0.24</v>
      </c>
      <c r="Q348" s="6">
        <v>0.159</v>
      </c>
      <c r="R348" s="6">
        <v>0.27100000000000002</v>
      </c>
      <c r="S348" s="6">
        <v>0.22</v>
      </c>
      <c r="T348">
        <v>0.215</v>
      </c>
      <c r="U348">
        <v>0.189</v>
      </c>
      <c r="V348">
        <v>7.1999999999999995E-2</v>
      </c>
      <c r="W348">
        <v>8.3000000000000004E-2</v>
      </c>
      <c r="X348">
        <v>9.4E-2</v>
      </c>
      <c r="Y348">
        <v>0.114</v>
      </c>
      <c r="Z348" s="38">
        <v>8.5999999999999993E-2</v>
      </c>
      <c r="AA348" s="38">
        <v>9.0999999999999998E-2</v>
      </c>
      <c r="AB348" s="38">
        <v>7.1999999999999995E-2</v>
      </c>
      <c r="AC348" s="38">
        <v>7.0999999999999994E-2</v>
      </c>
      <c r="AD348" s="38">
        <v>3.1E-2</v>
      </c>
      <c r="AE348" s="38">
        <v>3.1E-2</v>
      </c>
      <c r="AF348" s="38">
        <v>1.2E-2</v>
      </c>
      <c r="AG348" s="38">
        <v>0.01</v>
      </c>
      <c r="AH348" s="38">
        <v>8.0000000000000002E-3</v>
      </c>
      <c r="AI348" s="6">
        <v>4.7E-2</v>
      </c>
      <c r="AJ348" s="6">
        <v>1.0999999999999999E-2</v>
      </c>
      <c r="AK348" s="6">
        <v>4.8000000000000001E-2</v>
      </c>
      <c r="AL348">
        <v>1.9E-2</v>
      </c>
      <c r="AM348">
        <v>0.02</v>
      </c>
      <c r="AN348">
        <v>4.2999999999999997E-2</v>
      </c>
      <c r="AO348" s="6">
        <v>3.4000000000000002E-2</v>
      </c>
      <c r="AP348" s="6">
        <v>7.6999999999999999E-2</v>
      </c>
      <c r="AQ348" s="6">
        <v>7.5999999999999998E-2</v>
      </c>
      <c r="AR348">
        <v>2.4E-2</v>
      </c>
      <c r="AS348">
        <v>3.5000000000000003E-2</v>
      </c>
      <c r="AT348">
        <v>1.4E-2</v>
      </c>
      <c r="AU348">
        <v>2.4E-2</v>
      </c>
      <c r="AV348">
        <v>7.6999999999999999E-2</v>
      </c>
      <c r="AW348">
        <v>5.6000000000000001E-2</v>
      </c>
      <c r="AX348">
        <v>6.0999999999999999E-2</v>
      </c>
      <c r="AY348">
        <v>8.5000000000000006E-2</v>
      </c>
      <c r="AZ348">
        <v>4.5999999999999999E-2</v>
      </c>
      <c r="BA348">
        <v>0.16900000000000001</v>
      </c>
      <c r="BB348" s="38">
        <v>3.1E-2</v>
      </c>
      <c r="BC348">
        <v>4.3999999999999997E-2</v>
      </c>
      <c r="BD348">
        <v>3.5999999999999997E-2</v>
      </c>
      <c r="BE348">
        <v>3.6999999999999998E-2</v>
      </c>
      <c r="BF348" s="38">
        <v>3.1E-2</v>
      </c>
      <c r="BG348">
        <v>3.5000000000000003E-2</v>
      </c>
      <c r="BH348">
        <v>3.5999999999999997E-2</v>
      </c>
      <c r="BI348">
        <v>2.7E-2</v>
      </c>
      <c r="BJ348">
        <v>1.6E-2</v>
      </c>
      <c r="BK348">
        <v>2.5000000000000001E-2</v>
      </c>
      <c r="BL348">
        <v>4.5999999999999999E-2</v>
      </c>
      <c r="BM348">
        <v>2.3E-2</v>
      </c>
      <c r="BN348">
        <v>1.4999999999999999E-2</v>
      </c>
      <c r="BO348">
        <v>2.5000000000000001E-2</v>
      </c>
      <c r="BP348" s="6">
        <v>1.2999999999999999E-2</v>
      </c>
      <c r="BQ348" s="6">
        <v>1.0999999999999999E-2</v>
      </c>
      <c r="BR348" s="6">
        <v>1.7000000000000001E-2</v>
      </c>
      <c r="BS348">
        <v>4.8000000000000001E-2</v>
      </c>
      <c r="BT348" s="38">
        <v>0.108</v>
      </c>
      <c r="BU348">
        <v>0.08</v>
      </c>
      <c r="BV348">
        <v>0.108</v>
      </c>
      <c r="BW348">
        <v>5.3999999999999999E-2</v>
      </c>
      <c r="BX348" s="38">
        <v>0.14000000000000001</v>
      </c>
      <c r="BY348" s="38">
        <v>6.6000000000000003E-2</v>
      </c>
      <c r="BZ348" s="38">
        <v>1.0999999999999999E-2</v>
      </c>
      <c r="CA348">
        <v>0.10100000000000001</v>
      </c>
      <c r="CB348">
        <v>0.159</v>
      </c>
      <c r="CC348">
        <v>3.5999999999999997E-2</v>
      </c>
      <c r="CD348">
        <v>0.04</v>
      </c>
      <c r="CE348">
        <v>0.104</v>
      </c>
      <c r="CF348">
        <v>7.0000000000000007E-2</v>
      </c>
      <c r="CG348">
        <v>6.9000000000000006E-2</v>
      </c>
      <c r="CH348">
        <v>9.9000000000000005E-2</v>
      </c>
      <c r="CI348">
        <v>4.8000000000000001E-2</v>
      </c>
      <c r="CJ348">
        <v>0.155</v>
      </c>
      <c r="CK348">
        <v>6.0999999999999999E-2</v>
      </c>
      <c r="CL348">
        <v>7.0000000000000001E-3</v>
      </c>
      <c r="CM348">
        <v>7.2999999999999995E-2</v>
      </c>
      <c r="CN348">
        <v>2.8000000000000001E-2</v>
      </c>
      <c r="CO348">
        <v>5.0000000000000001E-3</v>
      </c>
      <c r="CP348">
        <v>1.2999999999999999E-2</v>
      </c>
      <c r="CQ348">
        <v>9.5000000000000001E-2</v>
      </c>
      <c r="CR348" s="38">
        <v>7.6999999999999999E-2</v>
      </c>
      <c r="CS348">
        <v>0.19500000000000001</v>
      </c>
      <c r="CT348">
        <v>0.11799999999999999</v>
      </c>
      <c r="CU348">
        <v>-3.6999999999999998E-2</v>
      </c>
      <c r="CV348">
        <v>0.10199999999999999</v>
      </c>
      <c r="CW348">
        <v>4.4999999999999998E-2</v>
      </c>
      <c r="CX348">
        <v>8.0000000000000002E-3</v>
      </c>
      <c r="CY348">
        <v>5.3999999999999999E-2</v>
      </c>
      <c r="CZ348">
        <v>9.8000000000000004E-2</v>
      </c>
      <c r="DA348">
        <v>0.17100000000000001</v>
      </c>
      <c r="DB348">
        <v>0.11799999999999999</v>
      </c>
      <c r="DC348">
        <v>1.2999999999999999E-2</v>
      </c>
      <c r="DD348" s="38">
        <v>1.7000000000000001E-2</v>
      </c>
      <c r="DE348" s="38">
        <v>0.02</v>
      </c>
      <c r="DF348">
        <v>2.3E-2</v>
      </c>
      <c r="DG348">
        <v>6.2E-2</v>
      </c>
      <c r="DH348">
        <v>5.6000000000000001E-2</v>
      </c>
      <c r="DI348">
        <v>2.4E-2</v>
      </c>
      <c r="DJ348">
        <v>3.5999999999999997E-2</v>
      </c>
      <c r="DK348" s="38">
        <v>2.3E-2</v>
      </c>
      <c r="DL348">
        <v>2.1999999999999999E-2</v>
      </c>
      <c r="DM348">
        <v>4.2000000000000003E-2</v>
      </c>
      <c r="DN348">
        <v>3.2000000000000001E-2</v>
      </c>
      <c r="DO348">
        <v>9.0999999999999998E-2</v>
      </c>
      <c r="DP348" s="38">
        <v>6.4000000000000001E-2</v>
      </c>
      <c r="DQ348">
        <v>0.05</v>
      </c>
      <c r="DU348" s="38">
        <v>4.2000000000000003E-2</v>
      </c>
      <c r="DV348">
        <v>4.4999999999999998E-2</v>
      </c>
      <c r="DW348" s="38">
        <v>5.3999999999999999E-2</v>
      </c>
      <c r="DX348" s="6">
        <v>7.8E-2</v>
      </c>
      <c r="DY348">
        <v>4.7E-2</v>
      </c>
      <c r="DZ348">
        <v>8.3000000000000004E-2</v>
      </c>
      <c r="EA348">
        <v>7.6999999999999999E-2</v>
      </c>
      <c r="EC348">
        <v>2.1999999999999999E-2</v>
      </c>
      <c r="ED348">
        <v>3.5000000000000003E-2</v>
      </c>
      <c r="EF348">
        <v>4.7E-2</v>
      </c>
      <c r="EG348">
        <v>6.3E-2</v>
      </c>
      <c r="EI348">
        <v>5.1999999999999998E-2</v>
      </c>
      <c r="EJ348">
        <v>6.4000000000000001E-2</v>
      </c>
      <c r="EK348" s="38">
        <v>3.6999999999999998E-2</v>
      </c>
      <c r="EL348">
        <v>4.7E-2</v>
      </c>
      <c r="EM348" s="6">
        <v>0.107</v>
      </c>
    </row>
    <row r="349" spans="1:143" ht="14.25" customHeight="1" x14ac:dyDescent="0.2">
      <c r="A349" s="13">
        <v>676</v>
      </c>
      <c r="B349">
        <v>0.16600000000000001</v>
      </c>
      <c r="C349">
        <v>0.156</v>
      </c>
      <c r="D349">
        <v>0.10299999999999999</v>
      </c>
      <c r="E349">
        <v>0.19900000000000001</v>
      </c>
      <c r="F349">
        <v>0.23899999999999999</v>
      </c>
      <c r="G349">
        <v>0.129</v>
      </c>
      <c r="H349">
        <v>6.9000000000000006E-2</v>
      </c>
      <c r="I349">
        <v>0.14599999999999999</v>
      </c>
      <c r="J349">
        <v>8.1000000000000003E-2</v>
      </c>
      <c r="K349">
        <v>6.8000000000000005E-2</v>
      </c>
      <c r="L349">
        <v>0.104</v>
      </c>
      <c r="M349">
        <v>0.129</v>
      </c>
      <c r="N349">
        <v>0.161</v>
      </c>
      <c r="O349">
        <v>0.104</v>
      </c>
      <c r="P349" s="38">
        <v>0.222</v>
      </c>
      <c r="Q349" s="6">
        <v>0.15</v>
      </c>
      <c r="R349" s="6">
        <v>0.24299999999999999</v>
      </c>
      <c r="S349" s="6">
        <v>0.21099999999999999</v>
      </c>
      <c r="T349">
        <v>0.20100000000000001</v>
      </c>
      <c r="U349">
        <v>0.17899999999999999</v>
      </c>
      <c r="V349">
        <v>6.9000000000000006E-2</v>
      </c>
      <c r="W349">
        <v>7.5999999999999998E-2</v>
      </c>
      <c r="X349">
        <v>9.1999999999999998E-2</v>
      </c>
      <c r="Y349">
        <v>0.109</v>
      </c>
      <c r="Z349" s="38">
        <v>8.5999999999999993E-2</v>
      </c>
      <c r="AA349" s="38">
        <v>0.09</v>
      </c>
      <c r="AB349" s="38">
        <v>7.0999999999999994E-2</v>
      </c>
      <c r="AC349" s="38">
        <v>6.9000000000000006E-2</v>
      </c>
      <c r="AD349" s="38">
        <v>3.1E-2</v>
      </c>
      <c r="AE349" s="38">
        <v>3.1E-2</v>
      </c>
      <c r="AF349" s="38">
        <v>1.0999999999999999E-2</v>
      </c>
      <c r="AG349" s="38">
        <v>0.01</v>
      </c>
      <c r="AH349" s="38">
        <v>8.0000000000000002E-3</v>
      </c>
      <c r="AI349" s="6">
        <v>4.7E-2</v>
      </c>
      <c r="AJ349" s="6">
        <v>1.0999999999999999E-2</v>
      </c>
      <c r="AK349" s="6">
        <v>4.8000000000000001E-2</v>
      </c>
      <c r="AL349">
        <v>1.7999999999999999E-2</v>
      </c>
      <c r="AM349">
        <v>0.02</v>
      </c>
      <c r="AN349">
        <v>4.2999999999999997E-2</v>
      </c>
      <c r="AO349" s="6">
        <v>3.4000000000000002E-2</v>
      </c>
      <c r="AP349" s="6">
        <v>7.6999999999999999E-2</v>
      </c>
      <c r="AQ349" s="6">
        <v>7.4999999999999997E-2</v>
      </c>
      <c r="AR349">
        <v>2.4E-2</v>
      </c>
      <c r="AS349">
        <v>3.5000000000000003E-2</v>
      </c>
      <c r="AT349">
        <v>1.4E-2</v>
      </c>
      <c r="AU349">
        <v>2.4E-2</v>
      </c>
      <c r="AV349">
        <v>7.5999999999999998E-2</v>
      </c>
      <c r="AW349">
        <v>5.6000000000000001E-2</v>
      </c>
      <c r="AX349">
        <v>5.6000000000000001E-2</v>
      </c>
      <c r="AY349">
        <v>0.08</v>
      </c>
      <c r="AZ349">
        <v>4.1000000000000002E-2</v>
      </c>
      <c r="BA349">
        <v>0.156</v>
      </c>
      <c r="BB349" s="38">
        <v>0.03</v>
      </c>
      <c r="BC349">
        <v>4.1000000000000002E-2</v>
      </c>
      <c r="BD349">
        <v>3.5000000000000003E-2</v>
      </c>
      <c r="BE349">
        <v>3.5999999999999997E-2</v>
      </c>
      <c r="BF349" s="38">
        <v>3.1E-2</v>
      </c>
      <c r="BG349">
        <v>3.3000000000000002E-2</v>
      </c>
      <c r="BH349">
        <v>3.3000000000000002E-2</v>
      </c>
      <c r="BI349">
        <v>2.5000000000000001E-2</v>
      </c>
      <c r="BJ349">
        <v>1.6E-2</v>
      </c>
      <c r="BK349">
        <v>2.3E-2</v>
      </c>
      <c r="BL349">
        <v>4.2999999999999997E-2</v>
      </c>
      <c r="BM349">
        <v>2.1999999999999999E-2</v>
      </c>
      <c r="BN349">
        <v>1.2999999999999999E-2</v>
      </c>
      <c r="BO349">
        <v>2.3E-2</v>
      </c>
      <c r="BP349" s="6">
        <v>1.2E-2</v>
      </c>
      <c r="BQ349" s="6">
        <v>1.0999999999999999E-2</v>
      </c>
      <c r="BR349" s="6">
        <v>1.7000000000000001E-2</v>
      </c>
      <c r="BS349">
        <v>4.3999999999999997E-2</v>
      </c>
      <c r="BT349" s="38">
        <v>0.1</v>
      </c>
      <c r="BU349">
        <v>7.3999999999999996E-2</v>
      </c>
      <c r="BV349">
        <v>0.10100000000000001</v>
      </c>
      <c r="BW349">
        <v>5.0999999999999997E-2</v>
      </c>
      <c r="BX349" s="38">
        <v>0.13700000000000001</v>
      </c>
      <c r="BY349" s="38">
        <v>6.0999999999999999E-2</v>
      </c>
      <c r="BZ349" s="38">
        <v>0.01</v>
      </c>
      <c r="CA349">
        <v>9.5000000000000001E-2</v>
      </c>
      <c r="CB349">
        <v>0.14799999999999999</v>
      </c>
      <c r="CC349">
        <v>3.4000000000000002E-2</v>
      </c>
      <c r="CD349">
        <v>3.6999999999999998E-2</v>
      </c>
      <c r="CE349">
        <v>0.10100000000000001</v>
      </c>
      <c r="CF349">
        <v>6.3E-2</v>
      </c>
      <c r="CG349">
        <v>6.3E-2</v>
      </c>
      <c r="CH349">
        <v>9.5000000000000001E-2</v>
      </c>
      <c r="CI349">
        <v>4.7E-2</v>
      </c>
      <c r="CJ349">
        <v>0.14499999999999999</v>
      </c>
      <c r="CK349">
        <v>5.5E-2</v>
      </c>
      <c r="CL349">
        <v>6.0000000000000001E-3</v>
      </c>
      <c r="CM349">
        <v>6.5000000000000002E-2</v>
      </c>
      <c r="CN349">
        <v>2.5999999999999999E-2</v>
      </c>
      <c r="CO349">
        <v>3.0000000000000001E-3</v>
      </c>
      <c r="CP349">
        <v>1.0999999999999999E-2</v>
      </c>
      <c r="CQ349">
        <v>8.8999999999999996E-2</v>
      </c>
      <c r="CR349" s="38">
        <v>7.2999999999999995E-2</v>
      </c>
      <c r="CS349">
        <v>0.18</v>
      </c>
      <c r="CT349">
        <v>0.112</v>
      </c>
      <c r="CU349">
        <v>-3.7999999999999999E-2</v>
      </c>
      <c r="CV349">
        <v>9.5000000000000001E-2</v>
      </c>
      <c r="CW349">
        <v>4.2000000000000003E-2</v>
      </c>
      <c r="CX349">
        <v>7.0000000000000001E-3</v>
      </c>
      <c r="CY349">
        <v>5.2999999999999999E-2</v>
      </c>
      <c r="CZ349">
        <v>9.1999999999999998E-2</v>
      </c>
      <c r="DA349">
        <v>0.16600000000000001</v>
      </c>
      <c r="DB349">
        <v>0.112</v>
      </c>
      <c r="DC349">
        <v>1.2E-2</v>
      </c>
      <c r="DD349" s="38">
        <v>1.7000000000000001E-2</v>
      </c>
      <c r="DE349" s="38">
        <v>1.9E-2</v>
      </c>
      <c r="DF349">
        <v>2.3E-2</v>
      </c>
      <c r="DG349">
        <v>6.0999999999999999E-2</v>
      </c>
      <c r="DH349">
        <v>5.5E-2</v>
      </c>
      <c r="DI349">
        <v>2.3E-2</v>
      </c>
      <c r="DJ349">
        <v>3.5999999999999997E-2</v>
      </c>
      <c r="DK349" s="38">
        <v>2.1999999999999999E-2</v>
      </c>
      <c r="DL349">
        <v>2.1999999999999999E-2</v>
      </c>
      <c r="DM349">
        <v>4.2000000000000003E-2</v>
      </c>
      <c r="DN349">
        <v>3.2000000000000001E-2</v>
      </c>
      <c r="DO349">
        <v>0.09</v>
      </c>
      <c r="DP349" s="38">
        <v>6.3E-2</v>
      </c>
      <c r="DQ349">
        <v>4.9000000000000002E-2</v>
      </c>
      <c r="DU349" s="38">
        <v>4.1000000000000002E-2</v>
      </c>
      <c r="DV349">
        <v>4.2999999999999997E-2</v>
      </c>
      <c r="DW349" s="38">
        <v>5.1999999999999998E-2</v>
      </c>
      <c r="DX349" s="6">
        <v>7.4999999999999997E-2</v>
      </c>
      <c r="DY349">
        <v>4.3999999999999997E-2</v>
      </c>
      <c r="DZ349">
        <v>8.2000000000000003E-2</v>
      </c>
      <c r="EA349">
        <v>7.1999999999999995E-2</v>
      </c>
      <c r="EC349">
        <v>2.1000000000000001E-2</v>
      </c>
      <c r="ED349">
        <v>3.4000000000000002E-2</v>
      </c>
      <c r="EF349">
        <v>4.5999999999999999E-2</v>
      </c>
      <c r="EG349">
        <v>6.3E-2</v>
      </c>
      <c r="EI349">
        <v>0.05</v>
      </c>
      <c r="EJ349">
        <v>6.3E-2</v>
      </c>
      <c r="EK349" s="38">
        <v>3.5999999999999997E-2</v>
      </c>
      <c r="EL349">
        <v>4.5999999999999999E-2</v>
      </c>
      <c r="EM349" s="6">
        <v>0.104</v>
      </c>
    </row>
    <row r="350" spans="1:143" ht="14.25" customHeight="1" x14ac:dyDescent="0.2">
      <c r="A350" s="13">
        <v>677</v>
      </c>
      <c r="B350">
        <v>0.153</v>
      </c>
      <c r="C350">
        <v>0.14399999999999999</v>
      </c>
      <c r="D350">
        <v>9.6000000000000002E-2</v>
      </c>
      <c r="E350">
        <v>0.18099999999999999</v>
      </c>
      <c r="F350">
        <v>0.219</v>
      </c>
      <c r="G350">
        <v>0.121</v>
      </c>
      <c r="H350">
        <v>6.4000000000000001E-2</v>
      </c>
      <c r="I350">
        <v>0.13400000000000001</v>
      </c>
      <c r="J350">
        <v>7.5999999999999998E-2</v>
      </c>
      <c r="K350">
        <v>6.2E-2</v>
      </c>
      <c r="L350">
        <v>9.7000000000000003E-2</v>
      </c>
      <c r="M350">
        <v>0.11799999999999999</v>
      </c>
      <c r="N350">
        <v>0.15</v>
      </c>
      <c r="O350">
        <v>9.7000000000000003E-2</v>
      </c>
      <c r="P350" s="38">
        <v>0.20599999999999999</v>
      </c>
      <c r="Q350" s="6">
        <v>0.14199999999999999</v>
      </c>
      <c r="R350" s="6">
        <v>0.219</v>
      </c>
      <c r="S350" s="6">
        <v>0.20200000000000001</v>
      </c>
      <c r="T350">
        <v>0.188</v>
      </c>
      <c r="U350">
        <v>0.16900000000000001</v>
      </c>
      <c r="V350">
        <v>6.6000000000000003E-2</v>
      </c>
      <c r="W350">
        <v>7.0999999999999994E-2</v>
      </c>
      <c r="X350">
        <v>0.09</v>
      </c>
      <c r="Y350">
        <v>0.106</v>
      </c>
      <c r="Z350" s="38">
        <v>8.5999999999999993E-2</v>
      </c>
      <c r="AA350" s="38">
        <v>0.09</v>
      </c>
      <c r="AB350" s="38">
        <v>7.0999999999999994E-2</v>
      </c>
      <c r="AC350" s="38">
        <v>6.7000000000000004E-2</v>
      </c>
      <c r="AD350" s="38">
        <v>3.1E-2</v>
      </c>
      <c r="AE350" s="38">
        <v>3.1E-2</v>
      </c>
      <c r="AF350" s="38">
        <v>1.0999999999999999E-2</v>
      </c>
      <c r="AG350" s="38">
        <v>0.01</v>
      </c>
      <c r="AH350" s="38">
        <v>8.0000000000000002E-3</v>
      </c>
      <c r="AI350" s="6">
        <v>4.5999999999999999E-2</v>
      </c>
      <c r="AJ350" s="6">
        <v>1.0999999999999999E-2</v>
      </c>
      <c r="AK350" s="6">
        <v>4.8000000000000001E-2</v>
      </c>
      <c r="AL350">
        <v>1.7999999999999999E-2</v>
      </c>
      <c r="AM350">
        <v>1.9E-2</v>
      </c>
      <c r="AN350">
        <v>4.2999999999999997E-2</v>
      </c>
      <c r="AO350" s="6">
        <v>3.4000000000000002E-2</v>
      </c>
      <c r="AP350" s="6">
        <v>7.6999999999999999E-2</v>
      </c>
      <c r="AQ350" s="6">
        <v>7.4999999999999997E-2</v>
      </c>
      <c r="AR350">
        <v>2.4E-2</v>
      </c>
      <c r="AS350">
        <v>3.5000000000000003E-2</v>
      </c>
      <c r="AT350">
        <v>1.4E-2</v>
      </c>
      <c r="AU350">
        <v>2.4E-2</v>
      </c>
      <c r="AV350">
        <v>7.5999999999999998E-2</v>
      </c>
      <c r="AW350">
        <v>5.5E-2</v>
      </c>
      <c r="AX350">
        <v>5.1999999999999998E-2</v>
      </c>
      <c r="AY350">
        <v>7.5999999999999998E-2</v>
      </c>
      <c r="AZ350">
        <v>3.6999999999999998E-2</v>
      </c>
      <c r="BA350">
        <v>0.14399999999999999</v>
      </c>
      <c r="BB350" s="38">
        <v>2.9000000000000001E-2</v>
      </c>
      <c r="BC350">
        <v>3.7999999999999999E-2</v>
      </c>
      <c r="BD350">
        <v>3.5000000000000003E-2</v>
      </c>
      <c r="BE350">
        <v>3.5000000000000003E-2</v>
      </c>
      <c r="BF350" s="38">
        <v>0.03</v>
      </c>
      <c r="BG350">
        <v>0.03</v>
      </c>
      <c r="BH350">
        <v>3.1E-2</v>
      </c>
      <c r="BI350">
        <v>2.3E-2</v>
      </c>
      <c r="BJ350">
        <v>1.4999999999999999E-2</v>
      </c>
      <c r="BK350">
        <v>2.1999999999999999E-2</v>
      </c>
      <c r="BL350">
        <v>4.1000000000000002E-2</v>
      </c>
      <c r="BM350">
        <v>2.1999999999999999E-2</v>
      </c>
      <c r="BN350">
        <v>1.2E-2</v>
      </c>
      <c r="BO350">
        <v>2.1999999999999999E-2</v>
      </c>
      <c r="BP350" s="6">
        <v>1.2E-2</v>
      </c>
      <c r="BQ350" s="6">
        <v>0.01</v>
      </c>
      <c r="BR350" s="6">
        <v>1.6E-2</v>
      </c>
      <c r="BS350">
        <v>4.1000000000000002E-2</v>
      </c>
      <c r="BT350" s="38">
        <v>9.1999999999999998E-2</v>
      </c>
      <c r="BU350">
        <v>6.9000000000000006E-2</v>
      </c>
      <c r="BV350">
        <v>9.5000000000000001E-2</v>
      </c>
      <c r="BW350">
        <v>4.9000000000000002E-2</v>
      </c>
      <c r="BX350" s="38">
        <v>0.13400000000000001</v>
      </c>
      <c r="BY350" s="38">
        <v>5.6000000000000001E-2</v>
      </c>
      <c r="BZ350" s="38">
        <v>0.01</v>
      </c>
      <c r="CA350">
        <v>0.09</v>
      </c>
      <c r="CB350">
        <v>0.13800000000000001</v>
      </c>
      <c r="CC350">
        <v>3.1E-2</v>
      </c>
      <c r="CD350">
        <v>3.4000000000000002E-2</v>
      </c>
      <c r="CE350">
        <v>9.9000000000000005E-2</v>
      </c>
      <c r="CF350">
        <v>5.8000000000000003E-2</v>
      </c>
      <c r="CG350">
        <v>5.8000000000000003E-2</v>
      </c>
      <c r="CH350">
        <v>9.0999999999999998E-2</v>
      </c>
      <c r="CI350">
        <v>4.5999999999999999E-2</v>
      </c>
      <c r="CJ350">
        <v>0.13500000000000001</v>
      </c>
      <c r="CK350">
        <v>0.05</v>
      </c>
      <c r="CL350">
        <v>6.0000000000000001E-3</v>
      </c>
      <c r="CM350">
        <v>5.8000000000000003E-2</v>
      </c>
      <c r="CN350">
        <v>2.4E-2</v>
      </c>
      <c r="CO350">
        <v>1E-3</v>
      </c>
      <c r="CP350">
        <v>0.01</v>
      </c>
      <c r="CQ350">
        <v>8.4000000000000005E-2</v>
      </c>
      <c r="CR350" s="38">
        <v>6.9000000000000006E-2</v>
      </c>
      <c r="CS350">
        <v>0.16600000000000001</v>
      </c>
      <c r="CT350">
        <v>0.106</v>
      </c>
      <c r="CU350">
        <v>-3.7999999999999999E-2</v>
      </c>
      <c r="CV350">
        <v>8.8999999999999996E-2</v>
      </c>
      <c r="CW350">
        <v>3.9E-2</v>
      </c>
      <c r="CX350">
        <v>7.0000000000000001E-3</v>
      </c>
      <c r="CY350">
        <v>5.1999999999999998E-2</v>
      </c>
      <c r="CZ350">
        <v>8.5999999999999993E-2</v>
      </c>
      <c r="DA350">
        <v>0.161</v>
      </c>
      <c r="DB350">
        <v>0.107</v>
      </c>
      <c r="DC350">
        <v>1.0999999999999999E-2</v>
      </c>
      <c r="DD350" s="38">
        <v>1.6E-2</v>
      </c>
      <c r="DE350" s="38">
        <v>1.7999999999999999E-2</v>
      </c>
      <c r="DF350">
        <v>2.3E-2</v>
      </c>
      <c r="DG350">
        <v>0.06</v>
      </c>
      <c r="DH350">
        <v>5.3999999999999999E-2</v>
      </c>
      <c r="DI350">
        <v>2.1999999999999999E-2</v>
      </c>
      <c r="DJ350">
        <v>3.5999999999999997E-2</v>
      </c>
      <c r="DK350" s="38">
        <v>2.1000000000000001E-2</v>
      </c>
      <c r="DL350">
        <v>2.1000000000000001E-2</v>
      </c>
      <c r="DM350">
        <v>4.1000000000000002E-2</v>
      </c>
      <c r="DN350">
        <v>3.2000000000000001E-2</v>
      </c>
      <c r="DO350">
        <v>8.8999999999999996E-2</v>
      </c>
      <c r="DP350" s="38">
        <v>6.0999999999999999E-2</v>
      </c>
      <c r="DQ350">
        <v>4.8000000000000001E-2</v>
      </c>
      <c r="DU350" s="38">
        <v>4.1000000000000002E-2</v>
      </c>
      <c r="DV350">
        <v>4.1000000000000002E-2</v>
      </c>
      <c r="DW350" s="38">
        <v>5.0999999999999997E-2</v>
      </c>
      <c r="DX350" s="6">
        <v>7.2999999999999995E-2</v>
      </c>
      <c r="DY350">
        <v>4.1000000000000002E-2</v>
      </c>
      <c r="DZ350">
        <v>8.1000000000000003E-2</v>
      </c>
      <c r="EA350">
        <v>6.8000000000000005E-2</v>
      </c>
      <c r="EC350">
        <v>1.9E-2</v>
      </c>
      <c r="ED350">
        <v>3.4000000000000002E-2</v>
      </c>
      <c r="EF350">
        <v>4.5999999999999999E-2</v>
      </c>
      <c r="EG350">
        <v>6.2E-2</v>
      </c>
      <c r="EI350">
        <v>4.8000000000000001E-2</v>
      </c>
      <c r="EJ350">
        <v>6.2E-2</v>
      </c>
      <c r="EK350" s="38">
        <v>3.4000000000000002E-2</v>
      </c>
      <c r="EL350">
        <v>4.4999999999999998E-2</v>
      </c>
      <c r="EM350" s="6">
        <v>0.10100000000000001</v>
      </c>
    </row>
    <row r="351" spans="1:143" ht="14.25" customHeight="1" x14ac:dyDescent="0.2">
      <c r="A351" s="13">
        <v>678</v>
      </c>
      <c r="B351">
        <v>0.14099999999999999</v>
      </c>
      <c r="C351">
        <v>0.13200000000000001</v>
      </c>
      <c r="D351">
        <v>8.8999999999999996E-2</v>
      </c>
      <c r="E351">
        <v>0.16400000000000001</v>
      </c>
      <c r="F351">
        <v>0.2</v>
      </c>
      <c r="G351">
        <v>0.113</v>
      </c>
      <c r="H351">
        <v>0.06</v>
      </c>
      <c r="I351">
        <v>0.123</v>
      </c>
      <c r="J351">
        <v>7.0999999999999994E-2</v>
      </c>
      <c r="K351">
        <v>5.7000000000000002E-2</v>
      </c>
      <c r="L351">
        <v>9.0999999999999998E-2</v>
      </c>
      <c r="M351">
        <v>0.108</v>
      </c>
      <c r="N351">
        <v>0.13900000000000001</v>
      </c>
      <c r="O351">
        <v>0.09</v>
      </c>
      <c r="P351" s="38">
        <v>0.19</v>
      </c>
      <c r="Q351" s="6">
        <v>0.13400000000000001</v>
      </c>
      <c r="R351" s="6">
        <v>0.19500000000000001</v>
      </c>
      <c r="S351" s="6">
        <v>0.193</v>
      </c>
      <c r="T351">
        <v>0.17699999999999999</v>
      </c>
      <c r="U351">
        <v>0.16</v>
      </c>
      <c r="V351">
        <v>6.3E-2</v>
      </c>
      <c r="W351">
        <v>6.6000000000000003E-2</v>
      </c>
      <c r="X351">
        <v>8.7999999999999995E-2</v>
      </c>
      <c r="Y351">
        <v>0.10199999999999999</v>
      </c>
      <c r="Z351" s="38">
        <v>8.5000000000000006E-2</v>
      </c>
      <c r="AA351" s="38">
        <v>0.09</v>
      </c>
      <c r="AB351" s="38">
        <v>7.0000000000000007E-2</v>
      </c>
      <c r="AC351" s="38">
        <v>6.5000000000000002E-2</v>
      </c>
      <c r="AD351" s="38">
        <v>3.1E-2</v>
      </c>
      <c r="AE351" s="38">
        <v>3.1E-2</v>
      </c>
      <c r="AF351" s="38">
        <v>1.0999999999999999E-2</v>
      </c>
      <c r="AG351" s="38">
        <v>0.01</v>
      </c>
      <c r="AH351" s="38">
        <v>8.0000000000000002E-3</v>
      </c>
      <c r="AI351" s="6">
        <v>4.5999999999999999E-2</v>
      </c>
      <c r="AJ351" s="6">
        <v>0.01</v>
      </c>
      <c r="AK351" s="6">
        <v>4.7E-2</v>
      </c>
      <c r="AL351">
        <v>1.7999999999999999E-2</v>
      </c>
      <c r="AM351">
        <v>1.9E-2</v>
      </c>
      <c r="AN351">
        <v>4.2999999999999997E-2</v>
      </c>
      <c r="AO351" s="6">
        <v>3.4000000000000002E-2</v>
      </c>
      <c r="AP351" s="6">
        <v>7.5999999999999998E-2</v>
      </c>
      <c r="AQ351" s="6">
        <v>7.3999999999999996E-2</v>
      </c>
      <c r="AR351">
        <v>2.4E-2</v>
      </c>
      <c r="AS351">
        <v>3.5000000000000003E-2</v>
      </c>
      <c r="AT351">
        <v>1.4E-2</v>
      </c>
      <c r="AU351">
        <v>2.3E-2</v>
      </c>
      <c r="AV351">
        <v>7.5999999999999998E-2</v>
      </c>
      <c r="AW351">
        <v>5.5E-2</v>
      </c>
      <c r="AX351">
        <v>4.7E-2</v>
      </c>
      <c r="AY351">
        <v>7.1999999999999995E-2</v>
      </c>
      <c r="AZ351">
        <v>3.4000000000000002E-2</v>
      </c>
      <c r="BA351">
        <v>0.13300000000000001</v>
      </c>
      <c r="BB351" s="38">
        <v>2.9000000000000001E-2</v>
      </c>
      <c r="BC351">
        <v>3.5999999999999997E-2</v>
      </c>
      <c r="BD351">
        <v>3.4000000000000002E-2</v>
      </c>
      <c r="BE351">
        <v>3.4000000000000002E-2</v>
      </c>
      <c r="BF351" s="38">
        <v>0.03</v>
      </c>
      <c r="BG351">
        <v>2.8000000000000001E-2</v>
      </c>
      <c r="BH351">
        <v>2.9000000000000001E-2</v>
      </c>
      <c r="BI351">
        <v>2.1999999999999999E-2</v>
      </c>
      <c r="BJ351">
        <v>1.4E-2</v>
      </c>
      <c r="BK351">
        <v>0.02</v>
      </c>
      <c r="BL351">
        <v>3.7999999999999999E-2</v>
      </c>
      <c r="BM351">
        <v>2.1999999999999999E-2</v>
      </c>
      <c r="BN351">
        <v>0.01</v>
      </c>
      <c r="BO351">
        <v>2.1000000000000001E-2</v>
      </c>
      <c r="BP351" s="6">
        <v>1.0999999999999999E-2</v>
      </c>
      <c r="BQ351" s="6">
        <v>0.01</v>
      </c>
      <c r="BR351" s="6">
        <v>1.6E-2</v>
      </c>
      <c r="BS351">
        <v>3.7999999999999999E-2</v>
      </c>
      <c r="BT351" s="38">
        <v>8.5000000000000006E-2</v>
      </c>
      <c r="BU351">
        <v>6.5000000000000002E-2</v>
      </c>
      <c r="BV351">
        <v>8.8999999999999996E-2</v>
      </c>
      <c r="BW351">
        <v>4.7E-2</v>
      </c>
      <c r="BX351" s="38">
        <v>0.13100000000000001</v>
      </c>
      <c r="BY351" s="38">
        <v>5.1999999999999998E-2</v>
      </c>
      <c r="BZ351" s="38">
        <v>8.9999999999999993E-3</v>
      </c>
      <c r="CA351">
        <v>8.5000000000000006E-2</v>
      </c>
      <c r="CB351">
        <v>0.128</v>
      </c>
      <c r="CC351">
        <v>2.9000000000000001E-2</v>
      </c>
      <c r="CD351">
        <v>3.2000000000000001E-2</v>
      </c>
      <c r="CE351">
        <v>9.6000000000000002E-2</v>
      </c>
      <c r="CF351">
        <v>5.1999999999999998E-2</v>
      </c>
      <c r="CG351">
        <v>5.2999999999999999E-2</v>
      </c>
      <c r="CH351">
        <v>8.6999999999999994E-2</v>
      </c>
      <c r="CI351">
        <v>4.4999999999999998E-2</v>
      </c>
      <c r="CJ351">
        <v>0.126</v>
      </c>
      <c r="CK351">
        <v>4.4999999999999998E-2</v>
      </c>
      <c r="CL351">
        <v>6.0000000000000001E-3</v>
      </c>
      <c r="CM351">
        <v>5.0999999999999997E-2</v>
      </c>
      <c r="CN351">
        <v>2.3E-2</v>
      </c>
      <c r="CO351">
        <v>-1E-3</v>
      </c>
      <c r="CP351">
        <v>8.0000000000000002E-3</v>
      </c>
      <c r="CQ351">
        <v>0.08</v>
      </c>
      <c r="CR351" s="38">
        <v>6.5000000000000002E-2</v>
      </c>
      <c r="CS351">
        <v>0.152</v>
      </c>
      <c r="CT351">
        <v>0.1</v>
      </c>
      <c r="CU351">
        <v>-3.7999999999999999E-2</v>
      </c>
      <c r="CV351">
        <v>8.3000000000000004E-2</v>
      </c>
      <c r="CW351">
        <v>3.5999999999999997E-2</v>
      </c>
      <c r="CX351">
        <v>7.0000000000000001E-3</v>
      </c>
      <c r="CY351">
        <v>5.1999999999999998E-2</v>
      </c>
      <c r="CZ351">
        <v>0.08</v>
      </c>
      <c r="DA351">
        <v>0.156</v>
      </c>
      <c r="DB351">
        <v>0.10199999999999999</v>
      </c>
      <c r="DC351">
        <v>1.0999999999999999E-2</v>
      </c>
      <c r="DD351" s="38">
        <v>1.6E-2</v>
      </c>
      <c r="DE351" s="38">
        <v>1.7000000000000001E-2</v>
      </c>
      <c r="DF351">
        <v>2.1999999999999999E-2</v>
      </c>
      <c r="DG351">
        <v>0.06</v>
      </c>
      <c r="DH351">
        <v>5.3999999999999999E-2</v>
      </c>
      <c r="DI351">
        <v>2.1999999999999999E-2</v>
      </c>
      <c r="DJ351">
        <v>3.5999999999999997E-2</v>
      </c>
      <c r="DK351" s="38">
        <v>2.1000000000000001E-2</v>
      </c>
      <c r="DL351">
        <v>2.1000000000000001E-2</v>
      </c>
      <c r="DM351">
        <v>4.1000000000000002E-2</v>
      </c>
      <c r="DN351">
        <v>3.1E-2</v>
      </c>
      <c r="DO351">
        <v>8.6999999999999994E-2</v>
      </c>
      <c r="DP351" s="38">
        <v>0.06</v>
      </c>
      <c r="DQ351">
        <v>4.8000000000000001E-2</v>
      </c>
      <c r="DU351" s="38">
        <v>0.04</v>
      </c>
      <c r="DV351">
        <v>0.04</v>
      </c>
      <c r="DW351" s="38">
        <v>0.05</v>
      </c>
      <c r="DX351" s="6">
        <v>7.0999999999999994E-2</v>
      </c>
      <c r="DY351">
        <v>3.9E-2</v>
      </c>
      <c r="DZ351">
        <v>0.08</v>
      </c>
      <c r="EA351">
        <v>6.4000000000000001E-2</v>
      </c>
      <c r="EC351">
        <v>1.7000000000000001E-2</v>
      </c>
      <c r="ED351">
        <v>3.3000000000000002E-2</v>
      </c>
      <c r="EF351">
        <v>4.4999999999999998E-2</v>
      </c>
      <c r="EG351">
        <v>6.2E-2</v>
      </c>
      <c r="EI351">
        <v>4.5999999999999999E-2</v>
      </c>
      <c r="EJ351">
        <v>6.0999999999999999E-2</v>
      </c>
      <c r="EK351" s="38">
        <v>3.3000000000000002E-2</v>
      </c>
      <c r="EL351">
        <v>4.3999999999999997E-2</v>
      </c>
      <c r="EM351" s="6">
        <v>9.8000000000000004E-2</v>
      </c>
    </row>
    <row r="352" spans="1:143" ht="14.25" customHeight="1" x14ac:dyDescent="0.2">
      <c r="A352" s="13">
        <v>679</v>
      </c>
      <c r="B352">
        <v>0.129</v>
      </c>
      <c r="C352">
        <v>0.122</v>
      </c>
      <c r="D352">
        <v>8.2000000000000003E-2</v>
      </c>
      <c r="E352">
        <v>0.14799999999999999</v>
      </c>
      <c r="F352">
        <v>0.183</v>
      </c>
      <c r="G352">
        <v>0.106</v>
      </c>
      <c r="H352">
        <v>5.6000000000000001E-2</v>
      </c>
      <c r="I352">
        <v>0.113</v>
      </c>
      <c r="J352">
        <v>6.7000000000000004E-2</v>
      </c>
      <c r="K352">
        <v>5.1999999999999998E-2</v>
      </c>
      <c r="L352">
        <v>8.5000000000000006E-2</v>
      </c>
      <c r="M352">
        <v>9.8000000000000004E-2</v>
      </c>
      <c r="N352">
        <v>0.13</v>
      </c>
      <c r="O352">
        <v>8.4000000000000005E-2</v>
      </c>
      <c r="P352" s="38">
        <v>0.17599999999999999</v>
      </c>
      <c r="Q352" s="6">
        <v>0.128</v>
      </c>
      <c r="R352" s="6">
        <v>0.17399999999999999</v>
      </c>
      <c r="S352" s="6">
        <v>0.186</v>
      </c>
      <c r="T352">
        <v>0.16600000000000001</v>
      </c>
      <c r="U352">
        <v>0.152</v>
      </c>
      <c r="V352">
        <v>0.06</v>
      </c>
      <c r="W352">
        <v>6.2E-2</v>
      </c>
      <c r="X352">
        <v>8.6999999999999994E-2</v>
      </c>
      <c r="Y352">
        <v>9.9000000000000005E-2</v>
      </c>
      <c r="Z352" s="38">
        <v>8.5000000000000006E-2</v>
      </c>
      <c r="AA352" s="38">
        <v>8.8999999999999996E-2</v>
      </c>
      <c r="AB352" s="38">
        <v>7.0000000000000007E-2</v>
      </c>
      <c r="AC352" s="38">
        <v>6.3E-2</v>
      </c>
      <c r="AD352" s="38">
        <v>3.1E-2</v>
      </c>
      <c r="AE352" s="38">
        <v>3.1E-2</v>
      </c>
      <c r="AF352" s="38">
        <v>1.0999999999999999E-2</v>
      </c>
      <c r="AG352" s="38">
        <v>0.01</v>
      </c>
      <c r="AH352" s="38">
        <v>7.0000000000000001E-3</v>
      </c>
      <c r="AI352" s="6">
        <v>4.5999999999999999E-2</v>
      </c>
      <c r="AJ352" s="6">
        <v>0.01</v>
      </c>
      <c r="AK352" s="6">
        <v>4.7E-2</v>
      </c>
      <c r="AL352">
        <v>1.7999999999999999E-2</v>
      </c>
      <c r="AM352">
        <v>1.9E-2</v>
      </c>
      <c r="AN352">
        <v>4.2000000000000003E-2</v>
      </c>
      <c r="AO352" s="6">
        <v>3.4000000000000002E-2</v>
      </c>
      <c r="AP352" s="6">
        <v>7.5999999999999998E-2</v>
      </c>
      <c r="AQ352" s="6">
        <v>7.2999999999999995E-2</v>
      </c>
      <c r="AR352">
        <v>2.4E-2</v>
      </c>
      <c r="AS352">
        <v>3.5000000000000003E-2</v>
      </c>
      <c r="AT352">
        <v>1.4E-2</v>
      </c>
      <c r="AU352">
        <v>2.3E-2</v>
      </c>
      <c r="AV352">
        <v>7.5999999999999998E-2</v>
      </c>
      <c r="AW352">
        <v>5.5E-2</v>
      </c>
      <c r="AX352">
        <v>4.3999999999999997E-2</v>
      </c>
      <c r="AY352">
        <v>6.8000000000000005E-2</v>
      </c>
      <c r="AZ352">
        <v>0.03</v>
      </c>
      <c r="BA352">
        <v>0.123</v>
      </c>
      <c r="BB352" s="38">
        <v>2.8000000000000001E-2</v>
      </c>
      <c r="BC352">
        <v>3.4000000000000002E-2</v>
      </c>
      <c r="BD352">
        <v>3.4000000000000002E-2</v>
      </c>
      <c r="BE352">
        <v>3.4000000000000002E-2</v>
      </c>
      <c r="BF352" s="38">
        <v>0.03</v>
      </c>
      <c r="BG352">
        <v>2.5999999999999999E-2</v>
      </c>
      <c r="BH352">
        <v>2.7E-2</v>
      </c>
      <c r="BI352">
        <v>0.02</v>
      </c>
      <c r="BJ352">
        <v>1.4E-2</v>
      </c>
      <c r="BK352">
        <v>1.9E-2</v>
      </c>
      <c r="BL352">
        <v>3.5999999999999997E-2</v>
      </c>
      <c r="BM352">
        <v>2.1999999999999999E-2</v>
      </c>
      <c r="BN352">
        <v>8.9999999999999993E-3</v>
      </c>
      <c r="BO352">
        <v>0.02</v>
      </c>
      <c r="BP352" s="6">
        <v>0.01</v>
      </c>
      <c r="BQ352" s="6">
        <v>0.01</v>
      </c>
      <c r="BR352" s="6">
        <v>1.4999999999999999E-2</v>
      </c>
      <c r="BS352">
        <v>3.5000000000000003E-2</v>
      </c>
      <c r="BT352" s="38">
        <v>7.9000000000000001E-2</v>
      </c>
      <c r="BU352">
        <v>0.06</v>
      </c>
      <c r="BV352">
        <v>8.4000000000000005E-2</v>
      </c>
      <c r="BW352">
        <v>4.4999999999999998E-2</v>
      </c>
      <c r="BX352" s="38">
        <v>0.129</v>
      </c>
      <c r="BY352" s="38">
        <v>4.8000000000000001E-2</v>
      </c>
      <c r="BZ352" s="38">
        <v>8.9999999999999993E-3</v>
      </c>
      <c r="CA352">
        <v>0.08</v>
      </c>
      <c r="CB352">
        <v>0.12</v>
      </c>
      <c r="CC352">
        <v>2.7E-2</v>
      </c>
      <c r="CD352">
        <v>2.9000000000000001E-2</v>
      </c>
      <c r="CE352">
        <v>9.4E-2</v>
      </c>
      <c r="CF352">
        <v>4.8000000000000001E-2</v>
      </c>
      <c r="CG352">
        <v>4.8000000000000001E-2</v>
      </c>
      <c r="CH352">
        <v>8.4000000000000005E-2</v>
      </c>
      <c r="CI352">
        <v>4.3999999999999997E-2</v>
      </c>
      <c r="CJ352">
        <v>0.11799999999999999</v>
      </c>
      <c r="CK352">
        <v>4.1000000000000002E-2</v>
      </c>
      <c r="CL352">
        <v>5.0000000000000001E-3</v>
      </c>
      <c r="CM352">
        <v>4.3999999999999997E-2</v>
      </c>
      <c r="CN352">
        <v>2.1000000000000001E-2</v>
      </c>
      <c r="CO352">
        <v>-3.0000000000000001E-3</v>
      </c>
      <c r="CP352">
        <v>7.0000000000000001E-3</v>
      </c>
      <c r="CQ352">
        <v>7.4999999999999997E-2</v>
      </c>
      <c r="CR352" s="38">
        <v>6.0999999999999999E-2</v>
      </c>
      <c r="CS352">
        <v>0.14000000000000001</v>
      </c>
      <c r="CT352">
        <v>9.5000000000000001E-2</v>
      </c>
      <c r="CU352">
        <v>-3.9E-2</v>
      </c>
      <c r="CV352">
        <v>7.8E-2</v>
      </c>
      <c r="CW352">
        <v>3.3000000000000002E-2</v>
      </c>
      <c r="CX352">
        <v>6.0000000000000001E-3</v>
      </c>
      <c r="CY352">
        <v>5.0999999999999997E-2</v>
      </c>
      <c r="CZ352">
        <v>7.4999999999999997E-2</v>
      </c>
      <c r="DA352">
        <v>0.151</v>
      </c>
      <c r="DB352">
        <v>9.8000000000000004E-2</v>
      </c>
      <c r="DC352">
        <v>0.01</v>
      </c>
      <c r="DD352" s="38">
        <v>1.4999999999999999E-2</v>
      </c>
      <c r="DE352" s="38">
        <v>1.6E-2</v>
      </c>
      <c r="DF352">
        <v>2.1999999999999999E-2</v>
      </c>
      <c r="DG352">
        <v>5.8999999999999997E-2</v>
      </c>
      <c r="DH352">
        <v>5.2999999999999999E-2</v>
      </c>
      <c r="DI352">
        <v>2.1999999999999999E-2</v>
      </c>
      <c r="DJ352">
        <v>3.5999999999999997E-2</v>
      </c>
      <c r="DK352" s="38">
        <v>0.02</v>
      </c>
      <c r="DL352">
        <v>2.1000000000000001E-2</v>
      </c>
      <c r="DM352">
        <v>0.04</v>
      </c>
      <c r="DN352">
        <v>3.1E-2</v>
      </c>
      <c r="DO352">
        <v>8.5999999999999993E-2</v>
      </c>
      <c r="DP352" s="38">
        <v>5.8999999999999997E-2</v>
      </c>
      <c r="DQ352">
        <v>4.7E-2</v>
      </c>
      <c r="DU352" s="38">
        <v>0.04</v>
      </c>
      <c r="DV352">
        <v>3.7999999999999999E-2</v>
      </c>
      <c r="DW352" s="38">
        <v>4.9000000000000002E-2</v>
      </c>
      <c r="DX352" s="6">
        <v>6.8000000000000005E-2</v>
      </c>
      <c r="DY352">
        <v>3.6999999999999998E-2</v>
      </c>
      <c r="DZ352">
        <v>7.9000000000000001E-2</v>
      </c>
      <c r="EA352">
        <v>0.06</v>
      </c>
      <c r="EC352">
        <v>1.6E-2</v>
      </c>
      <c r="ED352">
        <v>3.3000000000000002E-2</v>
      </c>
      <c r="EF352">
        <v>4.4999999999999998E-2</v>
      </c>
      <c r="EG352">
        <v>6.2E-2</v>
      </c>
      <c r="EI352">
        <v>4.3999999999999997E-2</v>
      </c>
      <c r="EJ352">
        <v>0.06</v>
      </c>
      <c r="EK352" s="38">
        <v>3.2000000000000001E-2</v>
      </c>
      <c r="EL352">
        <v>4.2000000000000003E-2</v>
      </c>
      <c r="EM352" s="6">
        <v>9.5000000000000001E-2</v>
      </c>
    </row>
    <row r="353" spans="1:143" ht="14.25" customHeight="1" x14ac:dyDescent="0.2">
      <c r="A353" s="13">
        <v>680</v>
      </c>
      <c r="B353">
        <v>0.11899999999999999</v>
      </c>
      <c r="C353">
        <v>0.112</v>
      </c>
      <c r="D353">
        <v>7.5999999999999998E-2</v>
      </c>
      <c r="E353">
        <v>0.13500000000000001</v>
      </c>
      <c r="F353">
        <v>0.16800000000000001</v>
      </c>
      <c r="G353">
        <v>0.1</v>
      </c>
      <c r="H353">
        <v>5.1999999999999998E-2</v>
      </c>
      <c r="I353">
        <v>0.104</v>
      </c>
      <c r="J353">
        <v>6.3E-2</v>
      </c>
      <c r="K353">
        <v>4.7E-2</v>
      </c>
      <c r="L353">
        <v>0.08</v>
      </c>
      <c r="M353">
        <v>0.09</v>
      </c>
      <c r="N353">
        <v>0.121</v>
      </c>
      <c r="O353">
        <v>7.8E-2</v>
      </c>
      <c r="P353" s="38">
        <v>0.16300000000000001</v>
      </c>
      <c r="Q353" s="6">
        <v>0.121</v>
      </c>
      <c r="R353" s="6">
        <v>0.156</v>
      </c>
      <c r="S353" s="6">
        <v>0.17899999999999999</v>
      </c>
      <c r="T353">
        <v>0.156</v>
      </c>
      <c r="U353">
        <v>0.14499999999999999</v>
      </c>
      <c r="V353">
        <v>5.8000000000000003E-2</v>
      </c>
      <c r="W353">
        <v>5.8000000000000003E-2</v>
      </c>
      <c r="X353">
        <v>8.5000000000000006E-2</v>
      </c>
      <c r="Y353">
        <v>9.7000000000000003E-2</v>
      </c>
      <c r="Z353" s="38">
        <v>8.5000000000000006E-2</v>
      </c>
      <c r="AA353" s="38">
        <v>8.8999999999999996E-2</v>
      </c>
      <c r="AB353" s="38">
        <v>6.9000000000000006E-2</v>
      </c>
      <c r="AC353" s="38">
        <v>6.2E-2</v>
      </c>
      <c r="AD353" s="38">
        <v>3.1E-2</v>
      </c>
      <c r="AE353" s="38">
        <v>3.1E-2</v>
      </c>
      <c r="AF353" s="38">
        <v>1.0999999999999999E-2</v>
      </c>
      <c r="AG353" s="38">
        <v>0.01</v>
      </c>
      <c r="AH353" s="38">
        <v>7.0000000000000001E-3</v>
      </c>
      <c r="AI353" s="6">
        <v>4.5999999999999999E-2</v>
      </c>
      <c r="AJ353" s="6">
        <v>0.01</v>
      </c>
      <c r="AK353" s="6">
        <v>4.7E-2</v>
      </c>
      <c r="AL353">
        <v>1.7999999999999999E-2</v>
      </c>
      <c r="AM353">
        <v>1.9E-2</v>
      </c>
      <c r="AN353">
        <v>4.2000000000000003E-2</v>
      </c>
      <c r="AO353" s="6">
        <v>3.4000000000000002E-2</v>
      </c>
      <c r="AP353" s="6">
        <v>7.5999999999999998E-2</v>
      </c>
      <c r="AQ353" s="6">
        <v>7.1999999999999995E-2</v>
      </c>
      <c r="AR353">
        <v>2.4E-2</v>
      </c>
      <c r="AS353">
        <v>3.5000000000000003E-2</v>
      </c>
      <c r="AT353">
        <v>1.4E-2</v>
      </c>
      <c r="AU353">
        <v>2.3E-2</v>
      </c>
      <c r="AV353">
        <v>7.5999999999999998E-2</v>
      </c>
      <c r="AW353">
        <v>5.5E-2</v>
      </c>
      <c r="AX353">
        <v>0.04</v>
      </c>
      <c r="AY353">
        <v>6.5000000000000002E-2</v>
      </c>
      <c r="AZ353">
        <v>2.7E-2</v>
      </c>
      <c r="BA353">
        <v>0.114</v>
      </c>
      <c r="BB353" s="38">
        <v>2.7E-2</v>
      </c>
      <c r="BC353">
        <v>3.2000000000000001E-2</v>
      </c>
      <c r="BD353">
        <v>3.3000000000000002E-2</v>
      </c>
      <c r="BE353">
        <v>3.3000000000000002E-2</v>
      </c>
      <c r="BF353" s="38">
        <v>2.9000000000000001E-2</v>
      </c>
      <c r="BG353">
        <v>2.4E-2</v>
      </c>
      <c r="BH353">
        <v>2.5000000000000001E-2</v>
      </c>
      <c r="BI353">
        <v>1.9E-2</v>
      </c>
      <c r="BJ353">
        <v>1.2999999999999999E-2</v>
      </c>
      <c r="BK353">
        <v>1.7000000000000001E-2</v>
      </c>
      <c r="BL353">
        <v>3.4000000000000002E-2</v>
      </c>
      <c r="BM353">
        <v>2.1000000000000001E-2</v>
      </c>
      <c r="BN353">
        <v>8.0000000000000002E-3</v>
      </c>
      <c r="BO353">
        <v>1.9E-2</v>
      </c>
      <c r="BP353" s="6">
        <v>0.01</v>
      </c>
      <c r="BQ353" s="6">
        <v>8.9999999999999993E-3</v>
      </c>
      <c r="BR353" s="6">
        <v>1.4999999999999999E-2</v>
      </c>
      <c r="BS353">
        <v>3.3000000000000002E-2</v>
      </c>
      <c r="BT353" s="38">
        <v>7.2999999999999995E-2</v>
      </c>
      <c r="BU353">
        <v>5.6000000000000001E-2</v>
      </c>
      <c r="BV353">
        <v>7.9000000000000001E-2</v>
      </c>
      <c r="BW353">
        <v>4.2999999999999997E-2</v>
      </c>
      <c r="BX353" s="38">
        <v>0.127</v>
      </c>
      <c r="BY353" s="38">
        <v>4.4999999999999998E-2</v>
      </c>
      <c r="BZ353" s="38">
        <v>8.0000000000000002E-3</v>
      </c>
      <c r="CA353">
        <v>7.5999999999999998E-2</v>
      </c>
      <c r="CB353">
        <v>0.112</v>
      </c>
      <c r="CC353">
        <v>2.5999999999999999E-2</v>
      </c>
      <c r="CD353">
        <v>2.7E-2</v>
      </c>
      <c r="CE353">
        <v>9.1999999999999998E-2</v>
      </c>
      <c r="CF353">
        <v>4.2999999999999997E-2</v>
      </c>
      <c r="CG353">
        <v>4.3999999999999997E-2</v>
      </c>
      <c r="CH353">
        <v>8.1000000000000003E-2</v>
      </c>
      <c r="CI353">
        <v>4.2000000000000003E-2</v>
      </c>
      <c r="CJ353">
        <v>0.11</v>
      </c>
      <c r="CK353">
        <v>3.7999999999999999E-2</v>
      </c>
      <c r="CL353">
        <v>5.0000000000000001E-3</v>
      </c>
      <c r="CM353">
        <v>3.9E-2</v>
      </c>
      <c r="CN353">
        <v>0.02</v>
      </c>
      <c r="CO353">
        <v>-5.0000000000000001E-3</v>
      </c>
      <c r="CP353">
        <v>5.0000000000000001E-3</v>
      </c>
      <c r="CQ353">
        <v>7.1999999999999995E-2</v>
      </c>
      <c r="CR353" s="38">
        <v>5.8000000000000003E-2</v>
      </c>
      <c r="CS353">
        <v>0.129</v>
      </c>
      <c r="CT353">
        <v>0.09</v>
      </c>
      <c r="CU353">
        <v>-3.9E-2</v>
      </c>
      <c r="CV353">
        <v>7.2999999999999995E-2</v>
      </c>
      <c r="CW353">
        <v>3.1E-2</v>
      </c>
      <c r="CX353">
        <v>6.0000000000000001E-3</v>
      </c>
      <c r="CY353">
        <v>0.05</v>
      </c>
      <c r="CZ353">
        <v>7.0000000000000007E-2</v>
      </c>
      <c r="DA353">
        <v>0.14699999999999999</v>
      </c>
      <c r="DB353">
        <v>9.4E-2</v>
      </c>
      <c r="DC353">
        <v>0.01</v>
      </c>
      <c r="DD353" s="38">
        <v>1.4999999999999999E-2</v>
      </c>
      <c r="DE353" s="38">
        <v>1.6E-2</v>
      </c>
      <c r="DF353">
        <v>2.1999999999999999E-2</v>
      </c>
      <c r="DG353">
        <v>5.8000000000000003E-2</v>
      </c>
      <c r="DH353">
        <v>5.1999999999999998E-2</v>
      </c>
      <c r="DI353">
        <v>2.1000000000000001E-2</v>
      </c>
      <c r="DJ353">
        <v>3.5999999999999997E-2</v>
      </c>
      <c r="DK353" s="38">
        <v>0.02</v>
      </c>
      <c r="DL353">
        <v>2.1000000000000001E-2</v>
      </c>
      <c r="DM353">
        <v>0.04</v>
      </c>
      <c r="DN353">
        <v>3.1E-2</v>
      </c>
      <c r="DO353">
        <v>8.5000000000000006E-2</v>
      </c>
      <c r="DP353" s="38">
        <v>5.7000000000000002E-2</v>
      </c>
      <c r="DQ353">
        <v>4.7E-2</v>
      </c>
      <c r="DU353" s="38">
        <v>3.9E-2</v>
      </c>
      <c r="DV353">
        <v>3.5999999999999997E-2</v>
      </c>
      <c r="DW353" s="38">
        <v>4.8000000000000001E-2</v>
      </c>
      <c r="DX353" s="6">
        <v>6.7000000000000004E-2</v>
      </c>
      <c r="DY353">
        <v>3.5000000000000003E-2</v>
      </c>
      <c r="DZ353">
        <v>7.8E-2</v>
      </c>
      <c r="EA353">
        <v>5.7000000000000002E-2</v>
      </c>
      <c r="EC353">
        <v>1.4E-2</v>
      </c>
      <c r="ED353">
        <v>3.3000000000000002E-2</v>
      </c>
      <c r="EF353">
        <v>4.3999999999999997E-2</v>
      </c>
      <c r="EG353">
        <v>6.2E-2</v>
      </c>
      <c r="EI353">
        <v>4.2999999999999997E-2</v>
      </c>
      <c r="EJ353">
        <v>0.06</v>
      </c>
      <c r="EK353" s="38">
        <v>3.1E-2</v>
      </c>
      <c r="EL353">
        <v>4.2000000000000003E-2</v>
      </c>
      <c r="EM353" s="6">
        <v>9.2999999999999999E-2</v>
      </c>
    </row>
    <row r="354" spans="1:143" ht="14.25" customHeight="1" x14ac:dyDescent="0.2">
      <c r="A354" s="13">
        <v>681</v>
      </c>
      <c r="B354">
        <v>0.11</v>
      </c>
      <c r="C354">
        <v>0.104</v>
      </c>
      <c r="D354">
        <v>7.0999999999999994E-2</v>
      </c>
      <c r="E354">
        <v>0.122</v>
      </c>
      <c r="F354">
        <v>0.155</v>
      </c>
      <c r="G354">
        <v>9.4E-2</v>
      </c>
      <c r="H354">
        <v>4.9000000000000002E-2</v>
      </c>
      <c r="I354">
        <v>9.6000000000000002E-2</v>
      </c>
      <c r="J354">
        <v>0.06</v>
      </c>
      <c r="K354">
        <v>4.3999999999999997E-2</v>
      </c>
      <c r="L354">
        <v>7.5999999999999998E-2</v>
      </c>
      <c r="M354">
        <v>8.3000000000000004E-2</v>
      </c>
      <c r="N354">
        <v>0.114</v>
      </c>
      <c r="O354">
        <v>7.3999999999999996E-2</v>
      </c>
      <c r="P354" s="38">
        <v>0.152</v>
      </c>
      <c r="Q354" s="6">
        <v>0.11600000000000001</v>
      </c>
      <c r="R354" s="6">
        <v>0.14000000000000001</v>
      </c>
      <c r="S354" s="6">
        <v>0.17299999999999999</v>
      </c>
      <c r="T354">
        <v>0.14799999999999999</v>
      </c>
      <c r="U354">
        <v>0.13900000000000001</v>
      </c>
      <c r="V354">
        <v>5.5E-2</v>
      </c>
      <c r="W354">
        <v>5.5E-2</v>
      </c>
      <c r="X354">
        <v>8.4000000000000005E-2</v>
      </c>
      <c r="Y354">
        <v>9.4E-2</v>
      </c>
      <c r="Z354" s="38">
        <v>8.5000000000000006E-2</v>
      </c>
      <c r="AA354" s="38">
        <v>8.8999999999999996E-2</v>
      </c>
      <c r="AB354" s="38">
        <v>6.9000000000000006E-2</v>
      </c>
      <c r="AC354" s="38">
        <v>6.0999999999999999E-2</v>
      </c>
      <c r="AD354" s="38">
        <v>3.1E-2</v>
      </c>
      <c r="AE354" s="38">
        <v>3.1E-2</v>
      </c>
      <c r="AF354" s="38">
        <v>1.0999999999999999E-2</v>
      </c>
      <c r="AG354" s="38">
        <v>0.01</v>
      </c>
      <c r="AH354" s="38">
        <v>7.0000000000000001E-3</v>
      </c>
      <c r="AI354" s="6">
        <v>4.4999999999999998E-2</v>
      </c>
      <c r="AJ354" s="6">
        <v>0.01</v>
      </c>
      <c r="AK354" s="6">
        <v>4.5999999999999999E-2</v>
      </c>
      <c r="AL354">
        <v>1.7999999999999999E-2</v>
      </c>
      <c r="AM354">
        <v>1.9E-2</v>
      </c>
      <c r="AN354">
        <v>4.2000000000000003E-2</v>
      </c>
      <c r="AO354" s="6">
        <v>3.4000000000000002E-2</v>
      </c>
      <c r="AP354" s="6">
        <v>7.5999999999999998E-2</v>
      </c>
      <c r="AQ354" s="6">
        <v>7.0999999999999994E-2</v>
      </c>
      <c r="AR354">
        <v>2.4E-2</v>
      </c>
      <c r="AS354">
        <v>3.5000000000000003E-2</v>
      </c>
      <c r="AT354">
        <v>1.4E-2</v>
      </c>
      <c r="AU354">
        <v>2.3E-2</v>
      </c>
      <c r="AV354">
        <v>7.5999999999999998E-2</v>
      </c>
      <c r="AW354">
        <v>5.5E-2</v>
      </c>
      <c r="AX354">
        <v>3.6999999999999998E-2</v>
      </c>
      <c r="AY354">
        <v>6.2E-2</v>
      </c>
      <c r="AZ354">
        <v>2.5000000000000001E-2</v>
      </c>
      <c r="BA354">
        <v>0.106</v>
      </c>
      <c r="BB354" s="38">
        <v>2.7E-2</v>
      </c>
      <c r="BC354">
        <v>0.03</v>
      </c>
      <c r="BD354">
        <v>3.3000000000000002E-2</v>
      </c>
      <c r="BE354">
        <v>3.2000000000000001E-2</v>
      </c>
      <c r="BF354" s="38">
        <v>2.9000000000000001E-2</v>
      </c>
      <c r="BG354">
        <v>2.1999999999999999E-2</v>
      </c>
      <c r="BH354">
        <v>2.3E-2</v>
      </c>
      <c r="BI354">
        <v>1.7999999999999999E-2</v>
      </c>
      <c r="BJ354">
        <v>1.2999999999999999E-2</v>
      </c>
      <c r="BK354">
        <v>1.6E-2</v>
      </c>
      <c r="BL354">
        <v>3.3000000000000002E-2</v>
      </c>
      <c r="BM354">
        <v>2.1000000000000001E-2</v>
      </c>
      <c r="BN354">
        <v>7.0000000000000001E-3</v>
      </c>
      <c r="BO354">
        <v>1.7999999999999999E-2</v>
      </c>
      <c r="BP354" s="6">
        <v>8.9999999999999993E-3</v>
      </c>
      <c r="BQ354" s="6">
        <v>8.9999999999999993E-3</v>
      </c>
      <c r="BR354" s="6">
        <v>1.4E-2</v>
      </c>
      <c r="BS354">
        <v>3.1E-2</v>
      </c>
      <c r="BT354" s="38">
        <v>6.8000000000000005E-2</v>
      </c>
      <c r="BU354">
        <v>5.2999999999999999E-2</v>
      </c>
      <c r="BV354">
        <v>7.4999999999999997E-2</v>
      </c>
      <c r="BW354">
        <v>4.2000000000000003E-2</v>
      </c>
      <c r="BX354" s="38">
        <v>0.125</v>
      </c>
      <c r="BY354" s="38">
        <v>4.2000000000000003E-2</v>
      </c>
      <c r="BZ354" s="38">
        <v>8.0000000000000002E-3</v>
      </c>
      <c r="CA354">
        <v>7.2999999999999995E-2</v>
      </c>
      <c r="CB354">
        <v>0.105</v>
      </c>
      <c r="CC354">
        <v>2.4E-2</v>
      </c>
      <c r="CD354">
        <v>2.5000000000000001E-2</v>
      </c>
      <c r="CE354">
        <v>9.0999999999999998E-2</v>
      </c>
      <c r="CF354">
        <v>0.04</v>
      </c>
      <c r="CG354">
        <v>0.04</v>
      </c>
      <c r="CH354">
        <v>7.9000000000000001E-2</v>
      </c>
      <c r="CI354">
        <v>4.2000000000000003E-2</v>
      </c>
      <c r="CJ354">
        <v>0.104</v>
      </c>
      <c r="CK354">
        <v>3.4000000000000002E-2</v>
      </c>
      <c r="CL354">
        <v>5.0000000000000001E-3</v>
      </c>
      <c r="CM354">
        <v>3.3000000000000002E-2</v>
      </c>
      <c r="CN354">
        <v>1.7999999999999999E-2</v>
      </c>
      <c r="CO354">
        <v>-7.0000000000000001E-3</v>
      </c>
      <c r="CP354">
        <v>4.0000000000000001E-3</v>
      </c>
      <c r="CQ354">
        <v>6.8000000000000005E-2</v>
      </c>
      <c r="CR354" s="38">
        <v>5.6000000000000001E-2</v>
      </c>
      <c r="CS354">
        <v>0.12</v>
      </c>
      <c r="CT354">
        <v>8.5999999999999993E-2</v>
      </c>
      <c r="CU354">
        <v>-0.04</v>
      </c>
      <c r="CV354">
        <v>6.9000000000000006E-2</v>
      </c>
      <c r="CW354">
        <v>2.9000000000000001E-2</v>
      </c>
      <c r="CX354">
        <v>5.0000000000000001E-3</v>
      </c>
      <c r="CY354">
        <v>0.05</v>
      </c>
      <c r="CZ354">
        <v>6.6000000000000003E-2</v>
      </c>
      <c r="DA354">
        <v>0.14399999999999999</v>
      </c>
      <c r="DB354">
        <v>0.09</v>
      </c>
      <c r="DC354">
        <v>0.01</v>
      </c>
      <c r="DD354" s="38">
        <v>1.4E-2</v>
      </c>
      <c r="DE354" s="38">
        <v>1.4999999999999999E-2</v>
      </c>
      <c r="DF354">
        <v>2.1999999999999999E-2</v>
      </c>
      <c r="DG354">
        <v>5.8000000000000003E-2</v>
      </c>
      <c r="DH354">
        <v>5.1999999999999998E-2</v>
      </c>
      <c r="DI354">
        <v>2.1000000000000001E-2</v>
      </c>
      <c r="DJ354">
        <v>3.5999999999999997E-2</v>
      </c>
      <c r="DK354" s="38">
        <v>1.9E-2</v>
      </c>
      <c r="DL354">
        <v>2.1000000000000001E-2</v>
      </c>
      <c r="DM354">
        <v>3.9E-2</v>
      </c>
      <c r="DN354">
        <v>3.1E-2</v>
      </c>
      <c r="DO354">
        <v>8.5000000000000006E-2</v>
      </c>
      <c r="DP354" s="38">
        <v>5.7000000000000002E-2</v>
      </c>
      <c r="DQ354">
        <v>4.5999999999999999E-2</v>
      </c>
      <c r="DU354" s="38">
        <v>3.9E-2</v>
      </c>
      <c r="DV354">
        <v>3.5000000000000003E-2</v>
      </c>
      <c r="DW354" s="38">
        <v>4.7E-2</v>
      </c>
      <c r="DX354" s="6">
        <v>6.5000000000000002E-2</v>
      </c>
      <c r="DY354">
        <v>3.4000000000000002E-2</v>
      </c>
      <c r="DZ354">
        <v>7.6999999999999999E-2</v>
      </c>
      <c r="EA354">
        <v>5.3999999999999999E-2</v>
      </c>
      <c r="EC354">
        <v>1.2999999999999999E-2</v>
      </c>
      <c r="ED354">
        <v>3.2000000000000001E-2</v>
      </c>
      <c r="EF354">
        <v>4.3999999999999997E-2</v>
      </c>
      <c r="EG354">
        <v>6.2E-2</v>
      </c>
      <c r="EI354">
        <v>4.2000000000000003E-2</v>
      </c>
      <c r="EJ354">
        <v>5.8999999999999997E-2</v>
      </c>
      <c r="EK354" s="38">
        <v>0.03</v>
      </c>
      <c r="EL354">
        <v>4.1000000000000002E-2</v>
      </c>
      <c r="EM354" s="6">
        <v>9.0999999999999998E-2</v>
      </c>
    </row>
    <row r="355" spans="1:143" ht="14.25" customHeight="1" x14ac:dyDescent="0.2">
      <c r="A355" s="13">
        <v>682</v>
      </c>
      <c r="B355">
        <v>0.10299999999999999</v>
      </c>
      <c r="C355">
        <v>9.8000000000000004E-2</v>
      </c>
      <c r="D355">
        <v>6.7000000000000004E-2</v>
      </c>
      <c r="E355">
        <v>0.112</v>
      </c>
      <c r="F355">
        <v>0.14399999999999999</v>
      </c>
      <c r="G355">
        <v>8.8999999999999996E-2</v>
      </c>
      <c r="H355">
        <v>4.7E-2</v>
      </c>
      <c r="I355">
        <v>8.8999999999999996E-2</v>
      </c>
      <c r="J355">
        <v>5.7000000000000002E-2</v>
      </c>
      <c r="K355">
        <v>4.1000000000000002E-2</v>
      </c>
      <c r="L355">
        <v>7.1999999999999995E-2</v>
      </c>
      <c r="M355">
        <v>7.6999999999999999E-2</v>
      </c>
      <c r="N355">
        <v>0.107</v>
      </c>
      <c r="O355">
        <v>7.0000000000000007E-2</v>
      </c>
      <c r="P355" s="38">
        <v>0.14299999999999999</v>
      </c>
      <c r="Q355" s="6">
        <v>0.112</v>
      </c>
      <c r="R355" s="6">
        <v>0.127</v>
      </c>
      <c r="S355" s="6">
        <v>0.16700000000000001</v>
      </c>
      <c r="T355">
        <v>0.14099999999999999</v>
      </c>
      <c r="U355">
        <v>0.13300000000000001</v>
      </c>
      <c r="V355">
        <v>5.3999999999999999E-2</v>
      </c>
      <c r="W355">
        <v>5.2999999999999999E-2</v>
      </c>
      <c r="X355">
        <v>8.3000000000000004E-2</v>
      </c>
      <c r="Y355">
        <v>9.1999999999999998E-2</v>
      </c>
      <c r="Z355" s="38">
        <v>8.5000000000000006E-2</v>
      </c>
      <c r="AA355" s="38">
        <v>8.7999999999999995E-2</v>
      </c>
      <c r="AB355" s="38">
        <v>6.8000000000000005E-2</v>
      </c>
      <c r="AC355" s="38">
        <v>5.8999999999999997E-2</v>
      </c>
      <c r="AD355" s="38">
        <v>3.1E-2</v>
      </c>
      <c r="AE355" s="38">
        <v>0.03</v>
      </c>
      <c r="AF355" s="38">
        <v>1.0999999999999999E-2</v>
      </c>
      <c r="AG355" s="38">
        <v>0.01</v>
      </c>
      <c r="AH355" s="38">
        <v>7.0000000000000001E-3</v>
      </c>
      <c r="AI355" s="6">
        <v>4.4999999999999998E-2</v>
      </c>
      <c r="AJ355" s="6">
        <v>0.01</v>
      </c>
      <c r="AK355" s="6">
        <v>4.5999999999999999E-2</v>
      </c>
      <c r="AL355">
        <v>1.7999999999999999E-2</v>
      </c>
      <c r="AM355">
        <v>1.9E-2</v>
      </c>
      <c r="AN355">
        <v>4.2000000000000003E-2</v>
      </c>
      <c r="AO355" s="6">
        <v>3.4000000000000002E-2</v>
      </c>
      <c r="AP355" s="6">
        <v>7.5999999999999998E-2</v>
      </c>
      <c r="AQ355" s="6">
        <v>7.0999999999999994E-2</v>
      </c>
      <c r="AR355">
        <v>2.4E-2</v>
      </c>
      <c r="AS355">
        <v>3.5000000000000003E-2</v>
      </c>
      <c r="AT355">
        <v>1.4E-2</v>
      </c>
      <c r="AU355">
        <v>2.3E-2</v>
      </c>
      <c r="AV355">
        <v>7.5999999999999998E-2</v>
      </c>
      <c r="AW355">
        <v>5.5E-2</v>
      </c>
      <c r="AX355">
        <v>3.5000000000000003E-2</v>
      </c>
      <c r="AY355">
        <v>5.8999999999999997E-2</v>
      </c>
      <c r="AZ355">
        <v>2.3E-2</v>
      </c>
      <c r="BA355">
        <v>0.1</v>
      </c>
      <c r="BB355" s="38">
        <v>2.5999999999999999E-2</v>
      </c>
      <c r="BC355">
        <v>2.9000000000000001E-2</v>
      </c>
      <c r="BD355">
        <v>3.3000000000000002E-2</v>
      </c>
      <c r="BE355">
        <v>3.2000000000000001E-2</v>
      </c>
      <c r="BF355" s="38">
        <v>2.9000000000000001E-2</v>
      </c>
      <c r="BG355">
        <v>2.1000000000000001E-2</v>
      </c>
      <c r="BH355">
        <v>2.1999999999999999E-2</v>
      </c>
      <c r="BI355">
        <v>1.7000000000000001E-2</v>
      </c>
      <c r="BJ355">
        <v>1.2999999999999999E-2</v>
      </c>
      <c r="BK355">
        <v>1.4999999999999999E-2</v>
      </c>
      <c r="BL355">
        <v>3.1E-2</v>
      </c>
      <c r="BM355">
        <v>2.1000000000000001E-2</v>
      </c>
      <c r="BN355">
        <v>6.0000000000000001E-3</v>
      </c>
      <c r="BO355">
        <v>1.7000000000000001E-2</v>
      </c>
      <c r="BP355" s="6">
        <v>8.0000000000000002E-3</v>
      </c>
      <c r="BQ355" s="6">
        <v>8.9999999999999993E-3</v>
      </c>
      <c r="BR355" s="6">
        <v>1.4E-2</v>
      </c>
      <c r="BS355">
        <v>2.9000000000000001E-2</v>
      </c>
      <c r="BT355" s="38">
        <v>6.4000000000000001E-2</v>
      </c>
      <c r="BU355">
        <v>5.0999999999999997E-2</v>
      </c>
      <c r="BV355">
        <v>7.1999999999999995E-2</v>
      </c>
      <c r="BW355">
        <v>0.04</v>
      </c>
      <c r="BX355" s="38">
        <v>0.123</v>
      </c>
      <c r="BY355" s="38">
        <v>0.04</v>
      </c>
      <c r="BZ355" s="38">
        <v>8.0000000000000002E-3</v>
      </c>
      <c r="CA355">
        <v>7.0000000000000007E-2</v>
      </c>
      <c r="CB355">
        <v>9.9000000000000005E-2</v>
      </c>
      <c r="CC355">
        <v>2.3E-2</v>
      </c>
      <c r="CD355">
        <v>2.4E-2</v>
      </c>
      <c r="CE355">
        <v>8.8999999999999996E-2</v>
      </c>
      <c r="CF355">
        <v>3.6999999999999998E-2</v>
      </c>
      <c r="CG355">
        <v>3.6999999999999998E-2</v>
      </c>
      <c r="CH355">
        <v>7.6999999999999999E-2</v>
      </c>
      <c r="CI355">
        <v>4.1000000000000002E-2</v>
      </c>
      <c r="CJ355">
        <v>9.9000000000000005E-2</v>
      </c>
      <c r="CK355">
        <v>3.2000000000000001E-2</v>
      </c>
      <c r="CL355">
        <v>5.0000000000000001E-3</v>
      </c>
      <c r="CM355">
        <v>2.9000000000000001E-2</v>
      </c>
      <c r="CN355">
        <v>1.7000000000000001E-2</v>
      </c>
      <c r="CO355">
        <v>-8.0000000000000002E-3</v>
      </c>
      <c r="CP355">
        <v>3.0000000000000001E-3</v>
      </c>
      <c r="CQ355">
        <v>6.5000000000000002E-2</v>
      </c>
      <c r="CR355" s="38">
        <v>5.3999999999999999E-2</v>
      </c>
      <c r="CS355">
        <v>0.112</v>
      </c>
      <c r="CT355">
        <v>8.3000000000000004E-2</v>
      </c>
      <c r="CU355">
        <v>-0.04</v>
      </c>
      <c r="CV355">
        <v>6.6000000000000003E-2</v>
      </c>
      <c r="CW355">
        <v>2.7E-2</v>
      </c>
      <c r="CX355">
        <v>5.0000000000000001E-3</v>
      </c>
      <c r="CY355">
        <v>4.9000000000000002E-2</v>
      </c>
      <c r="CZ355">
        <v>6.3E-2</v>
      </c>
      <c r="DA355">
        <v>0.14099999999999999</v>
      </c>
      <c r="DB355">
        <v>8.6999999999999994E-2</v>
      </c>
      <c r="DC355">
        <v>8.9999999999999993E-3</v>
      </c>
      <c r="DD355" s="38">
        <v>1.4E-2</v>
      </c>
      <c r="DE355" s="38">
        <v>1.4E-2</v>
      </c>
      <c r="DF355">
        <v>2.1999999999999999E-2</v>
      </c>
      <c r="DG355">
        <v>5.7000000000000002E-2</v>
      </c>
      <c r="DH355">
        <v>5.1999999999999998E-2</v>
      </c>
      <c r="DI355">
        <v>2.1000000000000001E-2</v>
      </c>
      <c r="DJ355">
        <v>3.5999999999999997E-2</v>
      </c>
      <c r="DK355" s="38">
        <v>1.9E-2</v>
      </c>
      <c r="DL355">
        <v>2.1000000000000001E-2</v>
      </c>
      <c r="DM355">
        <v>3.9E-2</v>
      </c>
      <c r="DN355">
        <v>3.1E-2</v>
      </c>
      <c r="DO355">
        <v>8.4000000000000005E-2</v>
      </c>
      <c r="DP355" s="38">
        <v>5.6000000000000001E-2</v>
      </c>
      <c r="DQ355">
        <v>4.5999999999999999E-2</v>
      </c>
      <c r="DU355" s="38">
        <v>3.9E-2</v>
      </c>
      <c r="DV355">
        <v>3.4000000000000002E-2</v>
      </c>
      <c r="DW355" s="38">
        <v>4.7E-2</v>
      </c>
      <c r="DX355" s="6">
        <v>6.4000000000000001E-2</v>
      </c>
      <c r="DY355">
        <v>3.2000000000000001E-2</v>
      </c>
      <c r="DZ355">
        <v>7.5999999999999998E-2</v>
      </c>
      <c r="EA355">
        <v>5.1999999999999998E-2</v>
      </c>
      <c r="EC355">
        <v>1.2E-2</v>
      </c>
      <c r="ED355">
        <v>3.2000000000000001E-2</v>
      </c>
      <c r="EF355">
        <v>4.2999999999999997E-2</v>
      </c>
      <c r="EG355">
        <v>6.2E-2</v>
      </c>
      <c r="EI355">
        <v>0.04</v>
      </c>
      <c r="EJ355">
        <v>5.8000000000000003E-2</v>
      </c>
      <c r="EK355" s="38">
        <v>0.03</v>
      </c>
      <c r="EL355">
        <v>0.04</v>
      </c>
      <c r="EM355" s="6">
        <v>8.8999999999999996E-2</v>
      </c>
    </row>
    <row r="356" spans="1:143" ht="14.25" customHeight="1" x14ac:dyDescent="0.2">
      <c r="A356" s="13">
        <v>683</v>
      </c>
      <c r="B356">
        <v>9.7000000000000003E-2</v>
      </c>
      <c r="C356">
        <v>9.1999999999999998E-2</v>
      </c>
      <c r="D356">
        <v>6.3E-2</v>
      </c>
      <c r="E356">
        <v>0.10299999999999999</v>
      </c>
      <c r="F356">
        <v>0.13400000000000001</v>
      </c>
      <c r="G356">
        <v>8.5000000000000006E-2</v>
      </c>
      <c r="H356">
        <v>4.3999999999999997E-2</v>
      </c>
      <c r="I356">
        <v>8.3000000000000004E-2</v>
      </c>
      <c r="J356">
        <v>5.3999999999999999E-2</v>
      </c>
      <c r="K356">
        <v>3.7999999999999999E-2</v>
      </c>
      <c r="L356">
        <v>6.9000000000000006E-2</v>
      </c>
      <c r="M356">
        <v>7.1999999999999995E-2</v>
      </c>
      <c r="N356">
        <v>0.10199999999999999</v>
      </c>
      <c r="O356">
        <v>6.6000000000000003E-2</v>
      </c>
      <c r="P356" s="38">
        <v>0.13600000000000001</v>
      </c>
      <c r="Q356" s="6">
        <v>0.108</v>
      </c>
      <c r="R356" s="6">
        <v>0.11600000000000001</v>
      </c>
      <c r="S356" s="6">
        <v>0.16300000000000001</v>
      </c>
      <c r="T356">
        <v>0.13500000000000001</v>
      </c>
      <c r="U356">
        <v>0.128</v>
      </c>
      <c r="V356">
        <v>5.1999999999999998E-2</v>
      </c>
      <c r="W356">
        <v>5.0999999999999997E-2</v>
      </c>
      <c r="X356">
        <v>8.2000000000000003E-2</v>
      </c>
      <c r="Y356">
        <v>0.09</v>
      </c>
      <c r="Z356" s="38">
        <v>8.4000000000000005E-2</v>
      </c>
      <c r="AA356" s="38">
        <v>8.7999999999999995E-2</v>
      </c>
      <c r="AB356" s="38">
        <v>6.8000000000000005E-2</v>
      </c>
      <c r="AC356" s="38">
        <v>5.8000000000000003E-2</v>
      </c>
      <c r="AD356" s="38">
        <v>0.03</v>
      </c>
      <c r="AE356" s="38">
        <v>0.03</v>
      </c>
      <c r="AF356" s="38">
        <v>1.0999999999999999E-2</v>
      </c>
      <c r="AG356" s="38">
        <v>0.01</v>
      </c>
      <c r="AH356" s="38">
        <v>7.0000000000000001E-3</v>
      </c>
      <c r="AI356" s="6">
        <v>4.4999999999999998E-2</v>
      </c>
      <c r="AJ356" s="6">
        <v>8.9999999999999993E-3</v>
      </c>
      <c r="AK356" s="6">
        <v>4.5999999999999999E-2</v>
      </c>
      <c r="AL356">
        <v>1.7999999999999999E-2</v>
      </c>
      <c r="AM356">
        <v>1.9E-2</v>
      </c>
      <c r="AN356">
        <v>4.2000000000000003E-2</v>
      </c>
      <c r="AO356" s="6">
        <v>3.4000000000000002E-2</v>
      </c>
      <c r="AP356" s="6">
        <v>7.4999999999999997E-2</v>
      </c>
      <c r="AQ356" s="6">
        <v>7.0000000000000007E-2</v>
      </c>
      <c r="AR356">
        <v>2.3E-2</v>
      </c>
      <c r="AS356">
        <v>3.5000000000000003E-2</v>
      </c>
      <c r="AT356">
        <v>1.4E-2</v>
      </c>
      <c r="AU356">
        <v>2.3E-2</v>
      </c>
      <c r="AV356">
        <v>7.5999999999999998E-2</v>
      </c>
      <c r="AW356">
        <v>5.5E-2</v>
      </c>
      <c r="AX356">
        <v>3.3000000000000002E-2</v>
      </c>
      <c r="AY356">
        <v>5.7000000000000002E-2</v>
      </c>
      <c r="AZ356">
        <v>2.1000000000000001E-2</v>
      </c>
      <c r="BA356">
        <v>9.4E-2</v>
      </c>
      <c r="BB356" s="38">
        <v>2.5999999999999999E-2</v>
      </c>
      <c r="BC356">
        <v>2.7E-2</v>
      </c>
      <c r="BD356">
        <v>3.2000000000000001E-2</v>
      </c>
      <c r="BE356">
        <v>3.1E-2</v>
      </c>
      <c r="BF356" s="38">
        <v>2.9000000000000001E-2</v>
      </c>
      <c r="BG356">
        <v>0.02</v>
      </c>
      <c r="BH356">
        <v>2.1000000000000001E-2</v>
      </c>
      <c r="BI356">
        <v>1.6E-2</v>
      </c>
      <c r="BJ356">
        <v>1.2E-2</v>
      </c>
      <c r="BK356">
        <v>1.4999999999999999E-2</v>
      </c>
      <c r="BL356">
        <v>0.03</v>
      </c>
      <c r="BM356">
        <v>2.1000000000000001E-2</v>
      </c>
      <c r="BN356">
        <v>5.0000000000000001E-3</v>
      </c>
      <c r="BO356">
        <v>1.6E-2</v>
      </c>
      <c r="BP356" s="6">
        <v>8.0000000000000002E-3</v>
      </c>
      <c r="BQ356" s="6">
        <v>8.0000000000000002E-3</v>
      </c>
      <c r="BR356" s="6">
        <v>1.4E-2</v>
      </c>
      <c r="BS356">
        <v>2.8000000000000001E-2</v>
      </c>
      <c r="BT356" s="38">
        <v>6.0999999999999999E-2</v>
      </c>
      <c r="BU356">
        <v>4.8000000000000001E-2</v>
      </c>
      <c r="BV356">
        <v>6.9000000000000006E-2</v>
      </c>
      <c r="BW356">
        <v>3.9E-2</v>
      </c>
      <c r="BX356" s="38">
        <v>0.122</v>
      </c>
      <c r="BY356" s="38">
        <v>3.7999999999999999E-2</v>
      </c>
      <c r="BZ356" s="38">
        <v>7.0000000000000001E-3</v>
      </c>
      <c r="CA356">
        <v>6.7000000000000004E-2</v>
      </c>
      <c r="CB356">
        <v>9.5000000000000001E-2</v>
      </c>
      <c r="CC356">
        <v>2.1999999999999999E-2</v>
      </c>
      <c r="CD356">
        <v>2.3E-2</v>
      </c>
      <c r="CE356">
        <v>8.7999999999999995E-2</v>
      </c>
      <c r="CF356">
        <v>3.4000000000000002E-2</v>
      </c>
      <c r="CG356">
        <v>3.5000000000000003E-2</v>
      </c>
      <c r="CH356">
        <v>7.4999999999999997E-2</v>
      </c>
      <c r="CI356">
        <v>0.04</v>
      </c>
      <c r="CJ356">
        <v>9.4E-2</v>
      </c>
      <c r="CK356">
        <v>0.03</v>
      </c>
      <c r="CL356">
        <v>5.0000000000000001E-3</v>
      </c>
      <c r="CM356">
        <v>2.5000000000000001E-2</v>
      </c>
      <c r="CN356">
        <v>1.6E-2</v>
      </c>
      <c r="CO356">
        <v>-8.9999999999999993E-3</v>
      </c>
      <c r="CP356">
        <v>2E-3</v>
      </c>
      <c r="CQ356">
        <v>6.3E-2</v>
      </c>
      <c r="CR356" s="38">
        <v>5.1999999999999998E-2</v>
      </c>
      <c r="CS356">
        <v>0.105</v>
      </c>
      <c r="CT356">
        <v>0.08</v>
      </c>
      <c r="CU356">
        <v>-0.04</v>
      </c>
      <c r="CV356">
        <v>6.3E-2</v>
      </c>
      <c r="CW356">
        <v>2.5999999999999999E-2</v>
      </c>
      <c r="CX356">
        <v>5.0000000000000001E-3</v>
      </c>
      <c r="CY356">
        <v>4.9000000000000002E-2</v>
      </c>
      <c r="CZ356">
        <v>0.06</v>
      </c>
      <c r="DA356">
        <v>0.13900000000000001</v>
      </c>
      <c r="DB356">
        <v>8.5000000000000006E-2</v>
      </c>
      <c r="DC356">
        <v>8.9999999999999993E-3</v>
      </c>
      <c r="DD356" s="38">
        <v>1.2999999999999999E-2</v>
      </c>
      <c r="DE356" s="38">
        <v>1.4E-2</v>
      </c>
      <c r="DF356">
        <v>2.1999999999999999E-2</v>
      </c>
      <c r="DG356">
        <v>5.7000000000000002E-2</v>
      </c>
      <c r="DH356">
        <v>5.0999999999999997E-2</v>
      </c>
      <c r="DI356">
        <v>0.02</v>
      </c>
      <c r="DJ356">
        <v>3.5999999999999997E-2</v>
      </c>
      <c r="DK356" s="38">
        <v>1.7999999999999999E-2</v>
      </c>
      <c r="DL356">
        <v>0.02</v>
      </c>
      <c r="DM356">
        <v>3.9E-2</v>
      </c>
      <c r="DN356">
        <v>3.1E-2</v>
      </c>
      <c r="DO356">
        <v>8.3000000000000004E-2</v>
      </c>
      <c r="DP356" s="38">
        <v>5.5E-2</v>
      </c>
      <c r="DQ356">
        <v>4.4999999999999998E-2</v>
      </c>
      <c r="DU356" s="38">
        <v>3.9E-2</v>
      </c>
      <c r="DV356">
        <v>3.3000000000000002E-2</v>
      </c>
      <c r="DW356" s="38">
        <v>4.5999999999999999E-2</v>
      </c>
      <c r="DX356" s="6">
        <v>6.3E-2</v>
      </c>
      <c r="DY356">
        <v>3.1E-2</v>
      </c>
      <c r="DZ356">
        <v>7.5999999999999998E-2</v>
      </c>
      <c r="EA356">
        <v>0.05</v>
      </c>
      <c r="EC356">
        <v>1.0999999999999999E-2</v>
      </c>
      <c r="ED356">
        <v>3.2000000000000001E-2</v>
      </c>
      <c r="EF356">
        <v>4.2999999999999997E-2</v>
      </c>
      <c r="EG356">
        <v>6.2E-2</v>
      </c>
      <c r="EI356">
        <v>3.9E-2</v>
      </c>
      <c r="EJ356">
        <v>5.8000000000000003E-2</v>
      </c>
      <c r="EK356" s="38">
        <v>2.9000000000000001E-2</v>
      </c>
      <c r="EL356">
        <v>0.04</v>
      </c>
      <c r="EM356" s="6">
        <v>8.7999999999999995E-2</v>
      </c>
    </row>
    <row r="357" spans="1:143" ht="14.25" customHeight="1" x14ac:dyDescent="0.2">
      <c r="A357" s="13">
        <v>684</v>
      </c>
      <c r="B357">
        <v>9.0999999999999998E-2</v>
      </c>
      <c r="C357">
        <v>8.6999999999999994E-2</v>
      </c>
      <c r="D357">
        <v>0.06</v>
      </c>
      <c r="E357">
        <v>9.6000000000000002E-2</v>
      </c>
      <c r="F357">
        <v>0.126</v>
      </c>
      <c r="G357">
        <v>8.2000000000000003E-2</v>
      </c>
      <c r="H357">
        <v>4.2000000000000003E-2</v>
      </c>
      <c r="I357">
        <v>7.8E-2</v>
      </c>
      <c r="J357">
        <v>5.1999999999999998E-2</v>
      </c>
      <c r="K357">
        <v>3.5999999999999997E-2</v>
      </c>
      <c r="L357">
        <v>6.6000000000000003E-2</v>
      </c>
      <c r="M357">
        <v>6.7000000000000004E-2</v>
      </c>
      <c r="N357">
        <v>9.7000000000000003E-2</v>
      </c>
      <c r="O357">
        <v>6.3E-2</v>
      </c>
      <c r="P357" s="38">
        <v>0.129</v>
      </c>
      <c r="Q357" s="6">
        <v>0.104</v>
      </c>
      <c r="R357" s="6">
        <v>0.107</v>
      </c>
      <c r="S357" s="6">
        <v>0.159</v>
      </c>
      <c r="T357">
        <v>0.129</v>
      </c>
      <c r="U357">
        <v>0.124</v>
      </c>
      <c r="V357">
        <v>5.0999999999999997E-2</v>
      </c>
      <c r="W357">
        <v>4.9000000000000002E-2</v>
      </c>
      <c r="X357">
        <v>8.1000000000000003E-2</v>
      </c>
      <c r="Y357">
        <v>8.8999999999999996E-2</v>
      </c>
      <c r="Z357" s="38">
        <v>8.4000000000000005E-2</v>
      </c>
      <c r="AA357" s="38">
        <v>8.7999999999999995E-2</v>
      </c>
      <c r="AB357" s="38">
        <v>6.8000000000000005E-2</v>
      </c>
      <c r="AC357" s="38">
        <v>5.8000000000000003E-2</v>
      </c>
      <c r="AD357" s="38">
        <v>0.03</v>
      </c>
      <c r="AE357" s="38">
        <v>0.03</v>
      </c>
      <c r="AF357" s="38">
        <v>1.0999999999999999E-2</v>
      </c>
      <c r="AG357" s="38">
        <v>0.01</v>
      </c>
      <c r="AH357" s="38">
        <v>7.0000000000000001E-3</v>
      </c>
      <c r="AI357" s="6">
        <v>4.4999999999999998E-2</v>
      </c>
      <c r="AJ357" s="6">
        <v>8.9999999999999993E-3</v>
      </c>
      <c r="AK357" s="6">
        <v>4.5999999999999999E-2</v>
      </c>
      <c r="AL357">
        <v>1.7999999999999999E-2</v>
      </c>
      <c r="AM357">
        <v>1.9E-2</v>
      </c>
      <c r="AN357">
        <v>4.2000000000000003E-2</v>
      </c>
      <c r="AO357" s="6">
        <v>3.3000000000000002E-2</v>
      </c>
      <c r="AP357" s="6">
        <v>7.4999999999999997E-2</v>
      </c>
      <c r="AQ357" s="6">
        <v>6.9000000000000006E-2</v>
      </c>
      <c r="AR357">
        <v>2.3E-2</v>
      </c>
      <c r="AS357">
        <v>3.5000000000000003E-2</v>
      </c>
      <c r="AT357">
        <v>1.4E-2</v>
      </c>
      <c r="AU357">
        <v>2.3E-2</v>
      </c>
      <c r="AV357">
        <v>7.5999999999999998E-2</v>
      </c>
      <c r="AW357">
        <v>5.5E-2</v>
      </c>
      <c r="AX357">
        <v>3.1E-2</v>
      </c>
      <c r="AY357">
        <v>5.6000000000000001E-2</v>
      </c>
      <c r="AZ357">
        <v>1.9E-2</v>
      </c>
      <c r="BA357">
        <v>8.8999999999999996E-2</v>
      </c>
      <c r="BB357" s="38">
        <v>2.5999999999999999E-2</v>
      </c>
      <c r="BC357">
        <v>2.5999999999999999E-2</v>
      </c>
      <c r="BD357">
        <v>3.2000000000000001E-2</v>
      </c>
      <c r="BE357">
        <v>3.1E-2</v>
      </c>
      <c r="BF357" s="38">
        <v>2.8000000000000001E-2</v>
      </c>
      <c r="BG357">
        <v>1.9E-2</v>
      </c>
      <c r="BH357">
        <v>0.02</v>
      </c>
      <c r="BI357">
        <v>1.6E-2</v>
      </c>
      <c r="BJ357">
        <v>1.2E-2</v>
      </c>
      <c r="BK357">
        <v>1.4E-2</v>
      </c>
      <c r="BL357">
        <v>2.9000000000000001E-2</v>
      </c>
      <c r="BM357">
        <v>2.1000000000000001E-2</v>
      </c>
      <c r="BN357">
        <v>5.0000000000000001E-3</v>
      </c>
      <c r="BO357">
        <v>1.6E-2</v>
      </c>
      <c r="BP357" s="6">
        <v>7.0000000000000001E-3</v>
      </c>
      <c r="BQ357" s="6">
        <v>8.0000000000000002E-3</v>
      </c>
      <c r="BR357" s="6">
        <v>1.2999999999999999E-2</v>
      </c>
      <c r="BS357">
        <v>2.7E-2</v>
      </c>
      <c r="BT357" s="38">
        <v>5.8000000000000003E-2</v>
      </c>
      <c r="BU357">
        <v>4.5999999999999999E-2</v>
      </c>
      <c r="BV357">
        <v>6.7000000000000004E-2</v>
      </c>
      <c r="BW357">
        <v>3.7999999999999999E-2</v>
      </c>
      <c r="BX357" s="38">
        <v>0.121</v>
      </c>
      <c r="BY357" s="38">
        <v>3.5999999999999997E-2</v>
      </c>
      <c r="BZ357" s="38">
        <v>7.0000000000000001E-3</v>
      </c>
      <c r="CA357">
        <v>6.5000000000000002E-2</v>
      </c>
      <c r="CB357">
        <v>9.0999999999999998E-2</v>
      </c>
      <c r="CC357">
        <v>2.1000000000000001E-2</v>
      </c>
      <c r="CD357">
        <v>2.1000000000000001E-2</v>
      </c>
      <c r="CE357">
        <v>8.6999999999999994E-2</v>
      </c>
      <c r="CF357">
        <v>3.2000000000000001E-2</v>
      </c>
      <c r="CG357">
        <v>3.3000000000000002E-2</v>
      </c>
      <c r="CH357">
        <v>7.2999999999999995E-2</v>
      </c>
      <c r="CI357">
        <v>3.9E-2</v>
      </c>
      <c r="CJ357">
        <v>0.09</v>
      </c>
      <c r="CK357">
        <v>2.8000000000000001E-2</v>
      </c>
      <c r="CL357">
        <v>5.0000000000000001E-3</v>
      </c>
      <c r="CM357">
        <v>2.1999999999999999E-2</v>
      </c>
      <c r="CN357">
        <v>1.4999999999999999E-2</v>
      </c>
      <c r="CO357">
        <v>-0.01</v>
      </c>
      <c r="CP357">
        <v>2E-3</v>
      </c>
      <c r="CQ357">
        <v>0.06</v>
      </c>
      <c r="CR357" s="38">
        <v>0.05</v>
      </c>
      <c r="CS357">
        <v>9.9000000000000005E-2</v>
      </c>
      <c r="CT357">
        <v>7.6999999999999999E-2</v>
      </c>
      <c r="CU357">
        <v>-0.04</v>
      </c>
      <c r="CV357">
        <v>6.0999999999999999E-2</v>
      </c>
      <c r="CW357">
        <v>2.4E-2</v>
      </c>
      <c r="CX357">
        <v>5.0000000000000001E-3</v>
      </c>
      <c r="CY357">
        <v>4.8000000000000001E-2</v>
      </c>
      <c r="CZ357">
        <v>5.8000000000000003E-2</v>
      </c>
      <c r="DA357">
        <v>0.13600000000000001</v>
      </c>
      <c r="DB357">
        <v>8.2000000000000003E-2</v>
      </c>
      <c r="DC357">
        <v>8.0000000000000002E-3</v>
      </c>
      <c r="DD357" s="38">
        <v>1.2999999999999999E-2</v>
      </c>
      <c r="DE357" s="38">
        <v>1.2999999999999999E-2</v>
      </c>
      <c r="DF357">
        <v>2.1999999999999999E-2</v>
      </c>
      <c r="DG357">
        <v>5.6000000000000001E-2</v>
      </c>
      <c r="DH357">
        <v>5.0999999999999997E-2</v>
      </c>
      <c r="DI357">
        <v>0.02</v>
      </c>
      <c r="DJ357">
        <v>3.5999999999999997E-2</v>
      </c>
      <c r="DK357" s="38">
        <v>1.7999999999999999E-2</v>
      </c>
      <c r="DL357">
        <v>0.02</v>
      </c>
      <c r="DM357">
        <v>3.9E-2</v>
      </c>
      <c r="DN357">
        <v>3.1E-2</v>
      </c>
      <c r="DO357">
        <v>8.3000000000000004E-2</v>
      </c>
      <c r="DP357" s="38">
        <v>5.3999999999999999E-2</v>
      </c>
      <c r="DQ357">
        <v>4.4999999999999998E-2</v>
      </c>
      <c r="DU357" s="38">
        <v>3.7999999999999999E-2</v>
      </c>
      <c r="DV357">
        <v>3.2000000000000001E-2</v>
      </c>
      <c r="DW357" s="38">
        <v>4.4999999999999998E-2</v>
      </c>
      <c r="DX357" s="6">
        <v>6.0999999999999999E-2</v>
      </c>
      <c r="DY357">
        <v>0.03</v>
      </c>
      <c r="DZ357">
        <v>7.4999999999999997E-2</v>
      </c>
      <c r="EA357">
        <v>4.9000000000000002E-2</v>
      </c>
      <c r="EC357">
        <v>1.0999999999999999E-2</v>
      </c>
      <c r="ED357">
        <v>3.1E-2</v>
      </c>
      <c r="EF357">
        <v>4.2999999999999997E-2</v>
      </c>
      <c r="EG357">
        <v>6.2E-2</v>
      </c>
      <c r="EI357">
        <v>3.9E-2</v>
      </c>
      <c r="EJ357">
        <v>5.7000000000000002E-2</v>
      </c>
      <c r="EK357" s="38">
        <v>2.8000000000000001E-2</v>
      </c>
      <c r="EL357">
        <v>3.9E-2</v>
      </c>
      <c r="EM357" s="6">
        <v>8.6999999999999994E-2</v>
      </c>
    </row>
    <row r="358" spans="1:143" ht="14.25" customHeight="1" x14ac:dyDescent="0.2">
      <c r="A358" s="13">
        <v>685</v>
      </c>
      <c r="B358">
        <v>8.6999999999999994E-2</v>
      </c>
      <c r="C358">
        <v>8.3000000000000004E-2</v>
      </c>
      <c r="D358">
        <v>5.8000000000000003E-2</v>
      </c>
      <c r="E358">
        <v>8.8999999999999996E-2</v>
      </c>
      <c r="F358">
        <v>0.11899999999999999</v>
      </c>
      <c r="G358">
        <v>7.9000000000000001E-2</v>
      </c>
      <c r="H358">
        <v>4.1000000000000002E-2</v>
      </c>
      <c r="I358">
        <v>7.3999999999999996E-2</v>
      </c>
      <c r="J358">
        <v>0.05</v>
      </c>
      <c r="K358">
        <v>3.4000000000000002E-2</v>
      </c>
      <c r="L358">
        <v>6.4000000000000001E-2</v>
      </c>
      <c r="M358">
        <v>6.4000000000000001E-2</v>
      </c>
      <c r="N358">
        <v>9.2999999999999999E-2</v>
      </c>
      <c r="O358">
        <v>6.0999999999999999E-2</v>
      </c>
      <c r="P358" s="38">
        <v>0.123</v>
      </c>
      <c r="Q358" s="6">
        <v>0.10199999999999999</v>
      </c>
      <c r="R358" s="6">
        <v>9.9000000000000005E-2</v>
      </c>
      <c r="S358" s="6">
        <v>0.155</v>
      </c>
      <c r="T358">
        <v>0.125</v>
      </c>
      <c r="U358">
        <v>0.12</v>
      </c>
      <c r="V358">
        <v>0.05</v>
      </c>
      <c r="W358">
        <v>4.7E-2</v>
      </c>
      <c r="X358">
        <v>8.1000000000000003E-2</v>
      </c>
      <c r="Y358">
        <v>8.6999999999999994E-2</v>
      </c>
      <c r="Z358" s="38">
        <v>8.4000000000000005E-2</v>
      </c>
      <c r="AA358" s="38">
        <v>8.7999999999999995E-2</v>
      </c>
      <c r="AB358" s="38">
        <v>6.7000000000000004E-2</v>
      </c>
      <c r="AC358" s="38">
        <v>5.7000000000000002E-2</v>
      </c>
      <c r="AD358" s="38">
        <v>0.03</v>
      </c>
      <c r="AE358" s="38">
        <v>0.03</v>
      </c>
      <c r="AF358" s="38">
        <v>0.01</v>
      </c>
      <c r="AG358" s="38">
        <v>0.01</v>
      </c>
      <c r="AH358" s="38">
        <v>6.0000000000000001E-3</v>
      </c>
      <c r="AI358" s="6">
        <v>4.3999999999999997E-2</v>
      </c>
      <c r="AJ358" s="6">
        <v>8.9999999999999993E-3</v>
      </c>
      <c r="AK358" s="6">
        <v>4.5999999999999999E-2</v>
      </c>
      <c r="AL358">
        <v>1.7999999999999999E-2</v>
      </c>
      <c r="AM358">
        <v>1.9E-2</v>
      </c>
      <c r="AN358">
        <v>4.2000000000000003E-2</v>
      </c>
      <c r="AO358" s="6">
        <v>3.3000000000000002E-2</v>
      </c>
      <c r="AP358" s="6">
        <v>7.4999999999999997E-2</v>
      </c>
      <c r="AQ358" s="6">
        <v>6.9000000000000006E-2</v>
      </c>
      <c r="AR358">
        <v>2.3E-2</v>
      </c>
      <c r="AS358">
        <v>3.5000000000000003E-2</v>
      </c>
      <c r="AT358">
        <v>1.4E-2</v>
      </c>
      <c r="AU358">
        <v>2.1999999999999999E-2</v>
      </c>
      <c r="AV358">
        <v>7.5999999999999998E-2</v>
      </c>
      <c r="AW358">
        <v>5.3999999999999999E-2</v>
      </c>
      <c r="AX358">
        <v>0.03</v>
      </c>
      <c r="AY358">
        <v>5.3999999999999999E-2</v>
      </c>
      <c r="AZ358">
        <v>1.7999999999999999E-2</v>
      </c>
      <c r="BA358">
        <v>8.5000000000000006E-2</v>
      </c>
      <c r="BB358" s="38">
        <v>2.5999999999999999E-2</v>
      </c>
      <c r="BC358">
        <v>2.5999999999999999E-2</v>
      </c>
      <c r="BD358">
        <v>3.2000000000000001E-2</v>
      </c>
      <c r="BE358">
        <v>3.1E-2</v>
      </c>
      <c r="BF358" s="38">
        <v>2.8000000000000001E-2</v>
      </c>
      <c r="BG358">
        <v>1.7999999999999999E-2</v>
      </c>
      <c r="BH358">
        <v>1.9E-2</v>
      </c>
      <c r="BI358">
        <v>1.4999999999999999E-2</v>
      </c>
      <c r="BJ358">
        <v>1.2E-2</v>
      </c>
      <c r="BK358">
        <v>1.2999999999999999E-2</v>
      </c>
      <c r="BL358">
        <v>2.8000000000000001E-2</v>
      </c>
      <c r="BM358">
        <v>2.1000000000000001E-2</v>
      </c>
      <c r="BN358">
        <v>4.0000000000000001E-3</v>
      </c>
      <c r="BO358">
        <v>1.4999999999999999E-2</v>
      </c>
      <c r="BP358" s="6">
        <v>7.0000000000000001E-3</v>
      </c>
      <c r="BQ358" s="6">
        <v>8.0000000000000002E-3</v>
      </c>
      <c r="BR358" s="6">
        <v>1.2999999999999999E-2</v>
      </c>
      <c r="BS358">
        <v>2.5999999999999999E-2</v>
      </c>
      <c r="BT358" s="38">
        <v>5.5E-2</v>
      </c>
      <c r="BU358">
        <v>4.4999999999999998E-2</v>
      </c>
      <c r="BV358">
        <v>6.5000000000000002E-2</v>
      </c>
      <c r="BW358">
        <v>3.6999999999999998E-2</v>
      </c>
      <c r="BX358" s="38">
        <v>0.12</v>
      </c>
      <c r="BY358" s="38">
        <v>3.5000000000000003E-2</v>
      </c>
      <c r="BZ358" s="38">
        <v>7.0000000000000001E-3</v>
      </c>
      <c r="CA358">
        <v>6.3E-2</v>
      </c>
      <c r="CB358">
        <v>8.6999999999999994E-2</v>
      </c>
      <c r="CC358">
        <v>0.02</v>
      </c>
      <c r="CD358">
        <v>2.1000000000000001E-2</v>
      </c>
      <c r="CE358">
        <v>8.5999999999999993E-2</v>
      </c>
      <c r="CF358">
        <v>0.03</v>
      </c>
      <c r="CG358">
        <v>3.1E-2</v>
      </c>
      <c r="CH358">
        <v>7.1999999999999995E-2</v>
      </c>
      <c r="CI358">
        <v>3.9E-2</v>
      </c>
      <c r="CJ358">
        <v>8.7999999999999995E-2</v>
      </c>
      <c r="CK358">
        <v>2.5999999999999999E-2</v>
      </c>
      <c r="CL358">
        <v>4.0000000000000001E-3</v>
      </c>
      <c r="CM358">
        <v>1.9E-2</v>
      </c>
      <c r="CN358">
        <v>1.4999999999999999E-2</v>
      </c>
      <c r="CO358">
        <v>-1.0999999999999999E-2</v>
      </c>
      <c r="CP358">
        <v>1E-3</v>
      </c>
      <c r="CQ358">
        <v>5.8000000000000003E-2</v>
      </c>
      <c r="CR358" s="38">
        <v>4.9000000000000002E-2</v>
      </c>
      <c r="CS358">
        <v>9.4E-2</v>
      </c>
      <c r="CT358">
        <v>7.4999999999999997E-2</v>
      </c>
      <c r="CU358">
        <v>-4.1000000000000002E-2</v>
      </c>
      <c r="CV358">
        <v>5.8999999999999997E-2</v>
      </c>
      <c r="CW358">
        <v>2.3E-2</v>
      </c>
      <c r="CX358">
        <v>4.0000000000000001E-3</v>
      </c>
      <c r="CY358">
        <v>4.8000000000000001E-2</v>
      </c>
      <c r="CZ358">
        <v>5.6000000000000001E-2</v>
      </c>
      <c r="DA358">
        <v>0.13500000000000001</v>
      </c>
      <c r="DB358">
        <v>0.08</v>
      </c>
      <c r="DC358">
        <v>8.0000000000000002E-3</v>
      </c>
      <c r="DD358" s="38">
        <v>1.2999999999999999E-2</v>
      </c>
      <c r="DE358" s="38">
        <v>1.2999999999999999E-2</v>
      </c>
      <c r="DF358">
        <v>2.1000000000000001E-2</v>
      </c>
      <c r="DG358">
        <v>5.6000000000000001E-2</v>
      </c>
      <c r="DH358">
        <v>0.05</v>
      </c>
      <c r="DI358">
        <v>0.02</v>
      </c>
      <c r="DJ358">
        <v>3.5999999999999997E-2</v>
      </c>
      <c r="DK358" s="38">
        <v>1.7999999999999999E-2</v>
      </c>
      <c r="DL358">
        <v>0.02</v>
      </c>
      <c r="DM358">
        <v>3.7999999999999999E-2</v>
      </c>
      <c r="DN358">
        <v>3.1E-2</v>
      </c>
      <c r="DO358">
        <v>8.2000000000000003E-2</v>
      </c>
      <c r="DP358" s="38">
        <v>5.3999999999999999E-2</v>
      </c>
      <c r="DQ358">
        <v>4.4999999999999998E-2</v>
      </c>
      <c r="DU358" s="38">
        <v>3.7999999999999999E-2</v>
      </c>
      <c r="DV358">
        <v>3.2000000000000001E-2</v>
      </c>
      <c r="DW358" s="38">
        <v>4.4999999999999998E-2</v>
      </c>
      <c r="DX358" s="6">
        <v>6.0999999999999999E-2</v>
      </c>
      <c r="DY358">
        <v>2.9000000000000001E-2</v>
      </c>
      <c r="DZ358">
        <v>7.4999999999999997E-2</v>
      </c>
      <c r="EA358">
        <v>4.7E-2</v>
      </c>
      <c r="EC358">
        <v>0.01</v>
      </c>
      <c r="ED358">
        <v>3.1E-2</v>
      </c>
      <c r="EF358">
        <v>4.2999999999999997E-2</v>
      </c>
      <c r="EG358">
        <v>6.2E-2</v>
      </c>
      <c r="EI358">
        <v>3.7999999999999999E-2</v>
      </c>
      <c r="EJ358">
        <v>5.7000000000000002E-2</v>
      </c>
      <c r="EK358" s="38">
        <v>2.8000000000000001E-2</v>
      </c>
      <c r="EL358">
        <v>3.7999999999999999E-2</v>
      </c>
      <c r="EM358" s="6">
        <v>8.5000000000000006E-2</v>
      </c>
    </row>
    <row r="359" spans="1:143" ht="14.25" customHeight="1" x14ac:dyDescent="0.2">
      <c r="A359" s="13">
        <v>686</v>
      </c>
      <c r="B359">
        <v>8.3000000000000004E-2</v>
      </c>
      <c r="C359">
        <v>0.08</v>
      </c>
      <c r="D359">
        <v>5.5E-2</v>
      </c>
      <c r="E359">
        <v>8.4000000000000005E-2</v>
      </c>
      <c r="F359">
        <v>0.113</v>
      </c>
      <c r="G359">
        <v>7.5999999999999998E-2</v>
      </c>
      <c r="H359">
        <v>3.9E-2</v>
      </c>
      <c r="I359">
        <v>7.0999999999999994E-2</v>
      </c>
      <c r="J359">
        <v>4.9000000000000002E-2</v>
      </c>
      <c r="K359">
        <v>3.2000000000000001E-2</v>
      </c>
      <c r="L359">
        <v>6.2E-2</v>
      </c>
      <c r="M359">
        <v>0.06</v>
      </c>
      <c r="N359">
        <v>0.09</v>
      </c>
      <c r="O359">
        <v>5.8000000000000003E-2</v>
      </c>
      <c r="P359" s="38">
        <v>0.11799999999999999</v>
      </c>
      <c r="Q359" s="6">
        <v>9.9000000000000005E-2</v>
      </c>
      <c r="R359" s="6">
        <v>9.2999999999999999E-2</v>
      </c>
      <c r="S359" s="6">
        <v>0.152</v>
      </c>
      <c r="T359">
        <v>0.121</v>
      </c>
      <c r="U359">
        <v>0.11600000000000001</v>
      </c>
      <c r="V359">
        <v>4.9000000000000002E-2</v>
      </c>
      <c r="W359">
        <v>4.4999999999999998E-2</v>
      </c>
      <c r="X359">
        <v>0.08</v>
      </c>
      <c r="Y359">
        <v>8.5999999999999993E-2</v>
      </c>
      <c r="Z359" s="38">
        <v>8.4000000000000005E-2</v>
      </c>
      <c r="AA359" s="38">
        <v>8.7999999999999995E-2</v>
      </c>
      <c r="AB359" s="38">
        <v>6.7000000000000004E-2</v>
      </c>
      <c r="AC359" s="38">
        <v>5.6000000000000001E-2</v>
      </c>
      <c r="AD359" s="38">
        <v>0.03</v>
      </c>
      <c r="AE359" s="38">
        <v>0.03</v>
      </c>
      <c r="AF359" s="38">
        <v>0.01</v>
      </c>
      <c r="AG359" s="38">
        <v>0.01</v>
      </c>
      <c r="AH359" s="38">
        <v>6.0000000000000001E-3</v>
      </c>
      <c r="AI359" s="6">
        <v>4.3999999999999997E-2</v>
      </c>
      <c r="AJ359" s="6">
        <v>8.9999999999999993E-3</v>
      </c>
      <c r="AK359" s="6">
        <v>4.4999999999999998E-2</v>
      </c>
      <c r="AL359">
        <v>1.7999999999999999E-2</v>
      </c>
      <c r="AM359">
        <v>1.9E-2</v>
      </c>
      <c r="AN359">
        <v>4.2000000000000003E-2</v>
      </c>
      <c r="AO359" s="6">
        <v>3.3000000000000002E-2</v>
      </c>
      <c r="AP359" s="6">
        <v>7.4999999999999997E-2</v>
      </c>
      <c r="AQ359" s="6">
        <v>6.9000000000000006E-2</v>
      </c>
      <c r="AR359">
        <v>2.3E-2</v>
      </c>
      <c r="AS359">
        <v>3.4000000000000002E-2</v>
      </c>
      <c r="AT359">
        <v>1.4E-2</v>
      </c>
      <c r="AU359">
        <v>2.1999999999999999E-2</v>
      </c>
      <c r="AV359">
        <v>7.4999999999999997E-2</v>
      </c>
      <c r="AW359">
        <v>5.3999999999999999E-2</v>
      </c>
      <c r="AX359">
        <v>2.9000000000000001E-2</v>
      </c>
      <c r="AY359">
        <v>5.2999999999999999E-2</v>
      </c>
      <c r="AZ359">
        <v>1.7000000000000001E-2</v>
      </c>
      <c r="BA359">
        <v>8.2000000000000003E-2</v>
      </c>
      <c r="BB359" s="38">
        <v>2.5000000000000001E-2</v>
      </c>
      <c r="BC359">
        <v>2.5000000000000001E-2</v>
      </c>
      <c r="BD359">
        <v>3.2000000000000001E-2</v>
      </c>
      <c r="BE359">
        <v>0.03</v>
      </c>
      <c r="BF359" s="38">
        <v>2.8000000000000001E-2</v>
      </c>
      <c r="BG359">
        <v>1.7000000000000001E-2</v>
      </c>
      <c r="BH359">
        <v>1.9E-2</v>
      </c>
      <c r="BI359">
        <v>1.4999999999999999E-2</v>
      </c>
      <c r="BJ359">
        <v>1.2E-2</v>
      </c>
      <c r="BK359">
        <v>1.2999999999999999E-2</v>
      </c>
      <c r="BL359">
        <v>2.7E-2</v>
      </c>
      <c r="BM359">
        <v>2.1000000000000001E-2</v>
      </c>
      <c r="BN359">
        <v>4.0000000000000001E-3</v>
      </c>
      <c r="BO359">
        <v>1.4999999999999999E-2</v>
      </c>
      <c r="BP359" s="6">
        <v>7.0000000000000001E-3</v>
      </c>
      <c r="BQ359" s="6">
        <v>8.0000000000000002E-3</v>
      </c>
      <c r="BR359" s="6">
        <v>1.2999999999999999E-2</v>
      </c>
      <c r="BS359">
        <v>2.5000000000000001E-2</v>
      </c>
      <c r="BT359" s="38">
        <v>5.2999999999999999E-2</v>
      </c>
      <c r="BU359">
        <v>4.2999999999999997E-2</v>
      </c>
      <c r="BV359">
        <v>6.3E-2</v>
      </c>
      <c r="BW359">
        <v>3.6999999999999998E-2</v>
      </c>
      <c r="BX359" s="38">
        <v>0.11899999999999999</v>
      </c>
      <c r="BY359" s="38">
        <v>3.3000000000000002E-2</v>
      </c>
      <c r="BZ359" s="38">
        <v>6.0000000000000001E-3</v>
      </c>
      <c r="CA359">
        <v>6.2E-2</v>
      </c>
      <c r="CB359">
        <v>8.5000000000000006E-2</v>
      </c>
      <c r="CC359">
        <v>1.9E-2</v>
      </c>
      <c r="CD359">
        <v>0.02</v>
      </c>
      <c r="CE359">
        <v>8.5000000000000006E-2</v>
      </c>
      <c r="CF359">
        <v>2.8000000000000001E-2</v>
      </c>
      <c r="CG359">
        <v>2.9000000000000001E-2</v>
      </c>
      <c r="CH359">
        <v>7.0999999999999994E-2</v>
      </c>
      <c r="CI359">
        <v>3.7999999999999999E-2</v>
      </c>
      <c r="CJ359">
        <v>8.5000000000000006E-2</v>
      </c>
      <c r="CK359">
        <v>2.5000000000000001E-2</v>
      </c>
      <c r="CL359">
        <v>4.0000000000000001E-3</v>
      </c>
      <c r="CM359">
        <v>1.6E-2</v>
      </c>
      <c r="CN359">
        <v>1.4E-2</v>
      </c>
      <c r="CO359">
        <v>-1.2E-2</v>
      </c>
      <c r="CP359">
        <v>0</v>
      </c>
      <c r="CQ359">
        <v>5.7000000000000002E-2</v>
      </c>
      <c r="CR359" s="38">
        <v>4.7E-2</v>
      </c>
      <c r="CS359">
        <v>0.09</v>
      </c>
      <c r="CT359">
        <v>7.2999999999999995E-2</v>
      </c>
      <c r="CU359">
        <v>-4.1000000000000002E-2</v>
      </c>
      <c r="CV359">
        <v>5.7000000000000002E-2</v>
      </c>
      <c r="CW359">
        <v>2.1999999999999999E-2</v>
      </c>
      <c r="CX359">
        <v>4.0000000000000001E-3</v>
      </c>
      <c r="CY359">
        <v>4.8000000000000001E-2</v>
      </c>
      <c r="CZ359">
        <v>5.3999999999999999E-2</v>
      </c>
      <c r="DA359">
        <v>0.13300000000000001</v>
      </c>
      <c r="DB359">
        <v>7.9000000000000001E-2</v>
      </c>
      <c r="DC359">
        <v>8.0000000000000002E-3</v>
      </c>
      <c r="DD359" s="38">
        <v>1.2999999999999999E-2</v>
      </c>
      <c r="DE359" s="38">
        <v>1.2999999999999999E-2</v>
      </c>
      <c r="DF359">
        <v>2.1000000000000001E-2</v>
      </c>
      <c r="DG359">
        <v>5.6000000000000001E-2</v>
      </c>
      <c r="DH359">
        <v>0.05</v>
      </c>
      <c r="DI359">
        <v>0.02</v>
      </c>
      <c r="DJ359">
        <v>3.5999999999999997E-2</v>
      </c>
      <c r="DK359" s="38">
        <v>1.7000000000000001E-2</v>
      </c>
      <c r="DL359">
        <v>0.02</v>
      </c>
      <c r="DM359">
        <v>3.7999999999999999E-2</v>
      </c>
      <c r="DN359">
        <v>3.1E-2</v>
      </c>
      <c r="DO359">
        <v>8.2000000000000003E-2</v>
      </c>
      <c r="DP359" s="38">
        <v>5.2999999999999999E-2</v>
      </c>
      <c r="DQ359">
        <v>4.3999999999999997E-2</v>
      </c>
      <c r="DU359" s="38">
        <v>3.7999999999999999E-2</v>
      </c>
      <c r="DV359">
        <v>3.1E-2</v>
      </c>
      <c r="DW359" s="38">
        <v>4.4999999999999998E-2</v>
      </c>
      <c r="DX359" s="6">
        <v>0.06</v>
      </c>
      <c r="DY359">
        <v>2.9000000000000001E-2</v>
      </c>
      <c r="DZ359">
        <v>7.3999999999999996E-2</v>
      </c>
      <c r="EA359">
        <v>4.5999999999999999E-2</v>
      </c>
      <c r="EC359">
        <v>0.01</v>
      </c>
      <c r="ED359">
        <v>3.1E-2</v>
      </c>
      <c r="EF359">
        <v>4.2000000000000003E-2</v>
      </c>
      <c r="EG359">
        <v>6.2E-2</v>
      </c>
      <c r="EI359">
        <v>3.6999999999999998E-2</v>
      </c>
      <c r="EJ359">
        <v>5.7000000000000002E-2</v>
      </c>
      <c r="EK359" s="38">
        <v>2.7E-2</v>
      </c>
      <c r="EL359">
        <v>3.7999999999999999E-2</v>
      </c>
      <c r="EM359" s="6">
        <v>8.4000000000000005E-2</v>
      </c>
    </row>
    <row r="360" spans="1:143" ht="14.25" customHeight="1" x14ac:dyDescent="0.2">
      <c r="A360" s="13">
        <v>687</v>
      </c>
      <c r="B360">
        <v>0.08</v>
      </c>
      <c r="C360">
        <v>7.6999999999999999E-2</v>
      </c>
      <c r="D360">
        <v>5.2999999999999999E-2</v>
      </c>
      <c r="E360">
        <v>7.9000000000000001E-2</v>
      </c>
      <c r="F360">
        <v>0.108</v>
      </c>
      <c r="G360">
        <v>7.3999999999999996E-2</v>
      </c>
      <c r="H360">
        <v>3.7999999999999999E-2</v>
      </c>
      <c r="I360">
        <v>6.7000000000000004E-2</v>
      </c>
      <c r="J360">
        <v>4.7E-2</v>
      </c>
      <c r="K360">
        <v>3.1E-2</v>
      </c>
      <c r="L360">
        <v>0.06</v>
      </c>
      <c r="M360">
        <v>5.7000000000000002E-2</v>
      </c>
      <c r="N360">
        <v>8.6999999999999994E-2</v>
      </c>
      <c r="O360">
        <v>5.6000000000000001E-2</v>
      </c>
      <c r="P360" s="38">
        <v>0.114</v>
      </c>
      <c r="Q360" s="6">
        <v>9.7000000000000003E-2</v>
      </c>
      <c r="R360" s="6">
        <v>8.6999999999999994E-2</v>
      </c>
      <c r="S360" s="6">
        <v>0.14899999999999999</v>
      </c>
      <c r="T360">
        <v>0.11700000000000001</v>
      </c>
      <c r="U360">
        <v>0.113</v>
      </c>
      <c r="V360">
        <v>4.8000000000000001E-2</v>
      </c>
      <c r="W360">
        <v>4.3999999999999997E-2</v>
      </c>
      <c r="X360">
        <v>7.9000000000000001E-2</v>
      </c>
      <c r="Y360">
        <v>8.4000000000000005E-2</v>
      </c>
      <c r="Z360" s="38">
        <v>8.4000000000000005E-2</v>
      </c>
      <c r="AA360" s="38">
        <v>8.6999999999999994E-2</v>
      </c>
      <c r="AB360" s="38">
        <v>6.7000000000000004E-2</v>
      </c>
      <c r="AC360" s="38">
        <v>5.6000000000000001E-2</v>
      </c>
      <c r="AD360" s="38">
        <v>0.03</v>
      </c>
      <c r="AE360" s="38">
        <v>0.03</v>
      </c>
      <c r="AF360" s="38">
        <v>0.01</v>
      </c>
      <c r="AG360" s="38">
        <v>0.01</v>
      </c>
      <c r="AH360" s="38">
        <v>6.0000000000000001E-3</v>
      </c>
      <c r="AI360" s="6">
        <v>4.3999999999999997E-2</v>
      </c>
      <c r="AJ360" s="6">
        <v>8.9999999999999993E-3</v>
      </c>
      <c r="AK360" s="6">
        <v>4.4999999999999998E-2</v>
      </c>
      <c r="AL360">
        <v>1.7999999999999999E-2</v>
      </c>
      <c r="AM360">
        <v>1.9E-2</v>
      </c>
      <c r="AN360">
        <v>4.2000000000000003E-2</v>
      </c>
      <c r="AO360" s="6">
        <v>3.3000000000000002E-2</v>
      </c>
      <c r="AP360" s="6">
        <v>7.4999999999999997E-2</v>
      </c>
      <c r="AQ360" s="6">
        <v>6.8000000000000005E-2</v>
      </c>
      <c r="AR360">
        <v>2.3E-2</v>
      </c>
      <c r="AS360">
        <v>3.4000000000000002E-2</v>
      </c>
      <c r="AT360">
        <v>1.4E-2</v>
      </c>
      <c r="AU360">
        <v>2.1999999999999999E-2</v>
      </c>
      <c r="AV360">
        <v>7.4999999999999997E-2</v>
      </c>
      <c r="AW360">
        <v>5.3999999999999999E-2</v>
      </c>
      <c r="AX360">
        <v>2.8000000000000001E-2</v>
      </c>
      <c r="AY360">
        <v>5.1999999999999998E-2</v>
      </c>
      <c r="AZ360">
        <v>1.6E-2</v>
      </c>
      <c r="BA360">
        <v>7.9000000000000001E-2</v>
      </c>
      <c r="BB360" s="38">
        <v>2.5000000000000001E-2</v>
      </c>
      <c r="BC360">
        <v>2.4E-2</v>
      </c>
      <c r="BD360">
        <v>3.2000000000000001E-2</v>
      </c>
      <c r="BE360">
        <v>0.03</v>
      </c>
      <c r="BF360" s="38">
        <v>2.8000000000000001E-2</v>
      </c>
      <c r="BG360">
        <v>1.7000000000000001E-2</v>
      </c>
      <c r="BH360">
        <v>1.7999999999999999E-2</v>
      </c>
      <c r="BI360">
        <v>1.4E-2</v>
      </c>
      <c r="BJ360">
        <v>1.2E-2</v>
      </c>
      <c r="BK360">
        <v>1.2E-2</v>
      </c>
      <c r="BL360">
        <v>2.7E-2</v>
      </c>
      <c r="BM360">
        <v>2.1000000000000001E-2</v>
      </c>
      <c r="BN360">
        <v>3.0000000000000001E-3</v>
      </c>
      <c r="BO360">
        <v>1.4999999999999999E-2</v>
      </c>
      <c r="BP360" s="6">
        <v>6.0000000000000001E-3</v>
      </c>
      <c r="BQ360" s="6">
        <v>7.0000000000000001E-3</v>
      </c>
      <c r="BR360" s="6">
        <v>1.2999999999999999E-2</v>
      </c>
      <c r="BS360">
        <v>2.4E-2</v>
      </c>
      <c r="BT360" s="38">
        <v>5.0999999999999997E-2</v>
      </c>
      <c r="BU360">
        <v>4.2000000000000003E-2</v>
      </c>
      <c r="BV360">
        <v>6.2E-2</v>
      </c>
      <c r="BW360">
        <v>3.5999999999999997E-2</v>
      </c>
      <c r="BX360" s="38">
        <v>0.11899999999999999</v>
      </c>
      <c r="BY360" s="38">
        <v>3.2000000000000001E-2</v>
      </c>
      <c r="BZ360" s="38">
        <v>6.0000000000000001E-3</v>
      </c>
      <c r="CA360">
        <v>6.0999999999999999E-2</v>
      </c>
      <c r="CB360">
        <v>8.2000000000000003E-2</v>
      </c>
      <c r="CC360">
        <v>1.9E-2</v>
      </c>
      <c r="CD360">
        <v>1.9E-2</v>
      </c>
      <c r="CE360">
        <v>8.5000000000000006E-2</v>
      </c>
      <c r="CF360">
        <v>2.7E-2</v>
      </c>
      <c r="CG360">
        <v>2.8000000000000001E-2</v>
      </c>
      <c r="CH360">
        <v>7.0000000000000007E-2</v>
      </c>
      <c r="CI360">
        <v>3.7999999999999999E-2</v>
      </c>
      <c r="CJ360">
        <v>8.3000000000000004E-2</v>
      </c>
      <c r="CK360">
        <v>2.4E-2</v>
      </c>
      <c r="CL360">
        <v>4.0000000000000001E-3</v>
      </c>
      <c r="CM360">
        <v>1.4E-2</v>
      </c>
      <c r="CN360">
        <v>1.2999999999999999E-2</v>
      </c>
      <c r="CO360">
        <v>-1.2E-2</v>
      </c>
      <c r="CP360">
        <v>0</v>
      </c>
      <c r="CQ360">
        <v>5.5E-2</v>
      </c>
      <c r="CR360" s="38">
        <v>4.7E-2</v>
      </c>
      <c r="CS360">
        <v>8.5999999999999993E-2</v>
      </c>
      <c r="CT360">
        <v>7.1999999999999995E-2</v>
      </c>
      <c r="CU360">
        <v>-4.1000000000000002E-2</v>
      </c>
      <c r="CV360">
        <v>5.5E-2</v>
      </c>
      <c r="CW360">
        <v>2.1000000000000001E-2</v>
      </c>
      <c r="CX360">
        <v>4.0000000000000001E-3</v>
      </c>
      <c r="CY360">
        <v>4.8000000000000001E-2</v>
      </c>
      <c r="CZ360">
        <v>5.2999999999999999E-2</v>
      </c>
      <c r="DA360">
        <v>0.13100000000000001</v>
      </c>
      <c r="DB360">
        <v>7.6999999999999999E-2</v>
      </c>
      <c r="DC360">
        <v>8.0000000000000002E-3</v>
      </c>
      <c r="DD360" s="38">
        <v>1.2E-2</v>
      </c>
      <c r="DE360" s="38">
        <v>1.2999999999999999E-2</v>
      </c>
      <c r="DF360">
        <v>2.1000000000000001E-2</v>
      </c>
      <c r="DG360">
        <v>5.5E-2</v>
      </c>
      <c r="DH360">
        <v>4.9000000000000002E-2</v>
      </c>
      <c r="DI360">
        <v>0.02</v>
      </c>
      <c r="DJ360">
        <v>3.5999999999999997E-2</v>
      </c>
      <c r="DK360" s="38">
        <v>1.7000000000000001E-2</v>
      </c>
      <c r="DL360">
        <v>0.02</v>
      </c>
      <c r="DM360">
        <v>3.7999999999999999E-2</v>
      </c>
      <c r="DN360">
        <v>3.1E-2</v>
      </c>
      <c r="DO360">
        <v>8.1000000000000003E-2</v>
      </c>
      <c r="DP360" s="38">
        <v>5.2999999999999999E-2</v>
      </c>
      <c r="DQ360">
        <v>4.3999999999999997E-2</v>
      </c>
      <c r="DU360" s="38">
        <v>3.7999999999999999E-2</v>
      </c>
      <c r="DV360">
        <v>3.1E-2</v>
      </c>
      <c r="DW360" s="38">
        <v>4.3999999999999997E-2</v>
      </c>
      <c r="DX360" s="6">
        <v>5.8999999999999997E-2</v>
      </c>
      <c r="DY360">
        <v>2.8000000000000001E-2</v>
      </c>
      <c r="DZ360">
        <v>7.3999999999999996E-2</v>
      </c>
      <c r="EA360">
        <v>4.4999999999999998E-2</v>
      </c>
      <c r="EC360">
        <v>8.9999999999999993E-3</v>
      </c>
      <c r="ED360">
        <v>3.1E-2</v>
      </c>
      <c r="EF360">
        <v>4.2000000000000003E-2</v>
      </c>
      <c r="EG360">
        <v>6.2E-2</v>
      </c>
      <c r="EI360">
        <v>3.6999999999999998E-2</v>
      </c>
      <c r="EJ360">
        <v>5.6000000000000001E-2</v>
      </c>
      <c r="EK360" s="38">
        <v>2.7E-2</v>
      </c>
      <c r="EL360">
        <v>3.7999999999999999E-2</v>
      </c>
      <c r="EM360" s="6">
        <v>8.3000000000000004E-2</v>
      </c>
    </row>
    <row r="361" spans="1:143" ht="14.25" customHeight="1" x14ac:dyDescent="0.2">
      <c r="A361" s="13">
        <v>688</v>
      </c>
      <c r="B361">
        <v>7.6999999999999999E-2</v>
      </c>
      <c r="C361">
        <v>7.3999999999999996E-2</v>
      </c>
      <c r="D361">
        <v>5.1999999999999998E-2</v>
      </c>
      <c r="E361">
        <v>7.4999999999999997E-2</v>
      </c>
      <c r="F361">
        <v>0.104</v>
      </c>
      <c r="G361">
        <v>7.1999999999999995E-2</v>
      </c>
      <c r="H361">
        <v>3.6999999999999998E-2</v>
      </c>
      <c r="I361">
        <v>6.4000000000000001E-2</v>
      </c>
      <c r="J361">
        <v>4.5999999999999999E-2</v>
      </c>
      <c r="K361">
        <v>2.9000000000000001E-2</v>
      </c>
      <c r="L361">
        <v>5.8000000000000003E-2</v>
      </c>
      <c r="M361">
        <v>5.5E-2</v>
      </c>
      <c r="N361">
        <v>8.4000000000000005E-2</v>
      </c>
      <c r="O361">
        <v>5.5E-2</v>
      </c>
      <c r="P361" s="38">
        <v>0.11</v>
      </c>
      <c r="Q361" s="6">
        <v>9.4E-2</v>
      </c>
      <c r="R361" s="6">
        <v>8.3000000000000004E-2</v>
      </c>
      <c r="S361" s="6">
        <v>0.14699999999999999</v>
      </c>
      <c r="T361">
        <v>0.114</v>
      </c>
      <c r="U361">
        <v>0.11</v>
      </c>
      <c r="V361">
        <v>4.7E-2</v>
      </c>
      <c r="W361">
        <v>4.2000000000000003E-2</v>
      </c>
      <c r="X361">
        <v>7.8E-2</v>
      </c>
      <c r="Y361">
        <v>8.3000000000000004E-2</v>
      </c>
      <c r="Z361" s="38">
        <v>8.4000000000000005E-2</v>
      </c>
      <c r="AA361" s="38">
        <v>8.6999999999999994E-2</v>
      </c>
      <c r="AB361" s="38">
        <v>6.7000000000000004E-2</v>
      </c>
      <c r="AC361" s="38">
        <v>5.5E-2</v>
      </c>
      <c r="AD361" s="38">
        <v>0.03</v>
      </c>
      <c r="AE361" s="38">
        <v>0.03</v>
      </c>
      <c r="AF361" s="38">
        <v>0.01</v>
      </c>
      <c r="AG361" s="38">
        <v>0.01</v>
      </c>
      <c r="AH361" s="38">
        <v>6.0000000000000001E-3</v>
      </c>
      <c r="AI361" s="6">
        <v>4.3999999999999997E-2</v>
      </c>
      <c r="AJ361" s="6">
        <v>8.9999999999999993E-3</v>
      </c>
      <c r="AK361" s="6">
        <v>4.4999999999999998E-2</v>
      </c>
      <c r="AL361">
        <v>1.7999999999999999E-2</v>
      </c>
      <c r="AM361">
        <v>1.9E-2</v>
      </c>
      <c r="AN361">
        <v>4.2000000000000003E-2</v>
      </c>
      <c r="AO361" s="6">
        <v>3.3000000000000002E-2</v>
      </c>
      <c r="AP361" s="6">
        <v>7.4999999999999997E-2</v>
      </c>
      <c r="AQ361" s="6">
        <v>6.8000000000000005E-2</v>
      </c>
      <c r="AR361">
        <v>2.3E-2</v>
      </c>
      <c r="AS361">
        <v>3.4000000000000002E-2</v>
      </c>
      <c r="AT361">
        <v>1.4E-2</v>
      </c>
      <c r="AU361">
        <v>2.1999999999999999E-2</v>
      </c>
      <c r="AV361">
        <v>7.4999999999999997E-2</v>
      </c>
      <c r="AW361">
        <v>5.3999999999999999E-2</v>
      </c>
      <c r="AX361">
        <v>2.7E-2</v>
      </c>
      <c r="AY361">
        <v>5.0999999999999997E-2</v>
      </c>
      <c r="AZ361">
        <v>1.4999999999999999E-2</v>
      </c>
      <c r="BA361">
        <v>7.6999999999999999E-2</v>
      </c>
      <c r="BB361" s="38">
        <v>2.5000000000000001E-2</v>
      </c>
      <c r="BC361">
        <v>2.4E-2</v>
      </c>
      <c r="BD361">
        <v>3.2000000000000001E-2</v>
      </c>
      <c r="BE361">
        <v>0.03</v>
      </c>
      <c r="BF361" s="38">
        <v>2.8000000000000001E-2</v>
      </c>
      <c r="BG361">
        <v>1.6E-2</v>
      </c>
      <c r="BH361">
        <v>1.7000000000000001E-2</v>
      </c>
      <c r="BI361">
        <v>1.4E-2</v>
      </c>
      <c r="BJ361">
        <v>1.0999999999999999E-2</v>
      </c>
      <c r="BK361">
        <v>1.2E-2</v>
      </c>
      <c r="BL361">
        <v>2.5999999999999999E-2</v>
      </c>
      <c r="BM361">
        <v>2.1000000000000001E-2</v>
      </c>
      <c r="BN361">
        <v>3.0000000000000001E-3</v>
      </c>
      <c r="BO361">
        <v>1.4E-2</v>
      </c>
      <c r="BP361" s="6">
        <v>6.0000000000000001E-3</v>
      </c>
      <c r="BQ361" s="6">
        <v>7.0000000000000001E-3</v>
      </c>
      <c r="BR361" s="6">
        <v>1.2E-2</v>
      </c>
      <c r="BS361">
        <v>2.3E-2</v>
      </c>
      <c r="BT361" s="38">
        <v>4.9000000000000002E-2</v>
      </c>
      <c r="BU361">
        <v>4.1000000000000002E-2</v>
      </c>
      <c r="BV361">
        <v>0.06</v>
      </c>
      <c r="BW361">
        <v>3.5000000000000003E-2</v>
      </c>
      <c r="BX361" s="38">
        <v>0.11799999999999999</v>
      </c>
      <c r="BY361" s="38">
        <v>3.1E-2</v>
      </c>
      <c r="BZ361" s="38">
        <v>6.0000000000000001E-3</v>
      </c>
      <c r="CA361">
        <v>0.06</v>
      </c>
      <c r="CB361">
        <v>0.08</v>
      </c>
      <c r="CC361">
        <v>1.7999999999999999E-2</v>
      </c>
      <c r="CD361">
        <v>1.7999999999999999E-2</v>
      </c>
      <c r="CE361">
        <v>8.4000000000000005E-2</v>
      </c>
      <c r="CF361">
        <v>2.5000000000000001E-2</v>
      </c>
      <c r="CG361">
        <v>2.7E-2</v>
      </c>
      <c r="CH361">
        <v>6.9000000000000006E-2</v>
      </c>
      <c r="CI361">
        <v>3.6999999999999998E-2</v>
      </c>
      <c r="CJ361">
        <v>8.1000000000000003E-2</v>
      </c>
      <c r="CK361">
        <v>2.3E-2</v>
      </c>
      <c r="CL361">
        <v>4.0000000000000001E-3</v>
      </c>
      <c r="CM361">
        <v>1.2999999999999999E-2</v>
      </c>
      <c r="CN361">
        <v>1.2999999999999999E-2</v>
      </c>
      <c r="CO361">
        <v>-1.2999999999999999E-2</v>
      </c>
      <c r="CP361">
        <v>-1E-3</v>
      </c>
      <c r="CQ361">
        <v>5.2999999999999999E-2</v>
      </c>
      <c r="CR361" s="38">
        <v>4.5999999999999999E-2</v>
      </c>
      <c r="CS361">
        <v>8.3000000000000004E-2</v>
      </c>
      <c r="CT361">
        <v>7.0000000000000007E-2</v>
      </c>
      <c r="CU361">
        <v>-4.1000000000000002E-2</v>
      </c>
      <c r="CV361">
        <v>5.3999999999999999E-2</v>
      </c>
      <c r="CW361">
        <v>2.1000000000000001E-2</v>
      </c>
      <c r="CX361">
        <v>4.0000000000000001E-3</v>
      </c>
      <c r="CY361">
        <v>4.7E-2</v>
      </c>
      <c r="CZ361">
        <v>5.1999999999999998E-2</v>
      </c>
      <c r="DA361">
        <v>0.13</v>
      </c>
      <c r="DB361">
        <v>7.5999999999999998E-2</v>
      </c>
      <c r="DC361">
        <v>7.0000000000000001E-3</v>
      </c>
      <c r="DD361" s="38">
        <v>1.2E-2</v>
      </c>
      <c r="DE361" s="38">
        <v>1.2E-2</v>
      </c>
      <c r="DF361">
        <v>2.1000000000000001E-2</v>
      </c>
      <c r="DG361">
        <v>5.5E-2</v>
      </c>
      <c r="DH361">
        <v>4.9000000000000002E-2</v>
      </c>
      <c r="DI361">
        <v>0.02</v>
      </c>
      <c r="DJ361">
        <v>3.5999999999999997E-2</v>
      </c>
      <c r="DK361" s="38">
        <v>1.7000000000000001E-2</v>
      </c>
      <c r="DL361">
        <v>0.02</v>
      </c>
      <c r="DM361">
        <v>3.7999999999999999E-2</v>
      </c>
      <c r="DN361">
        <v>0.03</v>
      </c>
      <c r="DO361">
        <v>8.1000000000000003E-2</v>
      </c>
      <c r="DP361" s="38">
        <v>5.2999999999999999E-2</v>
      </c>
      <c r="DQ361">
        <v>4.3999999999999997E-2</v>
      </c>
      <c r="DU361" s="38">
        <v>3.7999999999999999E-2</v>
      </c>
      <c r="DV361">
        <v>0.03</v>
      </c>
      <c r="DW361" s="38">
        <v>4.3999999999999997E-2</v>
      </c>
      <c r="DX361" s="6">
        <v>5.8999999999999997E-2</v>
      </c>
      <c r="DY361">
        <v>2.7E-2</v>
      </c>
      <c r="DZ361">
        <v>7.3999999999999996E-2</v>
      </c>
      <c r="EA361">
        <v>4.3999999999999997E-2</v>
      </c>
      <c r="EC361">
        <v>8.9999999999999993E-3</v>
      </c>
      <c r="ED361">
        <v>3.1E-2</v>
      </c>
      <c r="EF361">
        <v>4.2000000000000003E-2</v>
      </c>
      <c r="EG361">
        <v>6.0999999999999999E-2</v>
      </c>
      <c r="EI361">
        <v>3.5999999999999997E-2</v>
      </c>
      <c r="EJ361">
        <v>5.6000000000000001E-2</v>
      </c>
      <c r="EK361" s="38">
        <v>2.7E-2</v>
      </c>
      <c r="EL361">
        <v>3.6999999999999998E-2</v>
      </c>
      <c r="EM361" s="6">
        <v>8.2000000000000003E-2</v>
      </c>
    </row>
    <row r="362" spans="1:143" ht="14.25" customHeight="1" x14ac:dyDescent="0.2">
      <c r="A362" s="13">
        <v>689</v>
      </c>
      <c r="B362">
        <v>7.4999999999999997E-2</v>
      </c>
      <c r="C362">
        <v>7.1999999999999995E-2</v>
      </c>
      <c r="D362">
        <v>0.05</v>
      </c>
      <c r="E362">
        <v>7.1999999999999995E-2</v>
      </c>
      <c r="F362">
        <v>0.1</v>
      </c>
      <c r="G362">
        <v>7.0000000000000007E-2</v>
      </c>
      <c r="H362">
        <v>3.5999999999999997E-2</v>
      </c>
      <c r="I362">
        <v>6.2E-2</v>
      </c>
      <c r="J362">
        <v>4.4999999999999998E-2</v>
      </c>
      <c r="K362">
        <v>2.8000000000000001E-2</v>
      </c>
      <c r="L362">
        <v>5.7000000000000002E-2</v>
      </c>
      <c r="M362">
        <v>5.2999999999999999E-2</v>
      </c>
      <c r="N362">
        <v>8.2000000000000003E-2</v>
      </c>
      <c r="O362">
        <v>5.2999999999999999E-2</v>
      </c>
      <c r="P362" s="38">
        <v>0.107</v>
      </c>
      <c r="Q362" s="6">
        <v>9.2999999999999999E-2</v>
      </c>
      <c r="R362" s="6">
        <v>7.9000000000000001E-2</v>
      </c>
      <c r="S362" s="6">
        <v>0.14399999999999999</v>
      </c>
      <c r="T362">
        <v>0.111</v>
      </c>
      <c r="U362">
        <v>0.107</v>
      </c>
      <c r="V362">
        <v>4.7E-2</v>
      </c>
      <c r="W362">
        <v>4.1000000000000002E-2</v>
      </c>
      <c r="X362">
        <v>7.8E-2</v>
      </c>
      <c r="Y362">
        <v>8.2000000000000003E-2</v>
      </c>
      <c r="Z362" s="38">
        <v>8.3000000000000004E-2</v>
      </c>
      <c r="AA362" s="38">
        <v>8.6999999999999994E-2</v>
      </c>
      <c r="AB362" s="38">
        <v>6.7000000000000004E-2</v>
      </c>
      <c r="AC362" s="38">
        <v>5.5E-2</v>
      </c>
      <c r="AD362" s="38">
        <v>0.03</v>
      </c>
      <c r="AE362" s="38">
        <v>2.9000000000000001E-2</v>
      </c>
      <c r="AF362" s="38">
        <v>0.01</v>
      </c>
      <c r="AG362" s="38">
        <v>8.9999999999999993E-3</v>
      </c>
      <c r="AH362" s="38">
        <v>6.0000000000000001E-3</v>
      </c>
      <c r="AI362" s="6">
        <v>4.3999999999999997E-2</v>
      </c>
      <c r="AJ362" s="6">
        <v>8.0000000000000002E-3</v>
      </c>
      <c r="AK362" s="6">
        <v>4.4999999999999998E-2</v>
      </c>
      <c r="AL362">
        <v>1.7999999999999999E-2</v>
      </c>
      <c r="AM362">
        <v>1.9E-2</v>
      </c>
      <c r="AN362">
        <v>4.2000000000000003E-2</v>
      </c>
      <c r="AO362" s="6">
        <v>3.3000000000000002E-2</v>
      </c>
      <c r="AP362" s="6">
        <v>7.4999999999999997E-2</v>
      </c>
      <c r="AQ362" s="6">
        <v>6.8000000000000005E-2</v>
      </c>
      <c r="AR362">
        <v>2.3E-2</v>
      </c>
      <c r="AS362">
        <v>3.4000000000000002E-2</v>
      </c>
      <c r="AT362">
        <v>1.2999999999999999E-2</v>
      </c>
      <c r="AU362">
        <v>2.1999999999999999E-2</v>
      </c>
      <c r="AV362">
        <v>7.4999999999999997E-2</v>
      </c>
      <c r="AW362">
        <v>5.3999999999999999E-2</v>
      </c>
      <c r="AX362">
        <v>2.5999999999999999E-2</v>
      </c>
      <c r="AY362">
        <v>0.05</v>
      </c>
      <c r="AZ362">
        <v>1.4E-2</v>
      </c>
      <c r="BA362">
        <v>7.4999999999999997E-2</v>
      </c>
      <c r="BB362" s="38">
        <v>2.5000000000000001E-2</v>
      </c>
      <c r="BC362">
        <v>2.3E-2</v>
      </c>
      <c r="BD362">
        <v>3.2000000000000001E-2</v>
      </c>
      <c r="BE362">
        <v>0.03</v>
      </c>
      <c r="BF362" s="38">
        <v>2.8000000000000001E-2</v>
      </c>
      <c r="BG362">
        <v>1.6E-2</v>
      </c>
      <c r="BH362">
        <v>1.7000000000000001E-2</v>
      </c>
      <c r="BI362">
        <v>1.2999999999999999E-2</v>
      </c>
      <c r="BJ362">
        <v>1.0999999999999999E-2</v>
      </c>
      <c r="BK362">
        <v>1.0999999999999999E-2</v>
      </c>
      <c r="BL362">
        <v>2.5999999999999999E-2</v>
      </c>
      <c r="BM362">
        <v>2.1000000000000001E-2</v>
      </c>
      <c r="BN362">
        <v>3.0000000000000001E-3</v>
      </c>
      <c r="BO362">
        <v>1.4E-2</v>
      </c>
      <c r="BP362" s="6">
        <v>6.0000000000000001E-3</v>
      </c>
      <c r="BQ362" s="6">
        <v>7.0000000000000001E-3</v>
      </c>
      <c r="BR362" s="6">
        <v>1.2E-2</v>
      </c>
      <c r="BS362">
        <v>2.3E-2</v>
      </c>
      <c r="BT362" s="38">
        <v>4.8000000000000001E-2</v>
      </c>
      <c r="BU362">
        <v>0.04</v>
      </c>
      <c r="BV362">
        <v>5.8999999999999997E-2</v>
      </c>
      <c r="BW362">
        <v>3.5000000000000003E-2</v>
      </c>
      <c r="BX362" s="38">
        <v>0.11700000000000001</v>
      </c>
      <c r="BY362" s="38">
        <v>0.03</v>
      </c>
      <c r="BZ362" s="38">
        <v>6.0000000000000001E-3</v>
      </c>
      <c r="CA362">
        <v>5.8999999999999997E-2</v>
      </c>
      <c r="CB362">
        <v>7.8E-2</v>
      </c>
      <c r="CC362">
        <v>1.7999999999999999E-2</v>
      </c>
      <c r="CD362">
        <v>1.7999999999999999E-2</v>
      </c>
      <c r="CE362">
        <v>8.4000000000000005E-2</v>
      </c>
      <c r="CF362">
        <v>2.4E-2</v>
      </c>
      <c r="CG362">
        <v>2.5999999999999999E-2</v>
      </c>
      <c r="CH362">
        <v>6.8000000000000005E-2</v>
      </c>
      <c r="CI362">
        <v>3.6999999999999998E-2</v>
      </c>
      <c r="CJ362">
        <v>0.08</v>
      </c>
      <c r="CK362">
        <v>2.1999999999999999E-2</v>
      </c>
      <c r="CL362">
        <v>4.0000000000000001E-3</v>
      </c>
      <c r="CM362">
        <v>1.0999999999999999E-2</v>
      </c>
      <c r="CN362">
        <v>1.2E-2</v>
      </c>
      <c r="CO362">
        <v>-1.2999999999999999E-2</v>
      </c>
      <c r="CP362">
        <v>-1E-3</v>
      </c>
      <c r="CQ362">
        <v>5.1999999999999998E-2</v>
      </c>
      <c r="CR362" s="38">
        <v>4.4999999999999998E-2</v>
      </c>
      <c r="CS362">
        <v>8.1000000000000003E-2</v>
      </c>
      <c r="CT362">
        <v>6.9000000000000006E-2</v>
      </c>
      <c r="CU362">
        <v>-4.1000000000000002E-2</v>
      </c>
      <c r="CV362">
        <v>5.2999999999999999E-2</v>
      </c>
      <c r="CW362">
        <v>0.02</v>
      </c>
      <c r="CX362">
        <v>4.0000000000000001E-3</v>
      </c>
      <c r="CY362">
        <v>4.7E-2</v>
      </c>
      <c r="CZ362">
        <v>0.05</v>
      </c>
      <c r="DA362">
        <v>0.129</v>
      </c>
      <c r="DB362">
        <v>7.4999999999999997E-2</v>
      </c>
      <c r="DC362">
        <v>7.0000000000000001E-3</v>
      </c>
      <c r="DD362" s="38">
        <v>1.2E-2</v>
      </c>
      <c r="DE362" s="38">
        <v>1.2E-2</v>
      </c>
      <c r="DF362">
        <v>2.1000000000000001E-2</v>
      </c>
      <c r="DG362">
        <v>5.5E-2</v>
      </c>
      <c r="DH362">
        <v>4.9000000000000002E-2</v>
      </c>
      <c r="DI362">
        <v>1.9E-2</v>
      </c>
      <c r="DJ362">
        <v>3.5999999999999997E-2</v>
      </c>
      <c r="DK362" s="38">
        <v>1.7000000000000001E-2</v>
      </c>
      <c r="DL362">
        <v>0.02</v>
      </c>
      <c r="DM362">
        <v>3.7999999999999999E-2</v>
      </c>
      <c r="DN362">
        <v>0.03</v>
      </c>
      <c r="DO362">
        <v>8.1000000000000003E-2</v>
      </c>
      <c r="DP362" s="38">
        <v>5.1999999999999998E-2</v>
      </c>
      <c r="DQ362">
        <v>4.2999999999999997E-2</v>
      </c>
      <c r="DU362" s="38">
        <v>3.7999999999999999E-2</v>
      </c>
      <c r="DV362">
        <v>0.03</v>
      </c>
      <c r="DW362" s="38">
        <v>4.3999999999999997E-2</v>
      </c>
      <c r="DX362" s="6">
        <v>5.8000000000000003E-2</v>
      </c>
      <c r="DY362">
        <v>2.7E-2</v>
      </c>
      <c r="DZ362">
        <v>7.2999999999999995E-2</v>
      </c>
      <c r="EA362">
        <v>4.2999999999999997E-2</v>
      </c>
      <c r="EC362">
        <v>8.9999999999999993E-3</v>
      </c>
      <c r="ED362">
        <v>3.1E-2</v>
      </c>
      <c r="EF362">
        <v>4.2000000000000003E-2</v>
      </c>
      <c r="EG362">
        <v>6.0999999999999999E-2</v>
      </c>
      <c r="EI362">
        <v>3.5999999999999997E-2</v>
      </c>
      <c r="EJ362">
        <v>5.5E-2</v>
      </c>
      <c r="EK362" s="38">
        <v>2.5999999999999999E-2</v>
      </c>
      <c r="EL362">
        <v>3.6999999999999998E-2</v>
      </c>
      <c r="EM362" s="6">
        <v>8.2000000000000003E-2</v>
      </c>
    </row>
    <row r="363" spans="1:143" ht="14.25" customHeight="1" x14ac:dyDescent="0.2">
      <c r="A363" s="13">
        <v>690</v>
      </c>
      <c r="B363">
        <v>7.2999999999999995E-2</v>
      </c>
      <c r="C363">
        <v>7.0000000000000007E-2</v>
      </c>
      <c r="D363">
        <v>4.9000000000000002E-2</v>
      </c>
      <c r="E363">
        <v>6.9000000000000006E-2</v>
      </c>
      <c r="F363">
        <v>9.7000000000000003E-2</v>
      </c>
      <c r="G363">
        <v>6.9000000000000006E-2</v>
      </c>
      <c r="H363">
        <v>3.5000000000000003E-2</v>
      </c>
      <c r="I363">
        <v>0.06</v>
      </c>
      <c r="J363">
        <v>4.3999999999999997E-2</v>
      </c>
      <c r="K363">
        <v>2.7E-2</v>
      </c>
      <c r="L363">
        <v>5.6000000000000001E-2</v>
      </c>
      <c r="M363">
        <v>5.0999999999999997E-2</v>
      </c>
      <c r="N363">
        <v>0.08</v>
      </c>
      <c r="O363">
        <v>5.1999999999999998E-2</v>
      </c>
      <c r="P363" s="38">
        <v>0.104</v>
      </c>
      <c r="Q363" s="6">
        <v>9.0999999999999998E-2</v>
      </c>
      <c r="R363" s="6">
        <v>7.5999999999999998E-2</v>
      </c>
      <c r="S363" s="6">
        <v>0.14199999999999999</v>
      </c>
      <c r="T363">
        <v>0.109</v>
      </c>
      <c r="U363">
        <v>0.105</v>
      </c>
      <c r="V363">
        <v>4.5999999999999999E-2</v>
      </c>
      <c r="W363">
        <v>0.04</v>
      </c>
      <c r="X363">
        <v>7.6999999999999999E-2</v>
      </c>
      <c r="Y363">
        <v>0.08</v>
      </c>
      <c r="Z363" s="38">
        <v>8.3000000000000004E-2</v>
      </c>
      <c r="AA363" s="38">
        <v>8.6999999999999994E-2</v>
      </c>
      <c r="AB363" s="38">
        <v>6.6000000000000003E-2</v>
      </c>
      <c r="AC363" s="38">
        <v>5.3999999999999999E-2</v>
      </c>
      <c r="AD363" s="38">
        <v>0.03</v>
      </c>
      <c r="AE363" s="38">
        <v>2.9000000000000001E-2</v>
      </c>
      <c r="AF363" s="38">
        <v>0.01</v>
      </c>
      <c r="AG363" s="38">
        <v>8.9999999999999993E-3</v>
      </c>
      <c r="AH363" s="38">
        <v>6.0000000000000001E-3</v>
      </c>
      <c r="AI363" s="6">
        <v>4.3999999999999997E-2</v>
      </c>
      <c r="AJ363" s="6">
        <v>8.0000000000000002E-3</v>
      </c>
      <c r="AK363" s="6">
        <v>4.4999999999999998E-2</v>
      </c>
      <c r="AL363">
        <v>1.7999999999999999E-2</v>
      </c>
      <c r="AM363">
        <v>1.9E-2</v>
      </c>
      <c r="AN363">
        <v>4.2000000000000003E-2</v>
      </c>
      <c r="AO363" s="6">
        <v>3.3000000000000002E-2</v>
      </c>
      <c r="AP363" s="6">
        <v>7.4999999999999997E-2</v>
      </c>
      <c r="AQ363" s="6">
        <v>6.7000000000000004E-2</v>
      </c>
      <c r="AR363">
        <v>2.3E-2</v>
      </c>
      <c r="AS363">
        <v>3.4000000000000002E-2</v>
      </c>
      <c r="AT363">
        <v>1.2999999999999999E-2</v>
      </c>
      <c r="AU363">
        <v>2.1999999999999999E-2</v>
      </c>
      <c r="AV363">
        <v>7.4999999999999997E-2</v>
      </c>
      <c r="AW363">
        <v>5.3999999999999999E-2</v>
      </c>
      <c r="AX363">
        <v>2.5999999999999999E-2</v>
      </c>
      <c r="AY363">
        <v>0.05</v>
      </c>
      <c r="AZ363">
        <v>1.4E-2</v>
      </c>
      <c r="BA363">
        <v>7.2999999999999995E-2</v>
      </c>
      <c r="BB363" s="38">
        <v>2.5000000000000001E-2</v>
      </c>
      <c r="BC363">
        <v>2.3E-2</v>
      </c>
      <c r="BD363">
        <v>3.1E-2</v>
      </c>
      <c r="BE363">
        <v>0.03</v>
      </c>
      <c r="BF363" s="38">
        <v>2.8000000000000001E-2</v>
      </c>
      <c r="BG363">
        <v>1.4999999999999999E-2</v>
      </c>
      <c r="BH363">
        <v>1.6E-2</v>
      </c>
      <c r="BI363">
        <v>1.2999999999999999E-2</v>
      </c>
      <c r="BJ363">
        <v>1.0999999999999999E-2</v>
      </c>
      <c r="BK363">
        <v>1.0999999999999999E-2</v>
      </c>
      <c r="BL363">
        <v>2.5000000000000001E-2</v>
      </c>
      <c r="BM363">
        <v>2.1000000000000001E-2</v>
      </c>
      <c r="BN363">
        <v>2E-3</v>
      </c>
      <c r="BO363">
        <v>1.4E-2</v>
      </c>
      <c r="BP363" s="6">
        <v>6.0000000000000001E-3</v>
      </c>
      <c r="BQ363" s="6">
        <v>7.0000000000000001E-3</v>
      </c>
      <c r="BR363" s="6">
        <v>1.2E-2</v>
      </c>
      <c r="BS363">
        <v>2.1999999999999999E-2</v>
      </c>
      <c r="BT363" s="38">
        <v>4.5999999999999999E-2</v>
      </c>
      <c r="BU363">
        <v>3.9E-2</v>
      </c>
      <c r="BV363">
        <v>5.8000000000000003E-2</v>
      </c>
      <c r="BW363">
        <v>3.5000000000000003E-2</v>
      </c>
      <c r="BX363" s="38">
        <v>0.11700000000000001</v>
      </c>
      <c r="BY363" s="38">
        <v>0.03</v>
      </c>
      <c r="BZ363" s="38">
        <v>6.0000000000000001E-3</v>
      </c>
      <c r="CA363">
        <v>5.8000000000000003E-2</v>
      </c>
      <c r="CB363">
        <v>7.6999999999999999E-2</v>
      </c>
      <c r="CC363">
        <v>1.7999999999999999E-2</v>
      </c>
      <c r="CD363">
        <v>1.7000000000000001E-2</v>
      </c>
      <c r="CE363">
        <v>8.3000000000000004E-2</v>
      </c>
      <c r="CF363">
        <v>2.3E-2</v>
      </c>
      <c r="CG363">
        <v>2.5000000000000001E-2</v>
      </c>
      <c r="CH363">
        <v>6.7000000000000004E-2</v>
      </c>
      <c r="CI363">
        <v>3.6999999999999998E-2</v>
      </c>
      <c r="CJ363">
        <v>7.9000000000000001E-2</v>
      </c>
      <c r="CK363">
        <v>2.1000000000000001E-2</v>
      </c>
      <c r="CL363">
        <v>4.0000000000000001E-3</v>
      </c>
      <c r="CM363">
        <v>0.01</v>
      </c>
      <c r="CN363">
        <v>1.2E-2</v>
      </c>
      <c r="CO363">
        <v>-1.4E-2</v>
      </c>
      <c r="CP363">
        <v>-1E-3</v>
      </c>
      <c r="CQ363">
        <v>5.0999999999999997E-2</v>
      </c>
      <c r="CR363" s="38">
        <v>4.3999999999999997E-2</v>
      </c>
      <c r="CS363">
        <v>7.8E-2</v>
      </c>
      <c r="CT363">
        <v>6.8000000000000005E-2</v>
      </c>
      <c r="CU363">
        <v>-4.1000000000000002E-2</v>
      </c>
      <c r="CV363">
        <v>5.1999999999999998E-2</v>
      </c>
      <c r="CW363">
        <v>0.02</v>
      </c>
      <c r="CX363">
        <v>3.0000000000000001E-3</v>
      </c>
      <c r="CY363">
        <v>4.7E-2</v>
      </c>
      <c r="CZ363">
        <v>4.9000000000000002E-2</v>
      </c>
      <c r="DA363">
        <v>0.128</v>
      </c>
      <c r="DB363">
        <v>7.3999999999999996E-2</v>
      </c>
      <c r="DC363">
        <v>7.0000000000000001E-3</v>
      </c>
      <c r="DD363" s="38">
        <v>1.2E-2</v>
      </c>
      <c r="DE363" s="38">
        <v>1.2E-2</v>
      </c>
      <c r="DF363">
        <v>2.1000000000000001E-2</v>
      </c>
      <c r="DG363">
        <v>5.5E-2</v>
      </c>
      <c r="DH363">
        <v>4.8000000000000001E-2</v>
      </c>
      <c r="DI363">
        <v>1.9E-2</v>
      </c>
      <c r="DJ363">
        <v>3.5999999999999997E-2</v>
      </c>
      <c r="DK363" s="38">
        <v>1.6E-2</v>
      </c>
      <c r="DL363">
        <v>0.02</v>
      </c>
      <c r="DM363">
        <v>3.7999999999999999E-2</v>
      </c>
      <c r="DN363">
        <v>0.03</v>
      </c>
      <c r="DO363">
        <v>8.1000000000000003E-2</v>
      </c>
      <c r="DP363" s="38">
        <v>5.1999999999999998E-2</v>
      </c>
      <c r="DQ363">
        <v>4.2999999999999997E-2</v>
      </c>
      <c r="DU363" s="38">
        <v>3.7999999999999999E-2</v>
      </c>
      <c r="DV363">
        <v>2.9000000000000001E-2</v>
      </c>
      <c r="DW363" s="38">
        <v>4.2999999999999997E-2</v>
      </c>
      <c r="DX363" s="6">
        <v>5.8000000000000003E-2</v>
      </c>
      <c r="DY363">
        <v>2.7E-2</v>
      </c>
      <c r="DZ363">
        <v>7.2999999999999995E-2</v>
      </c>
      <c r="EA363">
        <v>4.2000000000000003E-2</v>
      </c>
      <c r="EC363">
        <v>8.0000000000000002E-3</v>
      </c>
      <c r="ED363">
        <v>3.1E-2</v>
      </c>
      <c r="EF363">
        <v>4.2000000000000003E-2</v>
      </c>
      <c r="EG363">
        <v>6.2E-2</v>
      </c>
      <c r="EI363">
        <v>3.5999999999999997E-2</v>
      </c>
      <c r="EJ363">
        <v>5.5E-2</v>
      </c>
      <c r="EK363" s="38">
        <v>2.5999999999999999E-2</v>
      </c>
      <c r="EL363">
        <v>3.6999999999999998E-2</v>
      </c>
      <c r="EM363" s="6">
        <v>8.1000000000000003E-2</v>
      </c>
    </row>
    <row r="364" spans="1:143" ht="14.25" customHeight="1" x14ac:dyDescent="0.2">
      <c r="A364" s="13">
        <v>691</v>
      </c>
      <c r="B364">
        <v>7.0999999999999994E-2</v>
      </c>
      <c r="C364">
        <v>6.8000000000000005E-2</v>
      </c>
      <c r="D364">
        <v>4.8000000000000001E-2</v>
      </c>
      <c r="E364">
        <v>6.7000000000000004E-2</v>
      </c>
      <c r="F364">
        <v>9.4E-2</v>
      </c>
      <c r="G364">
        <v>6.8000000000000005E-2</v>
      </c>
      <c r="H364">
        <v>3.4000000000000002E-2</v>
      </c>
      <c r="I364">
        <v>5.8000000000000003E-2</v>
      </c>
      <c r="J364">
        <v>4.2999999999999997E-2</v>
      </c>
      <c r="K364">
        <v>2.5999999999999999E-2</v>
      </c>
      <c r="L364">
        <v>5.5E-2</v>
      </c>
      <c r="M364">
        <v>0.05</v>
      </c>
      <c r="N364">
        <v>7.8E-2</v>
      </c>
      <c r="O364">
        <v>5.0999999999999997E-2</v>
      </c>
      <c r="P364" s="38">
        <v>0.10100000000000001</v>
      </c>
      <c r="Q364" s="6">
        <v>8.8999999999999996E-2</v>
      </c>
      <c r="R364" s="6">
        <v>7.2999999999999995E-2</v>
      </c>
      <c r="S364" s="6">
        <v>0.14000000000000001</v>
      </c>
      <c r="T364">
        <v>0.106</v>
      </c>
      <c r="U364">
        <v>0.10299999999999999</v>
      </c>
      <c r="V364">
        <v>4.4999999999999998E-2</v>
      </c>
      <c r="W364">
        <v>3.9E-2</v>
      </c>
      <c r="X364">
        <v>7.6999999999999999E-2</v>
      </c>
      <c r="Y364">
        <v>7.9000000000000001E-2</v>
      </c>
      <c r="Z364" s="38">
        <v>8.3000000000000004E-2</v>
      </c>
      <c r="AA364" s="38">
        <v>8.6999999999999994E-2</v>
      </c>
      <c r="AB364" s="38">
        <v>6.6000000000000003E-2</v>
      </c>
      <c r="AC364" s="38">
        <v>5.3999999999999999E-2</v>
      </c>
      <c r="AD364" s="38">
        <v>0.03</v>
      </c>
      <c r="AE364" s="38">
        <v>2.9000000000000001E-2</v>
      </c>
      <c r="AF364" s="38">
        <v>0.01</v>
      </c>
      <c r="AG364" s="38">
        <v>8.9999999999999993E-3</v>
      </c>
      <c r="AH364" s="38">
        <v>6.0000000000000001E-3</v>
      </c>
      <c r="AI364" s="6">
        <v>4.3999999999999997E-2</v>
      </c>
      <c r="AJ364" s="6">
        <v>8.0000000000000002E-3</v>
      </c>
      <c r="AK364" s="6">
        <v>4.4999999999999998E-2</v>
      </c>
      <c r="AL364">
        <v>1.7999999999999999E-2</v>
      </c>
      <c r="AM364">
        <v>1.9E-2</v>
      </c>
      <c r="AN364">
        <v>4.1000000000000002E-2</v>
      </c>
      <c r="AO364" s="6">
        <v>3.3000000000000002E-2</v>
      </c>
      <c r="AP364" s="6">
        <v>7.4999999999999997E-2</v>
      </c>
      <c r="AQ364" s="6">
        <v>6.7000000000000004E-2</v>
      </c>
      <c r="AR364">
        <v>2.3E-2</v>
      </c>
      <c r="AS364">
        <v>3.4000000000000002E-2</v>
      </c>
      <c r="AT364">
        <v>1.2999999999999999E-2</v>
      </c>
      <c r="AU364">
        <v>2.1999999999999999E-2</v>
      </c>
      <c r="AV364">
        <v>7.4999999999999997E-2</v>
      </c>
      <c r="AW364">
        <v>5.3999999999999999E-2</v>
      </c>
      <c r="AX364">
        <v>2.5000000000000001E-2</v>
      </c>
      <c r="AY364">
        <v>4.9000000000000002E-2</v>
      </c>
      <c r="AZ364">
        <v>1.2999999999999999E-2</v>
      </c>
      <c r="BA364">
        <v>7.0999999999999994E-2</v>
      </c>
      <c r="BB364" s="38">
        <v>2.5000000000000001E-2</v>
      </c>
      <c r="BC364">
        <v>2.1999999999999999E-2</v>
      </c>
      <c r="BD364">
        <v>3.1E-2</v>
      </c>
      <c r="BE364">
        <v>2.9000000000000001E-2</v>
      </c>
      <c r="BF364" s="38">
        <v>2.8000000000000001E-2</v>
      </c>
      <c r="BG364">
        <v>1.4999999999999999E-2</v>
      </c>
      <c r="BH364">
        <v>1.6E-2</v>
      </c>
      <c r="BI364">
        <v>1.2999999999999999E-2</v>
      </c>
      <c r="BJ364">
        <v>1.0999999999999999E-2</v>
      </c>
      <c r="BK364">
        <v>1.0999999999999999E-2</v>
      </c>
      <c r="BL364">
        <v>2.5000000000000001E-2</v>
      </c>
      <c r="BM364">
        <v>2.1000000000000001E-2</v>
      </c>
      <c r="BN364">
        <v>2E-3</v>
      </c>
      <c r="BO364">
        <v>1.2999999999999999E-2</v>
      </c>
      <c r="BP364" s="6">
        <v>6.0000000000000001E-3</v>
      </c>
      <c r="BQ364" s="6">
        <v>7.0000000000000001E-3</v>
      </c>
      <c r="BR364" s="6">
        <v>1.2E-2</v>
      </c>
      <c r="BS364">
        <v>2.1999999999999999E-2</v>
      </c>
      <c r="BT364" s="38">
        <v>4.4999999999999998E-2</v>
      </c>
      <c r="BU364">
        <v>3.9E-2</v>
      </c>
      <c r="BV364">
        <v>5.7000000000000002E-2</v>
      </c>
      <c r="BW364">
        <v>3.4000000000000002E-2</v>
      </c>
      <c r="BX364" s="38">
        <v>0.11600000000000001</v>
      </c>
      <c r="BY364" s="38">
        <v>2.9000000000000001E-2</v>
      </c>
      <c r="BZ364" s="38">
        <v>6.0000000000000001E-3</v>
      </c>
      <c r="CA364">
        <v>5.7000000000000002E-2</v>
      </c>
      <c r="CB364">
        <v>7.4999999999999997E-2</v>
      </c>
      <c r="CC364">
        <v>1.7999999999999999E-2</v>
      </c>
      <c r="CD364">
        <v>1.7000000000000001E-2</v>
      </c>
      <c r="CE364">
        <v>8.3000000000000004E-2</v>
      </c>
      <c r="CF364">
        <v>2.3E-2</v>
      </c>
      <c r="CG364">
        <v>2.4E-2</v>
      </c>
      <c r="CH364">
        <v>6.7000000000000004E-2</v>
      </c>
      <c r="CI364">
        <v>3.5999999999999997E-2</v>
      </c>
      <c r="CJ364">
        <v>7.8E-2</v>
      </c>
      <c r="CK364">
        <v>2.1000000000000001E-2</v>
      </c>
      <c r="CL364">
        <v>4.0000000000000001E-3</v>
      </c>
      <c r="CM364">
        <v>8.9999999999999993E-3</v>
      </c>
      <c r="CN364">
        <v>1.2E-2</v>
      </c>
      <c r="CO364">
        <v>-1.4E-2</v>
      </c>
      <c r="CP364">
        <v>-2E-3</v>
      </c>
      <c r="CQ364">
        <v>0.05</v>
      </c>
      <c r="CR364" s="38">
        <v>4.2999999999999997E-2</v>
      </c>
      <c r="CS364">
        <v>7.5999999999999998E-2</v>
      </c>
      <c r="CT364">
        <v>6.7000000000000004E-2</v>
      </c>
      <c r="CU364">
        <v>-4.1000000000000002E-2</v>
      </c>
      <c r="CV364">
        <v>5.0999999999999997E-2</v>
      </c>
      <c r="CW364">
        <v>1.9E-2</v>
      </c>
      <c r="CX364">
        <v>3.0000000000000001E-3</v>
      </c>
      <c r="CY364">
        <v>4.7E-2</v>
      </c>
      <c r="CZ364">
        <v>4.8000000000000001E-2</v>
      </c>
      <c r="DA364">
        <v>0.127</v>
      </c>
      <c r="DB364">
        <v>7.2999999999999995E-2</v>
      </c>
      <c r="DC364">
        <v>7.0000000000000001E-3</v>
      </c>
      <c r="DD364" s="38">
        <v>1.2E-2</v>
      </c>
      <c r="DE364" s="38">
        <v>1.2E-2</v>
      </c>
      <c r="DF364">
        <v>2.1000000000000001E-2</v>
      </c>
      <c r="DG364">
        <v>5.3999999999999999E-2</v>
      </c>
      <c r="DH364">
        <v>4.8000000000000001E-2</v>
      </c>
      <c r="DI364">
        <v>1.9E-2</v>
      </c>
      <c r="DJ364">
        <v>3.5999999999999997E-2</v>
      </c>
      <c r="DK364" s="38">
        <v>1.6E-2</v>
      </c>
      <c r="DL364">
        <v>0.02</v>
      </c>
      <c r="DM364">
        <v>3.7999999999999999E-2</v>
      </c>
      <c r="DN364">
        <v>0.03</v>
      </c>
      <c r="DO364">
        <v>0.08</v>
      </c>
      <c r="DP364" s="38">
        <v>5.1999999999999998E-2</v>
      </c>
      <c r="DQ364">
        <v>4.2999999999999997E-2</v>
      </c>
      <c r="DU364" s="38">
        <v>3.7999999999999999E-2</v>
      </c>
      <c r="DV364">
        <v>2.9000000000000001E-2</v>
      </c>
      <c r="DW364" s="38">
        <v>4.2999999999999997E-2</v>
      </c>
      <c r="DX364" s="6">
        <v>5.7000000000000002E-2</v>
      </c>
      <c r="DY364">
        <v>2.5999999999999999E-2</v>
      </c>
      <c r="DZ364">
        <v>7.2999999999999995E-2</v>
      </c>
      <c r="EA364">
        <v>4.2000000000000003E-2</v>
      </c>
      <c r="EC364">
        <v>8.0000000000000002E-3</v>
      </c>
      <c r="ED364">
        <v>0.03</v>
      </c>
      <c r="EF364">
        <v>4.2000000000000003E-2</v>
      </c>
      <c r="EG364">
        <v>6.0999999999999999E-2</v>
      </c>
      <c r="EI364">
        <v>3.5999999999999997E-2</v>
      </c>
      <c r="EJ364">
        <v>5.5E-2</v>
      </c>
      <c r="EK364" s="38">
        <v>2.5999999999999999E-2</v>
      </c>
      <c r="EL364">
        <v>3.5999999999999997E-2</v>
      </c>
      <c r="EM364" s="6">
        <v>0.08</v>
      </c>
    </row>
    <row r="365" spans="1:143" ht="14.25" customHeight="1" x14ac:dyDescent="0.2">
      <c r="A365" s="13">
        <v>692</v>
      </c>
      <c r="B365">
        <v>7.0000000000000007E-2</v>
      </c>
      <c r="C365">
        <v>6.7000000000000004E-2</v>
      </c>
      <c r="D365">
        <v>4.7E-2</v>
      </c>
      <c r="E365">
        <v>6.5000000000000002E-2</v>
      </c>
      <c r="F365">
        <v>9.0999999999999998E-2</v>
      </c>
      <c r="G365">
        <v>6.7000000000000004E-2</v>
      </c>
      <c r="H365">
        <v>3.3000000000000002E-2</v>
      </c>
      <c r="I365">
        <v>5.7000000000000002E-2</v>
      </c>
      <c r="J365">
        <v>4.2000000000000003E-2</v>
      </c>
      <c r="K365">
        <v>2.5999999999999999E-2</v>
      </c>
      <c r="L365">
        <v>5.3999999999999999E-2</v>
      </c>
      <c r="M365">
        <v>4.8000000000000001E-2</v>
      </c>
      <c r="N365">
        <v>7.5999999999999998E-2</v>
      </c>
      <c r="O365">
        <v>4.9000000000000002E-2</v>
      </c>
      <c r="P365" s="38">
        <v>9.9000000000000005E-2</v>
      </c>
      <c r="Q365" s="6">
        <v>8.7999999999999995E-2</v>
      </c>
      <c r="R365" s="6">
        <v>7.0999999999999994E-2</v>
      </c>
      <c r="S365" s="6">
        <v>0.13800000000000001</v>
      </c>
      <c r="T365">
        <v>0.104</v>
      </c>
      <c r="U365">
        <v>0.10100000000000001</v>
      </c>
      <c r="V365">
        <v>4.4999999999999998E-2</v>
      </c>
      <c r="W365">
        <v>3.7999999999999999E-2</v>
      </c>
      <c r="X365">
        <v>7.5999999999999998E-2</v>
      </c>
      <c r="Y365">
        <v>7.8E-2</v>
      </c>
      <c r="Z365" s="38">
        <v>8.3000000000000004E-2</v>
      </c>
      <c r="AA365" s="38">
        <v>8.5999999999999993E-2</v>
      </c>
      <c r="AB365" s="38">
        <v>6.6000000000000003E-2</v>
      </c>
      <c r="AC365" s="38">
        <v>5.3999999999999999E-2</v>
      </c>
      <c r="AD365" s="38">
        <v>0.03</v>
      </c>
      <c r="AE365" s="38">
        <v>2.9000000000000001E-2</v>
      </c>
      <c r="AF365" s="38">
        <v>0.01</v>
      </c>
      <c r="AG365" s="38">
        <v>8.9999999999999993E-3</v>
      </c>
      <c r="AH365" s="38">
        <v>6.0000000000000001E-3</v>
      </c>
      <c r="AI365" s="6">
        <v>4.3999999999999997E-2</v>
      </c>
      <c r="AJ365" s="6">
        <v>8.0000000000000002E-3</v>
      </c>
      <c r="AK365" s="6">
        <v>4.3999999999999997E-2</v>
      </c>
      <c r="AL365">
        <v>1.7000000000000001E-2</v>
      </c>
      <c r="AM365">
        <v>1.9E-2</v>
      </c>
      <c r="AN365">
        <v>4.1000000000000002E-2</v>
      </c>
      <c r="AO365" s="6">
        <v>3.3000000000000002E-2</v>
      </c>
      <c r="AP365" s="6">
        <v>7.4999999999999997E-2</v>
      </c>
      <c r="AQ365" s="6">
        <v>6.7000000000000004E-2</v>
      </c>
      <c r="AR365">
        <v>2.3E-2</v>
      </c>
      <c r="AS365">
        <v>3.4000000000000002E-2</v>
      </c>
      <c r="AT365">
        <v>1.2999999999999999E-2</v>
      </c>
      <c r="AU365">
        <v>2.1999999999999999E-2</v>
      </c>
      <c r="AV365">
        <v>7.4999999999999997E-2</v>
      </c>
      <c r="AW365">
        <v>5.3999999999999999E-2</v>
      </c>
      <c r="AX365">
        <v>2.5000000000000001E-2</v>
      </c>
      <c r="AY365">
        <v>4.8000000000000001E-2</v>
      </c>
      <c r="AZ365">
        <v>1.2E-2</v>
      </c>
      <c r="BA365">
        <v>7.0000000000000007E-2</v>
      </c>
      <c r="BB365" s="38">
        <v>2.5000000000000001E-2</v>
      </c>
      <c r="BC365">
        <v>2.1999999999999999E-2</v>
      </c>
      <c r="BD365">
        <v>3.1E-2</v>
      </c>
      <c r="BE365">
        <v>2.9000000000000001E-2</v>
      </c>
      <c r="BF365" s="38">
        <v>2.8000000000000001E-2</v>
      </c>
      <c r="BG365">
        <v>1.4999999999999999E-2</v>
      </c>
      <c r="BH365">
        <v>1.6E-2</v>
      </c>
      <c r="BI365">
        <v>1.2E-2</v>
      </c>
      <c r="BJ365">
        <v>1.0999999999999999E-2</v>
      </c>
      <c r="BK365">
        <v>0.01</v>
      </c>
      <c r="BL365">
        <v>2.4E-2</v>
      </c>
      <c r="BM365">
        <v>0.02</v>
      </c>
      <c r="BN365">
        <v>2E-3</v>
      </c>
      <c r="BO365">
        <v>1.2999999999999999E-2</v>
      </c>
      <c r="BP365" s="6">
        <v>5.0000000000000001E-3</v>
      </c>
      <c r="BQ365" s="6">
        <v>7.0000000000000001E-3</v>
      </c>
      <c r="BR365" s="6">
        <v>1.2E-2</v>
      </c>
      <c r="BS365">
        <v>2.1000000000000001E-2</v>
      </c>
      <c r="BT365" s="38">
        <v>4.3999999999999997E-2</v>
      </c>
      <c r="BU365">
        <v>3.7999999999999999E-2</v>
      </c>
      <c r="BV365">
        <v>5.7000000000000002E-2</v>
      </c>
      <c r="BW365">
        <v>3.4000000000000002E-2</v>
      </c>
      <c r="BX365" s="38">
        <v>0.11600000000000001</v>
      </c>
      <c r="BY365" s="38">
        <v>2.8000000000000001E-2</v>
      </c>
      <c r="BZ365" s="38">
        <v>5.0000000000000001E-3</v>
      </c>
      <c r="CA365">
        <v>5.7000000000000002E-2</v>
      </c>
      <c r="CB365">
        <v>7.3999999999999996E-2</v>
      </c>
      <c r="CC365">
        <v>1.7999999999999999E-2</v>
      </c>
      <c r="CD365">
        <v>1.7000000000000001E-2</v>
      </c>
      <c r="CE365">
        <v>8.3000000000000004E-2</v>
      </c>
      <c r="CF365">
        <v>2.1999999999999999E-2</v>
      </c>
      <c r="CG365">
        <v>2.4E-2</v>
      </c>
      <c r="CH365">
        <v>6.6000000000000003E-2</v>
      </c>
      <c r="CI365">
        <v>3.5999999999999997E-2</v>
      </c>
      <c r="CJ365">
        <v>7.6999999999999999E-2</v>
      </c>
      <c r="CK365">
        <v>0.02</v>
      </c>
      <c r="CL365">
        <v>4.0000000000000001E-3</v>
      </c>
      <c r="CM365">
        <v>8.0000000000000002E-3</v>
      </c>
      <c r="CN365">
        <v>1.0999999999999999E-2</v>
      </c>
      <c r="CO365">
        <v>-1.4999999999999999E-2</v>
      </c>
      <c r="CP365">
        <v>-2E-3</v>
      </c>
      <c r="CQ365">
        <v>4.9000000000000002E-2</v>
      </c>
      <c r="CR365" s="38">
        <v>4.2999999999999997E-2</v>
      </c>
      <c r="CS365">
        <v>7.3999999999999996E-2</v>
      </c>
      <c r="CT365">
        <v>6.6000000000000003E-2</v>
      </c>
      <c r="CU365">
        <v>-4.2000000000000003E-2</v>
      </c>
      <c r="CV365">
        <v>0.05</v>
      </c>
      <c r="CW365">
        <v>1.9E-2</v>
      </c>
      <c r="CX365">
        <v>3.0000000000000001E-3</v>
      </c>
      <c r="CY365">
        <v>4.7E-2</v>
      </c>
      <c r="CZ365">
        <v>4.8000000000000001E-2</v>
      </c>
      <c r="DA365">
        <v>0.126</v>
      </c>
      <c r="DB365">
        <v>7.2999999999999995E-2</v>
      </c>
      <c r="DC365">
        <v>7.0000000000000001E-3</v>
      </c>
      <c r="DD365" s="38">
        <v>1.2E-2</v>
      </c>
      <c r="DE365" s="38">
        <v>1.0999999999999999E-2</v>
      </c>
      <c r="DF365">
        <v>2.1000000000000001E-2</v>
      </c>
      <c r="DG365">
        <v>5.3999999999999999E-2</v>
      </c>
      <c r="DH365">
        <v>4.8000000000000001E-2</v>
      </c>
      <c r="DI365">
        <v>1.9E-2</v>
      </c>
      <c r="DJ365">
        <v>3.5999999999999997E-2</v>
      </c>
      <c r="DK365" s="38">
        <v>1.6E-2</v>
      </c>
      <c r="DL365">
        <v>1.9E-2</v>
      </c>
      <c r="DM365">
        <v>3.6999999999999998E-2</v>
      </c>
      <c r="DN365">
        <v>0.03</v>
      </c>
      <c r="DO365">
        <v>0.08</v>
      </c>
      <c r="DP365" s="38">
        <v>5.1999999999999998E-2</v>
      </c>
      <c r="DQ365">
        <v>4.2999999999999997E-2</v>
      </c>
      <c r="DU365" s="38">
        <v>3.6999999999999998E-2</v>
      </c>
      <c r="DV365">
        <v>2.9000000000000001E-2</v>
      </c>
      <c r="DW365" s="38">
        <v>4.2999999999999997E-2</v>
      </c>
      <c r="DX365" s="6">
        <v>5.7000000000000002E-2</v>
      </c>
      <c r="DY365">
        <v>2.5999999999999999E-2</v>
      </c>
      <c r="DZ365">
        <v>7.2999999999999995E-2</v>
      </c>
      <c r="EA365">
        <v>4.1000000000000002E-2</v>
      </c>
      <c r="EC365">
        <v>8.0000000000000002E-3</v>
      </c>
      <c r="ED365">
        <v>0.03</v>
      </c>
      <c r="EF365">
        <v>4.2000000000000003E-2</v>
      </c>
      <c r="EG365">
        <v>6.0999999999999999E-2</v>
      </c>
      <c r="EI365">
        <v>3.5000000000000003E-2</v>
      </c>
      <c r="EJ365">
        <v>5.5E-2</v>
      </c>
      <c r="EK365" s="38">
        <v>2.5000000000000001E-2</v>
      </c>
      <c r="EL365">
        <v>3.5999999999999997E-2</v>
      </c>
      <c r="EM365" s="6">
        <v>7.9000000000000001E-2</v>
      </c>
    </row>
    <row r="366" spans="1:143" ht="14.25" customHeight="1" x14ac:dyDescent="0.2">
      <c r="A366" s="13">
        <v>693</v>
      </c>
      <c r="B366">
        <v>6.8000000000000005E-2</v>
      </c>
      <c r="C366">
        <v>6.5000000000000002E-2</v>
      </c>
      <c r="D366">
        <v>4.5999999999999999E-2</v>
      </c>
      <c r="E366">
        <v>6.3E-2</v>
      </c>
      <c r="F366">
        <v>8.8999999999999996E-2</v>
      </c>
      <c r="G366">
        <v>6.5000000000000002E-2</v>
      </c>
      <c r="H366">
        <v>3.2000000000000001E-2</v>
      </c>
      <c r="I366">
        <v>5.5E-2</v>
      </c>
      <c r="J366">
        <v>4.1000000000000002E-2</v>
      </c>
      <c r="K366">
        <v>2.5000000000000001E-2</v>
      </c>
      <c r="L366">
        <v>5.2999999999999999E-2</v>
      </c>
      <c r="M366">
        <v>4.7E-2</v>
      </c>
      <c r="N366">
        <v>7.4999999999999997E-2</v>
      </c>
      <c r="O366">
        <v>4.8000000000000001E-2</v>
      </c>
      <c r="P366" s="38">
        <v>9.7000000000000003E-2</v>
      </c>
      <c r="Q366" s="6">
        <v>8.6999999999999994E-2</v>
      </c>
      <c r="R366" s="6">
        <v>6.9000000000000006E-2</v>
      </c>
      <c r="S366" s="6">
        <v>0.13600000000000001</v>
      </c>
      <c r="T366">
        <v>0.10199999999999999</v>
      </c>
      <c r="U366">
        <v>9.9000000000000005E-2</v>
      </c>
      <c r="V366">
        <v>4.3999999999999997E-2</v>
      </c>
      <c r="W366">
        <v>3.6999999999999998E-2</v>
      </c>
      <c r="X366">
        <v>7.5999999999999998E-2</v>
      </c>
      <c r="Y366">
        <v>7.6999999999999999E-2</v>
      </c>
      <c r="Z366" s="38">
        <v>8.3000000000000004E-2</v>
      </c>
      <c r="AA366" s="38">
        <v>8.5999999999999993E-2</v>
      </c>
      <c r="AB366" s="38">
        <v>6.6000000000000003E-2</v>
      </c>
      <c r="AC366" s="38">
        <v>5.2999999999999999E-2</v>
      </c>
      <c r="AD366" s="38">
        <v>2.9000000000000001E-2</v>
      </c>
      <c r="AE366" s="38">
        <v>2.9000000000000001E-2</v>
      </c>
      <c r="AF366" s="38">
        <v>0.01</v>
      </c>
      <c r="AG366" s="38">
        <v>8.9999999999999993E-3</v>
      </c>
      <c r="AH366" s="38">
        <v>6.0000000000000001E-3</v>
      </c>
      <c r="AI366" s="6">
        <v>4.2999999999999997E-2</v>
      </c>
      <c r="AJ366" s="6">
        <v>8.0000000000000002E-3</v>
      </c>
      <c r="AK366" s="6">
        <v>4.3999999999999997E-2</v>
      </c>
      <c r="AL366">
        <v>1.7000000000000001E-2</v>
      </c>
      <c r="AM366">
        <v>1.9E-2</v>
      </c>
      <c r="AN366">
        <v>4.1000000000000002E-2</v>
      </c>
      <c r="AO366" s="6">
        <v>3.3000000000000002E-2</v>
      </c>
      <c r="AP366" s="6">
        <v>7.4999999999999997E-2</v>
      </c>
      <c r="AQ366" s="6">
        <v>6.6000000000000003E-2</v>
      </c>
      <c r="AR366">
        <v>2.3E-2</v>
      </c>
      <c r="AS366">
        <v>3.4000000000000002E-2</v>
      </c>
      <c r="AT366">
        <v>1.2999999999999999E-2</v>
      </c>
      <c r="AU366">
        <v>2.1000000000000001E-2</v>
      </c>
      <c r="AV366">
        <v>7.4999999999999997E-2</v>
      </c>
      <c r="AW366">
        <v>5.3999999999999999E-2</v>
      </c>
      <c r="AX366">
        <v>2.4E-2</v>
      </c>
      <c r="AY366">
        <v>4.8000000000000001E-2</v>
      </c>
      <c r="AZ366">
        <v>1.2E-2</v>
      </c>
      <c r="BA366">
        <v>6.9000000000000006E-2</v>
      </c>
      <c r="BB366" s="38">
        <v>2.5000000000000001E-2</v>
      </c>
      <c r="BC366">
        <v>2.1999999999999999E-2</v>
      </c>
      <c r="BD366">
        <v>3.1E-2</v>
      </c>
      <c r="BE366">
        <v>2.9000000000000001E-2</v>
      </c>
      <c r="BF366" s="38">
        <v>2.8000000000000001E-2</v>
      </c>
      <c r="BG366">
        <v>1.4E-2</v>
      </c>
      <c r="BH366">
        <v>1.4999999999999999E-2</v>
      </c>
      <c r="BI366">
        <v>1.2E-2</v>
      </c>
      <c r="BJ366">
        <v>1.0999999999999999E-2</v>
      </c>
      <c r="BK366">
        <v>0.01</v>
      </c>
      <c r="BL366">
        <v>2.4E-2</v>
      </c>
      <c r="BM366">
        <v>0.02</v>
      </c>
      <c r="BN366">
        <v>2E-3</v>
      </c>
      <c r="BO366">
        <v>1.2999999999999999E-2</v>
      </c>
      <c r="BP366" s="6">
        <v>5.0000000000000001E-3</v>
      </c>
      <c r="BQ366" s="6">
        <v>7.0000000000000001E-3</v>
      </c>
      <c r="BR366" s="6">
        <v>1.2E-2</v>
      </c>
      <c r="BS366">
        <v>2.1000000000000001E-2</v>
      </c>
      <c r="BT366" s="38">
        <v>4.2999999999999997E-2</v>
      </c>
      <c r="BU366">
        <v>3.7999999999999999E-2</v>
      </c>
      <c r="BV366">
        <v>5.6000000000000001E-2</v>
      </c>
      <c r="BW366">
        <v>3.4000000000000002E-2</v>
      </c>
      <c r="BX366" s="38">
        <v>0.115</v>
      </c>
      <c r="BY366" s="38">
        <v>2.8000000000000001E-2</v>
      </c>
      <c r="BZ366" s="38">
        <v>5.0000000000000001E-3</v>
      </c>
      <c r="CA366">
        <v>5.6000000000000001E-2</v>
      </c>
      <c r="CB366">
        <v>7.2999999999999995E-2</v>
      </c>
      <c r="CC366">
        <v>1.7000000000000001E-2</v>
      </c>
      <c r="CD366">
        <v>1.6E-2</v>
      </c>
      <c r="CE366">
        <v>8.2000000000000003E-2</v>
      </c>
      <c r="CF366">
        <v>2.1000000000000001E-2</v>
      </c>
      <c r="CG366">
        <v>2.3E-2</v>
      </c>
      <c r="CH366">
        <v>6.6000000000000003E-2</v>
      </c>
      <c r="CI366">
        <v>3.5999999999999997E-2</v>
      </c>
      <c r="CJ366">
        <v>7.5999999999999998E-2</v>
      </c>
      <c r="CK366">
        <v>1.9E-2</v>
      </c>
      <c r="CL366">
        <v>4.0000000000000001E-3</v>
      </c>
      <c r="CM366">
        <v>7.0000000000000001E-3</v>
      </c>
      <c r="CN366">
        <v>1.0999999999999999E-2</v>
      </c>
      <c r="CO366">
        <v>-1.4999999999999999E-2</v>
      </c>
      <c r="CP366">
        <v>-2E-3</v>
      </c>
      <c r="CQ366">
        <v>4.8000000000000001E-2</v>
      </c>
      <c r="CR366" s="38">
        <v>4.2000000000000003E-2</v>
      </c>
      <c r="CS366">
        <v>7.2999999999999995E-2</v>
      </c>
      <c r="CT366">
        <v>6.5000000000000002E-2</v>
      </c>
      <c r="CU366">
        <v>-4.2000000000000003E-2</v>
      </c>
      <c r="CV366">
        <v>0.05</v>
      </c>
      <c r="CW366">
        <v>1.7999999999999999E-2</v>
      </c>
      <c r="CX366">
        <v>3.0000000000000001E-3</v>
      </c>
      <c r="CY366">
        <v>4.7E-2</v>
      </c>
      <c r="CZ366">
        <v>4.7E-2</v>
      </c>
      <c r="DA366">
        <v>0.125</v>
      </c>
      <c r="DB366">
        <v>7.1999999999999995E-2</v>
      </c>
      <c r="DC366">
        <v>6.0000000000000001E-3</v>
      </c>
      <c r="DD366" s="38">
        <v>1.2E-2</v>
      </c>
      <c r="DE366" s="38">
        <v>1.0999999999999999E-2</v>
      </c>
      <c r="DF366">
        <v>2.1000000000000001E-2</v>
      </c>
      <c r="DG366">
        <v>5.3999999999999999E-2</v>
      </c>
      <c r="DH366">
        <v>4.8000000000000001E-2</v>
      </c>
      <c r="DI366">
        <v>1.9E-2</v>
      </c>
      <c r="DJ366">
        <v>3.5999999999999997E-2</v>
      </c>
      <c r="DK366" s="38">
        <v>1.6E-2</v>
      </c>
      <c r="DL366">
        <v>1.9E-2</v>
      </c>
      <c r="DM366">
        <v>3.6999999999999998E-2</v>
      </c>
      <c r="DN366">
        <v>0.03</v>
      </c>
      <c r="DO366">
        <v>0.08</v>
      </c>
      <c r="DP366" s="38">
        <v>5.0999999999999997E-2</v>
      </c>
      <c r="DQ366">
        <v>4.2999999999999997E-2</v>
      </c>
      <c r="DU366" s="38">
        <v>3.6999999999999998E-2</v>
      </c>
      <c r="DV366">
        <v>2.8000000000000001E-2</v>
      </c>
      <c r="DW366" s="38">
        <v>4.2999999999999997E-2</v>
      </c>
      <c r="DX366" s="6">
        <v>5.7000000000000002E-2</v>
      </c>
      <c r="DY366">
        <v>2.5999999999999999E-2</v>
      </c>
      <c r="DZ366">
        <v>7.2999999999999995E-2</v>
      </c>
      <c r="EA366">
        <v>0.04</v>
      </c>
      <c r="EC366">
        <v>8.0000000000000002E-3</v>
      </c>
      <c r="ED366">
        <v>0.03</v>
      </c>
      <c r="EF366">
        <v>4.2000000000000003E-2</v>
      </c>
      <c r="EG366">
        <v>6.0999999999999999E-2</v>
      </c>
      <c r="EI366">
        <v>3.5000000000000003E-2</v>
      </c>
      <c r="EJ366">
        <v>5.3999999999999999E-2</v>
      </c>
      <c r="EK366" s="38">
        <v>2.5000000000000001E-2</v>
      </c>
      <c r="EL366">
        <v>3.5999999999999997E-2</v>
      </c>
      <c r="EM366" s="6">
        <v>7.8E-2</v>
      </c>
    </row>
    <row r="367" spans="1:143" ht="14.25" customHeight="1" x14ac:dyDescent="0.2">
      <c r="A367" s="13">
        <v>694</v>
      </c>
      <c r="B367">
        <v>6.7000000000000004E-2</v>
      </c>
      <c r="C367">
        <v>6.4000000000000001E-2</v>
      </c>
      <c r="D367">
        <v>4.5999999999999999E-2</v>
      </c>
      <c r="E367">
        <v>6.0999999999999999E-2</v>
      </c>
      <c r="F367">
        <v>8.5999999999999993E-2</v>
      </c>
      <c r="G367">
        <v>6.4000000000000001E-2</v>
      </c>
      <c r="H367">
        <v>3.2000000000000001E-2</v>
      </c>
      <c r="I367">
        <v>5.3999999999999999E-2</v>
      </c>
      <c r="J367">
        <v>0.04</v>
      </c>
      <c r="K367">
        <v>2.4E-2</v>
      </c>
      <c r="L367">
        <v>5.1999999999999998E-2</v>
      </c>
      <c r="M367">
        <v>4.5999999999999999E-2</v>
      </c>
      <c r="N367">
        <v>7.2999999999999995E-2</v>
      </c>
      <c r="O367">
        <v>4.7E-2</v>
      </c>
      <c r="P367" s="38">
        <v>9.5000000000000001E-2</v>
      </c>
      <c r="Q367" s="6">
        <v>8.5999999999999993E-2</v>
      </c>
      <c r="R367" s="6">
        <v>6.7000000000000004E-2</v>
      </c>
      <c r="S367" s="6">
        <v>0.13400000000000001</v>
      </c>
      <c r="T367">
        <v>0.1</v>
      </c>
      <c r="U367">
        <v>9.7000000000000003E-2</v>
      </c>
      <c r="V367">
        <v>4.3999999999999997E-2</v>
      </c>
      <c r="W367">
        <v>3.5999999999999997E-2</v>
      </c>
      <c r="X367">
        <v>7.4999999999999997E-2</v>
      </c>
      <c r="Y367">
        <v>7.5999999999999998E-2</v>
      </c>
      <c r="Z367" s="38">
        <v>8.3000000000000004E-2</v>
      </c>
      <c r="AA367" s="38">
        <v>8.5999999999999993E-2</v>
      </c>
      <c r="AB367" s="38">
        <v>6.6000000000000003E-2</v>
      </c>
      <c r="AC367" s="38">
        <v>5.2999999999999999E-2</v>
      </c>
      <c r="AD367" s="38">
        <v>2.9000000000000001E-2</v>
      </c>
      <c r="AE367" s="38">
        <v>2.9000000000000001E-2</v>
      </c>
      <c r="AF367" s="38">
        <v>0.01</v>
      </c>
      <c r="AG367" s="38">
        <v>8.9999999999999993E-3</v>
      </c>
      <c r="AH367" s="38">
        <v>6.0000000000000001E-3</v>
      </c>
      <c r="AI367" s="6">
        <v>4.2999999999999997E-2</v>
      </c>
      <c r="AJ367" s="6">
        <v>8.0000000000000002E-3</v>
      </c>
      <c r="AK367" s="6">
        <v>4.3999999999999997E-2</v>
      </c>
      <c r="AL367">
        <v>1.7000000000000001E-2</v>
      </c>
      <c r="AM367">
        <v>1.9E-2</v>
      </c>
      <c r="AN367">
        <v>4.1000000000000002E-2</v>
      </c>
      <c r="AO367" s="6">
        <v>3.3000000000000002E-2</v>
      </c>
      <c r="AP367" s="6">
        <v>7.3999999999999996E-2</v>
      </c>
      <c r="AQ367" s="6">
        <v>6.6000000000000003E-2</v>
      </c>
      <c r="AR367">
        <v>2.3E-2</v>
      </c>
      <c r="AS367">
        <v>3.4000000000000002E-2</v>
      </c>
      <c r="AT367">
        <v>1.2999999999999999E-2</v>
      </c>
      <c r="AU367">
        <v>2.1000000000000001E-2</v>
      </c>
      <c r="AV367">
        <v>7.4999999999999997E-2</v>
      </c>
      <c r="AW367">
        <v>5.2999999999999999E-2</v>
      </c>
      <c r="AX367">
        <v>2.4E-2</v>
      </c>
      <c r="AY367">
        <v>4.8000000000000001E-2</v>
      </c>
      <c r="AZ367">
        <v>1.2E-2</v>
      </c>
      <c r="BA367">
        <v>6.8000000000000005E-2</v>
      </c>
      <c r="BB367" s="38">
        <v>2.5000000000000001E-2</v>
      </c>
      <c r="BC367">
        <v>2.1000000000000001E-2</v>
      </c>
      <c r="BD367">
        <v>3.1E-2</v>
      </c>
      <c r="BE367">
        <v>2.9000000000000001E-2</v>
      </c>
      <c r="BF367" s="38">
        <v>2.8000000000000001E-2</v>
      </c>
      <c r="BG367">
        <v>1.4E-2</v>
      </c>
      <c r="BH367">
        <v>1.4999999999999999E-2</v>
      </c>
      <c r="BI367">
        <v>1.2E-2</v>
      </c>
      <c r="BJ367">
        <v>1.0999999999999999E-2</v>
      </c>
      <c r="BK367">
        <v>0.01</v>
      </c>
      <c r="BL367">
        <v>2.4E-2</v>
      </c>
      <c r="BM367">
        <v>0.02</v>
      </c>
      <c r="BN367">
        <v>1E-3</v>
      </c>
      <c r="BO367">
        <v>1.2E-2</v>
      </c>
      <c r="BP367" s="6">
        <v>5.0000000000000001E-3</v>
      </c>
      <c r="BQ367" s="6">
        <v>7.0000000000000001E-3</v>
      </c>
      <c r="BR367" s="6">
        <v>1.2E-2</v>
      </c>
      <c r="BS367">
        <v>2.1000000000000001E-2</v>
      </c>
      <c r="BT367" s="38">
        <v>4.2000000000000003E-2</v>
      </c>
      <c r="BU367">
        <v>3.6999999999999998E-2</v>
      </c>
      <c r="BV367">
        <v>5.5E-2</v>
      </c>
      <c r="BW367">
        <v>3.4000000000000002E-2</v>
      </c>
      <c r="BX367" s="38">
        <v>0.115</v>
      </c>
      <c r="BY367" s="38">
        <v>2.8000000000000001E-2</v>
      </c>
      <c r="BZ367" s="38">
        <v>5.0000000000000001E-3</v>
      </c>
      <c r="CA367">
        <v>5.6000000000000001E-2</v>
      </c>
      <c r="CB367">
        <v>7.1999999999999995E-2</v>
      </c>
      <c r="CC367">
        <v>1.7000000000000001E-2</v>
      </c>
      <c r="CD367">
        <v>1.6E-2</v>
      </c>
      <c r="CE367">
        <v>8.2000000000000003E-2</v>
      </c>
      <c r="CF367">
        <v>2.1000000000000001E-2</v>
      </c>
      <c r="CG367">
        <v>2.1999999999999999E-2</v>
      </c>
      <c r="CH367">
        <v>6.5000000000000002E-2</v>
      </c>
      <c r="CI367">
        <v>3.5999999999999997E-2</v>
      </c>
      <c r="CJ367">
        <v>7.4999999999999997E-2</v>
      </c>
      <c r="CK367">
        <v>1.9E-2</v>
      </c>
      <c r="CL367">
        <v>4.0000000000000001E-3</v>
      </c>
      <c r="CM367">
        <v>6.0000000000000001E-3</v>
      </c>
      <c r="CN367">
        <v>0.01</v>
      </c>
      <c r="CO367">
        <v>-1.4999999999999999E-2</v>
      </c>
      <c r="CP367">
        <v>-2E-3</v>
      </c>
      <c r="CQ367">
        <v>4.7E-2</v>
      </c>
      <c r="CR367" s="38">
        <v>4.2000000000000003E-2</v>
      </c>
      <c r="CS367">
        <v>7.0999999999999994E-2</v>
      </c>
      <c r="CT367">
        <v>6.5000000000000002E-2</v>
      </c>
      <c r="CU367">
        <v>-4.2000000000000003E-2</v>
      </c>
      <c r="CV367">
        <v>4.9000000000000002E-2</v>
      </c>
      <c r="CW367">
        <v>1.7999999999999999E-2</v>
      </c>
      <c r="CX367">
        <v>3.0000000000000001E-3</v>
      </c>
      <c r="CY367">
        <v>4.7E-2</v>
      </c>
      <c r="CZ367">
        <v>4.5999999999999999E-2</v>
      </c>
      <c r="DA367">
        <v>0.124</v>
      </c>
      <c r="DB367">
        <v>7.0999999999999994E-2</v>
      </c>
      <c r="DC367">
        <v>6.0000000000000001E-3</v>
      </c>
      <c r="DD367" s="38">
        <v>1.2E-2</v>
      </c>
      <c r="DE367" s="38">
        <v>1.0999999999999999E-2</v>
      </c>
      <c r="DF367">
        <v>2.1000000000000001E-2</v>
      </c>
      <c r="DG367">
        <v>5.3999999999999999E-2</v>
      </c>
      <c r="DH367">
        <v>4.7E-2</v>
      </c>
      <c r="DI367">
        <v>1.9E-2</v>
      </c>
      <c r="DJ367">
        <v>3.5999999999999997E-2</v>
      </c>
      <c r="DK367" s="38">
        <v>1.6E-2</v>
      </c>
      <c r="DL367">
        <v>1.9E-2</v>
      </c>
      <c r="DM367">
        <v>3.6999999999999998E-2</v>
      </c>
      <c r="DN367">
        <v>0.03</v>
      </c>
      <c r="DO367">
        <v>0.08</v>
      </c>
      <c r="DP367" s="38">
        <v>5.0999999999999997E-2</v>
      </c>
      <c r="DQ367">
        <v>4.2999999999999997E-2</v>
      </c>
      <c r="DU367" s="38">
        <v>3.6999999999999998E-2</v>
      </c>
      <c r="DV367">
        <v>2.8000000000000001E-2</v>
      </c>
      <c r="DW367" s="38">
        <v>4.2999999999999997E-2</v>
      </c>
      <c r="DX367" s="6">
        <v>5.7000000000000002E-2</v>
      </c>
      <c r="DY367">
        <v>2.5999999999999999E-2</v>
      </c>
      <c r="DZ367">
        <v>7.2999999999999995E-2</v>
      </c>
      <c r="EA367">
        <v>0.04</v>
      </c>
      <c r="EC367">
        <v>7.0000000000000001E-3</v>
      </c>
      <c r="ED367">
        <v>0.03</v>
      </c>
      <c r="EF367">
        <v>4.2000000000000003E-2</v>
      </c>
      <c r="EG367">
        <v>6.0999999999999999E-2</v>
      </c>
      <c r="EI367">
        <v>3.5000000000000003E-2</v>
      </c>
      <c r="EJ367">
        <v>5.3999999999999999E-2</v>
      </c>
      <c r="EK367" s="38">
        <v>2.5000000000000001E-2</v>
      </c>
      <c r="EL367">
        <v>3.5000000000000003E-2</v>
      </c>
      <c r="EM367" s="6">
        <v>7.8E-2</v>
      </c>
    </row>
    <row r="368" spans="1:143" ht="14.25" customHeight="1" x14ac:dyDescent="0.2">
      <c r="A368" s="13">
        <v>695</v>
      </c>
      <c r="B368">
        <v>6.6000000000000003E-2</v>
      </c>
      <c r="C368">
        <v>6.3E-2</v>
      </c>
      <c r="D368">
        <v>4.4999999999999998E-2</v>
      </c>
      <c r="E368">
        <v>5.8999999999999997E-2</v>
      </c>
      <c r="F368">
        <v>8.5000000000000006E-2</v>
      </c>
      <c r="G368">
        <v>6.3E-2</v>
      </c>
      <c r="H368">
        <v>3.1E-2</v>
      </c>
      <c r="I368">
        <v>5.1999999999999998E-2</v>
      </c>
      <c r="J368">
        <v>0.04</v>
      </c>
      <c r="K368">
        <v>2.4E-2</v>
      </c>
      <c r="L368">
        <v>5.0999999999999997E-2</v>
      </c>
      <c r="M368">
        <v>4.4999999999999998E-2</v>
      </c>
      <c r="N368">
        <v>7.1999999999999995E-2</v>
      </c>
      <c r="O368">
        <v>4.7E-2</v>
      </c>
      <c r="P368" s="38">
        <v>9.4E-2</v>
      </c>
      <c r="Q368" s="6">
        <v>8.4000000000000005E-2</v>
      </c>
      <c r="R368" s="6">
        <v>6.6000000000000003E-2</v>
      </c>
      <c r="S368" s="6">
        <v>0.13300000000000001</v>
      </c>
      <c r="T368">
        <v>9.9000000000000005E-2</v>
      </c>
      <c r="U368">
        <v>9.5000000000000001E-2</v>
      </c>
      <c r="V368">
        <v>4.2999999999999997E-2</v>
      </c>
      <c r="W368">
        <v>3.5000000000000003E-2</v>
      </c>
      <c r="X368">
        <v>7.4999999999999997E-2</v>
      </c>
      <c r="Y368">
        <v>7.4999999999999997E-2</v>
      </c>
      <c r="Z368" s="38">
        <v>8.3000000000000004E-2</v>
      </c>
      <c r="AA368" s="38">
        <v>8.5999999999999993E-2</v>
      </c>
      <c r="AB368" s="38">
        <v>6.6000000000000003E-2</v>
      </c>
      <c r="AC368" s="38">
        <v>5.2999999999999999E-2</v>
      </c>
      <c r="AD368" s="38">
        <v>2.9000000000000001E-2</v>
      </c>
      <c r="AE368" s="38">
        <v>2.9000000000000001E-2</v>
      </c>
      <c r="AF368" s="38">
        <v>0.01</v>
      </c>
      <c r="AG368" s="38">
        <v>8.9999999999999993E-3</v>
      </c>
      <c r="AH368" s="38">
        <v>6.0000000000000001E-3</v>
      </c>
      <c r="AI368" s="6">
        <v>4.2999999999999997E-2</v>
      </c>
      <c r="AJ368" s="6">
        <v>8.0000000000000002E-3</v>
      </c>
      <c r="AK368" s="6">
        <v>4.3999999999999997E-2</v>
      </c>
      <c r="AL368">
        <v>1.7000000000000001E-2</v>
      </c>
      <c r="AM368">
        <v>1.9E-2</v>
      </c>
      <c r="AN368">
        <v>4.1000000000000002E-2</v>
      </c>
      <c r="AO368" s="6">
        <v>3.3000000000000002E-2</v>
      </c>
      <c r="AP368" s="6">
        <v>7.3999999999999996E-2</v>
      </c>
      <c r="AQ368" s="6">
        <v>6.6000000000000003E-2</v>
      </c>
      <c r="AR368">
        <v>2.3E-2</v>
      </c>
      <c r="AS368">
        <v>3.4000000000000002E-2</v>
      </c>
      <c r="AT368">
        <v>1.2999999999999999E-2</v>
      </c>
      <c r="AU368">
        <v>2.1000000000000001E-2</v>
      </c>
      <c r="AV368">
        <v>7.4999999999999997E-2</v>
      </c>
      <c r="AW368">
        <v>5.2999999999999999E-2</v>
      </c>
      <c r="AX368">
        <v>2.3E-2</v>
      </c>
      <c r="AY368">
        <v>4.7E-2</v>
      </c>
      <c r="AZ368">
        <v>1.0999999999999999E-2</v>
      </c>
      <c r="BA368">
        <v>6.7000000000000004E-2</v>
      </c>
      <c r="BB368" s="38">
        <v>2.5000000000000001E-2</v>
      </c>
      <c r="BC368">
        <v>2.1000000000000001E-2</v>
      </c>
      <c r="BD368">
        <v>3.1E-2</v>
      </c>
      <c r="BE368">
        <v>2.9000000000000001E-2</v>
      </c>
      <c r="BF368" s="38">
        <v>2.8000000000000001E-2</v>
      </c>
      <c r="BG368">
        <v>1.4E-2</v>
      </c>
      <c r="BH368">
        <v>1.4999999999999999E-2</v>
      </c>
      <c r="BI368">
        <v>1.2E-2</v>
      </c>
      <c r="BJ368">
        <v>1.0999999999999999E-2</v>
      </c>
      <c r="BK368">
        <v>0.01</v>
      </c>
      <c r="BL368">
        <v>2.4E-2</v>
      </c>
      <c r="BM368">
        <v>0.02</v>
      </c>
      <c r="BN368">
        <v>1E-3</v>
      </c>
      <c r="BO368">
        <v>1.2E-2</v>
      </c>
      <c r="BP368" s="6">
        <v>5.0000000000000001E-3</v>
      </c>
      <c r="BQ368" s="6">
        <v>6.0000000000000001E-3</v>
      </c>
      <c r="BR368" s="6">
        <v>1.2E-2</v>
      </c>
      <c r="BS368">
        <v>0.02</v>
      </c>
      <c r="BT368" s="38">
        <v>4.2000000000000003E-2</v>
      </c>
      <c r="BU368">
        <v>3.6999999999999998E-2</v>
      </c>
      <c r="BV368">
        <v>5.5E-2</v>
      </c>
      <c r="BW368">
        <v>3.3000000000000002E-2</v>
      </c>
      <c r="BX368" s="38">
        <v>0.115</v>
      </c>
      <c r="BY368" s="38">
        <v>2.7E-2</v>
      </c>
      <c r="BZ368" s="38">
        <v>5.0000000000000001E-3</v>
      </c>
      <c r="CA368">
        <v>5.5E-2</v>
      </c>
      <c r="CB368">
        <v>7.0999999999999994E-2</v>
      </c>
      <c r="CC368">
        <v>1.7000000000000001E-2</v>
      </c>
      <c r="CD368">
        <v>1.6E-2</v>
      </c>
      <c r="CE368">
        <v>8.2000000000000003E-2</v>
      </c>
      <c r="CF368">
        <v>0.02</v>
      </c>
      <c r="CG368">
        <v>2.1999999999999999E-2</v>
      </c>
      <c r="CH368">
        <v>6.5000000000000002E-2</v>
      </c>
      <c r="CI368">
        <v>3.5000000000000003E-2</v>
      </c>
      <c r="CJ368">
        <v>7.3999999999999996E-2</v>
      </c>
      <c r="CK368">
        <v>1.9E-2</v>
      </c>
      <c r="CL368">
        <v>4.0000000000000001E-3</v>
      </c>
      <c r="CM368">
        <v>5.0000000000000001E-3</v>
      </c>
      <c r="CN368">
        <v>0.01</v>
      </c>
      <c r="CO368">
        <v>-1.4999999999999999E-2</v>
      </c>
      <c r="CP368">
        <v>-2E-3</v>
      </c>
      <c r="CQ368">
        <v>4.5999999999999999E-2</v>
      </c>
      <c r="CR368" s="38">
        <v>4.1000000000000002E-2</v>
      </c>
      <c r="CS368">
        <v>7.0000000000000007E-2</v>
      </c>
      <c r="CT368">
        <v>6.4000000000000001E-2</v>
      </c>
      <c r="CU368">
        <v>-4.2000000000000003E-2</v>
      </c>
      <c r="CV368">
        <v>4.8000000000000001E-2</v>
      </c>
      <c r="CW368">
        <v>1.7999999999999999E-2</v>
      </c>
      <c r="CX368">
        <v>3.0000000000000001E-3</v>
      </c>
      <c r="CY368">
        <v>4.7E-2</v>
      </c>
      <c r="CZ368">
        <v>4.5999999999999999E-2</v>
      </c>
      <c r="DA368">
        <v>0.124</v>
      </c>
      <c r="DB368">
        <v>7.0000000000000007E-2</v>
      </c>
      <c r="DC368">
        <v>6.0000000000000001E-3</v>
      </c>
      <c r="DD368" s="38">
        <v>1.2E-2</v>
      </c>
      <c r="DE368" s="38">
        <v>1.0999999999999999E-2</v>
      </c>
      <c r="DF368">
        <v>2.1000000000000001E-2</v>
      </c>
      <c r="DG368">
        <v>5.3999999999999999E-2</v>
      </c>
      <c r="DH368">
        <v>4.7E-2</v>
      </c>
      <c r="DI368">
        <v>1.9E-2</v>
      </c>
      <c r="DJ368">
        <v>3.5999999999999997E-2</v>
      </c>
      <c r="DK368" s="38">
        <v>1.6E-2</v>
      </c>
      <c r="DL368">
        <v>1.9E-2</v>
      </c>
      <c r="DM368">
        <v>3.6999999999999998E-2</v>
      </c>
      <c r="DN368">
        <v>0.03</v>
      </c>
      <c r="DO368">
        <v>0.08</v>
      </c>
      <c r="DP368" s="38">
        <v>5.0999999999999997E-2</v>
      </c>
      <c r="DQ368">
        <v>4.2000000000000003E-2</v>
      </c>
      <c r="DU368" s="38">
        <v>3.6999999999999998E-2</v>
      </c>
      <c r="DV368">
        <v>2.8000000000000001E-2</v>
      </c>
      <c r="DW368" s="38">
        <v>4.2999999999999997E-2</v>
      </c>
      <c r="DX368" s="6">
        <v>5.6000000000000001E-2</v>
      </c>
      <c r="DY368">
        <v>2.5999999999999999E-2</v>
      </c>
      <c r="DZ368">
        <v>7.1999999999999995E-2</v>
      </c>
      <c r="EA368">
        <v>3.9E-2</v>
      </c>
      <c r="EC368">
        <v>7.0000000000000001E-3</v>
      </c>
      <c r="ED368">
        <v>0.03</v>
      </c>
      <c r="EF368">
        <v>4.2000000000000003E-2</v>
      </c>
      <c r="EG368">
        <v>6.0999999999999999E-2</v>
      </c>
      <c r="EI368">
        <v>3.5000000000000003E-2</v>
      </c>
      <c r="EJ368">
        <v>5.3999999999999999E-2</v>
      </c>
      <c r="EK368" s="38">
        <v>2.4E-2</v>
      </c>
      <c r="EL368">
        <v>3.5000000000000003E-2</v>
      </c>
      <c r="EM368" s="6">
        <v>7.6999999999999999E-2</v>
      </c>
    </row>
    <row r="369" spans="1:143" ht="14.25" customHeight="1" x14ac:dyDescent="0.2">
      <c r="A369" s="13">
        <v>696</v>
      </c>
      <c r="B369">
        <v>6.5000000000000002E-2</v>
      </c>
      <c r="C369">
        <v>6.2E-2</v>
      </c>
      <c r="D369">
        <v>4.3999999999999997E-2</v>
      </c>
      <c r="E369">
        <v>5.8000000000000003E-2</v>
      </c>
      <c r="F369">
        <v>8.3000000000000004E-2</v>
      </c>
      <c r="G369">
        <v>6.3E-2</v>
      </c>
      <c r="H369">
        <v>3.1E-2</v>
      </c>
      <c r="I369">
        <v>5.0999999999999997E-2</v>
      </c>
      <c r="J369">
        <v>3.9E-2</v>
      </c>
      <c r="K369">
        <v>2.3E-2</v>
      </c>
      <c r="L369">
        <v>0.05</v>
      </c>
      <c r="M369">
        <v>4.3999999999999997E-2</v>
      </c>
      <c r="N369">
        <v>7.0999999999999994E-2</v>
      </c>
      <c r="O369">
        <v>4.5999999999999999E-2</v>
      </c>
      <c r="P369" s="38">
        <v>9.1999999999999998E-2</v>
      </c>
      <c r="Q369" s="6">
        <v>8.3000000000000004E-2</v>
      </c>
      <c r="R369" s="6">
        <v>6.4000000000000001E-2</v>
      </c>
      <c r="S369" s="6">
        <v>0.13100000000000001</v>
      </c>
      <c r="T369">
        <v>9.7000000000000003E-2</v>
      </c>
      <c r="U369">
        <v>9.4E-2</v>
      </c>
      <c r="V369">
        <v>4.2999999999999997E-2</v>
      </c>
      <c r="W369">
        <v>3.4000000000000002E-2</v>
      </c>
      <c r="X369">
        <v>7.3999999999999996E-2</v>
      </c>
      <c r="Y369">
        <v>7.3999999999999996E-2</v>
      </c>
      <c r="Z369" s="38">
        <v>8.3000000000000004E-2</v>
      </c>
      <c r="AA369" s="38">
        <v>8.5000000000000006E-2</v>
      </c>
      <c r="AB369" s="38">
        <v>6.6000000000000003E-2</v>
      </c>
      <c r="AC369" s="38">
        <v>5.1999999999999998E-2</v>
      </c>
      <c r="AD369" s="38">
        <v>2.9000000000000001E-2</v>
      </c>
      <c r="AE369" s="38">
        <v>2.9000000000000001E-2</v>
      </c>
      <c r="AF369" s="38">
        <v>0.01</v>
      </c>
      <c r="AG369" s="38">
        <v>8.9999999999999993E-3</v>
      </c>
      <c r="AH369" s="38">
        <v>6.0000000000000001E-3</v>
      </c>
      <c r="AI369" s="6">
        <v>4.2999999999999997E-2</v>
      </c>
      <c r="AJ369" s="6">
        <v>8.0000000000000002E-3</v>
      </c>
      <c r="AK369" s="6">
        <v>4.3999999999999997E-2</v>
      </c>
      <c r="AL369">
        <v>1.7000000000000001E-2</v>
      </c>
      <c r="AM369">
        <v>1.9E-2</v>
      </c>
      <c r="AN369">
        <v>4.1000000000000002E-2</v>
      </c>
      <c r="AO369" s="6">
        <v>3.3000000000000002E-2</v>
      </c>
      <c r="AP369" s="6">
        <v>7.3999999999999996E-2</v>
      </c>
      <c r="AQ369" s="6">
        <v>6.6000000000000003E-2</v>
      </c>
      <c r="AR369">
        <v>2.3E-2</v>
      </c>
      <c r="AS369">
        <v>3.4000000000000002E-2</v>
      </c>
      <c r="AT369">
        <v>1.2999999999999999E-2</v>
      </c>
      <c r="AU369">
        <v>2.1000000000000001E-2</v>
      </c>
      <c r="AV369">
        <v>7.4999999999999997E-2</v>
      </c>
      <c r="AW369">
        <v>5.2999999999999999E-2</v>
      </c>
      <c r="AX369">
        <v>2.3E-2</v>
      </c>
      <c r="AY369">
        <v>4.7E-2</v>
      </c>
      <c r="AZ369">
        <v>1.0999999999999999E-2</v>
      </c>
      <c r="BA369">
        <v>6.6000000000000003E-2</v>
      </c>
      <c r="BB369" s="38">
        <v>2.5000000000000001E-2</v>
      </c>
      <c r="BC369">
        <v>2.1000000000000001E-2</v>
      </c>
      <c r="BD369">
        <v>3.1E-2</v>
      </c>
      <c r="BE369">
        <v>2.9000000000000001E-2</v>
      </c>
      <c r="BF369" s="38">
        <v>2.8000000000000001E-2</v>
      </c>
      <c r="BG369">
        <v>1.4E-2</v>
      </c>
      <c r="BH369">
        <v>1.4999999999999999E-2</v>
      </c>
      <c r="BI369">
        <v>1.0999999999999999E-2</v>
      </c>
      <c r="BJ369">
        <v>1.0999999999999999E-2</v>
      </c>
      <c r="BK369">
        <v>0.01</v>
      </c>
      <c r="BL369">
        <v>2.3E-2</v>
      </c>
      <c r="BM369">
        <v>0.02</v>
      </c>
      <c r="BN369">
        <v>1E-3</v>
      </c>
      <c r="BO369">
        <v>1.2E-2</v>
      </c>
      <c r="BP369" s="6">
        <v>5.0000000000000001E-3</v>
      </c>
      <c r="BQ369" s="6">
        <v>6.0000000000000001E-3</v>
      </c>
      <c r="BR369" s="6">
        <v>1.2E-2</v>
      </c>
      <c r="BS369">
        <v>0.02</v>
      </c>
      <c r="BT369" s="38">
        <v>4.1000000000000002E-2</v>
      </c>
      <c r="BU369">
        <v>3.5999999999999997E-2</v>
      </c>
      <c r="BV369">
        <v>5.3999999999999999E-2</v>
      </c>
      <c r="BW369">
        <v>3.3000000000000002E-2</v>
      </c>
      <c r="BX369" s="38">
        <v>0.115</v>
      </c>
      <c r="BY369" s="38">
        <v>2.7E-2</v>
      </c>
      <c r="BZ369" s="38">
        <v>5.0000000000000001E-3</v>
      </c>
      <c r="CA369">
        <v>5.5E-2</v>
      </c>
      <c r="CB369">
        <v>6.9000000000000006E-2</v>
      </c>
      <c r="CC369">
        <v>1.7000000000000001E-2</v>
      </c>
      <c r="CD369">
        <v>1.4999999999999999E-2</v>
      </c>
      <c r="CE369">
        <v>8.1000000000000003E-2</v>
      </c>
      <c r="CF369">
        <v>1.9E-2</v>
      </c>
      <c r="CG369">
        <v>2.1000000000000001E-2</v>
      </c>
      <c r="CH369">
        <v>6.4000000000000001E-2</v>
      </c>
      <c r="CI369">
        <v>3.5000000000000003E-2</v>
      </c>
      <c r="CJ369">
        <v>7.3999999999999996E-2</v>
      </c>
      <c r="CK369">
        <v>1.7999999999999999E-2</v>
      </c>
      <c r="CL369">
        <v>4.0000000000000001E-3</v>
      </c>
      <c r="CM369">
        <v>5.0000000000000001E-3</v>
      </c>
      <c r="CN369">
        <v>0.01</v>
      </c>
      <c r="CO369">
        <v>-1.6E-2</v>
      </c>
      <c r="CP369">
        <v>-3.0000000000000001E-3</v>
      </c>
      <c r="CQ369">
        <v>4.4999999999999998E-2</v>
      </c>
      <c r="CR369" s="38">
        <v>4.1000000000000002E-2</v>
      </c>
      <c r="CS369">
        <v>6.8000000000000005E-2</v>
      </c>
      <c r="CT369">
        <v>6.3E-2</v>
      </c>
      <c r="CU369">
        <v>-4.2000000000000003E-2</v>
      </c>
      <c r="CV369">
        <v>4.8000000000000001E-2</v>
      </c>
      <c r="CW369">
        <v>1.7000000000000001E-2</v>
      </c>
      <c r="CX369">
        <v>3.0000000000000001E-3</v>
      </c>
      <c r="CY369">
        <v>4.7E-2</v>
      </c>
      <c r="CZ369">
        <v>4.4999999999999998E-2</v>
      </c>
      <c r="DA369">
        <v>0.123</v>
      </c>
      <c r="DB369">
        <v>7.0000000000000007E-2</v>
      </c>
      <c r="DC369">
        <v>6.0000000000000001E-3</v>
      </c>
      <c r="DD369" s="38">
        <v>1.2E-2</v>
      </c>
      <c r="DE369" s="38">
        <v>1.0999999999999999E-2</v>
      </c>
      <c r="DF369">
        <v>2.1000000000000001E-2</v>
      </c>
      <c r="DG369">
        <v>5.2999999999999999E-2</v>
      </c>
      <c r="DH369">
        <v>4.7E-2</v>
      </c>
      <c r="DI369">
        <v>1.9E-2</v>
      </c>
      <c r="DJ369">
        <v>3.5999999999999997E-2</v>
      </c>
      <c r="DK369" s="38">
        <v>1.6E-2</v>
      </c>
      <c r="DL369">
        <v>1.9E-2</v>
      </c>
      <c r="DM369">
        <v>3.6999999999999998E-2</v>
      </c>
      <c r="DN369">
        <v>0.03</v>
      </c>
      <c r="DO369">
        <v>0.08</v>
      </c>
      <c r="DP369" s="38">
        <v>5.0999999999999997E-2</v>
      </c>
      <c r="DQ369">
        <v>4.2000000000000003E-2</v>
      </c>
      <c r="DU369" s="38">
        <v>3.6999999999999998E-2</v>
      </c>
      <c r="DV369">
        <v>2.8000000000000001E-2</v>
      </c>
      <c r="DW369" s="38">
        <v>4.2999999999999997E-2</v>
      </c>
      <c r="DX369" s="6">
        <v>5.6000000000000001E-2</v>
      </c>
      <c r="DY369">
        <v>2.5000000000000001E-2</v>
      </c>
      <c r="DZ369">
        <v>7.1999999999999995E-2</v>
      </c>
      <c r="EA369">
        <v>3.9E-2</v>
      </c>
      <c r="EC369">
        <v>7.0000000000000001E-3</v>
      </c>
      <c r="ED369">
        <v>0.03</v>
      </c>
      <c r="EF369">
        <v>4.2000000000000003E-2</v>
      </c>
      <c r="EG369">
        <v>6.0999999999999999E-2</v>
      </c>
      <c r="EI369">
        <v>3.4000000000000002E-2</v>
      </c>
      <c r="EJ369">
        <v>5.2999999999999999E-2</v>
      </c>
      <c r="EK369" s="38">
        <v>2.4E-2</v>
      </c>
      <c r="EL369">
        <v>3.5000000000000003E-2</v>
      </c>
      <c r="EM369" s="6">
        <v>7.5999999999999998E-2</v>
      </c>
    </row>
    <row r="370" spans="1:143" ht="14.25" customHeight="1" x14ac:dyDescent="0.2">
      <c r="A370" s="13">
        <v>697</v>
      </c>
      <c r="B370">
        <v>6.4000000000000001E-2</v>
      </c>
      <c r="C370">
        <v>6.0999999999999999E-2</v>
      </c>
      <c r="D370">
        <v>4.3999999999999997E-2</v>
      </c>
      <c r="E370">
        <v>5.7000000000000002E-2</v>
      </c>
      <c r="F370">
        <v>8.1000000000000003E-2</v>
      </c>
      <c r="G370">
        <v>6.2E-2</v>
      </c>
      <c r="H370">
        <v>0.03</v>
      </c>
      <c r="I370">
        <v>0.05</v>
      </c>
      <c r="J370">
        <v>3.7999999999999999E-2</v>
      </c>
      <c r="K370">
        <v>2.3E-2</v>
      </c>
      <c r="L370">
        <v>0.05</v>
      </c>
      <c r="M370">
        <v>4.2999999999999997E-2</v>
      </c>
      <c r="N370">
        <v>7.0000000000000007E-2</v>
      </c>
      <c r="O370">
        <v>4.4999999999999998E-2</v>
      </c>
      <c r="P370" s="38">
        <v>9.0999999999999998E-2</v>
      </c>
      <c r="Q370" s="6">
        <v>8.2000000000000003E-2</v>
      </c>
      <c r="R370" s="6">
        <v>6.3E-2</v>
      </c>
      <c r="S370" s="6">
        <v>0.129</v>
      </c>
      <c r="T370">
        <v>9.5000000000000001E-2</v>
      </c>
      <c r="U370">
        <v>9.1999999999999998E-2</v>
      </c>
      <c r="V370">
        <v>4.2999999999999997E-2</v>
      </c>
      <c r="W370">
        <v>3.3000000000000002E-2</v>
      </c>
      <c r="X370">
        <v>7.2999999999999995E-2</v>
      </c>
      <c r="Y370">
        <v>7.2999999999999995E-2</v>
      </c>
      <c r="Z370" s="38">
        <v>8.3000000000000004E-2</v>
      </c>
      <c r="AA370" s="38">
        <v>8.5000000000000006E-2</v>
      </c>
      <c r="AB370" s="38">
        <v>6.5000000000000002E-2</v>
      </c>
      <c r="AC370" s="38">
        <v>5.1999999999999998E-2</v>
      </c>
      <c r="AD370" s="38">
        <v>2.9000000000000001E-2</v>
      </c>
      <c r="AE370" s="38">
        <v>2.9000000000000001E-2</v>
      </c>
      <c r="AF370" s="38">
        <v>0.01</v>
      </c>
      <c r="AG370" s="38">
        <v>8.9999999999999993E-3</v>
      </c>
      <c r="AH370" s="38">
        <v>6.0000000000000001E-3</v>
      </c>
      <c r="AI370" s="6">
        <v>4.2999999999999997E-2</v>
      </c>
      <c r="AJ370" s="6">
        <v>8.0000000000000002E-3</v>
      </c>
      <c r="AK370" s="6">
        <v>4.3999999999999997E-2</v>
      </c>
      <c r="AL370">
        <v>1.7000000000000001E-2</v>
      </c>
      <c r="AM370">
        <v>1.9E-2</v>
      </c>
      <c r="AN370">
        <v>4.1000000000000002E-2</v>
      </c>
      <c r="AO370" s="6">
        <v>3.3000000000000002E-2</v>
      </c>
      <c r="AP370" s="6">
        <v>7.3999999999999996E-2</v>
      </c>
      <c r="AQ370" s="6">
        <v>6.5000000000000002E-2</v>
      </c>
      <c r="AR370">
        <v>2.3E-2</v>
      </c>
      <c r="AS370">
        <v>3.4000000000000002E-2</v>
      </c>
      <c r="AT370">
        <v>1.2999999999999999E-2</v>
      </c>
      <c r="AU370">
        <v>2.1000000000000001E-2</v>
      </c>
      <c r="AV370">
        <v>7.4999999999999997E-2</v>
      </c>
      <c r="AW370">
        <v>5.2999999999999999E-2</v>
      </c>
      <c r="AX370">
        <v>2.3E-2</v>
      </c>
      <c r="AY370">
        <v>4.7E-2</v>
      </c>
      <c r="AZ370">
        <v>0.01</v>
      </c>
      <c r="BA370">
        <v>6.5000000000000002E-2</v>
      </c>
      <c r="BB370" s="38">
        <v>2.4E-2</v>
      </c>
      <c r="BC370">
        <v>2.1000000000000001E-2</v>
      </c>
      <c r="BD370">
        <v>3.1E-2</v>
      </c>
      <c r="BE370">
        <v>2.9000000000000001E-2</v>
      </c>
      <c r="BF370" s="38">
        <v>2.8000000000000001E-2</v>
      </c>
      <c r="BG370">
        <v>1.2999999999999999E-2</v>
      </c>
      <c r="BH370">
        <v>1.4E-2</v>
      </c>
      <c r="BI370">
        <v>1.0999999999999999E-2</v>
      </c>
      <c r="BJ370">
        <v>0.01</v>
      </c>
      <c r="BK370">
        <v>8.9999999999999993E-3</v>
      </c>
      <c r="BL370">
        <v>2.3E-2</v>
      </c>
      <c r="BM370">
        <v>0.02</v>
      </c>
      <c r="BN370">
        <v>1E-3</v>
      </c>
      <c r="BO370">
        <v>1.2E-2</v>
      </c>
      <c r="BP370" s="6">
        <v>5.0000000000000001E-3</v>
      </c>
      <c r="BQ370" s="6">
        <v>6.0000000000000001E-3</v>
      </c>
      <c r="BR370" s="6">
        <v>1.2E-2</v>
      </c>
      <c r="BS370">
        <v>0.02</v>
      </c>
      <c r="BT370" s="38">
        <v>0.04</v>
      </c>
      <c r="BU370">
        <v>3.5999999999999997E-2</v>
      </c>
      <c r="BV370">
        <v>5.3999999999999999E-2</v>
      </c>
      <c r="BW370">
        <v>3.3000000000000002E-2</v>
      </c>
      <c r="BX370" s="38">
        <v>0.114</v>
      </c>
      <c r="BY370" s="38">
        <v>2.5999999999999999E-2</v>
      </c>
      <c r="BZ370" s="38">
        <v>5.0000000000000001E-3</v>
      </c>
      <c r="CA370">
        <v>5.5E-2</v>
      </c>
      <c r="CB370">
        <v>6.8000000000000005E-2</v>
      </c>
      <c r="CC370">
        <v>1.7000000000000001E-2</v>
      </c>
      <c r="CD370">
        <v>1.4999999999999999E-2</v>
      </c>
      <c r="CE370">
        <v>8.1000000000000003E-2</v>
      </c>
      <c r="CF370">
        <v>1.9E-2</v>
      </c>
      <c r="CG370">
        <v>2.1000000000000001E-2</v>
      </c>
      <c r="CH370">
        <v>6.4000000000000001E-2</v>
      </c>
      <c r="CI370">
        <v>3.5000000000000003E-2</v>
      </c>
      <c r="CJ370">
        <v>7.2999999999999995E-2</v>
      </c>
      <c r="CK370">
        <v>1.7999999999999999E-2</v>
      </c>
      <c r="CL370">
        <v>4.0000000000000001E-3</v>
      </c>
      <c r="CM370">
        <v>4.0000000000000001E-3</v>
      </c>
      <c r="CN370">
        <v>0.01</v>
      </c>
      <c r="CO370">
        <v>-1.6E-2</v>
      </c>
      <c r="CP370">
        <v>-3.0000000000000001E-3</v>
      </c>
      <c r="CQ370">
        <v>4.3999999999999997E-2</v>
      </c>
      <c r="CR370" s="38">
        <v>0.04</v>
      </c>
      <c r="CS370">
        <v>6.7000000000000004E-2</v>
      </c>
      <c r="CT370">
        <v>6.3E-2</v>
      </c>
      <c r="CU370">
        <v>-4.2000000000000003E-2</v>
      </c>
      <c r="CV370">
        <v>4.7E-2</v>
      </c>
      <c r="CW370">
        <v>1.7000000000000001E-2</v>
      </c>
      <c r="CX370">
        <v>3.0000000000000001E-3</v>
      </c>
      <c r="CY370">
        <v>4.5999999999999999E-2</v>
      </c>
      <c r="CZ370">
        <v>4.4999999999999998E-2</v>
      </c>
      <c r="DA370">
        <v>0.123</v>
      </c>
      <c r="DB370">
        <v>6.9000000000000006E-2</v>
      </c>
      <c r="DC370">
        <v>6.0000000000000001E-3</v>
      </c>
      <c r="DD370" s="38">
        <v>1.0999999999999999E-2</v>
      </c>
      <c r="DE370" s="38">
        <v>1.0999999999999999E-2</v>
      </c>
      <c r="DF370">
        <v>2.1000000000000001E-2</v>
      </c>
      <c r="DG370">
        <v>5.2999999999999999E-2</v>
      </c>
      <c r="DH370">
        <v>4.7E-2</v>
      </c>
      <c r="DI370">
        <v>1.9E-2</v>
      </c>
      <c r="DJ370">
        <v>3.5999999999999997E-2</v>
      </c>
      <c r="DK370" s="38">
        <v>1.6E-2</v>
      </c>
      <c r="DL370">
        <v>1.9E-2</v>
      </c>
      <c r="DM370">
        <v>3.6999999999999998E-2</v>
      </c>
      <c r="DN370">
        <v>0.03</v>
      </c>
      <c r="DO370">
        <v>0.08</v>
      </c>
      <c r="DP370" s="38">
        <v>5.0999999999999997E-2</v>
      </c>
      <c r="DQ370">
        <v>4.2000000000000003E-2</v>
      </c>
      <c r="DU370" s="38">
        <v>3.6999999999999998E-2</v>
      </c>
      <c r="DV370">
        <v>2.8000000000000001E-2</v>
      </c>
      <c r="DW370" s="38">
        <v>4.2999999999999997E-2</v>
      </c>
      <c r="DX370" s="6">
        <v>5.6000000000000001E-2</v>
      </c>
      <c r="DY370">
        <v>2.5000000000000001E-2</v>
      </c>
      <c r="DZ370">
        <v>7.1999999999999995E-2</v>
      </c>
      <c r="EA370">
        <v>3.7999999999999999E-2</v>
      </c>
      <c r="EC370">
        <v>7.0000000000000001E-3</v>
      </c>
      <c r="ED370">
        <v>0.03</v>
      </c>
      <c r="EF370">
        <v>4.2000000000000003E-2</v>
      </c>
      <c r="EG370">
        <v>6.0999999999999999E-2</v>
      </c>
      <c r="EI370">
        <v>3.4000000000000002E-2</v>
      </c>
      <c r="EJ370">
        <v>5.2999999999999999E-2</v>
      </c>
      <c r="EK370" s="38">
        <v>2.4E-2</v>
      </c>
      <c r="EL370">
        <v>3.5000000000000003E-2</v>
      </c>
      <c r="EM370" s="6">
        <v>7.5999999999999998E-2</v>
      </c>
    </row>
    <row r="371" spans="1:143" ht="14.25" customHeight="1" x14ac:dyDescent="0.2">
      <c r="A371" s="13">
        <v>698</v>
      </c>
      <c r="B371">
        <v>6.3E-2</v>
      </c>
      <c r="C371">
        <v>5.8999999999999997E-2</v>
      </c>
      <c r="D371">
        <v>4.2999999999999997E-2</v>
      </c>
      <c r="E371">
        <v>5.6000000000000001E-2</v>
      </c>
      <c r="F371">
        <v>0.08</v>
      </c>
      <c r="G371">
        <v>6.0999999999999999E-2</v>
      </c>
      <c r="H371">
        <v>0.03</v>
      </c>
      <c r="I371">
        <v>4.9000000000000002E-2</v>
      </c>
      <c r="J371">
        <v>3.7999999999999999E-2</v>
      </c>
      <c r="K371">
        <v>2.1999999999999999E-2</v>
      </c>
      <c r="L371">
        <v>4.9000000000000002E-2</v>
      </c>
      <c r="M371">
        <v>4.2000000000000003E-2</v>
      </c>
      <c r="N371">
        <v>6.9000000000000006E-2</v>
      </c>
      <c r="O371">
        <v>4.3999999999999997E-2</v>
      </c>
      <c r="P371" s="38">
        <v>8.8999999999999996E-2</v>
      </c>
      <c r="Q371" s="6">
        <v>8.2000000000000003E-2</v>
      </c>
      <c r="R371" s="6">
        <v>6.2E-2</v>
      </c>
      <c r="S371" s="6">
        <v>0.128</v>
      </c>
      <c r="T371">
        <v>9.4E-2</v>
      </c>
      <c r="U371">
        <v>0.09</v>
      </c>
      <c r="V371">
        <v>4.2000000000000003E-2</v>
      </c>
      <c r="W371">
        <v>3.2000000000000001E-2</v>
      </c>
      <c r="X371">
        <v>7.2999999999999995E-2</v>
      </c>
      <c r="Y371">
        <v>7.1999999999999995E-2</v>
      </c>
      <c r="Z371" s="38">
        <v>8.3000000000000004E-2</v>
      </c>
      <c r="AA371" s="38">
        <v>8.5000000000000006E-2</v>
      </c>
      <c r="AB371" s="38">
        <v>6.5000000000000002E-2</v>
      </c>
      <c r="AC371" s="38">
        <v>5.1999999999999998E-2</v>
      </c>
      <c r="AD371" s="38">
        <v>2.9000000000000001E-2</v>
      </c>
      <c r="AE371" s="38">
        <v>2.9000000000000001E-2</v>
      </c>
      <c r="AF371" s="38">
        <v>0.01</v>
      </c>
      <c r="AG371" s="38">
        <v>8.9999999999999993E-3</v>
      </c>
      <c r="AH371" s="38">
        <v>6.0000000000000001E-3</v>
      </c>
      <c r="AI371" s="6">
        <v>4.2999999999999997E-2</v>
      </c>
      <c r="AJ371" s="6">
        <v>8.0000000000000002E-3</v>
      </c>
      <c r="AK371" s="6">
        <v>4.3999999999999997E-2</v>
      </c>
      <c r="AL371">
        <v>1.7000000000000001E-2</v>
      </c>
      <c r="AM371">
        <v>1.9E-2</v>
      </c>
      <c r="AN371">
        <v>4.1000000000000002E-2</v>
      </c>
      <c r="AO371" s="6">
        <v>3.3000000000000002E-2</v>
      </c>
      <c r="AP371" s="6">
        <v>7.3999999999999996E-2</v>
      </c>
      <c r="AQ371" s="6">
        <v>6.5000000000000002E-2</v>
      </c>
      <c r="AR371">
        <v>2.3E-2</v>
      </c>
      <c r="AS371">
        <v>3.4000000000000002E-2</v>
      </c>
      <c r="AT371">
        <v>1.2999999999999999E-2</v>
      </c>
      <c r="AU371">
        <v>2.1000000000000001E-2</v>
      </c>
      <c r="AV371">
        <v>7.4999999999999997E-2</v>
      </c>
      <c r="AW371">
        <v>5.2999999999999999E-2</v>
      </c>
      <c r="AX371">
        <v>2.3E-2</v>
      </c>
      <c r="AY371">
        <v>4.5999999999999999E-2</v>
      </c>
      <c r="AZ371">
        <v>0.01</v>
      </c>
      <c r="BA371">
        <v>6.4000000000000001E-2</v>
      </c>
      <c r="BB371" s="38">
        <v>2.4E-2</v>
      </c>
      <c r="BC371">
        <v>2.1000000000000001E-2</v>
      </c>
      <c r="BD371">
        <v>3.1E-2</v>
      </c>
      <c r="BE371">
        <v>2.9000000000000001E-2</v>
      </c>
      <c r="BF371" s="38">
        <v>2.8000000000000001E-2</v>
      </c>
      <c r="BG371">
        <v>1.2999999999999999E-2</v>
      </c>
      <c r="BH371">
        <v>1.4E-2</v>
      </c>
      <c r="BI371">
        <v>1.0999999999999999E-2</v>
      </c>
      <c r="BJ371">
        <v>0.01</v>
      </c>
      <c r="BK371">
        <v>8.9999999999999993E-3</v>
      </c>
      <c r="BL371">
        <v>2.3E-2</v>
      </c>
      <c r="BM371">
        <v>0.02</v>
      </c>
      <c r="BN371">
        <v>1E-3</v>
      </c>
      <c r="BO371">
        <v>1.0999999999999999E-2</v>
      </c>
      <c r="BP371" s="6">
        <v>5.0000000000000001E-3</v>
      </c>
      <c r="BQ371" s="6">
        <v>6.0000000000000001E-3</v>
      </c>
      <c r="BR371" s="6">
        <v>1.0999999999999999E-2</v>
      </c>
      <c r="BS371">
        <v>1.9E-2</v>
      </c>
      <c r="BT371" s="38">
        <v>0.04</v>
      </c>
      <c r="BU371">
        <v>3.5000000000000003E-2</v>
      </c>
      <c r="BV371">
        <v>5.2999999999999999E-2</v>
      </c>
      <c r="BW371">
        <v>3.3000000000000002E-2</v>
      </c>
      <c r="BX371" s="38">
        <v>0.114</v>
      </c>
      <c r="BY371" s="38">
        <v>2.5999999999999999E-2</v>
      </c>
      <c r="BZ371" s="38">
        <v>5.0000000000000001E-3</v>
      </c>
      <c r="CA371">
        <v>5.3999999999999999E-2</v>
      </c>
      <c r="CB371">
        <v>6.8000000000000005E-2</v>
      </c>
      <c r="CC371">
        <v>1.7000000000000001E-2</v>
      </c>
      <c r="CD371">
        <v>1.4999999999999999E-2</v>
      </c>
      <c r="CE371">
        <v>8.1000000000000003E-2</v>
      </c>
      <c r="CF371">
        <v>1.7999999999999999E-2</v>
      </c>
      <c r="CG371">
        <v>0.02</v>
      </c>
      <c r="CH371">
        <v>6.3E-2</v>
      </c>
      <c r="CI371">
        <v>3.4000000000000002E-2</v>
      </c>
      <c r="CJ371">
        <v>7.2999999999999995E-2</v>
      </c>
      <c r="CK371">
        <v>1.7000000000000001E-2</v>
      </c>
      <c r="CL371">
        <v>3.0000000000000001E-3</v>
      </c>
      <c r="CM371">
        <v>3.0000000000000001E-3</v>
      </c>
      <c r="CN371">
        <v>0.01</v>
      </c>
      <c r="CO371">
        <v>-1.6E-2</v>
      </c>
      <c r="CP371">
        <v>-3.0000000000000001E-3</v>
      </c>
      <c r="CQ371">
        <v>4.3999999999999997E-2</v>
      </c>
      <c r="CR371" s="38">
        <v>0.04</v>
      </c>
      <c r="CS371">
        <v>6.6000000000000003E-2</v>
      </c>
      <c r="CT371">
        <v>6.2E-2</v>
      </c>
      <c r="CU371">
        <v>-4.2000000000000003E-2</v>
      </c>
      <c r="CV371">
        <v>4.7E-2</v>
      </c>
      <c r="CW371">
        <v>1.7000000000000001E-2</v>
      </c>
      <c r="CX371">
        <v>3.0000000000000001E-3</v>
      </c>
      <c r="CY371">
        <v>4.5999999999999999E-2</v>
      </c>
      <c r="CZ371">
        <v>4.3999999999999997E-2</v>
      </c>
      <c r="DA371">
        <v>0.122</v>
      </c>
      <c r="DB371">
        <v>6.9000000000000006E-2</v>
      </c>
      <c r="DC371">
        <v>6.0000000000000001E-3</v>
      </c>
      <c r="DD371" s="38">
        <v>1.0999999999999999E-2</v>
      </c>
      <c r="DE371" s="38">
        <v>1.0999999999999999E-2</v>
      </c>
      <c r="DF371">
        <v>2.1000000000000001E-2</v>
      </c>
      <c r="DG371">
        <v>5.2999999999999999E-2</v>
      </c>
      <c r="DH371">
        <v>4.7E-2</v>
      </c>
      <c r="DI371">
        <v>1.9E-2</v>
      </c>
      <c r="DJ371">
        <v>3.5999999999999997E-2</v>
      </c>
      <c r="DK371" s="38">
        <v>1.6E-2</v>
      </c>
      <c r="DL371">
        <v>1.9E-2</v>
      </c>
      <c r="DM371">
        <v>3.6999999999999998E-2</v>
      </c>
      <c r="DN371">
        <v>0.03</v>
      </c>
      <c r="DO371">
        <v>7.9000000000000001E-2</v>
      </c>
      <c r="DP371" s="38">
        <v>0.05</v>
      </c>
      <c r="DQ371">
        <v>4.2000000000000003E-2</v>
      </c>
      <c r="DU371" s="38">
        <v>3.6999999999999998E-2</v>
      </c>
      <c r="DV371">
        <v>2.7E-2</v>
      </c>
      <c r="DW371" s="38">
        <v>4.2000000000000003E-2</v>
      </c>
      <c r="DX371" s="6">
        <v>5.6000000000000001E-2</v>
      </c>
      <c r="DY371">
        <v>2.5000000000000001E-2</v>
      </c>
      <c r="DZ371">
        <v>7.1999999999999995E-2</v>
      </c>
      <c r="EA371">
        <v>3.7999999999999999E-2</v>
      </c>
      <c r="EC371">
        <v>7.0000000000000001E-3</v>
      </c>
      <c r="ED371">
        <v>0.03</v>
      </c>
      <c r="EF371">
        <v>4.2000000000000003E-2</v>
      </c>
      <c r="EG371">
        <v>6.0999999999999999E-2</v>
      </c>
      <c r="EI371">
        <v>3.4000000000000002E-2</v>
      </c>
      <c r="EJ371">
        <v>5.2999999999999999E-2</v>
      </c>
      <c r="EK371" s="38">
        <v>2.3E-2</v>
      </c>
      <c r="EL371">
        <v>3.4000000000000002E-2</v>
      </c>
      <c r="EM371" s="6">
        <v>7.4999999999999997E-2</v>
      </c>
    </row>
    <row r="372" spans="1:143" ht="14.25" customHeight="1" x14ac:dyDescent="0.2">
      <c r="A372" s="13">
        <v>699</v>
      </c>
      <c r="B372">
        <v>6.2E-2</v>
      </c>
      <c r="C372">
        <v>5.8000000000000003E-2</v>
      </c>
      <c r="D372">
        <v>4.2999999999999997E-2</v>
      </c>
      <c r="E372">
        <v>5.5E-2</v>
      </c>
      <c r="F372">
        <v>7.8E-2</v>
      </c>
      <c r="G372">
        <v>0.06</v>
      </c>
      <c r="H372">
        <v>2.9000000000000001E-2</v>
      </c>
      <c r="I372">
        <v>4.8000000000000001E-2</v>
      </c>
      <c r="J372">
        <v>3.6999999999999998E-2</v>
      </c>
      <c r="K372">
        <v>2.1999999999999999E-2</v>
      </c>
      <c r="L372">
        <v>4.8000000000000001E-2</v>
      </c>
      <c r="M372">
        <v>4.2000000000000003E-2</v>
      </c>
      <c r="N372">
        <v>6.8000000000000005E-2</v>
      </c>
      <c r="O372">
        <v>4.3999999999999997E-2</v>
      </c>
      <c r="P372" s="38">
        <v>8.7999999999999995E-2</v>
      </c>
      <c r="Q372" s="6">
        <v>8.1000000000000003E-2</v>
      </c>
      <c r="R372" s="6">
        <v>0.06</v>
      </c>
      <c r="S372" s="6">
        <v>0.126</v>
      </c>
      <c r="T372">
        <v>9.2999999999999999E-2</v>
      </c>
      <c r="U372">
        <v>8.8999999999999996E-2</v>
      </c>
      <c r="V372">
        <v>4.2000000000000003E-2</v>
      </c>
      <c r="W372">
        <v>3.2000000000000001E-2</v>
      </c>
      <c r="X372">
        <v>7.1999999999999995E-2</v>
      </c>
      <c r="Y372">
        <v>7.0999999999999994E-2</v>
      </c>
      <c r="Z372" s="38">
        <v>8.3000000000000004E-2</v>
      </c>
      <c r="AA372" s="38">
        <v>8.5000000000000006E-2</v>
      </c>
      <c r="AB372" s="38">
        <v>6.5000000000000002E-2</v>
      </c>
      <c r="AC372" s="38">
        <v>5.1999999999999998E-2</v>
      </c>
      <c r="AD372" s="38">
        <v>2.9000000000000001E-2</v>
      </c>
      <c r="AE372" s="38">
        <v>2.9000000000000001E-2</v>
      </c>
      <c r="AF372" s="38">
        <v>0.01</v>
      </c>
      <c r="AG372" s="38">
        <v>8.9999999999999993E-3</v>
      </c>
      <c r="AH372" s="38">
        <v>5.0000000000000001E-3</v>
      </c>
      <c r="AI372" s="6">
        <v>4.2999999999999997E-2</v>
      </c>
      <c r="AJ372" s="6">
        <v>7.0000000000000001E-3</v>
      </c>
      <c r="AK372" s="6">
        <v>4.3999999999999997E-2</v>
      </c>
      <c r="AL372">
        <v>1.7000000000000001E-2</v>
      </c>
      <c r="AM372">
        <v>1.9E-2</v>
      </c>
      <c r="AN372">
        <v>4.1000000000000002E-2</v>
      </c>
      <c r="AO372" s="6">
        <v>3.3000000000000002E-2</v>
      </c>
      <c r="AP372" s="6">
        <v>7.3999999999999996E-2</v>
      </c>
      <c r="AQ372" s="6">
        <v>6.5000000000000002E-2</v>
      </c>
      <c r="AR372">
        <v>2.3E-2</v>
      </c>
      <c r="AS372">
        <v>3.4000000000000002E-2</v>
      </c>
      <c r="AT372">
        <v>1.2999999999999999E-2</v>
      </c>
      <c r="AU372">
        <v>2.1000000000000001E-2</v>
      </c>
      <c r="AV372">
        <v>7.4999999999999997E-2</v>
      </c>
      <c r="AW372">
        <v>5.2999999999999999E-2</v>
      </c>
      <c r="AX372">
        <v>2.1999999999999999E-2</v>
      </c>
      <c r="AY372">
        <v>4.5999999999999999E-2</v>
      </c>
      <c r="AZ372">
        <v>0.01</v>
      </c>
      <c r="BA372">
        <v>6.4000000000000001E-2</v>
      </c>
      <c r="BB372" s="38">
        <v>2.4E-2</v>
      </c>
      <c r="BC372">
        <v>0.02</v>
      </c>
      <c r="BD372">
        <v>3.1E-2</v>
      </c>
      <c r="BE372">
        <v>2.9000000000000001E-2</v>
      </c>
      <c r="BF372" s="38">
        <v>2.8000000000000001E-2</v>
      </c>
      <c r="BG372">
        <v>1.2999999999999999E-2</v>
      </c>
      <c r="BH372">
        <v>1.4E-2</v>
      </c>
      <c r="BI372">
        <v>1.0999999999999999E-2</v>
      </c>
      <c r="BJ372">
        <v>0.01</v>
      </c>
      <c r="BK372">
        <v>8.9999999999999993E-3</v>
      </c>
      <c r="BL372">
        <v>2.3E-2</v>
      </c>
      <c r="BM372">
        <v>0.02</v>
      </c>
      <c r="BN372">
        <v>1E-3</v>
      </c>
      <c r="BO372">
        <v>1.0999999999999999E-2</v>
      </c>
      <c r="BP372" s="6">
        <v>5.0000000000000001E-3</v>
      </c>
      <c r="BQ372" s="6">
        <v>6.0000000000000001E-3</v>
      </c>
      <c r="BR372" s="6">
        <v>1.0999999999999999E-2</v>
      </c>
      <c r="BS372">
        <v>1.9E-2</v>
      </c>
      <c r="BT372" s="38">
        <v>3.9E-2</v>
      </c>
      <c r="BU372">
        <v>3.5000000000000003E-2</v>
      </c>
      <c r="BV372">
        <v>5.2999999999999999E-2</v>
      </c>
      <c r="BW372">
        <v>3.3000000000000002E-2</v>
      </c>
      <c r="BX372" s="38">
        <v>0.114</v>
      </c>
      <c r="BY372" s="38">
        <v>2.5000000000000001E-2</v>
      </c>
      <c r="BZ372" s="38">
        <v>5.0000000000000001E-3</v>
      </c>
      <c r="CA372">
        <v>5.3999999999999999E-2</v>
      </c>
      <c r="CB372">
        <v>6.7000000000000004E-2</v>
      </c>
      <c r="CC372">
        <v>1.7000000000000001E-2</v>
      </c>
      <c r="CD372">
        <v>1.4999999999999999E-2</v>
      </c>
      <c r="CE372">
        <v>8.1000000000000003E-2</v>
      </c>
      <c r="CF372">
        <v>1.7999999999999999E-2</v>
      </c>
      <c r="CG372">
        <v>0.02</v>
      </c>
      <c r="CH372">
        <v>6.3E-2</v>
      </c>
      <c r="CI372">
        <v>3.4000000000000002E-2</v>
      </c>
      <c r="CJ372">
        <v>7.2999999999999995E-2</v>
      </c>
      <c r="CK372">
        <v>1.7000000000000001E-2</v>
      </c>
      <c r="CL372">
        <v>3.0000000000000001E-3</v>
      </c>
      <c r="CM372">
        <v>3.0000000000000001E-3</v>
      </c>
      <c r="CN372">
        <v>0.01</v>
      </c>
      <c r="CO372">
        <v>-1.6E-2</v>
      </c>
      <c r="CP372">
        <v>-3.0000000000000001E-3</v>
      </c>
      <c r="CQ372">
        <v>4.2999999999999997E-2</v>
      </c>
      <c r="CR372" s="38">
        <v>3.9E-2</v>
      </c>
      <c r="CS372">
        <v>6.5000000000000002E-2</v>
      </c>
      <c r="CT372">
        <v>6.2E-2</v>
      </c>
      <c r="CU372">
        <v>-4.2000000000000003E-2</v>
      </c>
      <c r="CV372">
        <v>4.5999999999999999E-2</v>
      </c>
      <c r="CW372">
        <v>1.6E-2</v>
      </c>
      <c r="CX372">
        <v>3.0000000000000001E-3</v>
      </c>
      <c r="CY372">
        <v>4.5999999999999999E-2</v>
      </c>
      <c r="CZ372">
        <v>4.3999999999999997E-2</v>
      </c>
      <c r="DA372">
        <v>0.121</v>
      </c>
      <c r="DB372">
        <v>6.8000000000000005E-2</v>
      </c>
      <c r="DC372">
        <v>5.0000000000000001E-3</v>
      </c>
      <c r="DD372" s="38">
        <v>1.0999999999999999E-2</v>
      </c>
      <c r="DE372" s="38">
        <v>1.0999999999999999E-2</v>
      </c>
      <c r="DF372">
        <v>2.1000000000000001E-2</v>
      </c>
      <c r="DG372">
        <v>5.2999999999999999E-2</v>
      </c>
      <c r="DH372">
        <v>4.7E-2</v>
      </c>
      <c r="DI372">
        <v>1.9E-2</v>
      </c>
      <c r="DJ372">
        <v>3.5999999999999997E-2</v>
      </c>
      <c r="DK372" s="38">
        <v>1.6E-2</v>
      </c>
      <c r="DL372">
        <v>1.9E-2</v>
      </c>
      <c r="DM372">
        <v>3.6999999999999998E-2</v>
      </c>
      <c r="DN372">
        <v>0.03</v>
      </c>
      <c r="DO372">
        <v>7.9000000000000001E-2</v>
      </c>
      <c r="DP372" s="38">
        <v>0.05</v>
      </c>
      <c r="DQ372">
        <v>4.2000000000000003E-2</v>
      </c>
      <c r="DU372" s="38">
        <v>3.6999999999999998E-2</v>
      </c>
      <c r="DV372">
        <v>2.7E-2</v>
      </c>
      <c r="DW372" s="38">
        <v>4.2000000000000003E-2</v>
      </c>
      <c r="DX372" s="6">
        <v>5.5E-2</v>
      </c>
      <c r="DY372">
        <v>2.5000000000000001E-2</v>
      </c>
      <c r="DZ372">
        <v>7.1999999999999995E-2</v>
      </c>
      <c r="EA372">
        <v>3.6999999999999998E-2</v>
      </c>
      <c r="EC372">
        <v>7.0000000000000001E-3</v>
      </c>
      <c r="ED372">
        <v>0.03</v>
      </c>
      <c r="EF372">
        <v>4.2000000000000003E-2</v>
      </c>
      <c r="EG372">
        <v>6.0999999999999999E-2</v>
      </c>
      <c r="EI372">
        <v>3.4000000000000002E-2</v>
      </c>
      <c r="EJ372">
        <v>5.1999999999999998E-2</v>
      </c>
      <c r="EK372" s="38">
        <v>2.3E-2</v>
      </c>
      <c r="EL372">
        <v>3.4000000000000002E-2</v>
      </c>
      <c r="EM372" s="6">
        <v>7.3999999999999996E-2</v>
      </c>
    </row>
    <row r="373" spans="1:143" ht="14.25" customHeight="1" x14ac:dyDescent="0.2">
      <c r="A373" s="13">
        <v>700</v>
      </c>
      <c r="B373">
        <v>6.0999999999999999E-2</v>
      </c>
      <c r="C373">
        <v>5.8000000000000003E-2</v>
      </c>
      <c r="D373">
        <v>4.2000000000000003E-2</v>
      </c>
      <c r="E373">
        <v>5.3999999999999999E-2</v>
      </c>
      <c r="F373">
        <v>7.6999999999999999E-2</v>
      </c>
      <c r="G373">
        <v>0.06</v>
      </c>
      <c r="H373">
        <v>2.8000000000000001E-2</v>
      </c>
      <c r="I373">
        <v>4.7E-2</v>
      </c>
      <c r="J373">
        <v>3.6999999999999998E-2</v>
      </c>
      <c r="K373">
        <v>2.1000000000000001E-2</v>
      </c>
      <c r="L373">
        <v>4.7E-2</v>
      </c>
      <c r="M373">
        <v>4.1000000000000002E-2</v>
      </c>
      <c r="N373">
        <v>6.7000000000000004E-2</v>
      </c>
      <c r="O373">
        <v>4.2999999999999997E-2</v>
      </c>
      <c r="P373" s="38">
        <v>8.6999999999999994E-2</v>
      </c>
      <c r="Q373" s="6">
        <v>0.08</v>
      </c>
      <c r="R373" s="6">
        <v>5.8999999999999997E-2</v>
      </c>
      <c r="S373" s="6">
        <v>0.125</v>
      </c>
      <c r="T373">
        <v>9.0999999999999998E-2</v>
      </c>
      <c r="U373">
        <v>8.6999999999999994E-2</v>
      </c>
      <c r="V373">
        <v>4.2000000000000003E-2</v>
      </c>
      <c r="W373">
        <v>3.1E-2</v>
      </c>
      <c r="X373">
        <v>7.1999999999999995E-2</v>
      </c>
      <c r="Y373">
        <v>7.0999999999999994E-2</v>
      </c>
      <c r="Z373" s="38">
        <v>8.3000000000000004E-2</v>
      </c>
      <c r="AA373" s="38">
        <v>8.5000000000000006E-2</v>
      </c>
      <c r="AB373" s="38">
        <v>6.5000000000000002E-2</v>
      </c>
      <c r="AC373" s="38">
        <v>5.1999999999999998E-2</v>
      </c>
      <c r="AD373" s="38">
        <v>2.9000000000000001E-2</v>
      </c>
      <c r="AE373" s="38">
        <v>2.9000000000000001E-2</v>
      </c>
      <c r="AF373" s="38">
        <v>0.01</v>
      </c>
      <c r="AG373" s="38">
        <v>8.9999999999999993E-3</v>
      </c>
      <c r="AH373" s="38">
        <v>5.0000000000000001E-3</v>
      </c>
      <c r="AI373" s="6">
        <v>4.2999999999999997E-2</v>
      </c>
      <c r="AJ373" s="6">
        <v>7.0000000000000001E-3</v>
      </c>
      <c r="AK373" s="6">
        <v>4.3999999999999997E-2</v>
      </c>
      <c r="AL373">
        <v>1.7000000000000001E-2</v>
      </c>
      <c r="AM373">
        <v>1.9E-2</v>
      </c>
      <c r="AN373">
        <v>4.1000000000000002E-2</v>
      </c>
      <c r="AO373" s="6">
        <v>3.3000000000000002E-2</v>
      </c>
      <c r="AP373" s="6">
        <v>7.3999999999999996E-2</v>
      </c>
      <c r="AQ373" s="6">
        <v>6.5000000000000002E-2</v>
      </c>
      <c r="AR373">
        <v>2.1999999999999999E-2</v>
      </c>
      <c r="AS373">
        <v>3.4000000000000002E-2</v>
      </c>
      <c r="AT373">
        <v>1.2999999999999999E-2</v>
      </c>
      <c r="AU373">
        <v>2.1000000000000001E-2</v>
      </c>
      <c r="AV373">
        <v>7.4999999999999997E-2</v>
      </c>
      <c r="AW373">
        <v>5.2999999999999999E-2</v>
      </c>
      <c r="AX373">
        <v>2.1999999999999999E-2</v>
      </c>
      <c r="AY373">
        <v>4.5999999999999999E-2</v>
      </c>
      <c r="AZ373">
        <v>0.01</v>
      </c>
      <c r="BA373">
        <v>6.3E-2</v>
      </c>
      <c r="BB373" s="38">
        <v>2.4E-2</v>
      </c>
      <c r="BC373">
        <v>0.02</v>
      </c>
      <c r="BD373">
        <v>3.1E-2</v>
      </c>
      <c r="BE373">
        <v>2.9000000000000001E-2</v>
      </c>
      <c r="BF373" s="38">
        <v>2.8000000000000001E-2</v>
      </c>
      <c r="BG373">
        <v>1.2999999999999999E-2</v>
      </c>
      <c r="BH373">
        <v>1.4E-2</v>
      </c>
      <c r="BI373">
        <v>1.0999999999999999E-2</v>
      </c>
      <c r="BJ373">
        <v>0.01</v>
      </c>
      <c r="BK373">
        <v>8.9999999999999993E-3</v>
      </c>
      <c r="BL373">
        <v>2.3E-2</v>
      </c>
      <c r="BM373">
        <v>0.02</v>
      </c>
      <c r="BN373">
        <v>0</v>
      </c>
      <c r="BO373">
        <v>1.0999999999999999E-2</v>
      </c>
      <c r="BP373" s="6">
        <v>5.0000000000000001E-3</v>
      </c>
      <c r="BQ373" s="6">
        <v>6.0000000000000001E-3</v>
      </c>
      <c r="BR373" s="6">
        <v>1.0999999999999999E-2</v>
      </c>
      <c r="BS373">
        <v>1.9E-2</v>
      </c>
      <c r="BT373" s="38">
        <v>3.9E-2</v>
      </c>
      <c r="BU373">
        <v>3.5000000000000003E-2</v>
      </c>
      <c r="BV373">
        <v>5.1999999999999998E-2</v>
      </c>
      <c r="BW373">
        <v>3.3000000000000002E-2</v>
      </c>
      <c r="BX373" s="38">
        <v>0.113</v>
      </c>
      <c r="BY373" s="38">
        <v>2.5000000000000001E-2</v>
      </c>
      <c r="BZ373" s="38">
        <v>5.0000000000000001E-3</v>
      </c>
      <c r="CA373">
        <v>5.3999999999999999E-2</v>
      </c>
      <c r="CB373">
        <v>6.6000000000000003E-2</v>
      </c>
      <c r="CC373">
        <v>1.7000000000000001E-2</v>
      </c>
      <c r="CD373">
        <v>1.4E-2</v>
      </c>
      <c r="CE373">
        <v>0.08</v>
      </c>
      <c r="CF373">
        <v>1.7000000000000001E-2</v>
      </c>
      <c r="CG373">
        <v>0.02</v>
      </c>
      <c r="CH373">
        <v>6.2E-2</v>
      </c>
      <c r="CI373">
        <v>3.4000000000000002E-2</v>
      </c>
      <c r="CJ373">
        <v>7.1999999999999995E-2</v>
      </c>
      <c r="CK373">
        <v>1.7000000000000001E-2</v>
      </c>
      <c r="CL373">
        <v>3.0000000000000001E-3</v>
      </c>
      <c r="CM373">
        <v>2E-3</v>
      </c>
      <c r="CN373">
        <v>0.01</v>
      </c>
      <c r="CO373">
        <v>-1.6E-2</v>
      </c>
      <c r="CP373">
        <v>-3.0000000000000001E-3</v>
      </c>
      <c r="CQ373">
        <v>4.2000000000000003E-2</v>
      </c>
      <c r="CR373" s="38">
        <v>3.9E-2</v>
      </c>
      <c r="CS373">
        <v>6.4000000000000001E-2</v>
      </c>
      <c r="CT373">
        <v>6.0999999999999999E-2</v>
      </c>
      <c r="CU373">
        <v>-4.2000000000000003E-2</v>
      </c>
      <c r="CV373">
        <v>4.5999999999999999E-2</v>
      </c>
      <c r="CW373">
        <v>1.6E-2</v>
      </c>
      <c r="CX373">
        <v>2E-3</v>
      </c>
      <c r="CY373">
        <v>4.5999999999999999E-2</v>
      </c>
      <c r="CZ373">
        <v>4.2999999999999997E-2</v>
      </c>
      <c r="DA373">
        <v>0.121</v>
      </c>
      <c r="DB373">
        <v>6.8000000000000005E-2</v>
      </c>
      <c r="DC373">
        <v>5.0000000000000001E-3</v>
      </c>
      <c r="DD373" s="38">
        <v>1.0999999999999999E-2</v>
      </c>
      <c r="DE373" s="38">
        <v>0.01</v>
      </c>
      <c r="DF373">
        <v>2.1000000000000001E-2</v>
      </c>
      <c r="DG373">
        <v>5.2999999999999999E-2</v>
      </c>
      <c r="DH373">
        <v>4.5999999999999999E-2</v>
      </c>
      <c r="DI373">
        <v>1.9E-2</v>
      </c>
      <c r="DJ373">
        <v>3.5999999999999997E-2</v>
      </c>
      <c r="DK373" s="38">
        <v>1.6E-2</v>
      </c>
      <c r="DL373">
        <v>1.9E-2</v>
      </c>
      <c r="DM373">
        <v>3.6999999999999998E-2</v>
      </c>
      <c r="DN373">
        <v>0.03</v>
      </c>
      <c r="DO373">
        <v>7.9000000000000001E-2</v>
      </c>
      <c r="DP373" s="38">
        <v>0.05</v>
      </c>
      <c r="DQ373">
        <v>4.2000000000000003E-2</v>
      </c>
      <c r="DU373" s="38">
        <v>3.6999999999999998E-2</v>
      </c>
      <c r="DV373">
        <v>2.7E-2</v>
      </c>
      <c r="DW373" s="38">
        <v>4.2000000000000003E-2</v>
      </c>
      <c r="DX373" s="6">
        <v>5.5E-2</v>
      </c>
      <c r="DY373">
        <v>2.5000000000000001E-2</v>
      </c>
      <c r="DZ373">
        <v>7.1999999999999995E-2</v>
      </c>
      <c r="EA373">
        <v>3.6999999999999998E-2</v>
      </c>
      <c r="EC373">
        <v>6.0000000000000001E-3</v>
      </c>
      <c r="ED373">
        <v>0.03</v>
      </c>
      <c r="EF373">
        <v>4.2000000000000003E-2</v>
      </c>
      <c r="EG373">
        <v>6.0999999999999999E-2</v>
      </c>
      <c r="EI373">
        <v>3.4000000000000002E-2</v>
      </c>
      <c r="EJ373">
        <v>5.1999999999999998E-2</v>
      </c>
      <c r="EK373" s="38">
        <v>2.3E-2</v>
      </c>
      <c r="EL373">
        <v>3.4000000000000002E-2</v>
      </c>
      <c r="EM373" s="6">
        <v>7.2999999999999995E-2</v>
      </c>
    </row>
    <row r="374" spans="1:143" ht="14.25" customHeight="1" x14ac:dyDescent="0.2">
      <c r="A374" s="13">
        <v>701</v>
      </c>
      <c r="B374">
        <v>6.0999999999999999E-2</v>
      </c>
      <c r="C374">
        <v>5.7000000000000002E-2</v>
      </c>
      <c r="D374">
        <v>4.2000000000000003E-2</v>
      </c>
      <c r="E374">
        <v>5.2999999999999999E-2</v>
      </c>
      <c r="F374">
        <v>7.5999999999999998E-2</v>
      </c>
      <c r="G374">
        <v>5.8999999999999997E-2</v>
      </c>
      <c r="H374">
        <v>2.8000000000000001E-2</v>
      </c>
      <c r="I374">
        <v>4.5999999999999999E-2</v>
      </c>
      <c r="J374">
        <v>3.5999999999999997E-2</v>
      </c>
      <c r="K374">
        <v>2.1000000000000001E-2</v>
      </c>
      <c r="L374">
        <v>4.7E-2</v>
      </c>
      <c r="M374">
        <v>0.04</v>
      </c>
      <c r="N374">
        <v>6.7000000000000004E-2</v>
      </c>
      <c r="O374">
        <v>4.2000000000000003E-2</v>
      </c>
      <c r="P374" s="38">
        <v>8.5999999999999993E-2</v>
      </c>
      <c r="Q374" s="6">
        <v>7.9000000000000001E-2</v>
      </c>
      <c r="R374" s="6">
        <v>5.8000000000000003E-2</v>
      </c>
      <c r="S374" s="6">
        <v>0.124</v>
      </c>
      <c r="T374">
        <v>0.09</v>
      </c>
      <c r="U374">
        <v>8.5999999999999993E-2</v>
      </c>
      <c r="V374">
        <v>4.1000000000000002E-2</v>
      </c>
      <c r="W374">
        <v>3.1E-2</v>
      </c>
      <c r="X374">
        <v>7.0999999999999994E-2</v>
      </c>
      <c r="Y374">
        <v>7.0000000000000007E-2</v>
      </c>
      <c r="Z374" s="38">
        <v>8.3000000000000004E-2</v>
      </c>
      <c r="AA374" s="38">
        <v>8.5000000000000006E-2</v>
      </c>
      <c r="AB374" s="38">
        <v>6.5000000000000002E-2</v>
      </c>
      <c r="AC374" s="38">
        <v>5.0999999999999997E-2</v>
      </c>
      <c r="AD374" s="38">
        <v>2.9000000000000001E-2</v>
      </c>
      <c r="AE374" s="38">
        <v>2.9000000000000001E-2</v>
      </c>
      <c r="AF374" s="38">
        <v>0.01</v>
      </c>
      <c r="AG374" s="38">
        <v>8.9999999999999993E-3</v>
      </c>
      <c r="AH374" s="38">
        <v>5.0000000000000001E-3</v>
      </c>
      <c r="AI374" s="6">
        <v>4.2999999999999997E-2</v>
      </c>
      <c r="AJ374" s="6">
        <v>7.0000000000000001E-3</v>
      </c>
      <c r="AK374" s="6">
        <v>4.3999999999999997E-2</v>
      </c>
      <c r="AL374">
        <v>1.7000000000000001E-2</v>
      </c>
      <c r="AM374">
        <v>1.9E-2</v>
      </c>
      <c r="AN374">
        <v>4.1000000000000002E-2</v>
      </c>
      <c r="AO374" s="6">
        <v>3.3000000000000002E-2</v>
      </c>
      <c r="AP374" s="6">
        <v>7.3999999999999996E-2</v>
      </c>
      <c r="AQ374" s="6">
        <v>6.5000000000000002E-2</v>
      </c>
      <c r="AR374">
        <v>2.1999999999999999E-2</v>
      </c>
      <c r="AS374">
        <v>3.4000000000000002E-2</v>
      </c>
      <c r="AT374">
        <v>1.2999999999999999E-2</v>
      </c>
      <c r="AU374">
        <v>2.1000000000000001E-2</v>
      </c>
      <c r="AV374">
        <v>7.4999999999999997E-2</v>
      </c>
      <c r="AW374">
        <v>5.2999999999999999E-2</v>
      </c>
      <c r="AX374">
        <v>2.1999999999999999E-2</v>
      </c>
      <c r="AY374">
        <v>4.4999999999999998E-2</v>
      </c>
      <c r="AZ374">
        <v>8.9999999999999993E-3</v>
      </c>
      <c r="BA374">
        <v>6.2E-2</v>
      </c>
      <c r="BB374" s="38">
        <v>2.4E-2</v>
      </c>
      <c r="BC374">
        <v>0.02</v>
      </c>
      <c r="BD374">
        <v>3.1E-2</v>
      </c>
      <c r="BE374">
        <v>2.9000000000000001E-2</v>
      </c>
      <c r="BF374" s="38">
        <v>2.8000000000000001E-2</v>
      </c>
      <c r="BG374">
        <v>1.2999999999999999E-2</v>
      </c>
      <c r="BH374">
        <v>1.2999999999999999E-2</v>
      </c>
      <c r="BI374">
        <v>1.0999999999999999E-2</v>
      </c>
      <c r="BJ374">
        <v>0.01</v>
      </c>
      <c r="BK374">
        <v>8.0000000000000002E-3</v>
      </c>
      <c r="BL374">
        <v>2.1999999999999999E-2</v>
      </c>
      <c r="BM374">
        <v>0.02</v>
      </c>
      <c r="BN374">
        <v>0</v>
      </c>
      <c r="BO374">
        <v>1.0999999999999999E-2</v>
      </c>
      <c r="BP374" s="6">
        <v>5.0000000000000001E-3</v>
      </c>
      <c r="BQ374" s="6">
        <v>6.0000000000000001E-3</v>
      </c>
      <c r="BR374" s="6">
        <v>1.0999999999999999E-2</v>
      </c>
      <c r="BS374">
        <v>1.9E-2</v>
      </c>
      <c r="BT374" s="38">
        <v>3.7999999999999999E-2</v>
      </c>
      <c r="BU374">
        <v>3.5000000000000003E-2</v>
      </c>
      <c r="BV374">
        <v>5.1999999999999998E-2</v>
      </c>
      <c r="BW374">
        <v>3.2000000000000001E-2</v>
      </c>
      <c r="BX374" s="38">
        <v>0.113</v>
      </c>
      <c r="BY374" s="38">
        <v>2.5000000000000001E-2</v>
      </c>
      <c r="BZ374" s="38">
        <v>5.0000000000000001E-3</v>
      </c>
      <c r="CA374">
        <v>5.3999999999999999E-2</v>
      </c>
      <c r="CB374">
        <v>6.5000000000000002E-2</v>
      </c>
      <c r="CC374">
        <v>1.7000000000000001E-2</v>
      </c>
      <c r="CD374">
        <v>1.4E-2</v>
      </c>
      <c r="CE374">
        <v>0.08</v>
      </c>
      <c r="CF374">
        <v>1.7000000000000001E-2</v>
      </c>
      <c r="CG374">
        <v>1.9E-2</v>
      </c>
      <c r="CH374">
        <v>6.2E-2</v>
      </c>
      <c r="CI374">
        <v>3.4000000000000002E-2</v>
      </c>
      <c r="CJ374">
        <v>7.1999999999999995E-2</v>
      </c>
      <c r="CK374">
        <v>1.7000000000000001E-2</v>
      </c>
      <c r="CL374">
        <v>3.0000000000000001E-3</v>
      </c>
      <c r="CM374">
        <v>2E-3</v>
      </c>
      <c r="CN374">
        <v>8.9999999999999993E-3</v>
      </c>
      <c r="CO374">
        <v>-1.6E-2</v>
      </c>
      <c r="CP374">
        <v>-3.0000000000000001E-3</v>
      </c>
      <c r="CQ374">
        <v>4.2000000000000003E-2</v>
      </c>
      <c r="CR374" s="38">
        <v>3.7999999999999999E-2</v>
      </c>
      <c r="CS374">
        <v>6.3E-2</v>
      </c>
      <c r="CT374">
        <v>0.06</v>
      </c>
      <c r="CU374">
        <v>-4.2000000000000003E-2</v>
      </c>
      <c r="CV374">
        <v>4.4999999999999998E-2</v>
      </c>
      <c r="CW374">
        <v>1.6E-2</v>
      </c>
      <c r="CX374">
        <v>2E-3</v>
      </c>
      <c r="CY374">
        <v>4.5999999999999999E-2</v>
      </c>
      <c r="CZ374">
        <v>4.2999999999999997E-2</v>
      </c>
      <c r="DA374">
        <v>0.121</v>
      </c>
      <c r="DB374">
        <v>6.7000000000000004E-2</v>
      </c>
      <c r="DC374">
        <v>5.0000000000000001E-3</v>
      </c>
      <c r="DD374" s="38">
        <v>1.0999999999999999E-2</v>
      </c>
      <c r="DE374" s="38">
        <v>0.01</v>
      </c>
      <c r="DF374">
        <v>2.1000000000000001E-2</v>
      </c>
      <c r="DG374">
        <v>5.2999999999999999E-2</v>
      </c>
      <c r="DH374">
        <v>4.5999999999999999E-2</v>
      </c>
      <c r="DI374">
        <v>1.9E-2</v>
      </c>
      <c r="DJ374">
        <v>3.5999999999999997E-2</v>
      </c>
      <c r="DK374" s="38">
        <v>1.6E-2</v>
      </c>
      <c r="DL374">
        <v>1.9E-2</v>
      </c>
      <c r="DM374">
        <v>3.6999999999999998E-2</v>
      </c>
      <c r="DN374">
        <v>0.03</v>
      </c>
      <c r="DO374">
        <v>7.9000000000000001E-2</v>
      </c>
      <c r="DP374" s="38">
        <v>0.05</v>
      </c>
      <c r="DQ374">
        <v>4.2000000000000003E-2</v>
      </c>
      <c r="DU374" s="38">
        <v>3.6999999999999998E-2</v>
      </c>
      <c r="DV374">
        <v>2.7E-2</v>
      </c>
      <c r="DW374" s="38">
        <v>4.2000000000000003E-2</v>
      </c>
      <c r="DX374" s="6">
        <v>5.5E-2</v>
      </c>
      <c r="DY374">
        <v>2.5000000000000001E-2</v>
      </c>
      <c r="DZ374">
        <v>7.1999999999999995E-2</v>
      </c>
      <c r="EA374">
        <v>3.6999999999999998E-2</v>
      </c>
      <c r="EC374">
        <v>6.0000000000000001E-3</v>
      </c>
      <c r="ED374">
        <v>0.03</v>
      </c>
      <c r="EF374">
        <v>4.2000000000000003E-2</v>
      </c>
      <c r="EG374">
        <v>6.0999999999999999E-2</v>
      </c>
      <c r="EI374">
        <v>3.4000000000000002E-2</v>
      </c>
      <c r="EJ374">
        <v>5.1999999999999998E-2</v>
      </c>
      <c r="EK374" s="38">
        <v>2.3E-2</v>
      </c>
      <c r="EL374">
        <v>3.4000000000000002E-2</v>
      </c>
      <c r="EM374" s="6">
        <v>7.2999999999999995E-2</v>
      </c>
    </row>
    <row r="375" spans="1:143" ht="14.25" customHeight="1" x14ac:dyDescent="0.2">
      <c r="A375" s="13">
        <v>702</v>
      </c>
      <c r="B375">
        <v>0.06</v>
      </c>
      <c r="C375">
        <v>5.6000000000000001E-2</v>
      </c>
      <c r="D375">
        <v>4.1000000000000002E-2</v>
      </c>
      <c r="E375">
        <v>5.1999999999999998E-2</v>
      </c>
      <c r="F375">
        <v>7.3999999999999996E-2</v>
      </c>
      <c r="G375">
        <v>5.8000000000000003E-2</v>
      </c>
      <c r="H375">
        <v>2.8000000000000001E-2</v>
      </c>
      <c r="I375">
        <v>4.4999999999999998E-2</v>
      </c>
      <c r="J375">
        <v>3.5999999999999997E-2</v>
      </c>
      <c r="K375">
        <v>2.1000000000000001E-2</v>
      </c>
      <c r="L375">
        <v>4.7E-2</v>
      </c>
      <c r="M375">
        <v>0.04</v>
      </c>
      <c r="N375">
        <v>6.6000000000000003E-2</v>
      </c>
      <c r="O375">
        <v>4.2000000000000003E-2</v>
      </c>
      <c r="P375" s="38">
        <v>8.5000000000000006E-2</v>
      </c>
      <c r="Q375" s="6">
        <v>7.8E-2</v>
      </c>
      <c r="R375" s="6">
        <v>5.7000000000000002E-2</v>
      </c>
      <c r="S375" s="6">
        <v>0.122</v>
      </c>
      <c r="T375">
        <v>8.8999999999999996E-2</v>
      </c>
      <c r="U375">
        <v>8.4000000000000005E-2</v>
      </c>
      <c r="V375">
        <v>4.1000000000000002E-2</v>
      </c>
      <c r="W375">
        <v>0.03</v>
      </c>
      <c r="X375">
        <v>7.0999999999999994E-2</v>
      </c>
      <c r="Y375">
        <v>6.9000000000000006E-2</v>
      </c>
      <c r="Z375" s="38">
        <v>8.3000000000000004E-2</v>
      </c>
      <c r="AA375" s="38">
        <v>8.5000000000000006E-2</v>
      </c>
      <c r="AB375" s="38">
        <v>6.5000000000000002E-2</v>
      </c>
      <c r="AC375" s="38">
        <v>5.0999999999999997E-2</v>
      </c>
      <c r="AD375" s="38">
        <v>2.9000000000000001E-2</v>
      </c>
      <c r="AE375" s="38">
        <v>2.9000000000000001E-2</v>
      </c>
      <c r="AF375" s="38">
        <v>0.01</v>
      </c>
      <c r="AG375" s="38">
        <v>8.9999999999999993E-3</v>
      </c>
      <c r="AH375" s="38">
        <v>5.0000000000000001E-3</v>
      </c>
      <c r="AI375" s="6">
        <v>4.2999999999999997E-2</v>
      </c>
      <c r="AJ375" s="6">
        <v>7.0000000000000001E-3</v>
      </c>
      <c r="AK375" s="6">
        <v>4.2999999999999997E-2</v>
      </c>
      <c r="AL375">
        <v>1.7000000000000001E-2</v>
      </c>
      <c r="AM375">
        <v>1.9E-2</v>
      </c>
      <c r="AN375">
        <v>4.1000000000000002E-2</v>
      </c>
      <c r="AO375" s="6">
        <v>3.3000000000000002E-2</v>
      </c>
      <c r="AP375" s="6">
        <v>7.3999999999999996E-2</v>
      </c>
      <c r="AQ375" s="6">
        <v>6.4000000000000001E-2</v>
      </c>
      <c r="AR375">
        <v>2.1999999999999999E-2</v>
      </c>
      <c r="AS375">
        <v>3.4000000000000002E-2</v>
      </c>
      <c r="AT375">
        <v>1.2999999999999999E-2</v>
      </c>
      <c r="AU375">
        <v>2.1000000000000001E-2</v>
      </c>
      <c r="AV375">
        <v>7.4999999999999997E-2</v>
      </c>
      <c r="AW375">
        <v>5.2999999999999999E-2</v>
      </c>
      <c r="AX375">
        <v>2.1999999999999999E-2</v>
      </c>
      <c r="AY375">
        <v>4.4999999999999998E-2</v>
      </c>
      <c r="AZ375">
        <v>8.9999999999999993E-3</v>
      </c>
      <c r="BA375">
        <v>6.2E-2</v>
      </c>
      <c r="BB375" s="38">
        <v>2.4E-2</v>
      </c>
      <c r="BC375">
        <v>0.02</v>
      </c>
      <c r="BD375">
        <v>3.1E-2</v>
      </c>
      <c r="BE375">
        <v>2.9000000000000001E-2</v>
      </c>
      <c r="BF375" s="38">
        <v>2.8000000000000001E-2</v>
      </c>
      <c r="BG375">
        <v>1.2999999999999999E-2</v>
      </c>
      <c r="BH375">
        <v>1.2999999999999999E-2</v>
      </c>
      <c r="BI375">
        <v>0.01</v>
      </c>
      <c r="BJ375">
        <v>0.01</v>
      </c>
      <c r="BK375">
        <v>8.0000000000000002E-3</v>
      </c>
      <c r="BL375">
        <v>2.1999999999999999E-2</v>
      </c>
      <c r="BM375">
        <v>0.02</v>
      </c>
      <c r="BN375">
        <v>0</v>
      </c>
      <c r="BO375">
        <v>1.0999999999999999E-2</v>
      </c>
      <c r="BP375" s="6">
        <v>4.0000000000000001E-3</v>
      </c>
      <c r="BQ375" s="6">
        <v>6.0000000000000001E-3</v>
      </c>
      <c r="BR375" s="6">
        <v>1.0999999999999999E-2</v>
      </c>
      <c r="BS375">
        <v>1.7999999999999999E-2</v>
      </c>
      <c r="BT375" s="38">
        <v>3.7999999999999999E-2</v>
      </c>
      <c r="BU375">
        <v>3.4000000000000002E-2</v>
      </c>
      <c r="BV375">
        <v>5.0999999999999997E-2</v>
      </c>
      <c r="BW375">
        <v>3.2000000000000001E-2</v>
      </c>
      <c r="BX375" s="38">
        <v>0.113</v>
      </c>
      <c r="BY375" s="38">
        <v>2.4E-2</v>
      </c>
      <c r="BZ375" s="38">
        <v>5.0000000000000001E-3</v>
      </c>
      <c r="CA375">
        <v>5.2999999999999999E-2</v>
      </c>
      <c r="CB375">
        <v>6.4000000000000001E-2</v>
      </c>
      <c r="CC375">
        <v>1.7000000000000001E-2</v>
      </c>
      <c r="CD375">
        <v>1.4E-2</v>
      </c>
      <c r="CE375">
        <v>0.08</v>
      </c>
      <c r="CF375">
        <v>1.7000000000000001E-2</v>
      </c>
      <c r="CG375">
        <v>1.9E-2</v>
      </c>
      <c r="CH375">
        <v>6.2E-2</v>
      </c>
      <c r="CI375">
        <v>3.4000000000000002E-2</v>
      </c>
      <c r="CJ375">
        <v>7.1999999999999995E-2</v>
      </c>
      <c r="CK375">
        <v>1.6E-2</v>
      </c>
      <c r="CL375">
        <v>3.0000000000000001E-3</v>
      </c>
      <c r="CM375">
        <v>1E-3</v>
      </c>
      <c r="CN375">
        <v>8.9999999999999993E-3</v>
      </c>
      <c r="CO375">
        <v>-1.7000000000000001E-2</v>
      </c>
      <c r="CP375">
        <v>-3.0000000000000001E-3</v>
      </c>
      <c r="CQ375">
        <v>4.1000000000000002E-2</v>
      </c>
      <c r="CR375" s="38">
        <v>3.7999999999999999E-2</v>
      </c>
      <c r="CS375">
        <v>6.2E-2</v>
      </c>
      <c r="CT375">
        <v>0.06</v>
      </c>
      <c r="CU375">
        <v>-4.2000000000000003E-2</v>
      </c>
      <c r="CV375">
        <v>4.4999999999999998E-2</v>
      </c>
      <c r="CW375">
        <v>1.6E-2</v>
      </c>
      <c r="CX375">
        <v>2E-3</v>
      </c>
      <c r="CY375">
        <v>4.5999999999999999E-2</v>
      </c>
      <c r="CZ375">
        <v>4.2999999999999997E-2</v>
      </c>
      <c r="DA375">
        <v>0.12</v>
      </c>
      <c r="DB375">
        <v>6.6000000000000003E-2</v>
      </c>
      <c r="DC375">
        <v>5.0000000000000001E-3</v>
      </c>
      <c r="DD375" s="38">
        <v>1.0999999999999999E-2</v>
      </c>
      <c r="DE375" s="38">
        <v>0.01</v>
      </c>
      <c r="DF375">
        <v>2.1000000000000001E-2</v>
      </c>
      <c r="DG375">
        <v>5.1999999999999998E-2</v>
      </c>
      <c r="DH375">
        <v>4.5999999999999999E-2</v>
      </c>
      <c r="DI375">
        <v>1.9E-2</v>
      </c>
      <c r="DJ375">
        <v>3.5999999999999997E-2</v>
      </c>
      <c r="DK375" s="38">
        <v>1.6E-2</v>
      </c>
      <c r="DL375">
        <v>1.9E-2</v>
      </c>
      <c r="DM375">
        <v>3.6999999999999998E-2</v>
      </c>
      <c r="DN375">
        <v>0.03</v>
      </c>
      <c r="DO375">
        <v>7.9000000000000001E-2</v>
      </c>
      <c r="DP375" s="38">
        <v>0.05</v>
      </c>
      <c r="DQ375">
        <v>4.2000000000000003E-2</v>
      </c>
      <c r="DU375" s="38">
        <v>3.6999999999999998E-2</v>
      </c>
      <c r="DV375">
        <v>2.7E-2</v>
      </c>
      <c r="DW375" s="38">
        <v>4.2000000000000003E-2</v>
      </c>
      <c r="DX375" s="6">
        <v>5.5E-2</v>
      </c>
      <c r="DY375">
        <v>2.5000000000000001E-2</v>
      </c>
      <c r="DZ375">
        <v>7.1999999999999995E-2</v>
      </c>
      <c r="EA375">
        <v>3.5999999999999997E-2</v>
      </c>
      <c r="EC375">
        <v>6.0000000000000001E-3</v>
      </c>
      <c r="ED375">
        <v>0.03</v>
      </c>
      <c r="EF375">
        <v>4.2000000000000003E-2</v>
      </c>
      <c r="EG375">
        <v>6.0999999999999999E-2</v>
      </c>
      <c r="EI375">
        <v>3.4000000000000002E-2</v>
      </c>
      <c r="EJ375">
        <v>5.1999999999999998E-2</v>
      </c>
      <c r="EK375" s="38">
        <v>2.1999999999999999E-2</v>
      </c>
      <c r="EL375">
        <v>3.4000000000000002E-2</v>
      </c>
      <c r="EM375" s="6">
        <v>7.1999999999999995E-2</v>
      </c>
    </row>
    <row r="376" spans="1:143" ht="14.25" customHeight="1" x14ac:dyDescent="0.2">
      <c r="A376" s="13">
        <v>703</v>
      </c>
      <c r="B376">
        <v>5.8999999999999997E-2</v>
      </c>
      <c r="C376">
        <v>5.5E-2</v>
      </c>
      <c r="D376">
        <v>4.1000000000000002E-2</v>
      </c>
      <c r="E376">
        <v>5.0999999999999997E-2</v>
      </c>
      <c r="F376">
        <v>7.2999999999999995E-2</v>
      </c>
      <c r="G376">
        <v>5.8000000000000003E-2</v>
      </c>
      <c r="H376">
        <v>2.7E-2</v>
      </c>
      <c r="I376">
        <v>4.3999999999999997E-2</v>
      </c>
      <c r="J376">
        <v>3.5000000000000003E-2</v>
      </c>
      <c r="K376">
        <v>0.02</v>
      </c>
      <c r="L376">
        <v>4.5999999999999999E-2</v>
      </c>
      <c r="M376">
        <v>3.9E-2</v>
      </c>
      <c r="N376">
        <v>6.5000000000000002E-2</v>
      </c>
      <c r="O376">
        <v>4.1000000000000002E-2</v>
      </c>
      <c r="P376" s="38">
        <v>8.4000000000000005E-2</v>
      </c>
      <c r="Q376" s="6">
        <v>7.6999999999999999E-2</v>
      </c>
      <c r="R376" s="6">
        <v>5.6000000000000001E-2</v>
      </c>
      <c r="S376" s="6">
        <v>0.121</v>
      </c>
      <c r="T376">
        <v>8.6999999999999994E-2</v>
      </c>
      <c r="U376">
        <v>8.3000000000000004E-2</v>
      </c>
      <c r="V376">
        <v>4.1000000000000002E-2</v>
      </c>
      <c r="W376">
        <v>2.9000000000000001E-2</v>
      </c>
      <c r="X376">
        <v>7.0999999999999994E-2</v>
      </c>
      <c r="Y376">
        <v>6.8000000000000005E-2</v>
      </c>
      <c r="Z376" s="38">
        <v>8.3000000000000004E-2</v>
      </c>
      <c r="AA376" s="38">
        <v>8.4000000000000005E-2</v>
      </c>
      <c r="AB376" s="38">
        <v>6.5000000000000002E-2</v>
      </c>
      <c r="AC376" s="38">
        <v>5.0999999999999997E-2</v>
      </c>
      <c r="AD376" s="38">
        <v>2.9000000000000001E-2</v>
      </c>
      <c r="AE376" s="38">
        <v>2.9000000000000001E-2</v>
      </c>
      <c r="AF376" s="38">
        <v>0.01</v>
      </c>
      <c r="AG376" s="38">
        <v>8.9999999999999993E-3</v>
      </c>
      <c r="AH376" s="38">
        <v>5.0000000000000001E-3</v>
      </c>
      <c r="AI376" s="6">
        <v>4.2999999999999997E-2</v>
      </c>
      <c r="AJ376" s="6">
        <v>7.0000000000000001E-3</v>
      </c>
      <c r="AK376" s="6">
        <v>4.2999999999999997E-2</v>
      </c>
      <c r="AL376">
        <v>1.7000000000000001E-2</v>
      </c>
      <c r="AM376">
        <v>1.9E-2</v>
      </c>
      <c r="AN376">
        <v>4.1000000000000002E-2</v>
      </c>
      <c r="AO376" s="6">
        <v>3.3000000000000002E-2</v>
      </c>
      <c r="AP376" s="6">
        <v>7.3999999999999996E-2</v>
      </c>
      <c r="AQ376" s="6">
        <v>6.4000000000000001E-2</v>
      </c>
      <c r="AR376">
        <v>2.1999999999999999E-2</v>
      </c>
      <c r="AS376">
        <v>3.4000000000000002E-2</v>
      </c>
      <c r="AT376">
        <v>1.2999999999999999E-2</v>
      </c>
      <c r="AU376">
        <v>0.02</v>
      </c>
      <c r="AV376">
        <v>7.4999999999999997E-2</v>
      </c>
      <c r="AW376">
        <v>5.2999999999999999E-2</v>
      </c>
      <c r="AX376">
        <v>2.1000000000000001E-2</v>
      </c>
      <c r="AY376">
        <v>4.4999999999999998E-2</v>
      </c>
      <c r="AZ376">
        <v>8.9999999999999993E-3</v>
      </c>
      <c r="BA376">
        <v>6.0999999999999999E-2</v>
      </c>
      <c r="BB376" s="38">
        <v>2.4E-2</v>
      </c>
      <c r="BC376">
        <v>1.9E-2</v>
      </c>
      <c r="BD376">
        <v>3.1E-2</v>
      </c>
      <c r="BE376">
        <v>2.9000000000000001E-2</v>
      </c>
      <c r="BF376" s="38">
        <v>2.8000000000000001E-2</v>
      </c>
      <c r="BG376">
        <v>1.2999999999999999E-2</v>
      </c>
      <c r="BH376">
        <v>1.2999999999999999E-2</v>
      </c>
      <c r="BI376">
        <v>0.01</v>
      </c>
      <c r="BJ376">
        <v>0.01</v>
      </c>
      <c r="BK376">
        <v>8.0000000000000002E-3</v>
      </c>
      <c r="BL376">
        <v>2.1999999999999999E-2</v>
      </c>
      <c r="BM376">
        <v>0.02</v>
      </c>
      <c r="BN376">
        <v>0</v>
      </c>
      <c r="BO376">
        <v>0.01</v>
      </c>
      <c r="BP376" s="6">
        <v>4.0000000000000001E-3</v>
      </c>
      <c r="BQ376" s="6">
        <v>6.0000000000000001E-3</v>
      </c>
      <c r="BR376" s="6">
        <v>1.0999999999999999E-2</v>
      </c>
      <c r="BS376">
        <v>1.7999999999999999E-2</v>
      </c>
      <c r="BT376" s="38">
        <v>3.6999999999999998E-2</v>
      </c>
      <c r="BU376">
        <v>3.4000000000000002E-2</v>
      </c>
      <c r="BV376">
        <v>5.0999999999999997E-2</v>
      </c>
      <c r="BW376">
        <v>3.2000000000000001E-2</v>
      </c>
      <c r="BX376" s="38">
        <v>0.113</v>
      </c>
      <c r="BY376" s="38">
        <v>2.4E-2</v>
      </c>
      <c r="BZ376" s="38">
        <v>5.0000000000000001E-3</v>
      </c>
      <c r="CA376">
        <v>5.2999999999999999E-2</v>
      </c>
      <c r="CB376">
        <v>6.3E-2</v>
      </c>
      <c r="CC376">
        <v>1.7000000000000001E-2</v>
      </c>
      <c r="CD376">
        <v>1.4E-2</v>
      </c>
      <c r="CE376">
        <v>0.08</v>
      </c>
      <c r="CF376">
        <v>1.6E-2</v>
      </c>
      <c r="CG376">
        <v>1.9E-2</v>
      </c>
      <c r="CH376">
        <v>6.0999999999999999E-2</v>
      </c>
      <c r="CI376">
        <v>3.3000000000000002E-2</v>
      </c>
      <c r="CJ376">
        <v>7.0999999999999994E-2</v>
      </c>
      <c r="CK376">
        <v>1.6E-2</v>
      </c>
      <c r="CL376">
        <v>3.0000000000000001E-3</v>
      </c>
      <c r="CM376">
        <v>1E-3</v>
      </c>
      <c r="CN376">
        <v>8.9999999999999993E-3</v>
      </c>
      <c r="CO376">
        <v>-1.7000000000000001E-2</v>
      </c>
      <c r="CP376">
        <v>-4.0000000000000001E-3</v>
      </c>
      <c r="CQ376">
        <v>0.04</v>
      </c>
      <c r="CR376" s="38">
        <v>3.6999999999999998E-2</v>
      </c>
      <c r="CS376">
        <v>6.0999999999999999E-2</v>
      </c>
      <c r="CT376">
        <v>5.8999999999999997E-2</v>
      </c>
      <c r="CU376">
        <v>-4.2999999999999997E-2</v>
      </c>
      <c r="CV376">
        <v>4.4999999999999998E-2</v>
      </c>
      <c r="CW376">
        <v>1.4999999999999999E-2</v>
      </c>
      <c r="CX376">
        <v>2E-3</v>
      </c>
      <c r="CY376">
        <v>4.5999999999999999E-2</v>
      </c>
      <c r="CZ376">
        <v>4.2000000000000003E-2</v>
      </c>
      <c r="DA376">
        <v>0.12</v>
      </c>
      <c r="DB376">
        <v>6.6000000000000003E-2</v>
      </c>
      <c r="DC376">
        <v>5.0000000000000001E-3</v>
      </c>
      <c r="DD376" s="38">
        <v>1.0999999999999999E-2</v>
      </c>
      <c r="DE376" s="38">
        <v>0.01</v>
      </c>
      <c r="DF376">
        <v>2.1000000000000001E-2</v>
      </c>
      <c r="DG376">
        <v>5.1999999999999998E-2</v>
      </c>
      <c r="DH376">
        <v>4.5999999999999999E-2</v>
      </c>
      <c r="DI376">
        <v>1.9E-2</v>
      </c>
      <c r="DJ376">
        <v>3.5999999999999997E-2</v>
      </c>
      <c r="DK376" s="38">
        <v>1.4999999999999999E-2</v>
      </c>
      <c r="DL376">
        <v>1.9E-2</v>
      </c>
      <c r="DM376">
        <v>3.6999999999999998E-2</v>
      </c>
      <c r="DN376">
        <v>0.03</v>
      </c>
      <c r="DO376">
        <v>7.9000000000000001E-2</v>
      </c>
      <c r="DP376" s="38">
        <v>0.05</v>
      </c>
      <c r="DQ376">
        <v>4.2000000000000003E-2</v>
      </c>
      <c r="DU376" s="38">
        <v>3.6999999999999998E-2</v>
      </c>
      <c r="DV376">
        <v>2.7E-2</v>
      </c>
      <c r="DW376" s="38">
        <v>4.2000000000000003E-2</v>
      </c>
      <c r="DX376" s="6">
        <v>5.5E-2</v>
      </c>
      <c r="DY376">
        <v>2.5000000000000001E-2</v>
      </c>
      <c r="DZ376">
        <v>7.1999999999999995E-2</v>
      </c>
      <c r="EA376">
        <v>3.5999999999999997E-2</v>
      </c>
      <c r="EC376">
        <v>6.0000000000000001E-3</v>
      </c>
      <c r="ED376">
        <v>0.03</v>
      </c>
      <c r="EF376">
        <v>4.2000000000000003E-2</v>
      </c>
      <c r="EG376">
        <v>6.0999999999999999E-2</v>
      </c>
      <c r="EI376">
        <v>3.3000000000000002E-2</v>
      </c>
      <c r="EJ376">
        <v>5.0999999999999997E-2</v>
      </c>
      <c r="EK376" s="38">
        <v>2.1999999999999999E-2</v>
      </c>
      <c r="EL376">
        <v>3.3000000000000002E-2</v>
      </c>
      <c r="EM376" s="6">
        <v>7.0999999999999994E-2</v>
      </c>
    </row>
    <row r="377" spans="1:143" ht="14.25" customHeight="1" x14ac:dyDescent="0.2">
      <c r="A377" s="13">
        <v>704</v>
      </c>
      <c r="B377">
        <v>5.8000000000000003E-2</v>
      </c>
      <c r="C377">
        <v>5.5E-2</v>
      </c>
      <c r="D377">
        <v>0.04</v>
      </c>
      <c r="E377">
        <v>0.05</v>
      </c>
      <c r="F377">
        <v>7.1999999999999995E-2</v>
      </c>
      <c r="G377">
        <v>5.7000000000000002E-2</v>
      </c>
      <c r="H377">
        <v>2.7E-2</v>
      </c>
      <c r="I377">
        <v>4.2999999999999997E-2</v>
      </c>
      <c r="J377">
        <v>3.5000000000000003E-2</v>
      </c>
      <c r="K377">
        <v>0.02</v>
      </c>
      <c r="L377">
        <v>4.4999999999999998E-2</v>
      </c>
      <c r="M377">
        <v>3.7999999999999999E-2</v>
      </c>
      <c r="N377">
        <v>6.4000000000000001E-2</v>
      </c>
      <c r="O377">
        <v>4.1000000000000002E-2</v>
      </c>
      <c r="P377" s="38">
        <v>8.3000000000000004E-2</v>
      </c>
      <c r="Q377" s="6">
        <v>7.5999999999999998E-2</v>
      </c>
      <c r="R377" s="6">
        <v>5.6000000000000001E-2</v>
      </c>
      <c r="S377" s="6">
        <v>0.12</v>
      </c>
      <c r="T377">
        <v>8.5999999999999993E-2</v>
      </c>
      <c r="U377">
        <v>8.2000000000000003E-2</v>
      </c>
      <c r="V377">
        <v>0.04</v>
      </c>
      <c r="W377">
        <v>2.9000000000000001E-2</v>
      </c>
      <c r="X377">
        <v>7.0000000000000007E-2</v>
      </c>
      <c r="Y377">
        <v>6.8000000000000005E-2</v>
      </c>
      <c r="Z377" s="38">
        <v>8.3000000000000004E-2</v>
      </c>
      <c r="AA377" s="38">
        <v>8.4000000000000005E-2</v>
      </c>
      <c r="AB377" s="38">
        <v>6.5000000000000002E-2</v>
      </c>
      <c r="AC377" s="38">
        <v>5.0999999999999997E-2</v>
      </c>
      <c r="AD377" s="38">
        <v>2.9000000000000001E-2</v>
      </c>
      <c r="AE377" s="38">
        <v>2.9000000000000001E-2</v>
      </c>
      <c r="AF377" s="38">
        <v>0.01</v>
      </c>
      <c r="AG377" s="38">
        <v>8.9999999999999993E-3</v>
      </c>
      <c r="AH377" s="38">
        <v>5.0000000000000001E-3</v>
      </c>
      <c r="AI377" s="6">
        <v>4.2999999999999997E-2</v>
      </c>
      <c r="AJ377" s="6">
        <v>7.0000000000000001E-3</v>
      </c>
      <c r="AK377" s="6">
        <v>4.2999999999999997E-2</v>
      </c>
      <c r="AL377">
        <v>1.7000000000000001E-2</v>
      </c>
      <c r="AM377">
        <v>1.9E-2</v>
      </c>
      <c r="AN377">
        <v>4.1000000000000002E-2</v>
      </c>
      <c r="AO377" s="6">
        <v>3.3000000000000002E-2</v>
      </c>
      <c r="AP377" s="6">
        <v>7.3999999999999996E-2</v>
      </c>
      <c r="AQ377" s="6">
        <v>6.4000000000000001E-2</v>
      </c>
      <c r="AR377">
        <v>2.1999999999999999E-2</v>
      </c>
      <c r="AS377">
        <v>3.4000000000000002E-2</v>
      </c>
      <c r="AT377">
        <v>1.2999999999999999E-2</v>
      </c>
      <c r="AU377">
        <v>0.02</v>
      </c>
      <c r="AV377">
        <v>7.4999999999999997E-2</v>
      </c>
      <c r="AW377">
        <v>5.2999999999999999E-2</v>
      </c>
      <c r="AX377">
        <v>2.1000000000000001E-2</v>
      </c>
      <c r="AY377">
        <v>4.4999999999999998E-2</v>
      </c>
      <c r="AZ377">
        <v>8.9999999999999993E-3</v>
      </c>
      <c r="BA377">
        <v>6.0999999999999999E-2</v>
      </c>
      <c r="BB377" s="38">
        <v>2.4E-2</v>
      </c>
      <c r="BC377">
        <v>1.9E-2</v>
      </c>
      <c r="BD377">
        <v>3.1E-2</v>
      </c>
      <c r="BE377">
        <v>2.9000000000000001E-2</v>
      </c>
      <c r="BF377" s="38">
        <v>2.8000000000000001E-2</v>
      </c>
      <c r="BG377">
        <v>1.2E-2</v>
      </c>
      <c r="BH377">
        <v>1.2999999999999999E-2</v>
      </c>
      <c r="BI377">
        <v>0.01</v>
      </c>
      <c r="BJ377">
        <v>0.01</v>
      </c>
      <c r="BK377">
        <v>8.0000000000000002E-3</v>
      </c>
      <c r="BL377">
        <v>2.1999999999999999E-2</v>
      </c>
      <c r="BM377">
        <v>0.02</v>
      </c>
      <c r="BN377">
        <v>0</v>
      </c>
      <c r="BO377">
        <v>0.01</v>
      </c>
      <c r="BP377" s="6">
        <v>4.0000000000000001E-3</v>
      </c>
      <c r="BQ377" s="6">
        <v>5.0000000000000001E-3</v>
      </c>
      <c r="BR377" s="6">
        <v>1.0999999999999999E-2</v>
      </c>
      <c r="BS377">
        <v>1.7999999999999999E-2</v>
      </c>
      <c r="BT377" s="38">
        <v>3.6999999999999998E-2</v>
      </c>
      <c r="BU377">
        <v>3.4000000000000002E-2</v>
      </c>
      <c r="BV377">
        <v>5.0999999999999997E-2</v>
      </c>
      <c r="BW377">
        <v>3.2000000000000001E-2</v>
      </c>
      <c r="BX377" s="38">
        <v>0.112</v>
      </c>
      <c r="BY377" s="38">
        <v>2.4E-2</v>
      </c>
      <c r="BZ377" s="38">
        <v>5.0000000000000001E-3</v>
      </c>
      <c r="CA377">
        <v>5.2999999999999999E-2</v>
      </c>
      <c r="CB377">
        <v>6.3E-2</v>
      </c>
      <c r="CC377">
        <v>1.7000000000000001E-2</v>
      </c>
      <c r="CD377">
        <v>1.4E-2</v>
      </c>
      <c r="CE377">
        <v>7.9000000000000001E-2</v>
      </c>
      <c r="CF377">
        <v>1.6E-2</v>
      </c>
      <c r="CG377">
        <v>1.7999999999999999E-2</v>
      </c>
      <c r="CH377">
        <v>6.0999999999999999E-2</v>
      </c>
      <c r="CI377">
        <v>3.3000000000000002E-2</v>
      </c>
      <c r="CJ377">
        <v>7.0999999999999994E-2</v>
      </c>
      <c r="CK377">
        <v>1.6E-2</v>
      </c>
      <c r="CL377">
        <v>3.0000000000000001E-3</v>
      </c>
      <c r="CM377">
        <v>0</v>
      </c>
      <c r="CN377">
        <v>8.9999999999999993E-3</v>
      </c>
      <c r="CO377">
        <v>-1.7000000000000001E-2</v>
      </c>
      <c r="CP377">
        <v>-4.0000000000000001E-3</v>
      </c>
      <c r="CQ377">
        <v>0.04</v>
      </c>
      <c r="CR377" s="38">
        <v>3.6999999999999998E-2</v>
      </c>
      <c r="CS377">
        <v>0.06</v>
      </c>
      <c r="CT377">
        <v>5.8999999999999997E-2</v>
      </c>
      <c r="CU377">
        <v>-4.2999999999999997E-2</v>
      </c>
      <c r="CV377">
        <v>4.3999999999999997E-2</v>
      </c>
      <c r="CW377">
        <v>1.4999999999999999E-2</v>
      </c>
      <c r="CX377">
        <v>2E-3</v>
      </c>
      <c r="CY377">
        <v>4.5999999999999999E-2</v>
      </c>
      <c r="CZ377">
        <v>4.2000000000000003E-2</v>
      </c>
      <c r="DA377">
        <v>0.11899999999999999</v>
      </c>
      <c r="DB377">
        <v>6.6000000000000003E-2</v>
      </c>
      <c r="DC377">
        <v>5.0000000000000001E-3</v>
      </c>
      <c r="DD377" s="38">
        <v>1.0999999999999999E-2</v>
      </c>
      <c r="DE377" s="38">
        <v>0.01</v>
      </c>
      <c r="DF377">
        <v>2.1000000000000001E-2</v>
      </c>
      <c r="DG377">
        <v>5.1999999999999998E-2</v>
      </c>
      <c r="DH377">
        <v>4.5999999999999999E-2</v>
      </c>
      <c r="DI377">
        <v>1.9E-2</v>
      </c>
      <c r="DJ377">
        <v>3.5000000000000003E-2</v>
      </c>
      <c r="DK377" s="38">
        <v>1.4999999999999999E-2</v>
      </c>
      <c r="DL377">
        <v>1.9E-2</v>
      </c>
      <c r="DM377">
        <v>3.6999999999999998E-2</v>
      </c>
      <c r="DN377">
        <v>0.03</v>
      </c>
      <c r="DO377">
        <v>7.9000000000000001E-2</v>
      </c>
      <c r="DP377" s="38">
        <v>0.05</v>
      </c>
      <c r="DQ377">
        <v>4.1000000000000002E-2</v>
      </c>
      <c r="DU377" s="38">
        <v>3.6999999999999998E-2</v>
      </c>
      <c r="DV377">
        <v>2.5999999999999999E-2</v>
      </c>
      <c r="DW377" s="38">
        <v>4.2000000000000003E-2</v>
      </c>
      <c r="DX377" s="6">
        <v>5.5E-2</v>
      </c>
      <c r="DY377">
        <v>2.5000000000000001E-2</v>
      </c>
      <c r="DZ377">
        <v>7.0999999999999994E-2</v>
      </c>
      <c r="EA377">
        <v>3.5999999999999997E-2</v>
      </c>
      <c r="EC377">
        <v>6.0000000000000001E-3</v>
      </c>
      <c r="ED377">
        <v>0.03</v>
      </c>
      <c r="EF377">
        <v>4.2000000000000003E-2</v>
      </c>
      <c r="EG377">
        <v>6.0999999999999999E-2</v>
      </c>
      <c r="EI377">
        <v>3.3000000000000002E-2</v>
      </c>
      <c r="EJ377">
        <v>5.0999999999999997E-2</v>
      </c>
      <c r="EK377" s="38">
        <v>2.1999999999999999E-2</v>
      </c>
      <c r="EL377">
        <v>3.3000000000000002E-2</v>
      </c>
      <c r="EM377" s="6">
        <v>7.0999999999999994E-2</v>
      </c>
    </row>
    <row r="378" spans="1:143" ht="14.25" customHeight="1" x14ac:dyDescent="0.2">
      <c r="A378" s="13">
        <v>705</v>
      </c>
      <c r="B378">
        <v>5.8000000000000003E-2</v>
      </c>
      <c r="C378">
        <v>5.3999999999999999E-2</v>
      </c>
      <c r="D378">
        <v>0.04</v>
      </c>
      <c r="E378">
        <v>4.9000000000000002E-2</v>
      </c>
      <c r="F378">
        <v>7.0999999999999994E-2</v>
      </c>
      <c r="G378">
        <v>5.6000000000000001E-2</v>
      </c>
      <c r="H378">
        <v>2.5999999999999999E-2</v>
      </c>
      <c r="I378">
        <v>4.2000000000000003E-2</v>
      </c>
      <c r="J378">
        <v>3.4000000000000002E-2</v>
      </c>
      <c r="K378">
        <v>0.02</v>
      </c>
      <c r="L378">
        <v>4.4999999999999998E-2</v>
      </c>
      <c r="M378">
        <v>3.7999999999999999E-2</v>
      </c>
      <c r="N378">
        <v>6.3E-2</v>
      </c>
      <c r="O378">
        <v>0.04</v>
      </c>
      <c r="P378" s="38">
        <v>8.2000000000000003E-2</v>
      </c>
      <c r="Q378" s="6">
        <v>7.5999999999999998E-2</v>
      </c>
      <c r="R378" s="6">
        <v>5.5E-2</v>
      </c>
      <c r="S378" s="6">
        <v>0.11799999999999999</v>
      </c>
      <c r="T378">
        <v>8.5000000000000006E-2</v>
      </c>
      <c r="U378">
        <v>0.08</v>
      </c>
      <c r="V378">
        <v>0.04</v>
      </c>
      <c r="W378">
        <v>2.8000000000000001E-2</v>
      </c>
      <c r="X378">
        <v>7.0000000000000007E-2</v>
      </c>
      <c r="Y378">
        <v>6.7000000000000004E-2</v>
      </c>
      <c r="Z378" s="38">
        <v>8.3000000000000004E-2</v>
      </c>
      <c r="AA378" s="38">
        <v>8.4000000000000005E-2</v>
      </c>
      <c r="AB378" s="38">
        <v>6.5000000000000002E-2</v>
      </c>
      <c r="AC378" s="38">
        <v>5.0999999999999997E-2</v>
      </c>
      <c r="AD378" s="38">
        <v>2.9000000000000001E-2</v>
      </c>
      <c r="AE378" s="38">
        <v>2.9000000000000001E-2</v>
      </c>
      <c r="AF378" s="38">
        <v>0.01</v>
      </c>
      <c r="AG378" s="38">
        <v>8.9999999999999993E-3</v>
      </c>
      <c r="AH378" s="38">
        <v>5.0000000000000001E-3</v>
      </c>
      <c r="AI378" s="6">
        <v>4.2999999999999997E-2</v>
      </c>
      <c r="AJ378" s="6">
        <v>7.0000000000000001E-3</v>
      </c>
      <c r="AK378" s="6">
        <v>4.2999999999999997E-2</v>
      </c>
      <c r="AL378">
        <v>1.7000000000000001E-2</v>
      </c>
      <c r="AM378">
        <v>1.9E-2</v>
      </c>
      <c r="AN378">
        <v>4.1000000000000002E-2</v>
      </c>
      <c r="AO378" s="6">
        <v>3.3000000000000002E-2</v>
      </c>
      <c r="AP378" s="6">
        <v>7.3999999999999996E-2</v>
      </c>
      <c r="AQ378" s="6">
        <v>6.4000000000000001E-2</v>
      </c>
      <c r="AR378">
        <v>2.1999999999999999E-2</v>
      </c>
      <c r="AS378">
        <v>3.4000000000000002E-2</v>
      </c>
      <c r="AT378">
        <v>1.2999999999999999E-2</v>
      </c>
      <c r="AU378">
        <v>0.02</v>
      </c>
      <c r="AV378">
        <v>7.4999999999999997E-2</v>
      </c>
      <c r="AW378">
        <v>5.1999999999999998E-2</v>
      </c>
      <c r="AX378">
        <v>2.1000000000000001E-2</v>
      </c>
      <c r="AY378">
        <v>4.3999999999999997E-2</v>
      </c>
      <c r="AZ378">
        <v>8.0000000000000002E-3</v>
      </c>
      <c r="BA378">
        <v>0.06</v>
      </c>
      <c r="BB378" s="38">
        <v>2.4E-2</v>
      </c>
      <c r="BC378">
        <v>1.9E-2</v>
      </c>
      <c r="BD378">
        <v>3.1E-2</v>
      </c>
      <c r="BE378">
        <v>2.9000000000000001E-2</v>
      </c>
      <c r="BF378" s="38">
        <v>2.8000000000000001E-2</v>
      </c>
      <c r="BG378">
        <v>1.2E-2</v>
      </c>
      <c r="BH378">
        <v>1.2999999999999999E-2</v>
      </c>
      <c r="BI378">
        <v>0.01</v>
      </c>
      <c r="BJ378">
        <v>0.01</v>
      </c>
      <c r="BK378">
        <v>8.0000000000000002E-3</v>
      </c>
      <c r="BL378">
        <v>2.1999999999999999E-2</v>
      </c>
      <c r="BM378">
        <v>0.02</v>
      </c>
      <c r="BN378">
        <v>0</v>
      </c>
      <c r="BO378">
        <v>0.01</v>
      </c>
      <c r="BP378" s="6">
        <v>4.0000000000000001E-3</v>
      </c>
      <c r="BQ378" s="6">
        <v>5.0000000000000001E-3</v>
      </c>
      <c r="BR378" s="6">
        <v>1.0999999999999999E-2</v>
      </c>
      <c r="BS378">
        <v>1.7000000000000001E-2</v>
      </c>
      <c r="BT378" s="38">
        <v>3.5999999999999997E-2</v>
      </c>
      <c r="BU378">
        <v>3.3000000000000002E-2</v>
      </c>
      <c r="BV378">
        <v>0.05</v>
      </c>
      <c r="BW378">
        <v>3.2000000000000001E-2</v>
      </c>
      <c r="BX378" s="38">
        <v>0.112</v>
      </c>
      <c r="BY378" s="38">
        <v>2.3E-2</v>
      </c>
      <c r="BZ378" s="38">
        <v>5.0000000000000001E-3</v>
      </c>
      <c r="CA378">
        <v>5.2999999999999999E-2</v>
      </c>
      <c r="CB378">
        <v>6.2E-2</v>
      </c>
      <c r="CC378">
        <v>1.7000000000000001E-2</v>
      </c>
      <c r="CD378">
        <v>1.2999999999999999E-2</v>
      </c>
      <c r="CE378">
        <v>7.9000000000000001E-2</v>
      </c>
      <c r="CF378">
        <v>1.6E-2</v>
      </c>
      <c r="CG378">
        <v>1.7999999999999999E-2</v>
      </c>
      <c r="CH378">
        <v>0.06</v>
      </c>
      <c r="CI378">
        <v>3.2000000000000001E-2</v>
      </c>
      <c r="CJ378">
        <v>7.0999999999999994E-2</v>
      </c>
      <c r="CK378">
        <v>1.6E-2</v>
      </c>
      <c r="CL378">
        <v>3.0000000000000001E-3</v>
      </c>
      <c r="CM378">
        <v>0</v>
      </c>
      <c r="CN378">
        <v>8.9999999999999993E-3</v>
      </c>
      <c r="CO378">
        <v>-1.7000000000000001E-2</v>
      </c>
      <c r="CP378">
        <v>-4.0000000000000001E-3</v>
      </c>
      <c r="CQ378">
        <v>3.9E-2</v>
      </c>
      <c r="CR378" s="38">
        <v>3.6999999999999998E-2</v>
      </c>
      <c r="CS378">
        <v>5.8999999999999997E-2</v>
      </c>
      <c r="CT378">
        <v>5.8999999999999997E-2</v>
      </c>
      <c r="CU378">
        <v>-4.2999999999999997E-2</v>
      </c>
      <c r="CV378">
        <v>4.3999999999999997E-2</v>
      </c>
      <c r="CW378">
        <v>1.4999999999999999E-2</v>
      </c>
      <c r="CX378">
        <v>2E-3</v>
      </c>
      <c r="CY378">
        <v>4.5999999999999999E-2</v>
      </c>
      <c r="CZ378">
        <v>4.2000000000000003E-2</v>
      </c>
      <c r="DA378">
        <v>0.11799999999999999</v>
      </c>
      <c r="DB378">
        <v>6.5000000000000002E-2</v>
      </c>
      <c r="DC378">
        <v>5.0000000000000001E-3</v>
      </c>
      <c r="DD378" s="38">
        <v>1.0999999999999999E-2</v>
      </c>
      <c r="DE378" s="38">
        <v>0.01</v>
      </c>
      <c r="DF378">
        <v>2.1000000000000001E-2</v>
      </c>
      <c r="DG378">
        <v>5.1999999999999998E-2</v>
      </c>
      <c r="DH378">
        <v>4.5999999999999999E-2</v>
      </c>
      <c r="DI378">
        <v>1.9E-2</v>
      </c>
      <c r="DJ378">
        <v>3.5000000000000003E-2</v>
      </c>
      <c r="DK378" s="38">
        <v>1.4999999999999999E-2</v>
      </c>
      <c r="DL378">
        <v>1.9E-2</v>
      </c>
      <c r="DM378">
        <v>3.6999999999999998E-2</v>
      </c>
      <c r="DN378">
        <v>0.03</v>
      </c>
      <c r="DO378">
        <v>7.9000000000000001E-2</v>
      </c>
      <c r="DP378" s="38">
        <v>0.05</v>
      </c>
      <c r="DQ378">
        <v>4.1000000000000002E-2</v>
      </c>
      <c r="DU378" s="38">
        <v>3.6999999999999998E-2</v>
      </c>
      <c r="DV378">
        <v>2.5999999999999999E-2</v>
      </c>
      <c r="DW378" s="38">
        <v>4.2000000000000003E-2</v>
      </c>
      <c r="DX378" s="6">
        <v>5.3999999999999999E-2</v>
      </c>
      <c r="DY378">
        <v>2.4E-2</v>
      </c>
      <c r="DZ378">
        <v>7.0999999999999994E-2</v>
      </c>
      <c r="EA378">
        <v>3.5000000000000003E-2</v>
      </c>
      <c r="EC378">
        <v>6.0000000000000001E-3</v>
      </c>
      <c r="ED378">
        <v>0.03</v>
      </c>
      <c r="EF378">
        <v>4.2000000000000003E-2</v>
      </c>
      <c r="EG378">
        <v>6.0999999999999999E-2</v>
      </c>
      <c r="EI378">
        <v>3.3000000000000002E-2</v>
      </c>
      <c r="EJ378">
        <v>5.0999999999999997E-2</v>
      </c>
      <c r="EK378" s="38">
        <v>2.1000000000000001E-2</v>
      </c>
      <c r="EL378">
        <v>3.3000000000000002E-2</v>
      </c>
      <c r="EM378" s="6">
        <v>7.0000000000000007E-2</v>
      </c>
    </row>
    <row r="379" spans="1:143" ht="14.25" customHeight="1" x14ac:dyDescent="0.2">
      <c r="A379" s="13">
        <v>706</v>
      </c>
      <c r="B379">
        <v>5.7000000000000002E-2</v>
      </c>
      <c r="C379">
        <v>5.2999999999999999E-2</v>
      </c>
      <c r="D379">
        <v>3.9E-2</v>
      </c>
      <c r="E379">
        <v>4.9000000000000002E-2</v>
      </c>
      <c r="F379">
        <v>7.0000000000000007E-2</v>
      </c>
      <c r="G379">
        <v>5.6000000000000001E-2</v>
      </c>
      <c r="H379">
        <v>2.5999999999999999E-2</v>
      </c>
      <c r="I379">
        <v>4.2000000000000003E-2</v>
      </c>
      <c r="J379">
        <v>3.4000000000000002E-2</v>
      </c>
      <c r="K379">
        <v>1.9E-2</v>
      </c>
      <c r="L379">
        <v>4.3999999999999997E-2</v>
      </c>
      <c r="M379">
        <v>3.6999999999999998E-2</v>
      </c>
      <c r="N379">
        <v>6.3E-2</v>
      </c>
      <c r="O379">
        <v>3.9E-2</v>
      </c>
      <c r="P379" s="38">
        <v>8.1000000000000003E-2</v>
      </c>
      <c r="Q379" s="6">
        <v>7.4999999999999997E-2</v>
      </c>
      <c r="R379" s="6">
        <v>5.3999999999999999E-2</v>
      </c>
      <c r="S379" s="6">
        <v>0.11700000000000001</v>
      </c>
      <c r="T379">
        <v>8.4000000000000005E-2</v>
      </c>
      <c r="U379">
        <v>7.9000000000000001E-2</v>
      </c>
      <c r="V379">
        <v>0.04</v>
      </c>
      <c r="W379">
        <v>2.8000000000000001E-2</v>
      </c>
      <c r="X379">
        <v>6.9000000000000006E-2</v>
      </c>
      <c r="Y379">
        <v>6.6000000000000003E-2</v>
      </c>
      <c r="Z379" s="38">
        <v>8.3000000000000004E-2</v>
      </c>
      <c r="AA379" s="38">
        <v>8.4000000000000005E-2</v>
      </c>
      <c r="AB379" s="38">
        <v>6.5000000000000002E-2</v>
      </c>
      <c r="AC379" s="38">
        <v>5.0999999999999997E-2</v>
      </c>
      <c r="AD379" s="38">
        <v>2.9000000000000001E-2</v>
      </c>
      <c r="AE379" s="38">
        <v>2.9000000000000001E-2</v>
      </c>
      <c r="AF379" s="38">
        <v>0.01</v>
      </c>
      <c r="AG379" s="38">
        <v>8.9999999999999993E-3</v>
      </c>
      <c r="AH379" s="38">
        <v>5.0000000000000001E-3</v>
      </c>
      <c r="AI379" s="6">
        <v>4.2999999999999997E-2</v>
      </c>
      <c r="AJ379" s="6">
        <v>7.0000000000000001E-3</v>
      </c>
      <c r="AK379" s="6">
        <v>4.2999999999999997E-2</v>
      </c>
      <c r="AL379">
        <v>1.7000000000000001E-2</v>
      </c>
      <c r="AM379">
        <v>1.9E-2</v>
      </c>
      <c r="AN379">
        <v>4.1000000000000002E-2</v>
      </c>
      <c r="AO379" s="6">
        <v>3.3000000000000002E-2</v>
      </c>
      <c r="AP379" s="6">
        <v>7.3999999999999996E-2</v>
      </c>
      <c r="AQ379" s="6">
        <v>6.4000000000000001E-2</v>
      </c>
      <c r="AR379">
        <v>2.1999999999999999E-2</v>
      </c>
      <c r="AS379">
        <v>3.4000000000000002E-2</v>
      </c>
      <c r="AT379">
        <v>1.2999999999999999E-2</v>
      </c>
      <c r="AU379">
        <v>0.02</v>
      </c>
      <c r="AV379">
        <v>7.4999999999999997E-2</v>
      </c>
      <c r="AW379">
        <v>5.1999999999999998E-2</v>
      </c>
      <c r="AX379">
        <v>2.1000000000000001E-2</v>
      </c>
      <c r="AY379">
        <v>4.3999999999999997E-2</v>
      </c>
      <c r="AZ379">
        <v>8.0000000000000002E-3</v>
      </c>
      <c r="BA379">
        <v>0.06</v>
      </c>
      <c r="BB379" s="38">
        <v>2.4E-2</v>
      </c>
      <c r="BC379">
        <v>1.9E-2</v>
      </c>
      <c r="BD379">
        <v>3.1E-2</v>
      </c>
      <c r="BE379">
        <v>2.8000000000000001E-2</v>
      </c>
      <c r="BF379" s="38">
        <v>2.7E-2</v>
      </c>
      <c r="BG379">
        <v>1.2E-2</v>
      </c>
      <c r="BH379">
        <v>1.2999999999999999E-2</v>
      </c>
      <c r="BI379">
        <v>0.01</v>
      </c>
      <c r="BJ379">
        <v>0.01</v>
      </c>
      <c r="BK379">
        <v>8.0000000000000002E-3</v>
      </c>
      <c r="BL379">
        <v>2.1000000000000001E-2</v>
      </c>
      <c r="BM379">
        <v>0.02</v>
      </c>
      <c r="BN379">
        <v>-1E-3</v>
      </c>
      <c r="BO379">
        <v>0.01</v>
      </c>
      <c r="BP379" s="6">
        <v>4.0000000000000001E-3</v>
      </c>
      <c r="BQ379" s="6">
        <v>5.0000000000000001E-3</v>
      </c>
      <c r="BR379" s="6">
        <v>1.0999999999999999E-2</v>
      </c>
      <c r="BS379">
        <v>1.7000000000000001E-2</v>
      </c>
      <c r="BT379" s="38">
        <v>3.5999999999999997E-2</v>
      </c>
      <c r="BU379">
        <v>3.3000000000000002E-2</v>
      </c>
      <c r="BV379">
        <v>0.05</v>
      </c>
      <c r="BW379">
        <v>3.2000000000000001E-2</v>
      </c>
      <c r="BX379" s="38">
        <v>0.112</v>
      </c>
      <c r="BY379" s="38">
        <v>2.3E-2</v>
      </c>
      <c r="BZ379" s="38">
        <v>5.0000000000000001E-3</v>
      </c>
      <c r="CA379">
        <v>5.1999999999999998E-2</v>
      </c>
      <c r="CB379">
        <v>6.0999999999999999E-2</v>
      </c>
      <c r="CC379">
        <v>1.7000000000000001E-2</v>
      </c>
      <c r="CD379">
        <v>1.2999999999999999E-2</v>
      </c>
      <c r="CE379">
        <v>7.9000000000000001E-2</v>
      </c>
      <c r="CF379">
        <v>1.4999999999999999E-2</v>
      </c>
      <c r="CG379">
        <v>1.7999999999999999E-2</v>
      </c>
      <c r="CH379">
        <v>0.06</v>
      </c>
      <c r="CI379">
        <v>3.2000000000000001E-2</v>
      </c>
      <c r="CJ379">
        <v>7.0999999999999994E-2</v>
      </c>
      <c r="CK379">
        <v>1.4999999999999999E-2</v>
      </c>
      <c r="CL379">
        <v>3.0000000000000001E-3</v>
      </c>
      <c r="CM379">
        <v>-1E-3</v>
      </c>
      <c r="CN379">
        <v>8.9999999999999993E-3</v>
      </c>
      <c r="CO379">
        <v>-1.7000000000000001E-2</v>
      </c>
      <c r="CP379">
        <v>-4.0000000000000001E-3</v>
      </c>
      <c r="CQ379">
        <v>3.7999999999999999E-2</v>
      </c>
      <c r="CR379" s="38">
        <v>3.5999999999999997E-2</v>
      </c>
      <c r="CS379">
        <v>5.8000000000000003E-2</v>
      </c>
      <c r="CT379">
        <v>5.8000000000000003E-2</v>
      </c>
      <c r="CU379">
        <v>-4.2999999999999997E-2</v>
      </c>
      <c r="CV379">
        <v>4.3999999999999997E-2</v>
      </c>
      <c r="CW379">
        <v>1.4999999999999999E-2</v>
      </c>
      <c r="CX379">
        <v>2E-3</v>
      </c>
      <c r="CY379">
        <v>4.5999999999999999E-2</v>
      </c>
      <c r="CZ379">
        <v>4.1000000000000002E-2</v>
      </c>
      <c r="DA379">
        <v>0.11799999999999999</v>
      </c>
      <c r="DB379">
        <v>6.5000000000000002E-2</v>
      </c>
      <c r="DC379">
        <v>5.0000000000000001E-3</v>
      </c>
      <c r="DD379" s="38">
        <v>1.0999999999999999E-2</v>
      </c>
      <c r="DE379" s="38">
        <v>0.01</v>
      </c>
      <c r="DF379">
        <v>2.1000000000000001E-2</v>
      </c>
      <c r="DG379">
        <v>5.1999999999999998E-2</v>
      </c>
      <c r="DH379">
        <v>4.5999999999999999E-2</v>
      </c>
      <c r="DI379">
        <v>1.9E-2</v>
      </c>
      <c r="DJ379">
        <v>3.5000000000000003E-2</v>
      </c>
      <c r="DK379" s="38">
        <v>1.4999999999999999E-2</v>
      </c>
      <c r="DL379">
        <v>1.9E-2</v>
      </c>
      <c r="DM379">
        <v>3.6999999999999998E-2</v>
      </c>
      <c r="DN379">
        <v>0.03</v>
      </c>
      <c r="DO379">
        <v>7.9000000000000001E-2</v>
      </c>
      <c r="DP379" s="38">
        <v>4.9000000000000002E-2</v>
      </c>
      <c r="DQ379">
        <v>4.1000000000000002E-2</v>
      </c>
      <c r="DU379" s="38">
        <v>3.6999999999999998E-2</v>
      </c>
      <c r="DV379">
        <v>2.5999999999999999E-2</v>
      </c>
      <c r="DW379" s="38">
        <v>4.2000000000000003E-2</v>
      </c>
      <c r="DX379" s="6">
        <v>5.3999999999999999E-2</v>
      </c>
      <c r="DY379">
        <v>2.4E-2</v>
      </c>
      <c r="DZ379">
        <v>7.0999999999999994E-2</v>
      </c>
      <c r="EA379">
        <v>3.5000000000000003E-2</v>
      </c>
      <c r="EC379">
        <v>6.0000000000000001E-3</v>
      </c>
      <c r="ED379">
        <v>0.03</v>
      </c>
      <c r="EF379">
        <v>4.2000000000000003E-2</v>
      </c>
      <c r="EG379">
        <v>6.0999999999999999E-2</v>
      </c>
      <c r="EI379">
        <v>3.3000000000000002E-2</v>
      </c>
      <c r="EJ379">
        <v>0.05</v>
      </c>
      <c r="EK379" s="38">
        <v>2.1000000000000001E-2</v>
      </c>
      <c r="EL379">
        <v>3.3000000000000002E-2</v>
      </c>
      <c r="EM379" s="6">
        <v>6.9000000000000006E-2</v>
      </c>
    </row>
    <row r="380" spans="1:143" ht="14.25" customHeight="1" x14ac:dyDescent="0.2">
      <c r="A380" s="13">
        <v>707</v>
      </c>
      <c r="B380">
        <v>5.7000000000000002E-2</v>
      </c>
      <c r="C380">
        <v>5.2999999999999999E-2</v>
      </c>
      <c r="D380">
        <v>3.9E-2</v>
      </c>
      <c r="E380">
        <v>4.8000000000000001E-2</v>
      </c>
      <c r="F380">
        <v>6.9000000000000006E-2</v>
      </c>
      <c r="G380">
        <v>5.5E-2</v>
      </c>
      <c r="H380">
        <v>2.5999999999999999E-2</v>
      </c>
      <c r="I380">
        <v>4.1000000000000002E-2</v>
      </c>
      <c r="J380">
        <v>3.3000000000000002E-2</v>
      </c>
      <c r="K380">
        <v>1.9E-2</v>
      </c>
      <c r="L380">
        <v>4.3999999999999997E-2</v>
      </c>
      <c r="M380">
        <v>3.6999999999999998E-2</v>
      </c>
      <c r="N380">
        <v>6.2E-2</v>
      </c>
      <c r="O380">
        <v>3.9E-2</v>
      </c>
      <c r="P380" s="38">
        <v>0.08</v>
      </c>
      <c r="Q380" s="6">
        <v>7.3999999999999996E-2</v>
      </c>
      <c r="R380" s="6">
        <v>5.2999999999999999E-2</v>
      </c>
      <c r="S380" s="6">
        <v>0.11600000000000001</v>
      </c>
      <c r="T380">
        <v>8.3000000000000004E-2</v>
      </c>
      <c r="U380">
        <v>7.8E-2</v>
      </c>
      <c r="V380">
        <v>3.9E-2</v>
      </c>
      <c r="W380">
        <v>2.8000000000000001E-2</v>
      </c>
      <c r="X380">
        <v>6.9000000000000006E-2</v>
      </c>
      <c r="Y380">
        <v>6.5000000000000002E-2</v>
      </c>
      <c r="Z380" s="38">
        <v>8.3000000000000004E-2</v>
      </c>
      <c r="AA380" s="38">
        <v>8.4000000000000005E-2</v>
      </c>
      <c r="AB380" s="38">
        <v>6.5000000000000002E-2</v>
      </c>
      <c r="AC380" s="38">
        <v>5.0999999999999997E-2</v>
      </c>
      <c r="AD380" s="38">
        <v>2.9000000000000001E-2</v>
      </c>
      <c r="AE380" s="38">
        <v>2.9000000000000001E-2</v>
      </c>
      <c r="AF380" s="38">
        <v>0.01</v>
      </c>
      <c r="AG380" s="38">
        <v>8.9999999999999993E-3</v>
      </c>
      <c r="AH380" s="38">
        <v>5.0000000000000001E-3</v>
      </c>
      <c r="AI380" s="6">
        <v>4.2999999999999997E-2</v>
      </c>
      <c r="AJ380" s="6">
        <v>7.0000000000000001E-3</v>
      </c>
      <c r="AK380" s="6">
        <v>4.2999999999999997E-2</v>
      </c>
      <c r="AL380">
        <v>1.7000000000000001E-2</v>
      </c>
      <c r="AM380">
        <v>1.9E-2</v>
      </c>
      <c r="AN380">
        <v>4.1000000000000002E-2</v>
      </c>
      <c r="AO380" s="6">
        <v>3.3000000000000002E-2</v>
      </c>
      <c r="AP380" s="6">
        <v>7.2999999999999995E-2</v>
      </c>
      <c r="AQ380" s="6">
        <v>6.3E-2</v>
      </c>
      <c r="AR380">
        <v>2.1999999999999999E-2</v>
      </c>
      <c r="AS380">
        <v>3.4000000000000002E-2</v>
      </c>
      <c r="AT380">
        <v>1.2999999999999999E-2</v>
      </c>
      <c r="AU380">
        <v>0.02</v>
      </c>
      <c r="AV380">
        <v>7.4999999999999997E-2</v>
      </c>
      <c r="AW380">
        <v>5.1999999999999998E-2</v>
      </c>
      <c r="AX380">
        <v>2.1000000000000001E-2</v>
      </c>
      <c r="AY380">
        <v>4.3999999999999997E-2</v>
      </c>
      <c r="AZ380">
        <v>8.0000000000000002E-3</v>
      </c>
      <c r="BA380">
        <v>5.8999999999999997E-2</v>
      </c>
      <c r="BB380" s="38">
        <v>2.4E-2</v>
      </c>
      <c r="BC380">
        <v>1.9E-2</v>
      </c>
      <c r="BD380">
        <v>3.1E-2</v>
      </c>
      <c r="BE380">
        <v>2.8000000000000001E-2</v>
      </c>
      <c r="BF380" s="38">
        <v>2.7E-2</v>
      </c>
      <c r="BG380">
        <v>1.2E-2</v>
      </c>
      <c r="BH380">
        <v>1.2E-2</v>
      </c>
      <c r="BI380">
        <v>0.01</v>
      </c>
      <c r="BJ380">
        <v>0.01</v>
      </c>
      <c r="BK380">
        <v>7.0000000000000001E-3</v>
      </c>
      <c r="BL380">
        <v>2.1000000000000001E-2</v>
      </c>
      <c r="BM380">
        <v>0.02</v>
      </c>
      <c r="BN380">
        <v>-1E-3</v>
      </c>
      <c r="BO380">
        <v>0.01</v>
      </c>
      <c r="BP380" s="6">
        <v>4.0000000000000001E-3</v>
      </c>
      <c r="BQ380" s="6">
        <v>5.0000000000000001E-3</v>
      </c>
      <c r="BR380" s="6">
        <v>1.0999999999999999E-2</v>
      </c>
      <c r="BS380">
        <v>1.7000000000000001E-2</v>
      </c>
      <c r="BT380" s="38">
        <v>3.5000000000000003E-2</v>
      </c>
      <c r="BU380">
        <v>3.3000000000000002E-2</v>
      </c>
      <c r="BV380">
        <v>0.05</v>
      </c>
      <c r="BW380">
        <v>3.2000000000000001E-2</v>
      </c>
      <c r="BX380" s="38">
        <v>0.112</v>
      </c>
      <c r="BY380" s="38">
        <v>2.3E-2</v>
      </c>
      <c r="BZ380" s="38">
        <v>5.0000000000000001E-3</v>
      </c>
      <c r="CA380">
        <v>5.1999999999999998E-2</v>
      </c>
      <c r="CB380">
        <v>0.06</v>
      </c>
      <c r="CC380">
        <v>1.7000000000000001E-2</v>
      </c>
      <c r="CD380">
        <v>1.2999999999999999E-2</v>
      </c>
      <c r="CE380">
        <v>7.9000000000000001E-2</v>
      </c>
      <c r="CF380">
        <v>1.4999999999999999E-2</v>
      </c>
      <c r="CG380">
        <v>1.7000000000000001E-2</v>
      </c>
      <c r="CH380">
        <v>0.06</v>
      </c>
      <c r="CI380">
        <v>3.2000000000000001E-2</v>
      </c>
      <c r="CJ380">
        <v>7.0000000000000007E-2</v>
      </c>
      <c r="CK380">
        <v>1.4999999999999999E-2</v>
      </c>
      <c r="CL380">
        <v>3.0000000000000001E-3</v>
      </c>
      <c r="CM380">
        <v>-1E-3</v>
      </c>
      <c r="CN380">
        <v>8.0000000000000002E-3</v>
      </c>
      <c r="CO380">
        <v>-1.7000000000000001E-2</v>
      </c>
      <c r="CP380">
        <v>-4.0000000000000001E-3</v>
      </c>
      <c r="CQ380">
        <v>3.6999999999999998E-2</v>
      </c>
      <c r="CR380" s="38">
        <v>3.5999999999999997E-2</v>
      </c>
      <c r="CS380">
        <v>5.7000000000000002E-2</v>
      </c>
      <c r="CT380">
        <v>5.8000000000000003E-2</v>
      </c>
      <c r="CU380">
        <v>-4.2999999999999997E-2</v>
      </c>
      <c r="CV380">
        <v>4.2999999999999997E-2</v>
      </c>
      <c r="CW380">
        <v>1.4E-2</v>
      </c>
      <c r="CX380">
        <v>2E-3</v>
      </c>
      <c r="CY380">
        <v>4.5999999999999999E-2</v>
      </c>
      <c r="CZ380">
        <v>4.1000000000000002E-2</v>
      </c>
      <c r="DA380">
        <v>0.11799999999999999</v>
      </c>
      <c r="DB380">
        <v>6.4000000000000001E-2</v>
      </c>
      <c r="DC380">
        <v>5.0000000000000001E-3</v>
      </c>
      <c r="DD380" s="38">
        <v>1.0999999999999999E-2</v>
      </c>
      <c r="DE380" s="38">
        <v>0.01</v>
      </c>
      <c r="DF380">
        <v>2.1000000000000001E-2</v>
      </c>
      <c r="DG380">
        <v>5.1999999999999998E-2</v>
      </c>
      <c r="DH380">
        <v>4.4999999999999998E-2</v>
      </c>
      <c r="DI380">
        <v>1.9E-2</v>
      </c>
      <c r="DJ380">
        <v>3.5000000000000003E-2</v>
      </c>
      <c r="DK380" s="38">
        <v>1.4999999999999999E-2</v>
      </c>
      <c r="DL380">
        <v>1.9E-2</v>
      </c>
      <c r="DM380">
        <v>3.6999999999999998E-2</v>
      </c>
      <c r="DN380">
        <v>0.03</v>
      </c>
      <c r="DO380">
        <v>0.08</v>
      </c>
      <c r="DP380" s="38">
        <v>4.9000000000000002E-2</v>
      </c>
      <c r="DQ380">
        <v>4.1000000000000002E-2</v>
      </c>
      <c r="DU380" s="38">
        <v>3.6999999999999998E-2</v>
      </c>
      <c r="DV380">
        <v>2.5999999999999999E-2</v>
      </c>
      <c r="DW380" s="38">
        <v>4.2000000000000003E-2</v>
      </c>
      <c r="DX380" s="6">
        <v>5.3999999999999999E-2</v>
      </c>
      <c r="DY380">
        <v>2.4E-2</v>
      </c>
      <c r="DZ380">
        <v>7.0999999999999994E-2</v>
      </c>
      <c r="EA380">
        <v>3.5000000000000003E-2</v>
      </c>
      <c r="EC380">
        <v>5.0000000000000001E-3</v>
      </c>
      <c r="ED380">
        <v>0.03</v>
      </c>
      <c r="EF380">
        <v>4.2000000000000003E-2</v>
      </c>
      <c r="EG380">
        <v>6.0999999999999999E-2</v>
      </c>
      <c r="EI380">
        <v>3.3000000000000002E-2</v>
      </c>
      <c r="EJ380">
        <v>0.05</v>
      </c>
      <c r="EK380" s="38">
        <v>2.1000000000000001E-2</v>
      </c>
      <c r="EL380">
        <v>3.3000000000000002E-2</v>
      </c>
      <c r="EM380" s="6">
        <v>6.9000000000000006E-2</v>
      </c>
    </row>
    <row r="381" spans="1:143" ht="14.25" customHeight="1" x14ac:dyDescent="0.2">
      <c r="A381" s="13">
        <v>708</v>
      </c>
      <c r="B381">
        <v>5.6000000000000001E-2</v>
      </c>
      <c r="C381">
        <v>5.1999999999999998E-2</v>
      </c>
      <c r="D381">
        <v>3.7999999999999999E-2</v>
      </c>
      <c r="E381">
        <v>4.7E-2</v>
      </c>
      <c r="F381">
        <v>6.8000000000000005E-2</v>
      </c>
      <c r="G381">
        <v>5.5E-2</v>
      </c>
      <c r="H381">
        <v>2.5999999999999999E-2</v>
      </c>
      <c r="I381">
        <v>0.04</v>
      </c>
      <c r="J381">
        <v>3.3000000000000002E-2</v>
      </c>
      <c r="K381">
        <v>1.9E-2</v>
      </c>
      <c r="L381">
        <v>4.2999999999999997E-2</v>
      </c>
      <c r="M381">
        <v>3.5999999999999997E-2</v>
      </c>
      <c r="N381">
        <v>6.0999999999999999E-2</v>
      </c>
      <c r="O381">
        <v>3.7999999999999999E-2</v>
      </c>
      <c r="P381" s="38">
        <v>7.9000000000000001E-2</v>
      </c>
      <c r="Q381" s="6">
        <v>7.2999999999999995E-2</v>
      </c>
      <c r="R381" s="6">
        <v>5.2999999999999999E-2</v>
      </c>
      <c r="S381" s="6">
        <v>0.115</v>
      </c>
      <c r="T381">
        <v>8.2000000000000003E-2</v>
      </c>
      <c r="U381">
        <v>7.6999999999999999E-2</v>
      </c>
      <c r="V381">
        <v>3.9E-2</v>
      </c>
      <c r="W381">
        <v>2.7E-2</v>
      </c>
      <c r="X381">
        <v>6.8000000000000005E-2</v>
      </c>
      <c r="Y381">
        <v>6.5000000000000002E-2</v>
      </c>
      <c r="Z381" s="38">
        <v>8.3000000000000004E-2</v>
      </c>
      <c r="AA381" s="38">
        <v>8.4000000000000005E-2</v>
      </c>
      <c r="AB381" s="38">
        <v>6.5000000000000002E-2</v>
      </c>
      <c r="AC381" s="38">
        <v>5.0999999999999997E-2</v>
      </c>
      <c r="AD381" s="38">
        <v>2.9000000000000001E-2</v>
      </c>
      <c r="AE381" s="38">
        <v>2.9000000000000001E-2</v>
      </c>
      <c r="AF381" s="38">
        <v>0.01</v>
      </c>
      <c r="AG381" s="38">
        <v>8.9999999999999993E-3</v>
      </c>
      <c r="AH381" s="38">
        <v>5.0000000000000001E-3</v>
      </c>
      <c r="AI381" s="6">
        <v>4.2999999999999997E-2</v>
      </c>
      <c r="AJ381" s="6">
        <v>7.0000000000000001E-3</v>
      </c>
      <c r="AK381" s="6">
        <v>4.2999999999999997E-2</v>
      </c>
      <c r="AL381">
        <v>1.7000000000000001E-2</v>
      </c>
      <c r="AM381">
        <v>1.9E-2</v>
      </c>
      <c r="AN381">
        <v>4.1000000000000002E-2</v>
      </c>
      <c r="AO381" s="6">
        <v>3.3000000000000002E-2</v>
      </c>
      <c r="AP381" s="6">
        <v>7.2999999999999995E-2</v>
      </c>
      <c r="AQ381" s="6">
        <v>6.3E-2</v>
      </c>
      <c r="AR381">
        <v>2.1999999999999999E-2</v>
      </c>
      <c r="AS381">
        <v>3.4000000000000002E-2</v>
      </c>
      <c r="AT381">
        <v>1.2999999999999999E-2</v>
      </c>
      <c r="AU381">
        <v>0.02</v>
      </c>
      <c r="AV381">
        <v>7.4999999999999997E-2</v>
      </c>
      <c r="AW381">
        <v>5.1999999999999998E-2</v>
      </c>
      <c r="AX381">
        <v>2.1000000000000001E-2</v>
      </c>
      <c r="AY381">
        <v>4.3999999999999997E-2</v>
      </c>
      <c r="AZ381">
        <v>8.0000000000000002E-3</v>
      </c>
      <c r="BA381">
        <v>5.8999999999999997E-2</v>
      </c>
      <c r="BB381" s="38">
        <v>2.4E-2</v>
      </c>
      <c r="BC381">
        <v>1.7999999999999999E-2</v>
      </c>
      <c r="BD381">
        <v>3.1E-2</v>
      </c>
      <c r="BE381">
        <v>2.8000000000000001E-2</v>
      </c>
      <c r="BF381" s="38">
        <v>2.7E-2</v>
      </c>
      <c r="BG381">
        <v>1.2E-2</v>
      </c>
      <c r="BH381">
        <v>1.2E-2</v>
      </c>
      <c r="BI381">
        <v>0.01</v>
      </c>
      <c r="BJ381">
        <v>0.01</v>
      </c>
      <c r="BK381">
        <v>7.0000000000000001E-3</v>
      </c>
      <c r="BL381">
        <v>2.1000000000000001E-2</v>
      </c>
      <c r="BM381">
        <v>0.02</v>
      </c>
      <c r="BN381">
        <v>-1E-3</v>
      </c>
      <c r="BO381">
        <v>8.9999999999999993E-3</v>
      </c>
      <c r="BP381" s="6">
        <v>4.0000000000000001E-3</v>
      </c>
      <c r="BQ381" s="6">
        <v>5.0000000000000001E-3</v>
      </c>
      <c r="BR381" s="6">
        <v>1.0999999999999999E-2</v>
      </c>
      <c r="BS381">
        <v>1.7000000000000001E-2</v>
      </c>
      <c r="BT381" s="38">
        <v>3.5000000000000003E-2</v>
      </c>
      <c r="BU381">
        <v>3.2000000000000001E-2</v>
      </c>
      <c r="BV381">
        <v>4.9000000000000002E-2</v>
      </c>
      <c r="BW381">
        <v>3.2000000000000001E-2</v>
      </c>
      <c r="BX381" s="38">
        <v>0.111</v>
      </c>
      <c r="BY381" s="38">
        <v>2.3E-2</v>
      </c>
      <c r="BZ381" s="38">
        <v>4.0000000000000001E-3</v>
      </c>
      <c r="CA381">
        <v>5.1999999999999998E-2</v>
      </c>
      <c r="CB381">
        <v>0.06</v>
      </c>
      <c r="CC381">
        <v>1.7000000000000001E-2</v>
      </c>
      <c r="CD381">
        <v>1.2999999999999999E-2</v>
      </c>
      <c r="CE381">
        <v>7.9000000000000001E-2</v>
      </c>
      <c r="CF381">
        <v>1.4999999999999999E-2</v>
      </c>
      <c r="CG381">
        <v>1.7000000000000001E-2</v>
      </c>
      <c r="CH381">
        <v>5.8999999999999997E-2</v>
      </c>
      <c r="CI381">
        <v>3.2000000000000001E-2</v>
      </c>
      <c r="CJ381">
        <v>7.0000000000000007E-2</v>
      </c>
      <c r="CK381">
        <v>1.4999999999999999E-2</v>
      </c>
      <c r="CL381">
        <v>3.0000000000000001E-3</v>
      </c>
      <c r="CM381">
        <v>-1E-3</v>
      </c>
      <c r="CN381">
        <v>8.0000000000000002E-3</v>
      </c>
      <c r="CO381">
        <v>-1.7000000000000001E-2</v>
      </c>
      <c r="CP381">
        <v>-4.0000000000000001E-3</v>
      </c>
      <c r="CQ381">
        <v>3.6999999999999998E-2</v>
      </c>
      <c r="CR381" s="38">
        <v>3.5000000000000003E-2</v>
      </c>
      <c r="CS381">
        <v>5.6000000000000001E-2</v>
      </c>
      <c r="CT381">
        <v>5.7000000000000002E-2</v>
      </c>
      <c r="CU381">
        <v>-4.2999999999999997E-2</v>
      </c>
      <c r="CV381">
        <v>4.2999999999999997E-2</v>
      </c>
      <c r="CW381">
        <v>1.4E-2</v>
      </c>
      <c r="CX381">
        <v>2E-3</v>
      </c>
      <c r="CY381">
        <v>4.5999999999999999E-2</v>
      </c>
      <c r="CZ381">
        <v>4.1000000000000002E-2</v>
      </c>
      <c r="DA381">
        <v>0.11700000000000001</v>
      </c>
      <c r="DB381">
        <v>6.4000000000000001E-2</v>
      </c>
      <c r="DC381">
        <v>5.0000000000000001E-3</v>
      </c>
      <c r="DD381" s="38">
        <v>1.0999999999999999E-2</v>
      </c>
      <c r="DE381" s="38">
        <v>0.01</v>
      </c>
      <c r="DF381">
        <v>2.1000000000000001E-2</v>
      </c>
      <c r="DG381">
        <v>5.1999999999999998E-2</v>
      </c>
      <c r="DH381">
        <v>4.4999999999999998E-2</v>
      </c>
      <c r="DI381">
        <v>1.9E-2</v>
      </c>
      <c r="DJ381">
        <v>3.5000000000000003E-2</v>
      </c>
      <c r="DK381" s="38">
        <v>1.4999999999999999E-2</v>
      </c>
      <c r="DL381">
        <v>1.9E-2</v>
      </c>
      <c r="DM381">
        <v>3.6999999999999998E-2</v>
      </c>
      <c r="DN381">
        <v>0.03</v>
      </c>
      <c r="DO381">
        <v>0.08</v>
      </c>
      <c r="DP381" s="38">
        <v>4.9000000000000002E-2</v>
      </c>
      <c r="DQ381">
        <v>4.1000000000000002E-2</v>
      </c>
      <c r="DU381" s="38">
        <v>3.6999999999999998E-2</v>
      </c>
      <c r="DV381">
        <v>2.5999999999999999E-2</v>
      </c>
      <c r="DW381" s="38">
        <v>4.2000000000000003E-2</v>
      </c>
      <c r="DX381" s="6">
        <v>5.3999999999999999E-2</v>
      </c>
      <c r="DY381">
        <v>2.4E-2</v>
      </c>
      <c r="DZ381">
        <v>7.0999999999999994E-2</v>
      </c>
      <c r="EA381">
        <v>3.4000000000000002E-2</v>
      </c>
      <c r="EC381">
        <v>5.0000000000000001E-3</v>
      </c>
      <c r="ED381">
        <v>0.03</v>
      </c>
      <c r="EF381">
        <v>4.2000000000000003E-2</v>
      </c>
      <c r="EG381">
        <v>6.0999999999999999E-2</v>
      </c>
      <c r="EI381">
        <v>3.3000000000000002E-2</v>
      </c>
      <c r="EJ381">
        <v>0.05</v>
      </c>
      <c r="EK381" s="38">
        <v>2.1000000000000001E-2</v>
      </c>
      <c r="EL381">
        <v>3.2000000000000001E-2</v>
      </c>
      <c r="EM381" s="6">
        <v>6.8000000000000005E-2</v>
      </c>
    </row>
    <row r="382" spans="1:143" ht="14.25" customHeight="1" x14ac:dyDescent="0.2">
      <c r="A382" s="13">
        <v>709</v>
      </c>
      <c r="B382">
        <v>5.6000000000000001E-2</v>
      </c>
      <c r="C382">
        <v>5.1999999999999998E-2</v>
      </c>
      <c r="D382">
        <v>3.7999999999999999E-2</v>
      </c>
      <c r="E382">
        <v>4.7E-2</v>
      </c>
      <c r="F382">
        <v>6.7000000000000004E-2</v>
      </c>
      <c r="G382">
        <v>5.3999999999999999E-2</v>
      </c>
      <c r="H382">
        <v>2.5000000000000001E-2</v>
      </c>
      <c r="I382">
        <v>0.04</v>
      </c>
      <c r="J382">
        <v>3.2000000000000001E-2</v>
      </c>
      <c r="K382">
        <v>1.7999999999999999E-2</v>
      </c>
      <c r="L382">
        <v>4.2999999999999997E-2</v>
      </c>
      <c r="M382">
        <v>3.5999999999999997E-2</v>
      </c>
      <c r="N382">
        <v>6.0999999999999999E-2</v>
      </c>
      <c r="O382">
        <v>3.7999999999999999E-2</v>
      </c>
      <c r="P382" s="38">
        <v>7.9000000000000001E-2</v>
      </c>
      <c r="Q382" s="6">
        <v>7.2999999999999995E-2</v>
      </c>
      <c r="R382" s="6">
        <v>5.1999999999999998E-2</v>
      </c>
      <c r="S382" s="6">
        <v>0.114</v>
      </c>
      <c r="T382">
        <v>8.1000000000000003E-2</v>
      </c>
      <c r="U382">
        <v>7.4999999999999997E-2</v>
      </c>
      <c r="V382">
        <v>3.9E-2</v>
      </c>
      <c r="W382">
        <v>2.7E-2</v>
      </c>
      <c r="X382">
        <v>6.8000000000000005E-2</v>
      </c>
      <c r="Y382">
        <v>6.4000000000000001E-2</v>
      </c>
      <c r="Z382" s="38">
        <v>8.3000000000000004E-2</v>
      </c>
      <c r="AA382" s="38">
        <v>8.4000000000000005E-2</v>
      </c>
      <c r="AB382" s="38">
        <v>6.4000000000000001E-2</v>
      </c>
      <c r="AC382" s="38">
        <v>0.05</v>
      </c>
      <c r="AD382" s="38">
        <v>2.9000000000000001E-2</v>
      </c>
      <c r="AE382" s="38">
        <v>2.9000000000000001E-2</v>
      </c>
      <c r="AF382" s="38">
        <v>0.01</v>
      </c>
      <c r="AG382" s="38">
        <v>8.9999999999999993E-3</v>
      </c>
      <c r="AH382" s="38">
        <v>5.0000000000000001E-3</v>
      </c>
      <c r="AI382" s="6">
        <v>4.2000000000000003E-2</v>
      </c>
      <c r="AJ382" s="6">
        <v>7.0000000000000001E-3</v>
      </c>
      <c r="AK382" s="6">
        <v>4.2999999999999997E-2</v>
      </c>
      <c r="AL382">
        <v>1.7000000000000001E-2</v>
      </c>
      <c r="AM382">
        <v>1.9E-2</v>
      </c>
      <c r="AN382">
        <v>4.1000000000000002E-2</v>
      </c>
      <c r="AO382" s="6">
        <v>3.3000000000000002E-2</v>
      </c>
      <c r="AP382" s="6">
        <v>7.2999999999999995E-2</v>
      </c>
      <c r="AQ382" s="6">
        <v>6.3E-2</v>
      </c>
      <c r="AR382">
        <v>2.1999999999999999E-2</v>
      </c>
      <c r="AS382">
        <v>3.4000000000000002E-2</v>
      </c>
      <c r="AT382">
        <v>1.2999999999999999E-2</v>
      </c>
      <c r="AU382">
        <v>0.02</v>
      </c>
      <c r="AV382">
        <v>7.4999999999999997E-2</v>
      </c>
      <c r="AW382">
        <v>5.1999999999999998E-2</v>
      </c>
      <c r="AX382">
        <v>0.02</v>
      </c>
      <c r="AY382">
        <v>4.2999999999999997E-2</v>
      </c>
      <c r="AZ382">
        <v>8.0000000000000002E-3</v>
      </c>
      <c r="BA382">
        <v>5.8999999999999997E-2</v>
      </c>
      <c r="BB382" s="38">
        <v>2.4E-2</v>
      </c>
      <c r="BC382">
        <v>1.7999999999999999E-2</v>
      </c>
      <c r="BD382">
        <v>3.1E-2</v>
      </c>
      <c r="BE382">
        <v>2.8000000000000001E-2</v>
      </c>
      <c r="BF382" s="38">
        <v>2.7E-2</v>
      </c>
      <c r="BG382">
        <v>1.2E-2</v>
      </c>
      <c r="BH382">
        <v>1.2E-2</v>
      </c>
      <c r="BI382">
        <v>0.01</v>
      </c>
      <c r="BJ382">
        <v>0.01</v>
      </c>
      <c r="BK382">
        <v>7.0000000000000001E-3</v>
      </c>
      <c r="BL382">
        <v>2.1000000000000001E-2</v>
      </c>
      <c r="BM382">
        <v>0.02</v>
      </c>
      <c r="BN382">
        <v>-1E-3</v>
      </c>
      <c r="BO382">
        <v>8.9999999999999993E-3</v>
      </c>
      <c r="BP382" s="6">
        <v>4.0000000000000001E-3</v>
      </c>
      <c r="BQ382" s="6">
        <v>5.0000000000000001E-3</v>
      </c>
      <c r="BR382" s="6">
        <v>1.0999999999999999E-2</v>
      </c>
      <c r="BS382">
        <v>1.7000000000000001E-2</v>
      </c>
      <c r="BT382" s="38">
        <v>3.4000000000000002E-2</v>
      </c>
      <c r="BU382">
        <v>3.2000000000000001E-2</v>
      </c>
      <c r="BV382">
        <v>4.9000000000000002E-2</v>
      </c>
      <c r="BW382">
        <v>3.2000000000000001E-2</v>
      </c>
      <c r="BX382" s="38">
        <v>0.111</v>
      </c>
      <c r="BY382" s="38">
        <v>2.3E-2</v>
      </c>
      <c r="BZ382" s="38">
        <v>4.0000000000000001E-3</v>
      </c>
      <c r="CA382">
        <v>5.1999999999999998E-2</v>
      </c>
      <c r="CB382">
        <v>5.8999999999999997E-2</v>
      </c>
      <c r="CC382">
        <v>1.7000000000000001E-2</v>
      </c>
      <c r="CD382">
        <v>1.2999999999999999E-2</v>
      </c>
      <c r="CE382">
        <v>7.9000000000000001E-2</v>
      </c>
      <c r="CF382">
        <v>1.4E-2</v>
      </c>
      <c r="CG382">
        <v>1.7000000000000001E-2</v>
      </c>
      <c r="CH382">
        <v>5.8999999999999997E-2</v>
      </c>
      <c r="CI382">
        <v>3.1E-2</v>
      </c>
      <c r="CJ382">
        <v>7.0000000000000007E-2</v>
      </c>
      <c r="CK382">
        <v>1.4999999999999999E-2</v>
      </c>
      <c r="CL382">
        <v>3.0000000000000001E-3</v>
      </c>
      <c r="CM382">
        <v>-2E-3</v>
      </c>
      <c r="CN382">
        <v>8.0000000000000002E-3</v>
      </c>
      <c r="CO382">
        <v>-1.7000000000000001E-2</v>
      </c>
      <c r="CP382">
        <v>-4.0000000000000001E-3</v>
      </c>
      <c r="CQ382">
        <v>3.5999999999999997E-2</v>
      </c>
      <c r="CR382" s="38">
        <v>3.5000000000000003E-2</v>
      </c>
      <c r="CS382">
        <v>5.6000000000000001E-2</v>
      </c>
      <c r="CT382">
        <v>5.7000000000000002E-2</v>
      </c>
      <c r="CU382">
        <v>-4.2999999999999997E-2</v>
      </c>
      <c r="CV382">
        <v>4.2999999999999997E-2</v>
      </c>
      <c r="CW382">
        <v>1.4E-2</v>
      </c>
      <c r="CX382">
        <v>2E-3</v>
      </c>
      <c r="CY382">
        <v>4.5999999999999999E-2</v>
      </c>
      <c r="CZ382">
        <v>0.04</v>
      </c>
      <c r="DA382">
        <v>0.11700000000000001</v>
      </c>
      <c r="DB382">
        <v>6.3E-2</v>
      </c>
      <c r="DC382">
        <v>5.0000000000000001E-3</v>
      </c>
      <c r="DD382" s="38">
        <v>1.0999999999999999E-2</v>
      </c>
      <c r="DE382" s="38">
        <v>0.01</v>
      </c>
      <c r="DF382">
        <v>2.1000000000000001E-2</v>
      </c>
      <c r="DG382">
        <v>5.1999999999999998E-2</v>
      </c>
      <c r="DH382">
        <v>4.4999999999999998E-2</v>
      </c>
      <c r="DI382">
        <v>1.9E-2</v>
      </c>
      <c r="DJ382">
        <v>3.5000000000000003E-2</v>
      </c>
      <c r="DK382" s="38">
        <v>1.4999999999999999E-2</v>
      </c>
      <c r="DL382">
        <v>1.9E-2</v>
      </c>
      <c r="DM382">
        <v>3.6999999999999998E-2</v>
      </c>
      <c r="DN382">
        <v>0.03</v>
      </c>
      <c r="DO382">
        <v>7.9000000000000001E-2</v>
      </c>
      <c r="DP382" s="38">
        <v>4.9000000000000002E-2</v>
      </c>
      <c r="DQ382">
        <v>4.1000000000000002E-2</v>
      </c>
      <c r="DU382" s="38">
        <v>3.6999999999999998E-2</v>
      </c>
      <c r="DV382">
        <v>2.5999999999999999E-2</v>
      </c>
      <c r="DW382" s="38">
        <v>4.2000000000000003E-2</v>
      </c>
      <c r="DX382" s="6">
        <v>5.3999999999999999E-2</v>
      </c>
      <c r="DY382">
        <v>2.4E-2</v>
      </c>
      <c r="DZ382">
        <v>7.0999999999999994E-2</v>
      </c>
      <c r="EA382">
        <v>3.4000000000000002E-2</v>
      </c>
      <c r="EC382">
        <v>5.0000000000000001E-3</v>
      </c>
      <c r="ED382">
        <v>0.03</v>
      </c>
      <c r="EF382">
        <v>4.2000000000000003E-2</v>
      </c>
      <c r="EG382">
        <v>6.0999999999999999E-2</v>
      </c>
      <c r="EI382">
        <v>3.3000000000000002E-2</v>
      </c>
      <c r="EJ382">
        <v>0.05</v>
      </c>
      <c r="EK382" s="38">
        <v>2.1000000000000001E-2</v>
      </c>
      <c r="EL382">
        <v>3.2000000000000001E-2</v>
      </c>
      <c r="EM382" s="6">
        <v>6.8000000000000005E-2</v>
      </c>
    </row>
    <row r="383" spans="1:143" ht="14.25" customHeight="1" x14ac:dyDescent="0.2">
      <c r="A383" s="13">
        <v>710</v>
      </c>
      <c r="B383">
        <v>5.6000000000000001E-2</v>
      </c>
      <c r="C383">
        <v>5.0999999999999997E-2</v>
      </c>
      <c r="D383">
        <v>3.7999999999999999E-2</v>
      </c>
      <c r="E383">
        <v>4.5999999999999999E-2</v>
      </c>
      <c r="F383">
        <v>6.6000000000000003E-2</v>
      </c>
      <c r="G383">
        <v>5.3999999999999999E-2</v>
      </c>
      <c r="H383">
        <v>2.5000000000000001E-2</v>
      </c>
      <c r="I383">
        <v>3.9E-2</v>
      </c>
      <c r="J383">
        <v>3.2000000000000001E-2</v>
      </c>
      <c r="K383">
        <v>1.7999999999999999E-2</v>
      </c>
      <c r="L383">
        <v>4.2000000000000003E-2</v>
      </c>
      <c r="M383">
        <v>3.5000000000000003E-2</v>
      </c>
      <c r="N383">
        <v>0.06</v>
      </c>
      <c r="O383">
        <v>3.7999999999999999E-2</v>
      </c>
      <c r="P383" s="38">
        <v>7.8E-2</v>
      </c>
      <c r="Q383" s="6">
        <v>7.1999999999999995E-2</v>
      </c>
      <c r="R383" s="6">
        <v>5.1999999999999998E-2</v>
      </c>
      <c r="S383" s="6">
        <v>0.113</v>
      </c>
      <c r="T383">
        <v>0.08</v>
      </c>
      <c r="U383">
        <v>7.3999999999999996E-2</v>
      </c>
      <c r="V383">
        <v>3.9E-2</v>
      </c>
      <c r="W383">
        <v>2.7E-2</v>
      </c>
      <c r="X383">
        <v>6.7000000000000004E-2</v>
      </c>
      <c r="Y383">
        <v>6.4000000000000001E-2</v>
      </c>
      <c r="Z383" s="38">
        <v>8.3000000000000004E-2</v>
      </c>
      <c r="AA383" s="38">
        <v>8.4000000000000005E-2</v>
      </c>
      <c r="AB383" s="38">
        <v>6.4000000000000001E-2</v>
      </c>
      <c r="AC383" s="38">
        <v>0.05</v>
      </c>
      <c r="AD383" s="38">
        <v>2.9000000000000001E-2</v>
      </c>
      <c r="AE383" s="38">
        <v>2.9000000000000001E-2</v>
      </c>
      <c r="AF383" s="38">
        <v>0.01</v>
      </c>
      <c r="AG383" s="38">
        <v>8.9999999999999993E-3</v>
      </c>
      <c r="AH383" s="38">
        <v>5.0000000000000001E-3</v>
      </c>
      <c r="AI383" s="6">
        <v>4.2000000000000003E-2</v>
      </c>
      <c r="AJ383" s="6">
        <v>7.0000000000000001E-3</v>
      </c>
      <c r="AK383" s="6">
        <v>4.2999999999999997E-2</v>
      </c>
      <c r="AL383">
        <v>1.7000000000000001E-2</v>
      </c>
      <c r="AM383">
        <v>1.9E-2</v>
      </c>
      <c r="AN383">
        <v>4.1000000000000002E-2</v>
      </c>
      <c r="AO383" s="6">
        <v>3.3000000000000002E-2</v>
      </c>
      <c r="AP383" s="6">
        <v>7.2999999999999995E-2</v>
      </c>
      <c r="AQ383" s="6">
        <v>6.3E-2</v>
      </c>
      <c r="AR383">
        <v>2.1999999999999999E-2</v>
      </c>
      <c r="AS383">
        <v>3.4000000000000002E-2</v>
      </c>
      <c r="AT383">
        <v>1.2999999999999999E-2</v>
      </c>
      <c r="AU383">
        <v>0.02</v>
      </c>
      <c r="AV383">
        <v>7.4999999999999997E-2</v>
      </c>
      <c r="AW383">
        <v>5.1999999999999998E-2</v>
      </c>
      <c r="AX383">
        <v>0.02</v>
      </c>
      <c r="AY383">
        <v>4.2999999999999997E-2</v>
      </c>
      <c r="AZ383">
        <v>8.0000000000000002E-3</v>
      </c>
      <c r="BA383">
        <v>5.8000000000000003E-2</v>
      </c>
      <c r="BB383" s="38">
        <v>2.4E-2</v>
      </c>
      <c r="BC383">
        <v>1.7999999999999999E-2</v>
      </c>
      <c r="BD383">
        <v>3.1E-2</v>
      </c>
      <c r="BE383">
        <v>2.8000000000000001E-2</v>
      </c>
      <c r="BF383" s="38">
        <v>2.7E-2</v>
      </c>
      <c r="BG383">
        <v>1.2E-2</v>
      </c>
      <c r="BH383">
        <v>1.2E-2</v>
      </c>
      <c r="BI383">
        <v>0.01</v>
      </c>
      <c r="BJ383">
        <v>0.01</v>
      </c>
      <c r="BK383">
        <v>7.0000000000000001E-3</v>
      </c>
      <c r="BL383">
        <v>2.1000000000000001E-2</v>
      </c>
      <c r="BM383">
        <v>1.9E-2</v>
      </c>
      <c r="BN383">
        <v>-1E-3</v>
      </c>
      <c r="BO383">
        <v>8.9999999999999993E-3</v>
      </c>
      <c r="BP383" s="6">
        <v>3.0000000000000001E-3</v>
      </c>
      <c r="BQ383" s="6">
        <v>5.0000000000000001E-3</v>
      </c>
      <c r="BR383" s="6">
        <v>1.0999999999999999E-2</v>
      </c>
      <c r="BS383">
        <v>1.6E-2</v>
      </c>
      <c r="BT383" s="38">
        <v>3.4000000000000002E-2</v>
      </c>
      <c r="BU383">
        <v>3.2000000000000001E-2</v>
      </c>
      <c r="BV383">
        <v>4.9000000000000002E-2</v>
      </c>
      <c r="BW383">
        <v>3.2000000000000001E-2</v>
      </c>
      <c r="BX383" s="38">
        <v>0.111</v>
      </c>
      <c r="BY383" s="38">
        <v>2.1999999999999999E-2</v>
      </c>
      <c r="BZ383" s="38">
        <v>4.0000000000000001E-3</v>
      </c>
      <c r="CA383">
        <v>5.1999999999999998E-2</v>
      </c>
      <c r="CB383">
        <v>5.8000000000000003E-2</v>
      </c>
      <c r="CC383">
        <v>1.7000000000000001E-2</v>
      </c>
      <c r="CD383">
        <v>1.2999999999999999E-2</v>
      </c>
      <c r="CE383">
        <v>7.8E-2</v>
      </c>
      <c r="CF383">
        <v>1.4E-2</v>
      </c>
      <c r="CG383">
        <v>1.6E-2</v>
      </c>
      <c r="CH383">
        <v>5.8999999999999997E-2</v>
      </c>
      <c r="CI383">
        <v>3.1E-2</v>
      </c>
      <c r="CJ383">
        <v>6.9000000000000006E-2</v>
      </c>
      <c r="CK383">
        <v>1.4999999999999999E-2</v>
      </c>
      <c r="CL383">
        <v>3.0000000000000001E-3</v>
      </c>
      <c r="CM383">
        <v>-2E-3</v>
      </c>
      <c r="CN383">
        <v>8.0000000000000002E-3</v>
      </c>
      <c r="CO383">
        <v>-1.7000000000000001E-2</v>
      </c>
      <c r="CP383">
        <v>-4.0000000000000001E-3</v>
      </c>
      <c r="CQ383">
        <v>3.5999999999999997E-2</v>
      </c>
      <c r="CR383" s="38">
        <v>3.5000000000000003E-2</v>
      </c>
      <c r="CS383">
        <v>5.5E-2</v>
      </c>
      <c r="CT383">
        <v>5.6000000000000001E-2</v>
      </c>
      <c r="CU383">
        <v>-4.2999999999999997E-2</v>
      </c>
      <c r="CV383">
        <v>4.2999999999999997E-2</v>
      </c>
      <c r="CW383">
        <v>1.4E-2</v>
      </c>
      <c r="CX383">
        <v>2E-3</v>
      </c>
      <c r="CY383">
        <v>4.4999999999999998E-2</v>
      </c>
      <c r="CZ383">
        <v>0.04</v>
      </c>
      <c r="DA383">
        <v>0.11600000000000001</v>
      </c>
      <c r="DB383">
        <v>6.3E-2</v>
      </c>
      <c r="DC383">
        <v>4.0000000000000001E-3</v>
      </c>
      <c r="DD383" s="38">
        <v>1.0999999999999999E-2</v>
      </c>
      <c r="DE383" s="38">
        <v>0.01</v>
      </c>
      <c r="DF383">
        <v>2.1000000000000001E-2</v>
      </c>
      <c r="DG383">
        <v>5.1999999999999998E-2</v>
      </c>
      <c r="DH383">
        <v>4.4999999999999998E-2</v>
      </c>
      <c r="DI383">
        <v>1.9E-2</v>
      </c>
      <c r="DJ383">
        <v>3.5000000000000003E-2</v>
      </c>
      <c r="DK383" s="38">
        <v>1.4999999999999999E-2</v>
      </c>
      <c r="DL383">
        <v>1.9E-2</v>
      </c>
      <c r="DM383">
        <v>3.6999999999999998E-2</v>
      </c>
      <c r="DN383">
        <v>0.03</v>
      </c>
      <c r="DO383">
        <v>7.9000000000000001E-2</v>
      </c>
      <c r="DP383" s="38">
        <v>4.9000000000000002E-2</v>
      </c>
      <c r="DQ383">
        <v>4.1000000000000002E-2</v>
      </c>
      <c r="DU383" s="38">
        <v>3.6999999999999998E-2</v>
      </c>
      <c r="DV383">
        <v>2.5999999999999999E-2</v>
      </c>
      <c r="DW383" s="38">
        <v>4.2000000000000003E-2</v>
      </c>
      <c r="DX383" s="6">
        <v>5.3999999999999999E-2</v>
      </c>
      <c r="DY383">
        <v>2.4E-2</v>
      </c>
      <c r="DZ383">
        <v>7.0999999999999994E-2</v>
      </c>
      <c r="EA383">
        <v>3.4000000000000002E-2</v>
      </c>
      <c r="EC383">
        <v>5.0000000000000001E-3</v>
      </c>
      <c r="ED383">
        <v>0.03</v>
      </c>
      <c r="EF383">
        <v>4.1000000000000002E-2</v>
      </c>
      <c r="EG383">
        <v>0.06</v>
      </c>
      <c r="EI383">
        <v>3.3000000000000002E-2</v>
      </c>
      <c r="EJ383">
        <v>0.05</v>
      </c>
      <c r="EK383" s="38">
        <v>2.1000000000000001E-2</v>
      </c>
      <c r="EL383">
        <v>3.2000000000000001E-2</v>
      </c>
      <c r="EM383" s="6">
        <v>6.7000000000000004E-2</v>
      </c>
    </row>
    <row r="384" spans="1:143" ht="14.25" customHeight="1" x14ac:dyDescent="0.2">
      <c r="A384" s="13">
        <v>711</v>
      </c>
      <c r="B384">
        <v>5.5E-2</v>
      </c>
      <c r="C384">
        <v>5.0999999999999997E-2</v>
      </c>
      <c r="D384">
        <v>3.6999999999999998E-2</v>
      </c>
      <c r="E384">
        <v>4.4999999999999998E-2</v>
      </c>
      <c r="F384">
        <v>6.5000000000000002E-2</v>
      </c>
      <c r="G384">
        <v>5.2999999999999999E-2</v>
      </c>
      <c r="H384">
        <v>2.5000000000000001E-2</v>
      </c>
      <c r="I384">
        <v>3.7999999999999999E-2</v>
      </c>
      <c r="J384">
        <v>3.2000000000000001E-2</v>
      </c>
      <c r="K384">
        <v>1.7999999999999999E-2</v>
      </c>
      <c r="L384">
        <v>4.2000000000000003E-2</v>
      </c>
      <c r="M384">
        <v>3.5000000000000003E-2</v>
      </c>
      <c r="N384">
        <v>0.06</v>
      </c>
      <c r="O384">
        <v>3.6999999999999998E-2</v>
      </c>
      <c r="P384" s="38">
        <v>7.6999999999999999E-2</v>
      </c>
      <c r="Q384" s="6">
        <v>7.0999999999999994E-2</v>
      </c>
      <c r="R384" s="6">
        <v>5.0999999999999997E-2</v>
      </c>
      <c r="S384" s="6">
        <v>0.111</v>
      </c>
      <c r="T384">
        <v>7.9000000000000001E-2</v>
      </c>
      <c r="U384">
        <v>7.2999999999999995E-2</v>
      </c>
      <c r="V384">
        <v>3.9E-2</v>
      </c>
      <c r="W384">
        <v>2.5999999999999999E-2</v>
      </c>
      <c r="X384">
        <v>6.7000000000000004E-2</v>
      </c>
      <c r="Y384">
        <v>6.3E-2</v>
      </c>
      <c r="Z384" s="38">
        <v>8.3000000000000004E-2</v>
      </c>
      <c r="AA384" s="38">
        <v>8.4000000000000005E-2</v>
      </c>
      <c r="AB384" s="38">
        <v>6.4000000000000001E-2</v>
      </c>
      <c r="AC384" s="38">
        <v>0.05</v>
      </c>
      <c r="AD384" s="38">
        <v>2.9000000000000001E-2</v>
      </c>
      <c r="AE384" s="38">
        <v>2.9000000000000001E-2</v>
      </c>
      <c r="AF384" s="38">
        <v>0.01</v>
      </c>
      <c r="AG384" s="38">
        <v>8.9999999999999993E-3</v>
      </c>
      <c r="AH384" s="38">
        <v>5.0000000000000001E-3</v>
      </c>
      <c r="AI384" s="6">
        <v>4.2000000000000003E-2</v>
      </c>
      <c r="AJ384" s="6">
        <v>7.0000000000000001E-3</v>
      </c>
      <c r="AK384" s="6">
        <v>4.2999999999999997E-2</v>
      </c>
      <c r="AL384">
        <v>1.7000000000000001E-2</v>
      </c>
      <c r="AM384">
        <v>1.9E-2</v>
      </c>
      <c r="AN384">
        <v>4.1000000000000002E-2</v>
      </c>
      <c r="AO384" s="6">
        <v>3.3000000000000002E-2</v>
      </c>
      <c r="AP384" s="6">
        <v>7.2999999999999995E-2</v>
      </c>
      <c r="AQ384" s="6">
        <v>6.3E-2</v>
      </c>
      <c r="AR384">
        <v>2.1999999999999999E-2</v>
      </c>
      <c r="AS384">
        <v>3.4000000000000002E-2</v>
      </c>
      <c r="AT384">
        <v>1.2999999999999999E-2</v>
      </c>
      <c r="AU384">
        <v>0.02</v>
      </c>
      <c r="AV384">
        <v>7.4999999999999997E-2</v>
      </c>
      <c r="AW384">
        <v>5.1999999999999998E-2</v>
      </c>
      <c r="AX384">
        <v>0.02</v>
      </c>
      <c r="AY384">
        <v>4.2999999999999997E-2</v>
      </c>
      <c r="AZ384">
        <v>8.0000000000000002E-3</v>
      </c>
      <c r="BA384">
        <v>5.8000000000000003E-2</v>
      </c>
      <c r="BB384" s="38">
        <v>2.3E-2</v>
      </c>
      <c r="BC384">
        <v>1.7999999999999999E-2</v>
      </c>
      <c r="BD384">
        <v>3.1E-2</v>
      </c>
      <c r="BE384">
        <v>2.8000000000000001E-2</v>
      </c>
      <c r="BF384" s="38">
        <v>2.7E-2</v>
      </c>
      <c r="BG384">
        <v>1.0999999999999999E-2</v>
      </c>
      <c r="BH384">
        <v>1.2E-2</v>
      </c>
      <c r="BI384">
        <v>0.01</v>
      </c>
      <c r="BJ384">
        <v>0.01</v>
      </c>
      <c r="BK384">
        <v>7.0000000000000001E-3</v>
      </c>
      <c r="BL384">
        <v>0.02</v>
      </c>
      <c r="BM384">
        <v>1.9E-2</v>
      </c>
      <c r="BN384">
        <v>-1E-3</v>
      </c>
      <c r="BO384">
        <v>8.9999999999999993E-3</v>
      </c>
      <c r="BP384" s="6">
        <v>3.0000000000000001E-3</v>
      </c>
      <c r="BQ384" s="6">
        <v>5.0000000000000001E-3</v>
      </c>
      <c r="BR384" s="6">
        <v>1.0999999999999999E-2</v>
      </c>
      <c r="BS384">
        <v>1.6E-2</v>
      </c>
      <c r="BT384" s="38">
        <v>3.4000000000000002E-2</v>
      </c>
      <c r="BU384">
        <v>3.2000000000000001E-2</v>
      </c>
      <c r="BV384">
        <v>4.8000000000000001E-2</v>
      </c>
      <c r="BW384">
        <v>3.2000000000000001E-2</v>
      </c>
      <c r="BX384" s="38">
        <v>0.111</v>
      </c>
      <c r="BY384" s="38">
        <v>2.1999999999999999E-2</v>
      </c>
      <c r="BZ384" s="38">
        <v>4.0000000000000001E-3</v>
      </c>
      <c r="CA384">
        <v>5.0999999999999997E-2</v>
      </c>
      <c r="CB384">
        <v>5.8000000000000003E-2</v>
      </c>
      <c r="CC384">
        <v>1.6E-2</v>
      </c>
      <c r="CD384">
        <v>1.2999999999999999E-2</v>
      </c>
      <c r="CE384">
        <v>7.8E-2</v>
      </c>
      <c r="CF384">
        <v>1.4E-2</v>
      </c>
      <c r="CG384">
        <v>1.6E-2</v>
      </c>
      <c r="CH384">
        <v>5.8999999999999997E-2</v>
      </c>
      <c r="CI384">
        <v>3.1E-2</v>
      </c>
      <c r="CJ384">
        <v>6.9000000000000006E-2</v>
      </c>
      <c r="CK384">
        <v>1.4999999999999999E-2</v>
      </c>
      <c r="CL384">
        <v>3.0000000000000001E-3</v>
      </c>
      <c r="CM384">
        <v>-2E-3</v>
      </c>
      <c r="CN384">
        <v>8.0000000000000002E-3</v>
      </c>
      <c r="CO384">
        <v>-1.7000000000000001E-2</v>
      </c>
      <c r="CP384">
        <v>-4.0000000000000001E-3</v>
      </c>
      <c r="CQ384">
        <v>3.5000000000000003E-2</v>
      </c>
      <c r="CR384" s="38">
        <v>3.4000000000000002E-2</v>
      </c>
      <c r="CS384">
        <v>5.3999999999999999E-2</v>
      </c>
      <c r="CT384">
        <v>5.6000000000000001E-2</v>
      </c>
      <c r="CU384">
        <v>-4.2999999999999997E-2</v>
      </c>
      <c r="CV384">
        <v>4.2000000000000003E-2</v>
      </c>
      <c r="CW384">
        <v>1.2999999999999999E-2</v>
      </c>
      <c r="CX384">
        <v>2E-3</v>
      </c>
      <c r="CY384">
        <v>4.4999999999999998E-2</v>
      </c>
      <c r="CZ384">
        <v>0.04</v>
      </c>
      <c r="DA384">
        <v>0.11600000000000001</v>
      </c>
      <c r="DB384">
        <v>6.3E-2</v>
      </c>
      <c r="DC384">
        <v>4.0000000000000001E-3</v>
      </c>
      <c r="DD384" s="38">
        <v>0.01</v>
      </c>
      <c r="DE384" s="38">
        <v>0.01</v>
      </c>
      <c r="DF384">
        <v>2.1000000000000001E-2</v>
      </c>
      <c r="DG384">
        <v>5.1999999999999998E-2</v>
      </c>
      <c r="DH384">
        <v>4.4999999999999998E-2</v>
      </c>
      <c r="DI384">
        <v>1.9E-2</v>
      </c>
      <c r="DJ384">
        <v>3.5000000000000003E-2</v>
      </c>
      <c r="DK384" s="38">
        <v>1.4999999999999999E-2</v>
      </c>
      <c r="DL384">
        <v>1.9E-2</v>
      </c>
      <c r="DM384">
        <v>3.5999999999999997E-2</v>
      </c>
      <c r="DN384">
        <v>0.03</v>
      </c>
      <c r="DO384">
        <v>7.9000000000000001E-2</v>
      </c>
      <c r="DP384" s="38">
        <v>4.9000000000000002E-2</v>
      </c>
      <c r="DQ384">
        <v>4.1000000000000002E-2</v>
      </c>
      <c r="DU384" s="38">
        <v>3.6999999999999998E-2</v>
      </c>
      <c r="DV384">
        <v>2.5999999999999999E-2</v>
      </c>
      <c r="DW384" s="38">
        <v>4.2000000000000003E-2</v>
      </c>
      <c r="DX384" s="6">
        <v>5.3999999999999999E-2</v>
      </c>
      <c r="DY384">
        <v>2.4E-2</v>
      </c>
      <c r="DZ384">
        <v>7.0999999999999994E-2</v>
      </c>
      <c r="EA384">
        <v>3.4000000000000002E-2</v>
      </c>
      <c r="EC384">
        <v>5.0000000000000001E-3</v>
      </c>
      <c r="ED384">
        <v>0.03</v>
      </c>
      <c r="EF384">
        <v>4.1000000000000002E-2</v>
      </c>
      <c r="EG384">
        <v>0.06</v>
      </c>
      <c r="EI384">
        <v>3.3000000000000002E-2</v>
      </c>
      <c r="EJ384">
        <v>4.9000000000000002E-2</v>
      </c>
      <c r="EK384" s="38">
        <v>0.02</v>
      </c>
      <c r="EL384">
        <v>3.2000000000000001E-2</v>
      </c>
      <c r="EM384" s="6">
        <v>6.7000000000000004E-2</v>
      </c>
    </row>
    <row r="385" spans="1:143" ht="14.25" customHeight="1" x14ac:dyDescent="0.2">
      <c r="A385" s="13">
        <v>712</v>
      </c>
      <c r="B385">
        <v>5.5E-2</v>
      </c>
      <c r="C385">
        <v>5.0999999999999997E-2</v>
      </c>
      <c r="D385">
        <v>3.6999999999999998E-2</v>
      </c>
      <c r="E385">
        <v>4.4999999999999998E-2</v>
      </c>
      <c r="F385">
        <v>6.4000000000000001E-2</v>
      </c>
      <c r="G385">
        <v>5.2999999999999999E-2</v>
      </c>
      <c r="H385">
        <v>2.4E-2</v>
      </c>
      <c r="I385">
        <v>3.7999999999999999E-2</v>
      </c>
      <c r="J385">
        <v>3.1E-2</v>
      </c>
      <c r="K385">
        <v>1.7999999999999999E-2</v>
      </c>
      <c r="L385">
        <v>4.2000000000000003E-2</v>
      </c>
      <c r="M385">
        <v>3.4000000000000002E-2</v>
      </c>
      <c r="N385">
        <v>5.8999999999999997E-2</v>
      </c>
      <c r="O385">
        <v>3.6999999999999998E-2</v>
      </c>
      <c r="P385" s="38">
        <v>7.5999999999999998E-2</v>
      </c>
      <c r="Q385" s="6">
        <v>7.0999999999999994E-2</v>
      </c>
      <c r="R385" s="6">
        <v>0.05</v>
      </c>
      <c r="S385" s="6">
        <v>0.11</v>
      </c>
      <c r="T385">
        <v>7.8E-2</v>
      </c>
      <c r="U385">
        <v>7.1999999999999995E-2</v>
      </c>
      <c r="V385">
        <v>3.7999999999999999E-2</v>
      </c>
      <c r="W385">
        <v>2.5999999999999999E-2</v>
      </c>
      <c r="X385">
        <v>6.7000000000000004E-2</v>
      </c>
      <c r="Y385">
        <v>6.3E-2</v>
      </c>
      <c r="Z385" s="38">
        <v>8.3000000000000004E-2</v>
      </c>
      <c r="AA385" s="38">
        <v>8.4000000000000005E-2</v>
      </c>
      <c r="AB385" s="38">
        <v>6.4000000000000001E-2</v>
      </c>
      <c r="AC385" s="38">
        <v>0.05</v>
      </c>
      <c r="AD385" s="38">
        <v>2.9000000000000001E-2</v>
      </c>
      <c r="AE385" s="38">
        <v>2.9000000000000001E-2</v>
      </c>
      <c r="AF385" s="38">
        <v>0.01</v>
      </c>
      <c r="AG385" s="38">
        <v>8.9999999999999993E-3</v>
      </c>
      <c r="AH385" s="38">
        <v>5.0000000000000001E-3</v>
      </c>
      <c r="AI385" s="6">
        <v>4.2000000000000003E-2</v>
      </c>
      <c r="AJ385" s="6">
        <v>7.0000000000000001E-3</v>
      </c>
      <c r="AK385" s="6">
        <v>4.2000000000000003E-2</v>
      </c>
      <c r="AL385">
        <v>1.7000000000000001E-2</v>
      </c>
      <c r="AM385">
        <v>1.9E-2</v>
      </c>
      <c r="AN385">
        <v>4.1000000000000002E-2</v>
      </c>
      <c r="AO385" s="6">
        <v>3.3000000000000002E-2</v>
      </c>
      <c r="AP385" s="6">
        <v>7.2999999999999995E-2</v>
      </c>
      <c r="AQ385" s="6">
        <v>6.3E-2</v>
      </c>
      <c r="AR385">
        <v>2.1999999999999999E-2</v>
      </c>
      <c r="AS385">
        <v>3.3000000000000002E-2</v>
      </c>
      <c r="AT385">
        <v>1.2999999999999999E-2</v>
      </c>
      <c r="AU385">
        <v>0.02</v>
      </c>
      <c r="AV385">
        <v>7.4999999999999997E-2</v>
      </c>
      <c r="AW385">
        <v>5.1999999999999998E-2</v>
      </c>
      <c r="AX385">
        <v>0.02</v>
      </c>
      <c r="AY385">
        <v>4.2999999999999997E-2</v>
      </c>
      <c r="AZ385">
        <v>8.0000000000000002E-3</v>
      </c>
      <c r="BA385">
        <v>5.7000000000000002E-2</v>
      </c>
      <c r="BB385" s="38">
        <v>2.3E-2</v>
      </c>
      <c r="BC385">
        <v>1.7999999999999999E-2</v>
      </c>
      <c r="BD385">
        <v>3.1E-2</v>
      </c>
      <c r="BE385">
        <v>2.8000000000000001E-2</v>
      </c>
      <c r="BF385" s="38">
        <v>2.7E-2</v>
      </c>
      <c r="BG385">
        <v>1.0999999999999999E-2</v>
      </c>
      <c r="BH385">
        <v>1.2E-2</v>
      </c>
      <c r="BI385">
        <v>0.01</v>
      </c>
      <c r="BJ385">
        <v>0.01</v>
      </c>
      <c r="BK385">
        <v>6.0000000000000001E-3</v>
      </c>
      <c r="BL385">
        <v>0.02</v>
      </c>
      <c r="BM385">
        <v>1.9E-2</v>
      </c>
      <c r="BN385">
        <v>-1E-3</v>
      </c>
      <c r="BO385">
        <v>8.9999999999999993E-3</v>
      </c>
      <c r="BP385" s="6">
        <v>3.0000000000000001E-3</v>
      </c>
      <c r="BQ385" s="6">
        <v>5.0000000000000001E-3</v>
      </c>
      <c r="BR385" s="6">
        <v>0.01</v>
      </c>
      <c r="BS385">
        <v>1.6E-2</v>
      </c>
      <c r="BT385" s="38">
        <v>3.3000000000000002E-2</v>
      </c>
      <c r="BU385">
        <v>3.1E-2</v>
      </c>
      <c r="BV385">
        <v>4.8000000000000001E-2</v>
      </c>
      <c r="BW385">
        <v>3.2000000000000001E-2</v>
      </c>
      <c r="BX385" s="38">
        <v>0.111</v>
      </c>
      <c r="BY385" s="38">
        <v>2.1999999999999999E-2</v>
      </c>
      <c r="BZ385" s="38">
        <v>4.0000000000000001E-3</v>
      </c>
      <c r="CA385">
        <v>5.0999999999999997E-2</v>
      </c>
      <c r="CB385">
        <v>5.7000000000000002E-2</v>
      </c>
      <c r="CC385">
        <v>1.6E-2</v>
      </c>
      <c r="CD385">
        <v>1.2999999999999999E-2</v>
      </c>
      <c r="CE385">
        <v>7.8E-2</v>
      </c>
      <c r="CF385">
        <v>1.4E-2</v>
      </c>
      <c r="CG385">
        <v>1.6E-2</v>
      </c>
      <c r="CH385">
        <v>5.8000000000000003E-2</v>
      </c>
      <c r="CI385">
        <v>3.1E-2</v>
      </c>
      <c r="CJ385">
        <v>6.8000000000000005E-2</v>
      </c>
      <c r="CK385">
        <v>1.4E-2</v>
      </c>
      <c r="CL385">
        <v>3.0000000000000001E-3</v>
      </c>
      <c r="CM385">
        <v>-3.0000000000000001E-3</v>
      </c>
      <c r="CN385">
        <v>8.0000000000000002E-3</v>
      </c>
      <c r="CO385">
        <v>-1.7000000000000001E-2</v>
      </c>
      <c r="CP385">
        <v>-4.0000000000000001E-3</v>
      </c>
      <c r="CQ385">
        <v>3.4000000000000002E-2</v>
      </c>
      <c r="CR385" s="38">
        <v>3.4000000000000002E-2</v>
      </c>
      <c r="CS385">
        <v>5.2999999999999999E-2</v>
      </c>
      <c r="CT385">
        <v>5.6000000000000001E-2</v>
      </c>
      <c r="CU385">
        <v>-4.2999999999999997E-2</v>
      </c>
      <c r="CV385">
        <v>4.2000000000000003E-2</v>
      </c>
      <c r="CW385">
        <v>1.2999999999999999E-2</v>
      </c>
      <c r="CX385">
        <v>2E-3</v>
      </c>
      <c r="CY385">
        <v>4.4999999999999998E-2</v>
      </c>
      <c r="CZ385">
        <v>0.04</v>
      </c>
      <c r="DA385">
        <v>0.11600000000000001</v>
      </c>
      <c r="DB385">
        <v>6.2E-2</v>
      </c>
      <c r="DC385">
        <v>4.0000000000000001E-3</v>
      </c>
      <c r="DD385" s="38">
        <v>0.01</v>
      </c>
      <c r="DE385" s="38">
        <v>0.01</v>
      </c>
      <c r="DF385">
        <v>2.1000000000000001E-2</v>
      </c>
      <c r="DG385">
        <v>5.1999999999999998E-2</v>
      </c>
      <c r="DH385">
        <v>4.4999999999999998E-2</v>
      </c>
      <c r="DI385">
        <v>1.9E-2</v>
      </c>
      <c r="DJ385">
        <v>3.5000000000000003E-2</v>
      </c>
      <c r="DK385" s="38">
        <v>1.4999999999999999E-2</v>
      </c>
      <c r="DL385">
        <v>1.9E-2</v>
      </c>
      <c r="DM385">
        <v>3.5999999999999997E-2</v>
      </c>
      <c r="DN385">
        <v>0.03</v>
      </c>
      <c r="DO385">
        <v>7.9000000000000001E-2</v>
      </c>
      <c r="DP385" s="38">
        <v>4.9000000000000002E-2</v>
      </c>
      <c r="DQ385">
        <v>4.1000000000000002E-2</v>
      </c>
      <c r="DU385" s="38">
        <v>3.6999999999999998E-2</v>
      </c>
      <c r="DV385">
        <v>2.5999999999999999E-2</v>
      </c>
      <c r="DW385" s="38">
        <v>4.2000000000000003E-2</v>
      </c>
      <c r="DX385" s="6">
        <v>5.3999999999999999E-2</v>
      </c>
      <c r="DY385">
        <v>2.4E-2</v>
      </c>
      <c r="DZ385">
        <v>7.0999999999999994E-2</v>
      </c>
      <c r="EA385">
        <v>3.3000000000000002E-2</v>
      </c>
      <c r="EC385">
        <v>5.0000000000000001E-3</v>
      </c>
      <c r="ED385">
        <v>0.03</v>
      </c>
      <c r="EF385">
        <v>4.2000000000000003E-2</v>
      </c>
      <c r="EG385">
        <v>0.06</v>
      </c>
      <c r="EI385">
        <v>3.3000000000000002E-2</v>
      </c>
      <c r="EJ385">
        <v>4.9000000000000002E-2</v>
      </c>
      <c r="EK385" s="38">
        <v>0.02</v>
      </c>
      <c r="EL385">
        <v>3.2000000000000001E-2</v>
      </c>
      <c r="EM385" s="6">
        <v>6.6000000000000003E-2</v>
      </c>
    </row>
    <row r="386" spans="1:143" ht="14.25" customHeight="1" x14ac:dyDescent="0.2">
      <c r="A386" s="13">
        <v>713</v>
      </c>
      <c r="B386">
        <v>5.3999999999999999E-2</v>
      </c>
      <c r="C386">
        <v>0.05</v>
      </c>
      <c r="D386">
        <v>3.6999999999999998E-2</v>
      </c>
      <c r="E386">
        <v>4.3999999999999997E-2</v>
      </c>
      <c r="F386">
        <v>6.4000000000000001E-2</v>
      </c>
      <c r="G386">
        <v>5.2999999999999999E-2</v>
      </c>
      <c r="H386">
        <v>2.4E-2</v>
      </c>
      <c r="I386">
        <v>3.6999999999999998E-2</v>
      </c>
      <c r="J386">
        <v>3.1E-2</v>
      </c>
      <c r="K386">
        <v>1.7000000000000001E-2</v>
      </c>
      <c r="L386">
        <v>4.1000000000000002E-2</v>
      </c>
      <c r="M386">
        <v>3.4000000000000002E-2</v>
      </c>
      <c r="N386">
        <v>5.8999999999999997E-2</v>
      </c>
      <c r="O386">
        <v>3.5999999999999997E-2</v>
      </c>
      <c r="P386" s="38">
        <v>7.5999999999999998E-2</v>
      </c>
      <c r="Q386" s="6">
        <v>7.0000000000000007E-2</v>
      </c>
      <c r="R386" s="6">
        <v>0.05</v>
      </c>
      <c r="S386" s="6">
        <v>0.109</v>
      </c>
      <c r="T386">
        <v>7.6999999999999999E-2</v>
      </c>
      <c r="U386">
        <v>7.0999999999999994E-2</v>
      </c>
      <c r="V386">
        <v>3.7999999999999999E-2</v>
      </c>
      <c r="W386">
        <v>2.5999999999999999E-2</v>
      </c>
      <c r="X386">
        <v>6.6000000000000003E-2</v>
      </c>
      <c r="Y386">
        <v>6.2E-2</v>
      </c>
      <c r="Z386" s="38">
        <v>8.3000000000000004E-2</v>
      </c>
      <c r="AA386" s="38">
        <v>8.4000000000000005E-2</v>
      </c>
      <c r="AB386" s="38">
        <v>6.4000000000000001E-2</v>
      </c>
      <c r="AC386" s="38">
        <v>0.05</v>
      </c>
      <c r="AD386" s="38">
        <v>2.9000000000000001E-2</v>
      </c>
      <c r="AE386" s="38">
        <v>2.9000000000000001E-2</v>
      </c>
      <c r="AF386" s="38">
        <v>0.01</v>
      </c>
      <c r="AG386" s="38">
        <v>8.9999999999999993E-3</v>
      </c>
      <c r="AH386" s="38">
        <v>5.0000000000000001E-3</v>
      </c>
      <c r="AI386" s="6">
        <v>4.2000000000000003E-2</v>
      </c>
      <c r="AJ386" s="6">
        <v>7.0000000000000001E-3</v>
      </c>
      <c r="AK386" s="6">
        <v>4.2000000000000003E-2</v>
      </c>
      <c r="AL386">
        <v>1.7000000000000001E-2</v>
      </c>
      <c r="AM386">
        <v>1.9E-2</v>
      </c>
      <c r="AN386">
        <v>4.1000000000000002E-2</v>
      </c>
      <c r="AO386" s="6">
        <v>3.3000000000000002E-2</v>
      </c>
      <c r="AP386" s="6">
        <v>7.2999999999999995E-2</v>
      </c>
      <c r="AQ386" s="6">
        <v>6.3E-2</v>
      </c>
      <c r="AR386">
        <v>2.1999999999999999E-2</v>
      </c>
      <c r="AS386">
        <v>3.3000000000000002E-2</v>
      </c>
      <c r="AT386">
        <v>1.2999999999999999E-2</v>
      </c>
      <c r="AU386">
        <v>0.02</v>
      </c>
      <c r="AV386">
        <v>7.4999999999999997E-2</v>
      </c>
      <c r="AW386">
        <v>5.1999999999999998E-2</v>
      </c>
      <c r="AX386">
        <v>0.02</v>
      </c>
      <c r="AY386">
        <v>4.2000000000000003E-2</v>
      </c>
      <c r="AZ386">
        <v>7.0000000000000001E-3</v>
      </c>
      <c r="BA386">
        <v>5.7000000000000002E-2</v>
      </c>
      <c r="BB386" s="38">
        <v>2.3E-2</v>
      </c>
      <c r="BC386">
        <v>1.7999999999999999E-2</v>
      </c>
      <c r="BD386">
        <v>3.1E-2</v>
      </c>
      <c r="BE386">
        <v>2.8000000000000001E-2</v>
      </c>
      <c r="BF386" s="38">
        <v>2.7E-2</v>
      </c>
      <c r="BG386">
        <v>1.0999999999999999E-2</v>
      </c>
      <c r="BH386">
        <v>1.2E-2</v>
      </c>
      <c r="BI386">
        <v>8.9999999999999993E-3</v>
      </c>
      <c r="BJ386">
        <v>0.01</v>
      </c>
      <c r="BK386">
        <v>6.0000000000000001E-3</v>
      </c>
      <c r="BL386">
        <v>0.02</v>
      </c>
      <c r="BM386">
        <v>1.9E-2</v>
      </c>
      <c r="BN386">
        <v>-1E-3</v>
      </c>
      <c r="BO386">
        <v>8.0000000000000002E-3</v>
      </c>
      <c r="BP386" s="6">
        <v>3.0000000000000001E-3</v>
      </c>
      <c r="BQ386" s="6">
        <v>5.0000000000000001E-3</v>
      </c>
      <c r="BR386" s="6">
        <v>0.01</v>
      </c>
      <c r="BS386">
        <v>1.6E-2</v>
      </c>
      <c r="BT386" s="38">
        <v>3.3000000000000002E-2</v>
      </c>
      <c r="BU386">
        <v>3.1E-2</v>
      </c>
      <c r="BV386">
        <v>4.8000000000000001E-2</v>
      </c>
      <c r="BW386">
        <v>3.2000000000000001E-2</v>
      </c>
      <c r="BX386" s="38">
        <v>0.111</v>
      </c>
      <c r="BY386" s="38">
        <v>2.1999999999999999E-2</v>
      </c>
      <c r="BZ386" s="38">
        <v>4.0000000000000001E-3</v>
      </c>
      <c r="CA386">
        <v>5.0999999999999997E-2</v>
      </c>
      <c r="CB386">
        <v>5.7000000000000002E-2</v>
      </c>
      <c r="CC386">
        <v>1.4999999999999999E-2</v>
      </c>
      <c r="CD386">
        <v>1.2E-2</v>
      </c>
      <c r="CE386">
        <v>7.8E-2</v>
      </c>
      <c r="CF386">
        <v>1.2999999999999999E-2</v>
      </c>
      <c r="CG386">
        <v>1.6E-2</v>
      </c>
      <c r="CH386">
        <v>5.8000000000000003E-2</v>
      </c>
      <c r="CI386">
        <v>3.1E-2</v>
      </c>
      <c r="CJ386">
        <v>6.8000000000000005E-2</v>
      </c>
      <c r="CK386">
        <v>1.4E-2</v>
      </c>
      <c r="CL386">
        <v>3.0000000000000001E-3</v>
      </c>
      <c r="CM386">
        <v>-3.0000000000000001E-3</v>
      </c>
      <c r="CN386">
        <v>8.0000000000000002E-3</v>
      </c>
      <c r="CO386">
        <v>-1.7999999999999999E-2</v>
      </c>
      <c r="CP386">
        <v>-4.0000000000000001E-3</v>
      </c>
      <c r="CQ386">
        <v>3.4000000000000002E-2</v>
      </c>
      <c r="CR386" s="38">
        <v>3.4000000000000002E-2</v>
      </c>
      <c r="CS386">
        <v>5.1999999999999998E-2</v>
      </c>
      <c r="CT386">
        <v>5.5E-2</v>
      </c>
      <c r="CU386">
        <v>-4.2999999999999997E-2</v>
      </c>
      <c r="CV386">
        <v>4.2000000000000003E-2</v>
      </c>
      <c r="CW386">
        <v>1.2999999999999999E-2</v>
      </c>
      <c r="CX386">
        <v>2E-3</v>
      </c>
      <c r="CY386">
        <v>4.4999999999999998E-2</v>
      </c>
      <c r="CZ386">
        <v>3.9E-2</v>
      </c>
      <c r="DA386">
        <v>0.115</v>
      </c>
      <c r="DB386">
        <v>6.2E-2</v>
      </c>
      <c r="DC386">
        <v>4.0000000000000001E-3</v>
      </c>
      <c r="DD386" s="38">
        <v>0.01</v>
      </c>
      <c r="DE386" s="38">
        <v>0.01</v>
      </c>
      <c r="DF386">
        <v>2.1000000000000001E-2</v>
      </c>
      <c r="DG386">
        <v>5.1999999999999998E-2</v>
      </c>
      <c r="DH386">
        <v>4.4999999999999998E-2</v>
      </c>
      <c r="DI386">
        <v>1.9E-2</v>
      </c>
      <c r="DJ386">
        <v>3.5000000000000003E-2</v>
      </c>
      <c r="DK386" s="38">
        <v>1.4999999999999999E-2</v>
      </c>
      <c r="DL386">
        <v>1.9E-2</v>
      </c>
      <c r="DM386">
        <v>3.5999999999999997E-2</v>
      </c>
      <c r="DN386">
        <v>0.03</v>
      </c>
      <c r="DO386">
        <v>0.08</v>
      </c>
      <c r="DP386" s="38">
        <v>4.9000000000000002E-2</v>
      </c>
      <c r="DQ386">
        <v>4.1000000000000002E-2</v>
      </c>
      <c r="DU386" s="38">
        <v>3.6999999999999998E-2</v>
      </c>
      <c r="DV386">
        <v>2.5999999999999999E-2</v>
      </c>
      <c r="DW386" s="38">
        <v>4.2000000000000003E-2</v>
      </c>
      <c r="DX386" s="6">
        <v>5.3999999999999999E-2</v>
      </c>
      <c r="DY386">
        <v>2.4E-2</v>
      </c>
      <c r="DZ386">
        <v>7.0999999999999994E-2</v>
      </c>
      <c r="EA386">
        <v>3.3000000000000002E-2</v>
      </c>
      <c r="EC386">
        <v>5.0000000000000001E-3</v>
      </c>
      <c r="ED386">
        <v>0.03</v>
      </c>
      <c r="EF386">
        <v>4.2000000000000003E-2</v>
      </c>
      <c r="EG386">
        <v>0.06</v>
      </c>
      <c r="EI386">
        <v>3.3000000000000002E-2</v>
      </c>
      <c r="EJ386">
        <v>4.9000000000000002E-2</v>
      </c>
      <c r="EK386" s="38">
        <v>0.02</v>
      </c>
      <c r="EL386">
        <v>3.2000000000000001E-2</v>
      </c>
      <c r="EM386" s="6">
        <v>6.6000000000000003E-2</v>
      </c>
    </row>
    <row r="387" spans="1:143" ht="14.25" customHeight="1" x14ac:dyDescent="0.2">
      <c r="A387" s="13">
        <v>714</v>
      </c>
      <c r="B387">
        <v>5.3999999999999999E-2</v>
      </c>
      <c r="C387">
        <v>0.05</v>
      </c>
      <c r="D387">
        <v>3.5999999999999997E-2</v>
      </c>
      <c r="E387">
        <v>4.3999999999999997E-2</v>
      </c>
      <c r="F387">
        <v>6.3E-2</v>
      </c>
      <c r="G387">
        <v>5.1999999999999998E-2</v>
      </c>
      <c r="H387">
        <v>2.4E-2</v>
      </c>
      <c r="I387">
        <v>3.5999999999999997E-2</v>
      </c>
      <c r="J387">
        <v>3.1E-2</v>
      </c>
      <c r="K387">
        <v>1.7000000000000001E-2</v>
      </c>
      <c r="L387">
        <v>4.1000000000000002E-2</v>
      </c>
      <c r="M387">
        <v>3.3000000000000002E-2</v>
      </c>
      <c r="N387">
        <v>5.8000000000000003E-2</v>
      </c>
      <c r="O387">
        <v>3.5999999999999997E-2</v>
      </c>
      <c r="P387" s="38">
        <v>7.4999999999999997E-2</v>
      </c>
      <c r="Q387" s="6">
        <v>6.9000000000000006E-2</v>
      </c>
      <c r="R387" s="6">
        <v>4.9000000000000002E-2</v>
      </c>
      <c r="S387" s="6">
        <v>0.108</v>
      </c>
      <c r="T387">
        <v>7.5999999999999998E-2</v>
      </c>
      <c r="U387">
        <v>7.0000000000000007E-2</v>
      </c>
      <c r="V387">
        <v>3.7999999999999999E-2</v>
      </c>
      <c r="W387">
        <v>2.5000000000000001E-2</v>
      </c>
      <c r="X387">
        <v>6.6000000000000003E-2</v>
      </c>
      <c r="Y387">
        <v>6.2E-2</v>
      </c>
      <c r="Z387" s="38">
        <v>8.2000000000000003E-2</v>
      </c>
      <c r="AA387" s="38">
        <v>8.4000000000000005E-2</v>
      </c>
      <c r="AB387" s="38">
        <v>6.4000000000000001E-2</v>
      </c>
      <c r="AC387" s="38">
        <v>0.05</v>
      </c>
      <c r="AD387" s="38">
        <v>2.9000000000000001E-2</v>
      </c>
      <c r="AE387" s="38">
        <v>2.9000000000000001E-2</v>
      </c>
      <c r="AF387" s="38">
        <v>0.01</v>
      </c>
      <c r="AG387" s="38">
        <v>8.9999999999999993E-3</v>
      </c>
      <c r="AH387" s="38">
        <v>5.0000000000000001E-3</v>
      </c>
      <c r="AI387" s="6">
        <v>4.2000000000000003E-2</v>
      </c>
      <c r="AJ387" s="6">
        <v>7.0000000000000001E-3</v>
      </c>
      <c r="AK387" s="6">
        <v>4.2000000000000003E-2</v>
      </c>
      <c r="AL387">
        <v>1.7000000000000001E-2</v>
      </c>
      <c r="AM387">
        <v>1.9E-2</v>
      </c>
      <c r="AN387">
        <v>4.1000000000000002E-2</v>
      </c>
      <c r="AO387" s="6">
        <v>3.3000000000000002E-2</v>
      </c>
      <c r="AP387" s="6">
        <v>7.2999999999999995E-2</v>
      </c>
      <c r="AQ387" s="6">
        <v>6.3E-2</v>
      </c>
      <c r="AR387">
        <v>2.1999999999999999E-2</v>
      </c>
      <c r="AS387">
        <v>3.3000000000000002E-2</v>
      </c>
      <c r="AT387">
        <v>1.2999999999999999E-2</v>
      </c>
      <c r="AU387">
        <v>0.02</v>
      </c>
      <c r="AV387">
        <v>7.5999999999999998E-2</v>
      </c>
      <c r="AW387">
        <v>5.1999999999999998E-2</v>
      </c>
      <c r="AX387">
        <v>0.02</v>
      </c>
      <c r="AY387">
        <v>4.2000000000000003E-2</v>
      </c>
      <c r="AZ387">
        <v>7.0000000000000001E-3</v>
      </c>
      <c r="BA387">
        <v>5.7000000000000002E-2</v>
      </c>
      <c r="BB387" s="38">
        <v>2.3E-2</v>
      </c>
      <c r="BC387">
        <v>1.7999999999999999E-2</v>
      </c>
      <c r="BD387">
        <v>3.1E-2</v>
      </c>
      <c r="BE387">
        <v>2.8000000000000001E-2</v>
      </c>
      <c r="BF387" s="38">
        <v>2.7E-2</v>
      </c>
      <c r="BG387">
        <v>1.0999999999999999E-2</v>
      </c>
      <c r="BH387">
        <v>1.2E-2</v>
      </c>
      <c r="BI387">
        <v>8.9999999999999993E-3</v>
      </c>
      <c r="BJ387">
        <v>0.01</v>
      </c>
      <c r="BK387">
        <v>6.0000000000000001E-3</v>
      </c>
      <c r="BL387">
        <v>0.02</v>
      </c>
      <c r="BM387">
        <v>1.9E-2</v>
      </c>
      <c r="BN387">
        <v>-2E-3</v>
      </c>
      <c r="BO387">
        <v>8.0000000000000002E-3</v>
      </c>
      <c r="BP387" s="6">
        <v>3.0000000000000001E-3</v>
      </c>
      <c r="BQ387" s="6">
        <v>5.0000000000000001E-3</v>
      </c>
      <c r="BR387" s="6">
        <v>0.01</v>
      </c>
      <c r="BS387">
        <v>1.4999999999999999E-2</v>
      </c>
      <c r="BT387" s="38">
        <v>3.2000000000000001E-2</v>
      </c>
      <c r="BU387">
        <v>3.1E-2</v>
      </c>
      <c r="BV387">
        <v>4.8000000000000001E-2</v>
      </c>
      <c r="BW387">
        <v>3.2000000000000001E-2</v>
      </c>
      <c r="BX387" s="38">
        <v>0.111</v>
      </c>
      <c r="BY387" s="38">
        <v>2.1999999999999999E-2</v>
      </c>
      <c r="BZ387" s="38">
        <v>4.0000000000000001E-3</v>
      </c>
      <c r="CA387">
        <v>5.0999999999999997E-2</v>
      </c>
      <c r="CB387">
        <v>5.6000000000000001E-2</v>
      </c>
      <c r="CC387">
        <v>1.4999999999999999E-2</v>
      </c>
      <c r="CD387">
        <v>1.2E-2</v>
      </c>
      <c r="CE387">
        <v>7.8E-2</v>
      </c>
      <c r="CF387">
        <v>1.2999999999999999E-2</v>
      </c>
      <c r="CG387">
        <v>1.6E-2</v>
      </c>
      <c r="CH387">
        <v>5.8000000000000003E-2</v>
      </c>
      <c r="CI387">
        <v>3.1E-2</v>
      </c>
      <c r="CJ387">
        <v>6.7000000000000004E-2</v>
      </c>
      <c r="CK387">
        <v>1.4E-2</v>
      </c>
      <c r="CL387">
        <v>3.0000000000000001E-3</v>
      </c>
      <c r="CM387">
        <v>-3.0000000000000001E-3</v>
      </c>
      <c r="CN387">
        <v>7.0000000000000001E-3</v>
      </c>
      <c r="CO387">
        <v>-1.7999999999999999E-2</v>
      </c>
      <c r="CP387">
        <v>-4.0000000000000001E-3</v>
      </c>
      <c r="CQ387">
        <v>3.3000000000000002E-2</v>
      </c>
      <c r="CR387" s="38">
        <v>3.3000000000000002E-2</v>
      </c>
      <c r="CS387">
        <v>5.1999999999999998E-2</v>
      </c>
      <c r="CT387">
        <v>5.5E-2</v>
      </c>
      <c r="CU387">
        <v>-4.2999999999999997E-2</v>
      </c>
      <c r="CV387">
        <v>4.1000000000000002E-2</v>
      </c>
      <c r="CW387">
        <v>1.2999999999999999E-2</v>
      </c>
      <c r="CX387">
        <v>2E-3</v>
      </c>
      <c r="CY387">
        <v>4.4999999999999998E-2</v>
      </c>
      <c r="CZ387">
        <v>3.9E-2</v>
      </c>
      <c r="DA387">
        <v>0.115</v>
      </c>
      <c r="DB387">
        <v>6.2E-2</v>
      </c>
      <c r="DC387">
        <v>4.0000000000000001E-3</v>
      </c>
      <c r="DD387" s="38">
        <v>0.01</v>
      </c>
      <c r="DE387" s="38">
        <v>0.01</v>
      </c>
      <c r="DF387">
        <v>2.1000000000000001E-2</v>
      </c>
      <c r="DG387">
        <v>5.1999999999999998E-2</v>
      </c>
      <c r="DH387">
        <v>4.4999999999999998E-2</v>
      </c>
      <c r="DI387">
        <v>1.9E-2</v>
      </c>
      <c r="DJ387">
        <v>3.5000000000000003E-2</v>
      </c>
      <c r="DK387" s="38">
        <v>1.4999999999999999E-2</v>
      </c>
      <c r="DL387">
        <v>1.9E-2</v>
      </c>
      <c r="DM387">
        <v>3.6999999999999998E-2</v>
      </c>
      <c r="DN387">
        <v>0.03</v>
      </c>
      <c r="DO387">
        <v>0.08</v>
      </c>
      <c r="DP387" s="38">
        <v>4.9000000000000002E-2</v>
      </c>
      <c r="DQ387">
        <v>4.1000000000000002E-2</v>
      </c>
      <c r="DU387" s="38">
        <v>3.6999999999999998E-2</v>
      </c>
      <c r="DV387">
        <v>2.5999999999999999E-2</v>
      </c>
      <c r="DW387" s="38">
        <v>4.2000000000000003E-2</v>
      </c>
      <c r="DX387" s="6">
        <v>5.3999999999999999E-2</v>
      </c>
      <c r="DY387">
        <v>2.4E-2</v>
      </c>
      <c r="DZ387">
        <v>7.0999999999999994E-2</v>
      </c>
      <c r="EA387">
        <v>3.3000000000000002E-2</v>
      </c>
      <c r="EC387">
        <v>5.0000000000000001E-3</v>
      </c>
      <c r="ED387">
        <v>0.03</v>
      </c>
      <c r="EF387">
        <v>4.2000000000000003E-2</v>
      </c>
      <c r="EG387">
        <v>0.06</v>
      </c>
      <c r="EI387">
        <v>3.3000000000000002E-2</v>
      </c>
      <c r="EJ387">
        <v>4.9000000000000002E-2</v>
      </c>
      <c r="EK387" s="38">
        <v>0.02</v>
      </c>
      <c r="EL387">
        <v>3.2000000000000001E-2</v>
      </c>
      <c r="EM387" s="6">
        <v>6.5000000000000002E-2</v>
      </c>
    </row>
    <row r="388" spans="1:143" ht="14.25" customHeight="1" x14ac:dyDescent="0.2">
      <c r="A388" s="13">
        <v>715</v>
      </c>
      <c r="B388">
        <v>5.3999999999999999E-2</v>
      </c>
      <c r="C388">
        <v>0.05</v>
      </c>
      <c r="D388">
        <v>3.5999999999999997E-2</v>
      </c>
      <c r="E388">
        <v>4.2999999999999997E-2</v>
      </c>
      <c r="F388">
        <v>6.2E-2</v>
      </c>
      <c r="G388">
        <v>5.1999999999999998E-2</v>
      </c>
      <c r="H388">
        <v>2.3E-2</v>
      </c>
      <c r="I388">
        <v>3.5999999999999997E-2</v>
      </c>
      <c r="J388">
        <v>3.1E-2</v>
      </c>
      <c r="K388">
        <v>1.7000000000000001E-2</v>
      </c>
      <c r="L388">
        <v>4.1000000000000002E-2</v>
      </c>
      <c r="M388">
        <v>3.3000000000000002E-2</v>
      </c>
      <c r="N388">
        <v>5.8000000000000003E-2</v>
      </c>
      <c r="O388">
        <v>3.5000000000000003E-2</v>
      </c>
      <c r="P388" s="38">
        <v>7.3999999999999996E-2</v>
      </c>
      <c r="Q388" s="6">
        <v>6.9000000000000006E-2</v>
      </c>
      <c r="R388" s="6">
        <v>4.8000000000000001E-2</v>
      </c>
      <c r="S388" s="6">
        <v>0.107</v>
      </c>
      <c r="T388">
        <v>7.4999999999999997E-2</v>
      </c>
      <c r="U388">
        <v>6.9000000000000006E-2</v>
      </c>
      <c r="V388">
        <v>3.7999999999999999E-2</v>
      </c>
      <c r="W388">
        <v>2.5000000000000001E-2</v>
      </c>
      <c r="X388">
        <v>6.6000000000000003E-2</v>
      </c>
      <c r="Y388">
        <v>6.0999999999999999E-2</v>
      </c>
      <c r="Z388" s="38">
        <v>8.2000000000000003E-2</v>
      </c>
      <c r="AA388" s="38">
        <v>8.4000000000000005E-2</v>
      </c>
      <c r="AB388" s="38">
        <v>6.4000000000000001E-2</v>
      </c>
      <c r="AC388" s="38">
        <v>0.05</v>
      </c>
      <c r="AD388" s="38">
        <v>2.9000000000000001E-2</v>
      </c>
      <c r="AE388" s="38">
        <v>2.9000000000000001E-2</v>
      </c>
      <c r="AF388" s="38">
        <v>0.01</v>
      </c>
      <c r="AG388" s="38">
        <v>8.9999999999999993E-3</v>
      </c>
      <c r="AH388" s="38">
        <v>5.0000000000000001E-3</v>
      </c>
      <c r="AI388" s="6">
        <v>4.2000000000000003E-2</v>
      </c>
      <c r="AJ388" s="6">
        <v>7.0000000000000001E-3</v>
      </c>
      <c r="AK388" s="6">
        <v>4.2000000000000003E-2</v>
      </c>
      <c r="AL388">
        <v>1.7000000000000001E-2</v>
      </c>
      <c r="AM388">
        <v>1.9E-2</v>
      </c>
      <c r="AN388">
        <v>4.1000000000000002E-2</v>
      </c>
      <c r="AO388" s="6">
        <v>3.3000000000000002E-2</v>
      </c>
      <c r="AP388" s="6">
        <v>7.2999999999999995E-2</v>
      </c>
      <c r="AQ388" s="6">
        <v>6.3E-2</v>
      </c>
      <c r="AR388">
        <v>2.1999999999999999E-2</v>
      </c>
      <c r="AS388">
        <v>3.3000000000000002E-2</v>
      </c>
      <c r="AT388">
        <v>1.2999999999999999E-2</v>
      </c>
      <c r="AU388">
        <v>0.02</v>
      </c>
      <c r="AV388">
        <v>7.5999999999999998E-2</v>
      </c>
      <c r="AW388">
        <v>5.1999999999999998E-2</v>
      </c>
      <c r="AX388">
        <v>0.02</v>
      </c>
      <c r="AY388">
        <v>4.2000000000000003E-2</v>
      </c>
      <c r="AZ388">
        <v>7.0000000000000001E-3</v>
      </c>
      <c r="BA388">
        <v>5.6000000000000001E-2</v>
      </c>
      <c r="BB388" s="38">
        <v>2.3E-2</v>
      </c>
      <c r="BC388">
        <v>1.7000000000000001E-2</v>
      </c>
      <c r="BD388">
        <v>3.1E-2</v>
      </c>
      <c r="BE388">
        <v>2.8000000000000001E-2</v>
      </c>
      <c r="BF388" s="38">
        <v>2.7E-2</v>
      </c>
      <c r="BG388">
        <v>1.0999999999999999E-2</v>
      </c>
      <c r="BH388">
        <v>1.0999999999999999E-2</v>
      </c>
      <c r="BI388">
        <v>8.9999999999999993E-3</v>
      </c>
      <c r="BJ388">
        <v>0.01</v>
      </c>
      <c r="BK388">
        <v>6.0000000000000001E-3</v>
      </c>
      <c r="BL388">
        <v>0.02</v>
      </c>
      <c r="BM388">
        <v>1.9E-2</v>
      </c>
      <c r="BN388">
        <v>-2E-3</v>
      </c>
      <c r="BO388">
        <v>8.0000000000000002E-3</v>
      </c>
      <c r="BP388" s="6">
        <v>3.0000000000000001E-3</v>
      </c>
      <c r="BQ388" s="6">
        <v>5.0000000000000001E-3</v>
      </c>
      <c r="BR388" s="6">
        <v>0.01</v>
      </c>
      <c r="BS388">
        <v>1.4999999999999999E-2</v>
      </c>
      <c r="BT388" s="38">
        <v>3.2000000000000001E-2</v>
      </c>
      <c r="BU388">
        <v>3.1E-2</v>
      </c>
      <c r="BV388">
        <v>4.8000000000000001E-2</v>
      </c>
      <c r="BW388">
        <v>3.2000000000000001E-2</v>
      </c>
      <c r="BX388" s="38">
        <v>0.111</v>
      </c>
      <c r="BY388" s="38">
        <v>2.1999999999999999E-2</v>
      </c>
      <c r="BZ388" s="38">
        <v>4.0000000000000001E-3</v>
      </c>
      <c r="CA388">
        <v>5.0999999999999997E-2</v>
      </c>
      <c r="CB388">
        <v>5.6000000000000001E-2</v>
      </c>
      <c r="CC388">
        <v>1.4E-2</v>
      </c>
      <c r="CD388">
        <v>1.2E-2</v>
      </c>
      <c r="CE388">
        <v>7.8E-2</v>
      </c>
      <c r="CF388">
        <v>1.2999999999999999E-2</v>
      </c>
      <c r="CG388">
        <v>1.6E-2</v>
      </c>
      <c r="CH388">
        <v>5.8000000000000003E-2</v>
      </c>
      <c r="CI388">
        <v>0.03</v>
      </c>
      <c r="CJ388">
        <v>6.6000000000000003E-2</v>
      </c>
      <c r="CK388">
        <v>1.4E-2</v>
      </c>
      <c r="CL388">
        <v>3.0000000000000001E-3</v>
      </c>
      <c r="CM388">
        <v>-4.0000000000000001E-3</v>
      </c>
      <c r="CN388">
        <v>7.0000000000000001E-3</v>
      </c>
      <c r="CO388">
        <v>-1.7999999999999999E-2</v>
      </c>
      <c r="CP388">
        <v>-4.0000000000000001E-3</v>
      </c>
      <c r="CQ388">
        <v>3.3000000000000002E-2</v>
      </c>
      <c r="CR388" s="38">
        <v>3.3000000000000002E-2</v>
      </c>
      <c r="CS388">
        <v>5.0999999999999997E-2</v>
      </c>
      <c r="CT388">
        <v>5.5E-2</v>
      </c>
      <c r="CU388">
        <v>-4.3999999999999997E-2</v>
      </c>
      <c r="CV388">
        <v>4.1000000000000002E-2</v>
      </c>
      <c r="CW388">
        <v>1.2999999999999999E-2</v>
      </c>
      <c r="CX388">
        <v>1E-3</v>
      </c>
      <c r="CY388">
        <v>4.4999999999999998E-2</v>
      </c>
      <c r="CZ388">
        <v>3.9E-2</v>
      </c>
      <c r="DA388">
        <v>0.115</v>
      </c>
      <c r="DB388">
        <v>6.0999999999999999E-2</v>
      </c>
      <c r="DC388">
        <v>4.0000000000000001E-3</v>
      </c>
      <c r="DD388" s="38">
        <v>0.01</v>
      </c>
      <c r="DE388" s="38">
        <v>8.9999999999999993E-3</v>
      </c>
      <c r="DF388">
        <v>2.1000000000000001E-2</v>
      </c>
      <c r="DG388">
        <v>5.1999999999999998E-2</v>
      </c>
      <c r="DH388">
        <v>4.4999999999999998E-2</v>
      </c>
      <c r="DI388">
        <v>1.9E-2</v>
      </c>
      <c r="DJ388">
        <v>3.5000000000000003E-2</v>
      </c>
      <c r="DK388" s="38">
        <v>1.4999999999999999E-2</v>
      </c>
      <c r="DL388">
        <v>1.9E-2</v>
      </c>
      <c r="DM388">
        <v>3.6999999999999998E-2</v>
      </c>
      <c r="DN388">
        <v>0.03</v>
      </c>
      <c r="DO388">
        <v>0.08</v>
      </c>
      <c r="DP388" s="38">
        <v>4.9000000000000002E-2</v>
      </c>
      <c r="DQ388">
        <v>4.1000000000000002E-2</v>
      </c>
      <c r="DU388" s="38">
        <v>3.6999999999999998E-2</v>
      </c>
      <c r="DV388">
        <v>2.5999999999999999E-2</v>
      </c>
      <c r="DW388" s="38">
        <v>4.2000000000000003E-2</v>
      </c>
      <c r="DX388" s="6">
        <v>5.3999999999999999E-2</v>
      </c>
      <c r="DY388">
        <v>2.4E-2</v>
      </c>
      <c r="DZ388">
        <v>7.0999999999999994E-2</v>
      </c>
      <c r="EA388">
        <v>3.3000000000000002E-2</v>
      </c>
      <c r="EC388">
        <v>5.0000000000000001E-3</v>
      </c>
      <c r="ED388">
        <v>0.03</v>
      </c>
      <c r="EF388">
        <v>4.2000000000000003E-2</v>
      </c>
      <c r="EG388">
        <v>0.06</v>
      </c>
      <c r="EI388">
        <v>3.3000000000000002E-2</v>
      </c>
      <c r="EJ388">
        <v>4.9000000000000002E-2</v>
      </c>
      <c r="EK388" s="38">
        <v>0.02</v>
      </c>
      <c r="EL388">
        <v>3.2000000000000001E-2</v>
      </c>
      <c r="EM388" s="6">
        <v>6.5000000000000002E-2</v>
      </c>
    </row>
    <row r="389" spans="1:143" ht="14.25" customHeight="1" x14ac:dyDescent="0.2">
      <c r="A389" s="13">
        <v>716</v>
      </c>
      <c r="B389">
        <v>5.2999999999999999E-2</v>
      </c>
      <c r="C389">
        <v>4.9000000000000002E-2</v>
      </c>
      <c r="D389">
        <v>3.5999999999999997E-2</v>
      </c>
      <c r="E389">
        <v>4.2999999999999997E-2</v>
      </c>
      <c r="F389">
        <v>6.0999999999999999E-2</v>
      </c>
      <c r="G389">
        <v>5.0999999999999997E-2</v>
      </c>
      <c r="H389">
        <v>2.3E-2</v>
      </c>
      <c r="I389">
        <v>3.5000000000000003E-2</v>
      </c>
      <c r="J389">
        <v>0.03</v>
      </c>
      <c r="K389">
        <v>1.7000000000000001E-2</v>
      </c>
      <c r="L389">
        <v>0.04</v>
      </c>
      <c r="M389">
        <v>3.3000000000000002E-2</v>
      </c>
      <c r="N389">
        <v>5.7000000000000002E-2</v>
      </c>
      <c r="O389">
        <v>3.5000000000000003E-2</v>
      </c>
      <c r="P389" s="38">
        <v>7.3999999999999996E-2</v>
      </c>
      <c r="Q389" s="6">
        <v>6.8000000000000005E-2</v>
      </c>
      <c r="R389" s="6">
        <v>4.8000000000000001E-2</v>
      </c>
      <c r="S389" s="6">
        <v>0.106</v>
      </c>
      <c r="T389">
        <v>7.3999999999999996E-2</v>
      </c>
      <c r="U389">
        <v>6.8000000000000005E-2</v>
      </c>
      <c r="V389">
        <v>3.7999999999999999E-2</v>
      </c>
      <c r="W389">
        <v>2.5000000000000001E-2</v>
      </c>
      <c r="X389">
        <v>6.5000000000000002E-2</v>
      </c>
      <c r="Y389">
        <v>6.0999999999999999E-2</v>
      </c>
      <c r="Z389" s="38">
        <v>8.2000000000000003E-2</v>
      </c>
      <c r="AA389" s="38">
        <v>8.4000000000000005E-2</v>
      </c>
      <c r="AB389" s="38">
        <v>6.4000000000000001E-2</v>
      </c>
      <c r="AC389" s="38">
        <v>0.05</v>
      </c>
      <c r="AD389" s="38">
        <v>2.9000000000000001E-2</v>
      </c>
      <c r="AE389" s="38">
        <v>2.9000000000000001E-2</v>
      </c>
      <c r="AF389" s="38">
        <v>0.01</v>
      </c>
      <c r="AG389" s="38">
        <v>8.9999999999999993E-3</v>
      </c>
      <c r="AH389" s="38">
        <v>5.0000000000000001E-3</v>
      </c>
      <c r="AI389" s="6">
        <v>4.2000000000000003E-2</v>
      </c>
      <c r="AJ389" s="6">
        <v>7.0000000000000001E-3</v>
      </c>
      <c r="AK389" s="6">
        <v>4.2000000000000003E-2</v>
      </c>
      <c r="AL389">
        <v>1.7000000000000001E-2</v>
      </c>
      <c r="AM389">
        <v>1.7999999999999999E-2</v>
      </c>
      <c r="AN389">
        <v>4.1000000000000002E-2</v>
      </c>
      <c r="AO389" s="6">
        <v>3.3000000000000002E-2</v>
      </c>
      <c r="AP389" s="6">
        <v>7.2999999999999995E-2</v>
      </c>
      <c r="AQ389" s="6">
        <v>6.3E-2</v>
      </c>
      <c r="AR389">
        <v>2.1999999999999999E-2</v>
      </c>
      <c r="AS389">
        <v>3.3000000000000002E-2</v>
      </c>
      <c r="AT389">
        <v>1.2999999999999999E-2</v>
      </c>
      <c r="AU389">
        <v>0.02</v>
      </c>
      <c r="AV389">
        <v>7.5999999999999998E-2</v>
      </c>
      <c r="AW389">
        <v>5.1999999999999998E-2</v>
      </c>
      <c r="AX389">
        <v>1.9E-2</v>
      </c>
      <c r="AY389">
        <v>4.2000000000000003E-2</v>
      </c>
      <c r="AZ389">
        <v>7.0000000000000001E-3</v>
      </c>
      <c r="BA389">
        <v>5.6000000000000001E-2</v>
      </c>
      <c r="BB389" s="38">
        <v>2.3E-2</v>
      </c>
      <c r="BC389">
        <v>1.7000000000000001E-2</v>
      </c>
      <c r="BD389">
        <v>3.1E-2</v>
      </c>
      <c r="BE389">
        <v>2.8000000000000001E-2</v>
      </c>
      <c r="BF389" s="38">
        <v>2.7E-2</v>
      </c>
      <c r="BG389">
        <v>1.0999999999999999E-2</v>
      </c>
      <c r="BH389">
        <v>1.0999999999999999E-2</v>
      </c>
      <c r="BI389">
        <v>8.9999999999999993E-3</v>
      </c>
      <c r="BJ389">
        <v>0.01</v>
      </c>
      <c r="BK389">
        <v>6.0000000000000001E-3</v>
      </c>
      <c r="BL389">
        <v>0.02</v>
      </c>
      <c r="BM389">
        <v>1.9E-2</v>
      </c>
      <c r="BN389">
        <v>-2E-3</v>
      </c>
      <c r="BO389">
        <v>8.0000000000000002E-3</v>
      </c>
      <c r="BP389" s="6">
        <v>3.0000000000000001E-3</v>
      </c>
      <c r="BQ389" s="6">
        <v>5.0000000000000001E-3</v>
      </c>
      <c r="BR389" s="6">
        <v>0.01</v>
      </c>
      <c r="BS389">
        <v>1.4999999999999999E-2</v>
      </c>
      <c r="BT389" s="38">
        <v>3.2000000000000001E-2</v>
      </c>
      <c r="BU389">
        <v>0.03</v>
      </c>
      <c r="BV389">
        <v>4.8000000000000001E-2</v>
      </c>
      <c r="BW389">
        <v>3.2000000000000001E-2</v>
      </c>
      <c r="BX389" s="38">
        <v>0.111</v>
      </c>
      <c r="BY389" s="38">
        <v>2.1999999999999999E-2</v>
      </c>
      <c r="BZ389" s="38">
        <v>4.0000000000000001E-3</v>
      </c>
      <c r="CA389">
        <v>5.0999999999999997E-2</v>
      </c>
      <c r="CB389">
        <v>5.5E-2</v>
      </c>
      <c r="CC389">
        <v>1.4E-2</v>
      </c>
      <c r="CD389">
        <v>1.2E-2</v>
      </c>
      <c r="CE389">
        <v>7.8E-2</v>
      </c>
      <c r="CF389">
        <v>1.2999999999999999E-2</v>
      </c>
      <c r="CG389">
        <v>1.6E-2</v>
      </c>
      <c r="CH389">
        <v>5.8000000000000003E-2</v>
      </c>
      <c r="CI389">
        <v>0.03</v>
      </c>
      <c r="CJ389">
        <v>6.6000000000000003E-2</v>
      </c>
      <c r="CK389">
        <v>1.4E-2</v>
      </c>
      <c r="CL389">
        <v>3.0000000000000001E-3</v>
      </c>
      <c r="CM389">
        <v>-4.0000000000000001E-3</v>
      </c>
      <c r="CN389">
        <v>7.0000000000000001E-3</v>
      </c>
      <c r="CO389">
        <v>-1.7999999999999999E-2</v>
      </c>
      <c r="CP389">
        <v>-4.0000000000000001E-3</v>
      </c>
      <c r="CQ389">
        <v>3.2000000000000001E-2</v>
      </c>
      <c r="CR389" s="38">
        <v>3.3000000000000002E-2</v>
      </c>
      <c r="CS389">
        <v>5.0999999999999997E-2</v>
      </c>
      <c r="CT389">
        <v>5.5E-2</v>
      </c>
      <c r="CU389">
        <v>-4.3999999999999997E-2</v>
      </c>
      <c r="CV389">
        <v>4.1000000000000002E-2</v>
      </c>
      <c r="CW389">
        <v>1.2E-2</v>
      </c>
      <c r="CX389">
        <v>1E-3</v>
      </c>
      <c r="CY389">
        <v>4.4999999999999998E-2</v>
      </c>
      <c r="CZ389">
        <v>3.9E-2</v>
      </c>
      <c r="DA389">
        <v>0.114</v>
      </c>
      <c r="DB389">
        <v>6.0999999999999999E-2</v>
      </c>
      <c r="DC389">
        <v>4.0000000000000001E-3</v>
      </c>
      <c r="DD389" s="38">
        <v>0.01</v>
      </c>
      <c r="DE389" s="38">
        <v>8.9999999999999993E-3</v>
      </c>
      <c r="DF389">
        <v>2.1000000000000001E-2</v>
      </c>
      <c r="DG389">
        <v>5.0999999999999997E-2</v>
      </c>
      <c r="DH389">
        <v>4.4999999999999998E-2</v>
      </c>
      <c r="DI389">
        <v>1.9E-2</v>
      </c>
      <c r="DJ389">
        <v>3.5000000000000003E-2</v>
      </c>
      <c r="DK389" s="38">
        <v>1.4999999999999999E-2</v>
      </c>
      <c r="DL389">
        <v>1.9E-2</v>
      </c>
      <c r="DM389">
        <v>3.5999999999999997E-2</v>
      </c>
      <c r="DN389">
        <v>0.03</v>
      </c>
      <c r="DO389">
        <v>0.08</v>
      </c>
      <c r="DP389" s="38">
        <v>4.8000000000000001E-2</v>
      </c>
      <c r="DQ389">
        <v>0.04</v>
      </c>
      <c r="DU389" s="38">
        <v>3.7999999999999999E-2</v>
      </c>
      <c r="DV389">
        <v>2.5000000000000001E-2</v>
      </c>
      <c r="DW389" s="38">
        <v>4.2000000000000003E-2</v>
      </c>
      <c r="DX389" s="6">
        <v>5.3999999999999999E-2</v>
      </c>
      <c r="DY389">
        <v>2.4E-2</v>
      </c>
      <c r="DZ389">
        <v>7.0999999999999994E-2</v>
      </c>
      <c r="EA389">
        <v>3.3000000000000002E-2</v>
      </c>
      <c r="EC389">
        <v>5.0000000000000001E-3</v>
      </c>
      <c r="ED389">
        <v>0.03</v>
      </c>
      <c r="EF389">
        <v>4.2000000000000003E-2</v>
      </c>
      <c r="EG389">
        <v>5.8999999999999997E-2</v>
      </c>
      <c r="EI389">
        <v>3.3000000000000002E-2</v>
      </c>
      <c r="EJ389">
        <v>4.9000000000000002E-2</v>
      </c>
      <c r="EK389" s="38">
        <v>0.02</v>
      </c>
      <c r="EL389">
        <v>3.2000000000000001E-2</v>
      </c>
      <c r="EM389" s="6">
        <v>6.4000000000000001E-2</v>
      </c>
    </row>
    <row r="390" spans="1:143" ht="14.25" customHeight="1" x14ac:dyDescent="0.2">
      <c r="A390" s="13">
        <v>717</v>
      </c>
      <c r="B390">
        <v>5.2999999999999999E-2</v>
      </c>
      <c r="C390">
        <v>4.9000000000000002E-2</v>
      </c>
      <c r="D390">
        <v>3.5999999999999997E-2</v>
      </c>
      <c r="E390">
        <v>4.2000000000000003E-2</v>
      </c>
      <c r="F390">
        <v>6.0999999999999999E-2</v>
      </c>
      <c r="G390">
        <v>5.0999999999999997E-2</v>
      </c>
      <c r="H390">
        <v>2.3E-2</v>
      </c>
      <c r="I390">
        <v>3.5000000000000003E-2</v>
      </c>
      <c r="J390">
        <v>0.03</v>
      </c>
      <c r="K390">
        <v>1.6E-2</v>
      </c>
      <c r="L390">
        <v>0.04</v>
      </c>
      <c r="M390">
        <v>3.2000000000000001E-2</v>
      </c>
      <c r="N390">
        <v>5.7000000000000002E-2</v>
      </c>
      <c r="O390">
        <v>3.5000000000000003E-2</v>
      </c>
      <c r="P390" s="38">
        <v>7.2999999999999995E-2</v>
      </c>
      <c r="Q390" s="6">
        <v>6.8000000000000005E-2</v>
      </c>
      <c r="R390" s="6">
        <v>4.7E-2</v>
      </c>
      <c r="S390" s="6">
        <v>0.105</v>
      </c>
      <c r="T390">
        <v>7.2999999999999995E-2</v>
      </c>
      <c r="U390">
        <v>6.7000000000000004E-2</v>
      </c>
      <c r="V390">
        <v>3.6999999999999998E-2</v>
      </c>
      <c r="W390">
        <v>2.4E-2</v>
      </c>
      <c r="X390">
        <v>6.5000000000000002E-2</v>
      </c>
      <c r="Y390">
        <v>6.0999999999999999E-2</v>
      </c>
      <c r="Z390" s="38">
        <v>8.2000000000000003E-2</v>
      </c>
      <c r="AA390" s="38">
        <v>8.4000000000000005E-2</v>
      </c>
      <c r="AB390" s="38">
        <v>6.4000000000000001E-2</v>
      </c>
      <c r="AC390" s="38">
        <v>4.9000000000000002E-2</v>
      </c>
      <c r="AD390" s="38">
        <v>2.9000000000000001E-2</v>
      </c>
      <c r="AE390" s="38">
        <v>2.8000000000000001E-2</v>
      </c>
      <c r="AF390" s="38">
        <v>0.01</v>
      </c>
      <c r="AG390" s="38">
        <v>0.01</v>
      </c>
      <c r="AH390" s="38">
        <v>5.0000000000000001E-3</v>
      </c>
      <c r="AI390" s="6">
        <v>4.2000000000000003E-2</v>
      </c>
      <c r="AJ390" s="6">
        <v>6.0000000000000001E-3</v>
      </c>
      <c r="AK390" s="6">
        <v>4.2000000000000003E-2</v>
      </c>
      <c r="AL390">
        <v>1.7000000000000001E-2</v>
      </c>
      <c r="AM390">
        <v>1.7999999999999999E-2</v>
      </c>
      <c r="AN390">
        <v>4.1000000000000002E-2</v>
      </c>
      <c r="AO390" s="6">
        <v>3.3000000000000002E-2</v>
      </c>
      <c r="AP390" s="6">
        <v>7.2999999999999995E-2</v>
      </c>
      <c r="AQ390" s="6">
        <v>6.2E-2</v>
      </c>
      <c r="AR390">
        <v>2.1999999999999999E-2</v>
      </c>
      <c r="AS390">
        <v>3.3000000000000002E-2</v>
      </c>
      <c r="AT390">
        <v>1.2999999999999999E-2</v>
      </c>
      <c r="AU390">
        <v>0.02</v>
      </c>
      <c r="AV390">
        <v>7.5999999999999998E-2</v>
      </c>
      <c r="AW390">
        <v>5.1999999999999998E-2</v>
      </c>
      <c r="AX390">
        <v>1.9E-2</v>
      </c>
      <c r="AY390">
        <v>4.2000000000000003E-2</v>
      </c>
      <c r="AZ390">
        <v>7.0000000000000001E-3</v>
      </c>
      <c r="BA390">
        <v>5.5E-2</v>
      </c>
      <c r="BB390" s="38">
        <v>2.3E-2</v>
      </c>
      <c r="BC390">
        <v>1.7000000000000001E-2</v>
      </c>
      <c r="BD390">
        <v>3.1E-2</v>
      </c>
      <c r="BE390">
        <v>2.8000000000000001E-2</v>
      </c>
      <c r="BF390" s="38">
        <v>2.7E-2</v>
      </c>
      <c r="BG390">
        <v>1.0999999999999999E-2</v>
      </c>
      <c r="BH390">
        <v>1.0999999999999999E-2</v>
      </c>
      <c r="BI390">
        <v>8.9999999999999993E-3</v>
      </c>
      <c r="BJ390">
        <v>0.01</v>
      </c>
      <c r="BK390">
        <v>6.0000000000000001E-3</v>
      </c>
      <c r="BL390">
        <v>0.02</v>
      </c>
      <c r="BM390">
        <v>1.9E-2</v>
      </c>
      <c r="BN390">
        <v>-2E-3</v>
      </c>
      <c r="BO390">
        <v>8.0000000000000002E-3</v>
      </c>
      <c r="BP390" s="6">
        <v>3.0000000000000001E-3</v>
      </c>
      <c r="BQ390" s="6">
        <v>5.0000000000000001E-3</v>
      </c>
      <c r="BR390" s="6">
        <v>0.01</v>
      </c>
      <c r="BS390">
        <v>1.4999999999999999E-2</v>
      </c>
      <c r="BT390" s="38">
        <v>3.1E-2</v>
      </c>
      <c r="BU390">
        <v>0.03</v>
      </c>
      <c r="BV390">
        <v>4.7E-2</v>
      </c>
      <c r="BW390">
        <v>3.2000000000000001E-2</v>
      </c>
      <c r="BX390" s="38">
        <v>0.11</v>
      </c>
      <c r="BY390" s="38">
        <v>2.1000000000000001E-2</v>
      </c>
      <c r="BZ390" s="38">
        <v>4.0000000000000001E-3</v>
      </c>
      <c r="CA390">
        <v>0.05</v>
      </c>
      <c r="CB390">
        <v>5.5E-2</v>
      </c>
      <c r="CC390">
        <v>1.2999999999999999E-2</v>
      </c>
      <c r="CD390">
        <v>1.2E-2</v>
      </c>
      <c r="CE390">
        <v>7.8E-2</v>
      </c>
      <c r="CF390">
        <v>1.2999999999999999E-2</v>
      </c>
      <c r="CG390">
        <v>1.4999999999999999E-2</v>
      </c>
      <c r="CH390">
        <v>5.7000000000000002E-2</v>
      </c>
      <c r="CI390">
        <v>0.03</v>
      </c>
      <c r="CJ390">
        <v>6.5000000000000002E-2</v>
      </c>
      <c r="CK390">
        <v>1.4E-2</v>
      </c>
      <c r="CL390">
        <v>3.0000000000000001E-3</v>
      </c>
      <c r="CM390">
        <v>-4.0000000000000001E-3</v>
      </c>
      <c r="CN390">
        <v>7.0000000000000001E-3</v>
      </c>
      <c r="CO390">
        <v>-1.7999999999999999E-2</v>
      </c>
      <c r="CP390">
        <v>-5.0000000000000001E-3</v>
      </c>
      <c r="CQ390">
        <v>3.2000000000000001E-2</v>
      </c>
      <c r="CR390" s="38">
        <v>3.2000000000000001E-2</v>
      </c>
      <c r="CS390">
        <v>0.05</v>
      </c>
      <c r="CT390">
        <v>5.3999999999999999E-2</v>
      </c>
      <c r="CU390">
        <v>-4.3999999999999997E-2</v>
      </c>
      <c r="CV390">
        <v>4.1000000000000002E-2</v>
      </c>
      <c r="CW390">
        <v>1.2E-2</v>
      </c>
      <c r="CX390">
        <v>1E-3</v>
      </c>
      <c r="CY390">
        <v>4.4999999999999998E-2</v>
      </c>
      <c r="CZ390">
        <v>3.9E-2</v>
      </c>
      <c r="DA390">
        <v>0.114</v>
      </c>
      <c r="DB390">
        <v>6.0999999999999999E-2</v>
      </c>
      <c r="DC390">
        <v>4.0000000000000001E-3</v>
      </c>
      <c r="DD390" s="38">
        <v>0.01</v>
      </c>
      <c r="DE390" s="38">
        <v>0.01</v>
      </c>
      <c r="DF390">
        <v>2.1000000000000001E-2</v>
      </c>
      <c r="DG390">
        <v>5.0999999999999997E-2</v>
      </c>
      <c r="DH390">
        <v>4.4999999999999998E-2</v>
      </c>
      <c r="DI390">
        <v>1.9E-2</v>
      </c>
      <c r="DJ390">
        <v>3.5000000000000003E-2</v>
      </c>
      <c r="DK390" s="38">
        <v>1.4999999999999999E-2</v>
      </c>
      <c r="DL390">
        <v>1.9E-2</v>
      </c>
      <c r="DM390">
        <v>3.5999999999999997E-2</v>
      </c>
      <c r="DN390">
        <v>0.03</v>
      </c>
      <c r="DO390">
        <v>0.08</v>
      </c>
      <c r="DP390" s="38">
        <v>4.8000000000000001E-2</v>
      </c>
      <c r="DQ390">
        <v>0.04</v>
      </c>
      <c r="DU390" s="38">
        <v>3.6999999999999998E-2</v>
      </c>
      <c r="DV390">
        <v>2.5000000000000001E-2</v>
      </c>
      <c r="DW390" s="38">
        <v>4.1000000000000002E-2</v>
      </c>
      <c r="DX390" s="6">
        <v>5.2999999999999999E-2</v>
      </c>
      <c r="DY390">
        <v>2.4E-2</v>
      </c>
      <c r="DZ390">
        <v>7.0999999999999994E-2</v>
      </c>
      <c r="EA390">
        <v>3.3000000000000002E-2</v>
      </c>
      <c r="EC390">
        <v>5.0000000000000001E-3</v>
      </c>
      <c r="ED390">
        <v>0.03</v>
      </c>
      <c r="EF390">
        <v>4.2000000000000003E-2</v>
      </c>
      <c r="EG390">
        <v>5.8999999999999997E-2</v>
      </c>
      <c r="EI390">
        <v>3.3000000000000002E-2</v>
      </c>
      <c r="EJ390">
        <v>4.9000000000000002E-2</v>
      </c>
      <c r="EK390" s="38">
        <v>0.02</v>
      </c>
      <c r="EL390">
        <v>3.2000000000000001E-2</v>
      </c>
      <c r="EM390" s="6">
        <v>6.4000000000000001E-2</v>
      </c>
    </row>
    <row r="391" spans="1:143" ht="14.25" customHeight="1" x14ac:dyDescent="0.2">
      <c r="A391" s="13">
        <v>718</v>
      </c>
      <c r="B391">
        <v>5.2999999999999999E-2</v>
      </c>
      <c r="C391">
        <v>4.9000000000000002E-2</v>
      </c>
      <c r="D391">
        <v>3.5000000000000003E-2</v>
      </c>
      <c r="E391">
        <v>4.2000000000000003E-2</v>
      </c>
      <c r="F391">
        <v>0.06</v>
      </c>
      <c r="G391">
        <v>5.0999999999999997E-2</v>
      </c>
      <c r="H391">
        <v>2.3E-2</v>
      </c>
      <c r="I391">
        <v>3.4000000000000002E-2</v>
      </c>
      <c r="J391">
        <v>0.03</v>
      </c>
      <c r="K391">
        <v>1.6E-2</v>
      </c>
      <c r="L391">
        <v>0.04</v>
      </c>
      <c r="M391">
        <v>3.2000000000000001E-2</v>
      </c>
      <c r="N391">
        <v>5.6000000000000001E-2</v>
      </c>
      <c r="O391">
        <v>3.4000000000000002E-2</v>
      </c>
      <c r="P391" s="38">
        <v>7.2999999999999995E-2</v>
      </c>
      <c r="Q391" s="6">
        <v>6.7000000000000004E-2</v>
      </c>
      <c r="R391" s="6">
        <v>4.7E-2</v>
      </c>
      <c r="S391" s="6">
        <v>0.104</v>
      </c>
      <c r="T391">
        <v>7.2999999999999995E-2</v>
      </c>
      <c r="U391">
        <v>6.6000000000000003E-2</v>
      </c>
      <c r="V391">
        <v>3.6999999999999998E-2</v>
      </c>
      <c r="W391">
        <v>2.4E-2</v>
      </c>
      <c r="X391">
        <v>6.5000000000000002E-2</v>
      </c>
      <c r="Y391">
        <v>0.06</v>
      </c>
      <c r="Z391" s="38">
        <v>8.2000000000000003E-2</v>
      </c>
      <c r="AA391" s="38">
        <v>8.4000000000000005E-2</v>
      </c>
      <c r="AB391" s="38">
        <v>6.4000000000000001E-2</v>
      </c>
      <c r="AC391" s="38">
        <v>4.9000000000000002E-2</v>
      </c>
      <c r="AD391" s="38">
        <v>2.9000000000000001E-2</v>
      </c>
      <c r="AE391" s="38">
        <v>2.8000000000000001E-2</v>
      </c>
      <c r="AF391" s="38">
        <v>0.01</v>
      </c>
      <c r="AG391" s="38">
        <v>0.01</v>
      </c>
      <c r="AH391" s="38">
        <v>6.0000000000000001E-3</v>
      </c>
      <c r="AI391" s="6">
        <v>4.2000000000000003E-2</v>
      </c>
      <c r="AJ391" s="6">
        <v>6.0000000000000001E-3</v>
      </c>
      <c r="AK391" s="6">
        <v>4.2000000000000003E-2</v>
      </c>
      <c r="AL391">
        <v>1.7000000000000001E-2</v>
      </c>
      <c r="AM391">
        <v>1.9E-2</v>
      </c>
      <c r="AN391">
        <v>4.1000000000000002E-2</v>
      </c>
      <c r="AO391" s="6">
        <v>3.3000000000000002E-2</v>
      </c>
      <c r="AP391" s="6">
        <v>7.2999999999999995E-2</v>
      </c>
      <c r="AQ391" s="6">
        <v>6.2E-2</v>
      </c>
      <c r="AR391">
        <v>2.1999999999999999E-2</v>
      </c>
      <c r="AS391">
        <v>3.3000000000000002E-2</v>
      </c>
      <c r="AT391">
        <v>1.2999999999999999E-2</v>
      </c>
      <c r="AU391">
        <v>0.02</v>
      </c>
      <c r="AV391">
        <v>7.5999999999999998E-2</v>
      </c>
      <c r="AW391">
        <v>5.1999999999999998E-2</v>
      </c>
      <c r="AX391">
        <v>1.9E-2</v>
      </c>
      <c r="AY391">
        <v>4.2000000000000003E-2</v>
      </c>
      <c r="AZ391">
        <v>7.0000000000000001E-3</v>
      </c>
      <c r="BA391">
        <v>5.5E-2</v>
      </c>
      <c r="BB391" s="38">
        <v>2.3E-2</v>
      </c>
      <c r="BC391">
        <v>1.7000000000000001E-2</v>
      </c>
      <c r="BD391">
        <v>3.1E-2</v>
      </c>
      <c r="BE391">
        <v>2.8000000000000001E-2</v>
      </c>
      <c r="BF391" s="38">
        <v>2.7E-2</v>
      </c>
      <c r="BG391">
        <v>1.0999999999999999E-2</v>
      </c>
      <c r="BH391">
        <v>1.0999999999999999E-2</v>
      </c>
      <c r="BI391">
        <v>8.9999999999999993E-3</v>
      </c>
      <c r="BJ391">
        <v>0.01</v>
      </c>
      <c r="BK391">
        <v>6.0000000000000001E-3</v>
      </c>
      <c r="BL391">
        <v>0.02</v>
      </c>
      <c r="BM391">
        <v>1.9E-2</v>
      </c>
      <c r="BN391">
        <v>-2E-3</v>
      </c>
      <c r="BO391">
        <v>8.0000000000000002E-3</v>
      </c>
      <c r="BP391" s="6">
        <v>3.0000000000000001E-3</v>
      </c>
      <c r="BQ391" s="6">
        <v>5.0000000000000001E-3</v>
      </c>
      <c r="BR391" s="6">
        <v>1.0999999999999999E-2</v>
      </c>
      <c r="BS391">
        <v>1.4999999999999999E-2</v>
      </c>
      <c r="BT391" s="38">
        <v>3.1E-2</v>
      </c>
      <c r="BU391">
        <v>0.03</v>
      </c>
      <c r="BV391">
        <v>4.7E-2</v>
      </c>
      <c r="BW391">
        <v>3.2000000000000001E-2</v>
      </c>
      <c r="BX391" s="38">
        <v>0.11</v>
      </c>
      <c r="BY391" s="38">
        <v>2.1000000000000001E-2</v>
      </c>
      <c r="BZ391" s="38">
        <v>4.0000000000000001E-3</v>
      </c>
      <c r="CA391">
        <v>0.05</v>
      </c>
      <c r="CB391">
        <v>5.3999999999999999E-2</v>
      </c>
      <c r="CC391">
        <v>1.2999999999999999E-2</v>
      </c>
      <c r="CD391">
        <v>1.2E-2</v>
      </c>
      <c r="CE391">
        <v>7.8E-2</v>
      </c>
      <c r="CF391">
        <v>1.2999999999999999E-2</v>
      </c>
      <c r="CG391">
        <v>1.4999999999999999E-2</v>
      </c>
      <c r="CH391">
        <v>5.7000000000000002E-2</v>
      </c>
      <c r="CI391">
        <v>0.03</v>
      </c>
      <c r="CJ391">
        <v>6.5000000000000002E-2</v>
      </c>
      <c r="CK391">
        <v>1.4E-2</v>
      </c>
      <c r="CL391">
        <v>3.0000000000000001E-3</v>
      </c>
      <c r="CM391">
        <v>-5.0000000000000001E-3</v>
      </c>
      <c r="CN391">
        <v>7.0000000000000001E-3</v>
      </c>
      <c r="CO391">
        <v>-1.7999999999999999E-2</v>
      </c>
      <c r="CP391">
        <v>-5.0000000000000001E-3</v>
      </c>
      <c r="CQ391">
        <v>3.1E-2</v>
      </c>
      <c r="CR391" s="38">
        <v>3.2000000000000001E-2</v>
      </c>
      <c r="CS391">
        <v>4.9000000000000002E-2</v>
      </c>
      <c r="CT391">
        <v>5.3999999999999999E-2</v>
      </c>
      <c r="CU391">
        <v>-4.3999999999999997E-2</v>
      </c>
      <c r="CV391">
        <v>4.1000000000000002E-2</v>
      </c>
      <c r="CW391">
        <v>1.2E-2</v>
      </c>
      <c r="CX391">
        <v>1E-3</v>
      </c>
      <c r="CY391">
        <v>4.4999999999999998E-2</v>
      </c>
      <c r="CZ391">
        <v>3.7999999999999999E-2</v>
      </c>
      <c r="DA391">
        <v>0.114</v>
      </c>
      <c r="DB391">
        <v>6.0999999999999999E-2</v>
      </c>
      <c r="DC391">
        <v>4.0000000000000001E-3</v>
      </c>
      <c r="DD391" s="38">
        <v>0.01</v>
      </c>
      <c r="DE391" s="38">
        <v>0.01</v>
      </c>
      <c r="DF391">
        <v>2.1000000000000001E-2</v>
      </c>
      <c r="DG391">
        <v>5.0999999999999997E-2</v>
      </c>
      <c r="DH391">
        <v>4.4999999999999998E-2</v>
      </c>
      <c r="DI391">
        <v>1.9E-2</v>
      </c>
      <c r="DJ391">
        <v>3.5000000000000003E-2</v>
      </c>
      <c r="DK391" s="38">
        <v>1.4999999999999999E-2</v>
      </c>
      <c r="DL391">
        <v>1.9E-2</v>
      </c>
      <c r="DM391">
        <v>3.5999999999999997E-2</v>
      </c>
      <c r="DN391">
        <v>0.03</v>
      </c>
      <c r="DO391">
        <v>0.08</v>
      </c>
      <c r="DP391" s="38">
        <v>4.8000000000000001E-2</v>
      </c>
      <c r="DQ391">
        <v>0.04</v>
      </c>
      <c r="DU391" s="38">
        <v>3.6999999999999998E-2</v>
      </c>
      <c r="DV391">
        <v>2.5000000000000001E-2</v>
      </c>
      <c r="DW391" s="38">
        <v>4.1000000000000002E-2</v>
      </c>
      <c r="DX391" s="6">
        <v>5.2999999999999999E-2</v>
      </c>
      <c r="DY391">
        <v>2.4E-2</v>
      </c>
      <c r="DZ391">
        <v>7.0999999999999994E-2</v>
      </c>
      <c r="EA391">
        <v>3.3000000000000002E-2</v>
      </c>
      <c r="EC391">
        <v>5.0000000000000001E-3</v>
      </c>
      <c r="ED391">
        <v>0.03</v>
      </c>
      <c r="EF391">
        <v>4.2000000000000003E-2</v>
      </c>
      <c r="EG391">
        <v>5.8999999999999997E-2</v>
      </c>
      <c r="EI391">
        <v>3.3000000000000002E-2</v>
      </c>
      <c r="EJ391">
        <v>4.8000000000000001E-2</v>
      </c>
      <c r="EK391" s="38">
        <v>1.9E-2</v>
      </c>
      <c r="EL391">
        <v>3.2000000000000001E-2</v>
      </c>
      <c r="EM391" s="6">
        <v>6.4000000000000001E-2</v>
      </c>
    </row>
    <row r="392" spans="1:143" ht="14.25" customHeight="1" x14ac:dyDescent="0.2">
      <c r="A392" s="13">
        <v>719</v>
      </c>
      <c r="B392">
        <v>5.2999999999999999E-2</v>
      </c>
      <c r="C392">
        <v>4.9000000000000002E-2</v>
      </c>
      <c r="D392">
        <v>3.5000000000000003E-2</v>
      </c>
      <c r="E392">
        <v>4.2000000000000003E-2</v>
      </c>
      <c r="F392">
        <v>5.8999999999999997E-2</v>
      </c>
      <c r="G392">
        <v>0.05</v>
      </c>
      <c r="H392">
        <v>2.1999999999999999E-2</v>
      </c>
      <c r="I392">
        <v>3.4000000000000002E-2</v>
      </c>
      <c r="J392">
        <v>2.9000000000000001E-2</v>
      </c>
      <c r="K392">
        <v>1.6E-2</v>
      </c>
      <c r="L392">
        <v>3.9E-2</v>
      </c>
      <c r="M392">
        <v>3.2000000000000001E-2</v>
      </c>
      <c r="N392">
        <v>5.6000000000000001E-2</v>
      </c>
      <c r="O392">
        <v>3.4000000000000002E-2</v>
      </c>
      <c r="P392" s="38">
        <v>7.1999999999999995E-2</v>
      </c>
      <c r="Q392" s="6">
        <v>6.6000000000000003E-2</v>
      </c>
      <c r="R392" s="6">
        <v>4.5999999999999999E-2</v>
      </c>
      <c r="S392" s="6">
        <v>0.10299999999999999</v>
      </c>
      <c r="T392">
        <v>7.1999999999999995E-2</v>
      </c>
      <c r="U392">
        <v>6.5000000000000002E-2</v>
      </c>
      <c r="V392">
        <v>3.6999999999999998E-2</v>
      </c>
      <c r="W392">
        <v>2.4E-2</v>
      </c>
      <c r="X392">
        <v>6.4000000000000001E-2</v>
      </c>
      <c r="Y392">
        <v>0.06</v>
      </c>
      <c r="Z392" s="38">
        <v>8.2000000000000003E-2</v>
      </c>
      <c r="AA392" s="38">
        <v>8.4000000000000005E-2</v>
      </c>
      <c r="AB392" s="38">
        <v>6.4000000000000001E-2</v>
      </c>
      <c r="AC392" s="38">
        <v>4.9000000000000002E-2</v>
      </c>
      <c r="AD392" s="38">
        <v>2.9000000000000001E-2</v>
      </c>
      <c r="AE392" s="38">
        <v>2.8000000000000001E-2</v>
      </c>
      <c r="AF392" s="38">
        <v>0.01</v>
      </c>
      <c r="AG392" s="38">
        <v>0.01</v>
      </c>
      <c r="AH392" s="38">
        <v>6.0000000000000001E-3</v>
      </c>
      <c r="AI392" s="6">
        <v>4.2000000000000003E-2</v>
      </c>
      <c r="AJ392" s="6">
        <v>6.0000000000000001E-3</v>
      </c>
      <c r="AK392" s="6">
        <v>4.2000000000000003E-2</v>
      </c>
      <c r="AL392">
        <v>1.7000000000000001E-2</v>
      </c>
      <c r="AM392">
        <v>1.9E-2</v>
      </c>
      <c r="AN392">
        <v>4.1000000000000002E-2</v>
      </c>
      <c r="AO392" s="6">
        <v>3.3000000000000002E-2</v>
      </c>
      <c r="AP392" s="6">
        <v>7.2999999999999995E-2</v>
      </c>
      <c r="AQ392" s="6">
        <v>6.2E-2</v>
      </c>
      <c r="AR392">
        <v>2.1999999999999999E-2</v>
      </c>
      <c r="AS392">
        <v>3.3000000000000002E-2</v>
      </c>
      <c r="AT392">
        <v>1.2999999999999999E-2</v>
      </c>
      <c r="AU392">
        <v>0.02</v>
      </c>
      <c r="AV392">
        <v>7.5999999999999998E-2</v>
      </c>
      <c r="AW392">
        <v>5.1999999999999998E-2</v>
      </c>
      <c r="AX392">
        <v>1.9E-2</v>
      </c>
      <c r="AY392">
        <v>4.2000000000000003E-2</v>
      </c>
      <c r="AZ392">
        <v>7.0000000000000001E-3</v>
      </c>
      <c r="BA392">
        <v>5.5E-2</v>
      </c>
      <c r="BB392" s="38">
        <v>2.3E-2</v>
      </c>
      <c r="BC392">
        <v>1.7000000000000001E-2</v>
      </c>
      <c r="BD392">
        <v>3.1E-2</v>
      </c>
      <c r="BE392">
        <v>2.8000000000000001E-2</v>
      </c>
      <c r="BF392" s="38">
        <v>2.7E-2</v>
      </c>
      <c r="BG392">
        <v>1.0999999999999999E-2</v>
      </c>
      <c r="BH392">
        <v>1.0999999999999999E-2</v>
      </c>
      <c r="BI392">
        <v>8.9999999999999993E-3</v>
      </c>
      <c r="BJ392">
        <v>0.01</v>
      </c>
      <c r="BK392">
        <v>6.0000000000000001E-3</v>
      </c>
      <c r="BL392">
        <v>1.9E-2</v>
      </c>
      <c r="BM392">
        <v>1.9E-2</v>
      </c>
      <c r="BN392">
        <v>-2E-3</v>
      </c>
      <c r="BO392">
        <v>8.0000000000000002E-3</v>
      </c>
      <c r="BP392" s="6">
        <v>3.0000000000000001E-3</v>
      </c>
      <c r="BQ392" s="6">
        <v>5.0000000000000001E-3</v>
      </c>
      <c r="BR392" s="6">
        <v>1.0999999999999999E-2</v>
      </c>
      <c r="BS392">
        <v>1.4999999999999999E-2</v>
      </c>
      <c r="BT392" s="38">
        <v>3.1E-2</v>
      </c>
      <c r="BU392">
        <v>0.03</v>
      </c>
      <c r="BV392">
        <v>4.7E-2</v>
      </c>
      <c r="BW392">
        <v>3.2000000000000001E-2</v>
      </c>
      <c r="BX392" s="38">
        <v>0.11</v>
      </c>
      <c r="BY392" s="38">
        <v>2.1000000000000001E-2</v>
      </c>
      <c r="BZ392" s="38">
        <v>4.0000000000000001E-3</v>
      </c>
      <c r="CA392">
        <v>0.05</v>
      </c>
      <c r="CB392">
        <v>5.3999999999999999E-2</v>
      </c>
      <c r="CC392">
        <v>1.2999999999999999E-2</v>
      </c>
      <c r="CD392">
        <v>1.2E-2</v>
      </c>
      <c r="CE392">
        <v>7.8E-2</v>
      </c>
      <c r="CF392">
        <v>1.2999999999999999E-2</v>
      </c>
      <c r="CG392">
        <v>1.4999999999999999E-2</v>
      </c>
      <c r="CH392">
        <v>5.7000000000000002E-2</v>
      </c>
      <c r="CI392">
        <v>0.03</v>
      </c>
      <c r="CJ392">
        <v>6.4000000000000001E-2</v>
      </c>
      <c r="CK392">
        <v>1.4E-2</v>
      </c>
      <c r="CL392">
        <v>3.0000000000000001E-3</v>
      </c>
      <c r="CM392">
        <v>-5.0000000000000001E-3</v>
      </c>
      <c r="CN392">
        <v>7.0000000000000001E-3</v>
      </c>
      <c r="CO392">
        <v>-1.7999999999999999E-2</v>
      </c>
      <c r="CP392">
        <v>-5.0000000000000001E-3</v>
      </c>
      <c r="CQ392">
        <v>3.1E-2</v>
      </c>
      <c r="CR392" s="38">
        <v>3.2000000000000001E-2</v>
      </c>
      <c r="CS392">
        <v>4.9000000000000002E-2</v>
      </c>
      <c r="CT392">
        <v>5.3999999999999999E-2</v>
      </c>
      <c r="CU392">
        <v>-4.3999999999999997E-2</v>
      </c>
      <c r="CV392">
        <v>4.1000000000000002E-2</v>
      </c>
      <c r="CW392">
        <v>1.2E-2</v>
      </c>
      <c r="CX392">
        <v>1E-3</v>
      </c>
      <c r="CY392">
        <v>4.4999999999999998E-2</v>
      </c>
      <c r="CZ392">
        <v>3.7999999999999999E-2</v>
      </c>
      <c r="DA392">
        <v>0.113</v>
      </c>
      <c r="DB392">
        <v>0.06</v>
      </c>
      <c r="DC392">
        <v>4.0000000000000001E-3</v>
      </c>
      <c r="DD392" s="38">
        <v>0.01</v>
      </c>
      <c r="DE392" s="38">
        <v>0.01</v>
      </c>
      <c r="DF392">
        <v>2.1000000000000001E-2</v>
      </c>
      <c r="DG392">
        <v>5.0999999999999997E-2</v>
      </c>
      <c r="DH392">
        <v>4.4999999999999998E-2</v>
      </c>
      <c r="DI392">
        <v>1.9E-2</v>
      </c>
      <c r="DJ392">
        <v>3.5000000000000003E-2</v>
      </c>
      <c r="DK392" s="38">
        <v>1.4999999999999999E-2</v>
      </c>
      <c r="DL392">
        <v>1.9E-2</v>
      </c>
      <c r="DM392">
        <v>3.5999999999999997E-2</v>
      </c>
      <c r="DN392">
        <v>0.03</v>
      </c>
      <c r="DO392">
        <v>0.08</v>
      </c>
      <c r="DP392" s="38">
        <v>4.8000000000000001E-2</v>
      </c>
      <c r="DQ392">
        <v>0.04</v>
      </c>
      <c r="DU392" s="38">
        <v>3.6999999999999998E-2</v>
      </c>
      <c r="DV392">
        <v>2.5000000000000001E-2</v>
      </c>
      <c r="DW392" s="38">
        <v>4.2000000000000003E-2</v>
      </c>
      <c r="DX392" s="6">
        <v>5.2999999999999999E-2</v>
      </c>
      <c r="DY392">
        <v>2.4E-2</v>
      </c>
      <c r="DZ392">
        <v>7.0999999999999994E-2</v>
      </c>
      <c r="EA392">
        <v>3.2000000000000001E-2</v>
      </c>
      <c r="EC392">
        <v>5.0000000000000001E-3</v>
      </c>
      <c r="ED392">
        <v>0.03</v>
      </c>
      <c r="EF392">
        <v>4.2000000000000003E-2</v>
      </c>
      <c r="EG392">
        <v>5.8999999999999997E-2</v>
      </c>
      <c r="EI392">
        <v>3.3000000000000002E-2</v>
      </c>
      <c r="EJ392">
        <v>4.8000000000000001E-2</v>
      </c>
      <c r="EK392" s="38">
        <v>1.9E-2</v>
      </c>
      <c r="EL392">
        <v>3.2000000000000001E-2</v>
      </c>
      <c r="EM392" s="6">
        <v>6.3E-2</v>
      </c>
    </row>
    <row r="393" spans="1:143" ht="14.25" customHeight="1" x14ac:dyDescent="0.2">
      <c r="A393" s="13">
        <v>720</v>
      </c>
      <c r="B393">
        <v>5.1999999999999998E-2</v>
      </c>
      <c r="C393">
        <v>4.8000000000000001E-2</v>
      </c>
      <c r="D393">
        <v>3.5000000000000003E-2</v>
      </c>
      <c r="E393">
        <v>4.1000000000000002E-2</v>
      </c>
      <c r="F393">
        <v>5.8000000000000003E-2</v>
      </c>
      <c r="G393">
        <v>0.05</v>
      </c>
      <c r="H393">
        <v>2.1999999999999999E-2</v>
      </c>
      <c r="I393">
        <v>3.3000000000000002E-2</v>
      </c>
      <c r="J393">
        <v>2.9000000000000001E-2</v>
      </c>
      <c r="K393">
        <v>1.6E-2</v>
      </c>
      <c r="L393">
        <v>3.9E-2</v>
      </c>
      <c r="M393">
        <v>3.1E-2</v>
      </c>
      <c r="N393">
        <v>5.6000000000000001E-2</v>
      </c>
      <c r="O393">
        <v>3.3000000000000002E-2</v>
      </c>
      <c r="P393" s="38">
        <v>7.0999999999999994E-2</v>
      </c>
      <c r="Q393" s="6">
        <v>6.6000000000000003E-2</v>
      </c>
      <c r="R393" s="6">
        <v>4.5999999999999999E-2</v>
      </c>
      <c r="S393" s="6">
        <v>0.10199999999999999</v>
      </c>
      <c r="T393">
        <v>7.0999999999999994E-2</v>
      </c>
      <c r="U393">
        <v>6.4000000000000001E-2</v>
      </c>
      <c r="V393">
        <v>3.6999999999999998E-2</v>
      </c>
      <c r="W393">
        <v>2.4E-2</v>
      </c>
      <c r="X393">
        <v>6.4000000000000001E-2</v>
      </c>
      <c r="Y393">
        <v>5.8999999999999997E-2</v>
      </c>
      <c r="Z393" s="38">
        <v>8.2000000000000003E-2</v>
      </c>
      <c r="AA393" s="38">
        <v>8.4000000000000005E-2</v>
      </c>
      <c r="AB393" s="38">
        <v>6.4000000000000001E-2</v>
      </c>
      <c r="AC393" s="38">
        <v>4.9000000000000002E-2</v>
      </c>
      <c r="AD393" s="38">
        <v>2.9000000000000001E-2</v>
      </c>
      <c r="AE393" s="38">
        <v>2.8000000000000001E-2</v>
      </c>
      <c r="AF393" s="38">
        <v>0.01</v>
      </c>
      <c r="AG393" s="38">
        <v>0.01</v>
      </c>
      <c r="AH393" s="38">
        <v>6.0000000000000001E-3</v>
      </c>
      <c r="AI393" s="6">
        <v>4.2000000000000003E-2</v>
      </c>
      <c r="AJ393" s="6">
        <v>6.0000000000000001E-3</v>
      </c>
      <c r="AK393" s="6">
        <v>4.2000000000000003E-2</v>
      </c>
      <c r="AL393">
        <v>1.7000000000000001E-2</v>
      </c>
      <c r="AM393">
        <v>1.9E-2</v>
      </c>
      <c r="AN393">
        <v>4.1000000000000002E-2</v>
      </c>
      <c r="AO393" s="6">
        <v>3.3000000000000002E-2</v>
      </c>
      <c r="AP393" s="6">
        <v>7.2999999999999995E-2</v>
      </c>
      <c r="AQ393" s="6">
        <v>6.2E-2</v>
      </c>
      <c r="AR393">
        <v>2.1999999999999999E-2</v>
      </c>
      <c r="AS393">
        <v>3.3000000000000002E-2</v>
      </c>
      <c r="AT393">
        <v>1.2999999999999999E-2</v>
      </c>
      <c r="AU393">
        <v>0.02</v>
      </c>
      <c r="AV393">
        <v>7.5999999999999998E-2</v>
      </c>
      <c r="AW393">
        <v>5.1999999999999998E-2</v>
      </c>
      <c r="AX393">
        <v>1.9E-2</v>
      </c>
      <c r="AY393">
        <v>4.2000000000000003E-2</v>
      </c>
      <c r="AZ393">
        <v>7.0000000000000001E-3</v>
      </c>
      <c r="BA393">
        <v>5.5E-2</v>
      </c>
      <c r="BB393" s="38">
        <v>2.3E-2</v>
      </c>
      <c r="BC393">
        <v>1.7000000000000001E-2</v>
      </c>
      <c r="BD393">
        <v>3.1E-2</v>
      </c>
      <c r="BE393">
        <v>2.8000000000000001E-2</v>
      </c>
      <c r="BF393" s="38">
        <v>2.7E-2</v>
      </c>
      <c r="BG393">
        <v>1.0999999999999999E-2</v>
      </c>
      <c r="BH393">
        <v>1.0999999999999999E-2</v>
      </c>
      <c r="BI393">
        <v>8.9999999999999993E-3</v>
      </c>
      <c r="BJ393">
        <v>0.01</v>
      </c>
      <c r="BK393">
        <v>5.0000000000000001E-3</v>
      </c>
      <c r="BL393">
        <v>1.9E-2</v>
      </c>
      <c r="BM393">
        <v>1.9E-2</v>
      </c>
      <c r="BN393">
        <v>-2E-3</v>
      </c>
      <c r="BO393">
        <v>8.0000000000000002E-3</v>
      </c>
      <c r="BP393" s="6">
        <v>3.0000000000000001E-3</v>
      </c>
      <c r="BQ393" s="6">
        <v>5.0000000000000001E-3</v>
      </c>
      <c r="BR393" s="6">
        <v>1.0999999999999999E-2</v>
      </c>
      <c r="BS393">
        <v>1.4E-2</v>
      </c>
      <c r="BT393" s="38">
        <v>3.1E-2</v>
      </c>
      <c r="BU393">
        <v>0.03</v>
      </c>
      <c r="BV393">
        <v>4.7E-2</v>
      </c>
      <c r="BW393">
        <v>3.2000000000000001E-2</v>
      </c>
      <c r="BX393" s="38">
        <v>0.11</v>
      </c>
      <c r="BY393" s="38">
        <v>2.1000000000000001E-2</v>
      </c>
      <c r="BZ393" s="38">
        <v>4.0000000000000001E-3</v>
      </c>
      <c r="CA393">
        <v>0.05</v>
      </c>
      <c r="CB393">
        <v>5.3999999999999999E-2</v>
      </c>
      <c r="CC393">
        <v>1.2999999999999999E-2</v>
      </c>
      <c r="CD393">
        <v>1.2E-2</v>
      </c>
      <c r="CE393">
        <v>7.8E-2</v>
      </c>
      <c r="CF393">
        <v>1.2E-2</v>
      </c>
      <c r="CG393">
        <v>1.4999999999999999E-2</v>
      </c>
      <c r="CH393">
        <v>5.7000000000000002E-2</v>
      </c>
      <c r="CI393">
        <v>0.03</v>
      </c>
      <c r="CJ393">
        <v>6.4000000000000001E-2</v>
      </c>
      <c r="CK393">
        <v>1.2999999999999999E-2</v>
      </c>
      <c r="CL393">
        <v>2E-3</v>
      </c>
      <c r="CM393">
        <v>-5.0000000000000001E-3</v>
      </c>
      <c r="CN393">
        <v>6.0000000000000001E-3</v>
      </c>
      <c r="CO393">
        <v>-1.7999999999999999E-2</v>
      </c>
      <c r="CP393">
        <v>-5.0000000000000001E-3</v>
      </c>
      <c r="CQ393">
        <v>0.03</v>
      </c>
      <c r="CR393" s="38">
        <v>3.2000000000000001E-2</v>
      </c>
      <c r="CS393">
        <v>4.8000000000000001E-2</v>
      </c>
      <c r="CT393">
        <v>5.3999999999999999E-2</v>
      </c>
      <c r="CU393">
        <v>-4.3999999999999997E-2</v>
      </c>
      <c r="CV393">
        <v>0.04</v>
      </c>
      <c r="CW393">
        <v>1.2E-2</v>
      </c>
      <c r="CX393">
        <v>1E-3</v>
      </c>
      <c r="CY393">
        <v>4.4999999999999998E-2</v>
      </c>
      <c r="CZ393">
        <v>3.7999999999999999E-2</v>
      </c>
      <c r="DA393">
        <v>0.113</v>
      </c>
      <c r="DB393">
        <v>0.06</v>
      </c>
      <c r="DC393">
        <v>4.0000000000000001E-3</v>
      </c>
      <c r="DD393" s="38">
        <v>0.01</v>
      </c>
      <c r="DE393" s="38">
        <v>8.9999999999999993E-3</v>
      </c>
      <c r="DF393">
        <v>2.1000000000000001E-2</v>
      </c>
      <c r="DG393">
        <v>5.0999999999999997E-2</v>
      </c>
      <c r="DH393">
        <v>4.4999999999999998E-2</v>
      </c>
      <c r="DI393">
        <v>1.9E-2</v>
      </c>
      <c r="DJ393">
        <v>3.5999999999999997E-2</v>
      </c>
      <c r="DK393" s="38">
        <v>1.4999999999999999E-2</v>
      </c>
      <c r="DL393">
        <v>1.9E-2</v>
      </c>
      <c r="DM393">
        <v>3.5999999999999997E-2</v>
      </c>
      <c r="DN393">
        <v>0.03</v>
      </c>
      <c r="DO393">
        <v>0.08</v>
      </c>
      <c r="DP393" s="38">
        <v>4.8000000000000001E-2</v>
      </c>
      <c r="DQ393">
        <v>0.04</v>
      </c>
      <c r="DU393" s="38">
        <v>3.6999999999999998E-2</v>
      </c>
      <c r="DV393">
        <v>2.5000000000000001E-2</v>
      </c>
      <c r="DW393" s="38">
        <v>4.1000000000000002E-2</v>
      </c>
      <c r="DX393" s="6">
        <v>5.2999999999999999E-2</v>
      </c>
      <c r="DY393">
        <v>2.4E-2</v>
      </c>
      <c r="DZ393">
        <v>7.0000000000000007E-2</v>
      </c>
      <c r="EA393">
        <v>3.2000000000000001E-2</v>
      </c>
      <c r="EC393">
        <v>4.0000000000000001E-3</v>
      </c>
      <c r="ED393">
        <v>0.03</v>
      </c>
      <c r="EF393">
        <v>4.2000000000000003E-2</v>
      </c>
      <c r="EG393">
        <v>5.8999999999999997E-2</v>
      </c>
      <c r="EI393">
        <v>3.3000000000000002E-2</v>
      </c>
      <c r="EJ393">
        <v>4.8000000000000001E-2</v>
      </c>
      <c r="EK393" s="38">
        <v>1.9E-2</v>
      </c>
      <c r="EL393">
        <v>3.1E-2</v>
      </c>
      <c r="EM393" s="6">
        <v>6.3E-2</v>
      </c>
    </row>
    <row r="394" spans="1:143" ht="14.25" customHeight="1" x14ac:dyDescent="0.2">
      <c r="A394" s="13">
        <v>721</v>
      </c>
      <c r="B394">
        <v>5.1999999999999998E-2</v>
      </c>
      <c r="C394">
        <v>4.8000000000000001E-2</v>
      </c>
      <c r="D394">
        <v>3.5000000000000003E-2</v>
      </c>
      <c r="E394">
        <v>4.1000000000000002E-2</v>
      </c>
      <c r="F394">
        <v>5.8000000000000003E-2</v>
      </c>
      <c r="G394">
        <v>4.9000000000000002E-2</v>
      </c>
      <c r="H394">
        <v>2.1999999999999999E-2</v>
      </c>
      <c r="I394">
        <v>3.3000000000000002E-2</v>
      </c>
      <c r="J394">
        <v>2.9000000000000001E-2</v>
      </c>
      <c r="K394">
        <v>1.6E-2</v>
      </c>
      <c r="L394">
        <v>3.9E-2</v>
      </c>
      <c r="M394">
        <v>3.1E-2</v>
      </c>
      <c r="N394">
        <v>5.6000000000000001E-2</v>
      </c>
      <c r="O394">
        <v>3.3000000000000002E-2</v>
      </c>
      <c r="P394" s="38">
        <v>7.0999999999999994E-2</v>
      </c>
      <c r="Q394" s="6">
        <v>6.5000000000000002E-2</v>
      </c>
      <c r="R394" s="6">
        <v>4.4999999999999998E-2</v>
      </c>
      <c r="S394" s="6">
        <v>0.10100000000000001</v>
      </c>
      <c r="T394">
        <v>7.0000000000000007E-2</v>
      </c>
      <c r="U394">
        <v>6.3E-2</v>
      </c>
      <c r="V394">
        <v>3.6999999999999998E-2</v>
      </c>
      <c r="W394">
        <v>2.4E-2</v>
      </c>
      <c r="X394">
        <v>6.4000000000000001E-2</v>
      </c>
      <c r="Y394">
        <v>5.8999999999999997E-2</v>
      </c>
      <c r="Z394" s="38">
        <v>8.2000000000000003E-2</v>
      </c>
      <c r="AA394" s="38">
        <v>8.4000000000000005E-2</v>
      </c>
      <c r="AB394" s="38">
        <v>6.4000000000000001E-2</v>
      </c>
      <c r="AC394" s="38">
        <v>4.9000000000000002E-2</v>
      </c>
      <c r="AD394" s="38">
        <v>2.8000000000000001E-2</v>
      </c>
      <c r="AE394" s="38">
        <v>2.8000000000000001E-2</v>
      </c>
      <c r="AF394" s="38">
        <v>0.01</v>
      </c>
      <c r="AG394" s="38">
        <v>0.01</v>
      </c>
      <c r="AH394" s="38">
        <v>6.0000000000000001E-3</v>
      </c>
      <c r="AI394" s="6">
        <v>4.2000000000000003E-2</v>
      </c>
      <c r="AJ394" s="6">
        <v>6.0000000000000001E-3</v>
      </c>
      <c r="AK394" s="6">
        <v>4.2000000000000003E-2</v>
      </c>
      <c r="AL394">
        <v>1.7000000000000001E-2</v>
      </c>
      <c r="AM394">
        <v>1.9E-2</v>
      </c>
      <c r="AN394">
        <v>4.1000000000000002E-2</v>
      </c>
      <c r="AO394" s="6">
        <v>3.3000000000000002E-2</v>
      </c>
      <c r="AP394" s="6">
        <v>7.2999999999999995E-2</v>
      </c>
      <c r="AQ394" s="6">
        <v>6.2E-2</v>
      </c>
      <c r="AR394">
        <v>2.1999999999999999E-2</v>
      </c>
      <c r="AS394">
        <v>3.3000000000000002E-2</v>
      </c>
      <c r="AT394">
        <v>1.2999999999999999E-2</v>
      </c>
      <c r="AU394">
        <v>0.02</v>
      </c>
      <c r="AV394">
        <v>7.5999999999999998E-2</v>
      </c>
      <c r="AW394">
        <v>5.1999999999999998E-2</v>
      </c>
      <c r="AX394">
        <v>1.9E-2</v>
      </c>
      <c r="AY394">
        <v>4.2000000000000003E-2</v>
      </c>
      <c r="AZ394">
        <v>7.0000000000000001E-3</v>
      </c>
      <c r="BA394">
        <v>5.3999999999999999E-2</v>
      </c>
      <c r="BB394" s="38">
        <v>2.3E-2</v>
      </c>
      <c r="BC394">
        <v>1.7000000000000001E-2</v>
      </c>
      <c r="BD394">
        <v>3.1E-2</v>
      </c>
      <c r="BE394">
        <v>2.8000000000000001E-2</v>
      </c>
      <c r="BF394" s="38">
        <v>2.7E-2</v>
      </c>
      <c r="BG394">
        <v>0.01</v>
      </c>
      <c r="BH394">
        <v>1.0999999999999999E-2</v>
      </c>
      <c r="BI394">
        <v>8.9999999999999993E-3</v>
      </c>
      <c r="BJ394">
        <v>0.01</v>
      </c>
      <c r="BK394">
        <v>5.0000000000000001E-3</v>
      </c>
      <c r="BL394">
        <v>1.9E-2</v>
      </c>
      <c r="BM394">
        <v>1.9E-2</v>
      </c>
      <c r="BN394">
        <v>-2E-3</v>
      </c>
      <c r="BO394">
        <v>8.0000000000000002E-3</v>
      </c>
      <c r="BP394" s="6">
        <v>3.0000000000000001E-3</v>
      </c>
      <c r="BQ394" s="6">
        <v>5.0000000000000001E-3</v>
      </c>
      <c r="BR394" s="6">
        <v>1.0999999999999999E-2</v>
      </c>
      <c r="BS394">
        <v>1.4E-2</v>
      </c>
      <c r="BT394" s="38">
        <v>0.03</v>
      </c>
      <c r="BU394">
        <v>2.9000000000000001E-2</v>
      </c>
      <c r="BV394">
        <v>4.7E-2</v>
      </c>
      <c r="BW394">
        <v>3.2000000000000001E-2</v>
      </c>
      <c r="BX394" s="38">
        <v>0.11</v>
      </c>
      <c r="BY394" s="38">
        <v>2.1000000000000001E-2</v>
      </c>
      <c r="BZ394" s="38">
        <v>4.0000000000000001E-3</v>
      </c>
      <c r="CA394">
        <v>0.05</v>
      </c>
      <c r="CB394">
        <v>5.2999999999999999E-2</v>
      </c>
      <c r="CC394">
        <v>1.2999999999999999E-2</v>
      </c>
      <c r="CD394">
        <v>1.2E-2</v>
      </c>
      <c r="CE394">
        <v>7.8E-2</v>
      </c>
      <c r="CF394">
        <v>1.2E-2</v>
      </c>
      <c r="CG394">
        <v>1.4999999999999999E-2</v>
      </c>
      <c r="CH394">
        <v>5.7000000000000002E-2</v>
      </c>
      <c r="CI394">
        <v>0.03</v>
      </c>
      <c r="CJ394">
        <v>6.4000000000000001E-2</v>
      </c>
      <c r="CK394">
        <v>1.2999999999999999E-2</v>
      </c>
      <c r="CL394">
        <v>2E-3</v>
      </c>
      <c r="CM394">
        <v>-6.0000000000000001E-3</v>
      </c>
      <c r="CN394">
        <v>6.0000000000000001E-3</v>
      </c>
      <c r="CO394">
        <v>-1.7999999999999999E-2</v>
      </c>
      <c r="CP394">
        <v>-5.0000000000000001E-3</v>
      </c>
      <c r="CQ394">
        <v>0.03</v>
      </c>
      <c r="CR394" s="38">
        <v>3.1E-2</v>
      </c>
      <c r="CS394">
        <v>4.7E-2</v>
      </c>
      <c r="CT394">
        <v>5.2999999999999999E-2</v>
      </c>
      <c r="CU394">
        <v>-4.3999999999999997E-2</v>
      </c>
      <c r="CV394">
        <v>0.04</v>
      </c>
      <c r="CW394">
        <v>1.2E-2</v>
      </c>
      <c r="CX394">
        <v>1E-3</v>
      </c>
      <c r="CY394">
        <v>4.4999999999999998E-2</v>
      </c>
      <c r="CZ394">
        <v>3.7999999999999999E-2</v>
      </c>
      <c r="DA394">
        <v>0.113</v>
      </c>
      <c r="DB394">
        <v>0.06</v>
      </c>
      <c r="DC394">
        <v>4.0000000000000001E-3</v>
      </c>
      <c r="DD394" s="38">
        <v>0.01</v>
      </c>
      <c r="DE394" s="38">
        <v>8.9999999999999993E-3</v>
      </c>
      <c r="DF394">
        <v>0.02</v>
      </c>
      <c r="DG394">
        <v>5.0999999999999997E-2</v>
      </c>
      <c r="DH394">
        <v>4.4999999999999998E-2</v>
      </c>
      <c r="DI394">
        <v>1.9E-2</v>
      </c>
      <c r="DJ394">
        <v>3.5000000000000003E-2</v>
      </c>
      <c r="DK394" s="38">
        <v>1.4999999999999999E-2</v>
      </c>
      <c r="DL394">
        <v>1.9E-2</v>
      </c>
      <c r="DM394">
        <v>3.5999999999999997E-2</v>
      </c>
      <c r="DN394">
        <v>0.03</v>
      </c>
      <c r="DO394">
        <v>0.08</v>
      </c>
      <c r="DP394" s="38">
        <v>4.8000000000000001E-2</v>
      </c>
      <c r="DQ394">
        <v>0.04</v>
      </c>
      <c r="DU394" s="38">
        <v>3.6999999999999998E-2</v>
      </c>
      <c r="DV394">
        <v>2.5000000000000001E-2</v>
      </c>
      <c r="DW394" s="38">
        <v>4.1000000000000002E-2</v>
      </c>
      <c r="DX394" s="6">
        <v>5.2999999999999999E-2</v>
      </c>
      <c r="DY394">
        <v>2.4E-2</v>
      </c>
      <c r="DZ394">
        <v>7.0000000000000007E-2</v>
      </c>
      <c r="EA394">
        <v>3.2000000000000001E-2</v>
      </c>
      <c r="EC394">
        <v>4.0000000000000001E-3</v>
      </c>
      <c r="ED394">
        <v>0.03</v>
      </c>
      <c r="EF394">
        <v>4.2000000000000003E-2</v>
      </c>
      <c r="EG394">
        <v>5.8999999999999997E-2</v>
      </c>
      <c r="EI394">
        <v>3.3000000000000002E-2</v>
      </c>
      <c r="EJ394">
        <v>4.8000000000000001E-2</v>
      </c>
      <c r="EK394" s="38">
        <v>1.9E-2</v>
      </c>
      <c r="EL394">
        <v>3.1E-2</v>
      </c>
      <c r="EM394" s="6">
        <v>6.3E-2</v>
      </c>
    </row>
    <row r="395" spans="1:143" ht="14.25" customHeight="1" x14ac:dyDescent="0.2">
      <c r="A395" s="13">
        <v>722</v>
      </c>
      <c r="B395">
        <v>5.1999999999999998E-2</v>
      </c>
      <c r="C395">
        <v>4.8000000000000001E-2</v>
      </c>
      <c r="D395">
        <v>3.4000000000000002E-2</v>
      </c>
      <c r="E395">
        <v>0.04</v>
      </c>
      <c r="F395">
        <v>5.7000000000000002E-2</v>
      </c>
      <c r="G395">
        <v>4.9000000000000002E-2</v>
      </c>
      <c r="H395">
        <v>2.1000000000000001E-2</v>
      </c>
      <c r="I395">
        <v>3.2000000000000001E-2</v>
      </c>
      <c r="J395">
        <v>2.8000000000000001E-2</v>
      </c>
      <c r="K395">
        <v>1.6E-2</v>
      </c>
      <c r="L395">
        <v>3.9E-2</v>
      </c>
      <c r="M395">
        <v>3.1E-2</v>
      </c>
      <c r="N395">
        <v>5.6000000000000001E-2</v>
      </c>
      <c r="O395">
        <v>3.3000000000000002E-2</v>
      </c>
      <c r="P395" s="38">
        <v>7.0000000000000007E-2</v>
      </c>
      <c r="Q395" s="6">
        <v>6.5000000000000002E-2</v>
      </c>
      <c r="R395" s="6">
        <v>4.4999999999999998E-2</v>
      </c>
      <c r="S395" s="6">
        <v>0.1</v>
      </c>
      <c r="T395">
        <v>6.9000000000000006E-2</v>
      </c>
      <c r="U395">
        <v>6.2E-2</v>
      </c>
      <c r="V395">
        <v>3.5999999999999997E-2</v>
      </c>
      <c r="W395">
        <v>2.4E-2</v>
      </c>
      <c r="X395">
        <v>6.3E-2</v>
      </c>
      <c r="Y395">
        <v>5.8999999999999997E-2</v>
      </c>
      <c r="Z395" s="38">
        <v>8.2000000000000003E-2</v>
      </c>
      <c r="AA395" s="38">
        <v>8.4000000000000005E-2</v>
      </c>
      <c r="AB395" s="38">
        <v>6.4000000000000001E-2</v>
      </c>
      <c r="AC395" s="38">
        <v>4.9000000000000002E-2</v>
      </c>
      <c r="AD395" s="38">
        <v>2.8000000000000001E-2</v>
      </c>
      <c r="AE395" s="38">
        <v>2.8000000000000001E-2</v>
      </c>
      <c r="AF395" s="38">
        <v>0.01</v>
      </c>
      <c r="AG395" s="38">
        <v>0.01</v>
      </c>
      <c r="AH395" s="38">
        <v>6.0000000000000001E-3</v>
      </c>
      <c r="AI395" s="6">
        <v>4.2000000000000003E-2</v>
      </c>
      <c r="AJ395" s="6">
        <v>6.0000000000000001E-3</v>
      </c>
      <c r="AK395" s="6">
        <v>4.2000000000000003E-2</v>
      </c>
      <c r="AL395">
        <v>1.7000000000000001E-2</v>
      </c>
      <c r="AM395">
        <v>1.9E-2</v>
      </c>
      <c r="AN395">
        <v>4.1000000000000002E-2</v>
      </c>
      <c r="AO395" s="6">
        <v>3.2000000000000001E-2</v>
      </c>
      <c r="AP395" s="6">
        <v>7.2999999999999995E-2</v>
      </c>
      <c r="AQ395" s="6">
        <v>6.2E-2</v>
      </c>
      <c r="AR395">
        <v>2.1999999999999999E-2</v>
      </c>
      <c r="AS395">
        <v>3.3000000000000002E-2</v>
      </c>
      <c r="AT395">
        <v>1.2999999999999999E-2</v>
      </c>
      <c r="AU395">
        <v>0.02</v>
      </c>
      <c r="AV395">
        <v>7.4999999999999997E-2</v>
      </c>
      <c r="AW395">
        <v>5.1999999999999998E-2</v>
      </c>
      <c r="AX395">
        <v>1.9E-2</v>
      </c>
      <c r="AY395">
        <v>4.1000000000000002E-2</v>
      </c>
      <c r="AZ395">
        <v>7.0000000000000001E-3</v>
      </c>
      <c r="BA395">
        <v>5.3999999999999999E-2</v>
      </c>
      <c r="BB395" s="38">
        <v>2.3E-2</v>
      </c>
      <c r="BC395">
        <v>1.7000000000000001E-2</v>
      </c>
      <c r="BD395">
        <v>3.1E-2</v>
      </c>
      <c r="BE395">
        <v>2.8000000000000001E-2</v>
      </c>
      <c r="BF395" s="38">
        <v>2.7E-2</v>
      </c>
      <c r="BG395">
        <v>0.01</v>
      </c>
      <c r="BH395">
        <v>1.0999999999999999E-2</v>
      </c>
      <c r="BI395">
        <v>8.9999999999999993E-3</v>
      </c>
      <c r="BJ395">
        <v>0.01</v>
      </c>
      <c r="BK395">
        <v>5.0000000000000001E-3</v>
      </c>
      <c r="BL395">
        <v>1.9E-2</v>
      </c>
      <c r="BM395">
        <v>1.9E-2</v>
      </c>
      <c r="BN395">
        <v>-2E-3</v>
      </c>
      <c r="BO395">
        <v>8.0000000000000002E-3</v>
      </c>
      <c r="BP395" s="6">
        <v>3.0000000000000001E-3</v>
      </c>
      <c r="BQ395" s="6">
        <v>4.0000000000000001E-3</v>
      </c>
      <c r="BR395" s="6">
        <v>1.0999999999999999E-2</v>
      </c>
      <c r="BS395">
        <v>1.4E-2</v>
      </c>
      <c r="BT395" s="38">
        <v>0.03</v>
      </c>
      <c r="BU395">
        <v>2.9000000000000001E-2</v>
      </c>
      <c r="BV395">
        <v>4.7E-2</v>
      </c>
      <c r="BW395">
        <v>3.2000000000000001E-2</v>
      </c>
      <c r="BX395" s="38">
        <v>0.11</v>
      </c>
      <c r="BY395" s="38">
        <v>2.1000000000000001E-2</v>
      </c>
      <c r="BZ395" s="38">
        <v>4.0000000000000001E-3</v>
      </c>
      <c r="CA395">
        <v>0.05</v>
      </c>
      <c r="CB395">
        <v>5.2999999999999999E-2</v>
      </c>
      <c r="CC395">
        <v>1.2999999999999999E-2</v>
      </c>
      <c r="CD395">
        <v>1.2E-2</v>
      </c>
      <c r="CE395">
        <v>7.8E-2</v>
      </c>
      <c r="CF395">
        <v>1.2E-2</v>
      </c>
      <c r="CG395">
        <v>1.4999999999999999E-2</v>
      </c>
      <c r="CH395">
        <v>5.7000000000000002E-2</v>
      </c>
      <c r="CI395">
        <v>2.9000000000000001E-2</v>
      </c>
      <c r="CJ395">
        <v>6.4000000000000001E-2</v>
      </c>
      <c r="CK395">
        <v>1.2999999999999999E-2</v>
      </c>
      <c r="CL395">
        <v>2E-3</v>
      </c>
      <c r="CM395">
        <v>-6.0000000000000001E-3</v>
      </c>
      <c r="CN395">
        <v>6.0000000000000001E-3</v>
      </c>
      <c r="CO395">
        <v>-1.7999999999999999E-2</v>
      </c>
      <c r="CP395">
        <v>-5.0000000000000001E-3</v>
      </c>
      <c r="CQ395">
        <v>2.9000000000000001E-2</v>
      </c>
      <c r="CR395" s="38">
        <v>3.1E-2</v>
      </c>
      <c r="CS395">
        <v>4.7E-2</v>
      </c>
      <c r="CT395">
        <v>5.2999999999999999E-2</v>
      </c>
      <c r="CU395">
        <v>-4.3999999999999997E-2</v>
      </c>
      <c r="CV395">
        <v>0.04</v>
      </c>
      <c r="CW395">
        <v>1.0999999999999999E-2</v>
      </c>
      <c r="CX395">
        <v>1E-3</v>
      </c>
      <c r="CY395">
        <v>4.4999999999999998E-2</v>
      </c>
      <c r="CZ395">
        <v>3.7999999999999999E-2</v>
      </c>
      <c r="DA395">
        <v>0.113</v>
      </c>
      <c r="DB395">
        <v>5.8999999999999997E-2</v>
      </c>
      <c r="DC395">
        <v>3.0000000000000001E-3</v>
      </c>
      <c r="DD395" s="38">
        <v>0.01</v>
      </c>
      <c r="DE395" s="38">
        <v>8.9999999999999993E-3</v>
      </c>
      <c r="DF395">
        <v>0.02</v>
      </c>
      <c r="DG395">
        <v>5.0999999999999997E-2</v>
      </c>
      <c r="DH395">
        <v>4.4999999999999998E-2</v>
      </c>
      <c r="DI395">
        <v>1.9E-2</v>
      </c>
      <c r="DJ395">
        <v>3.5000000000000003E-2</v>
      </c>
      <c r="DK395" s="38">
        <v>1.4999999999999999E-2</v>
      </c>
      <c r="DL395">
        <v>1.9E-2</v>
      </c>
      <c r="DM395">
        <v>3.5999999999999997E-2</v>
      </c>
      <c r="DN395">
        <v>0.03</v>
      </c>
      <c r="DO395">
        <v>0.08</v>
      </c>
      <c r="DP395" s="38">
        <v>4.8000000000000001E-2</v>
      </c>
      <c r="DQ395">
        <v>0.04</v>
      </c>
      <c r="DU395" s="38">
        <v>3.6999999999999998E-2</v>
      </c>
      <c r="DV395">
        <v>2.5000000000000001E-2</v>
      </c>
      <c r="DW395" s="38">
        <v>4.1000000000000002E-2</v>
      </c>
      <c r="DX395" s="6">
        <v>5.2999999999999999E-2</v>
      </c>
      <c r="DY395">
        <v>2.4E-2</v>
      </c>
      <c r="DZ395">
        <v>7.0000000000000007E-2</v>
      </c>
      <c r="EA395">
        <v>3.2000000000000001E-2</v>
      </c>
      <c r="EC395">
        <v>4.0000000000000001E-3</v>
      </c>
      <c r="ED395">
        <v>0.03</v>
      </c>
      <c r="EF395">
        <v>4.2000000000000003E-2</v>
      </c>
      <c r="EG395">
        <v>5.8999999999999997E-2</v>
      </c>
      <c r="EI395">
        <v>3.3000000000000002E-2</v>
      </c>
      <c r="EJ395">
        <v>4.8000000000000001E-2</v>
      </c>
      <c r="EK395" s="38">
        <v>1.9E-2</v>
      </c>
      <c r="EL395">
        <v>3.1E-2</v>
      </c>
      <c r="EM395" s="6">
        <v>6.2E-2</v>
      </c>
    </row>
    <row r="396" spans="1:143" ht="14.25" customHeight="1" x14ac:dyDescent="0.2">
      <c r="A396" s="13">
        <v>723</v>
      </c>
      <c r="B396">
        <v>5.1999999999999998E-2</v>
      </c>
      <c r="C396">
        <v>4.8000000000000001E-2</v>
      </c>
      <c r="D396">
        <v>3.4000000000000002E-2</v>
      </c>
      <c r="E396">
        <v>0.04</v>
      </c>
      <c r="F396">
        <v>5.6000000000000001E-2</v>
      </c>
      <c r="G396">
        <v>4.9000000000000002E-2</v>
      </c>
      <c r="H396">
        <v>2.1000000000000001E-2</v>
      </c>
      <c r="I396">
        <v>3.2000000000000001E-2</v>
      </c>
      <c r="J396">
        <v>2.8000000000000001E-2</v>
      </c>
      <c r="K396">
        <v>1.4999999999999999E-2</v>
      </c>
      <c r="L396">
        <v>3.7999999999999999E-2</v>
      </c>
      <c r="M396">
        <v>3.1E-2</v>
      </c>
      <c r="N396">
        <v>5.6000000000000001E-2</v>
      </c>
      <c r="O396">
        <v>3.2000000000000001E-2</v>
      </c>
      <c r="P396" s="38">
        <v>6.9000000000000006E-2</v>
      </c>
      <c r="Q396" s="6">
        <v>6.4000000000000001E-2</v>
      </c>
      <c r="R396" s="6">
        <v>4.3999999999999997E-2</v>
      </c>
      <c r="S396" s="6">
        <v>9.9000000000000005E-2</v>
      </c>
      <c r="T396">
        <v>6.9000000000000006E-2</v>
      </c>
      <c r="U396">
        <v>6.0999999999999999E-2</v>
      </c>
      <c r="V396">
        <v>3.5999999999999997E-2</v>
      </c>
      <c r="W396">
        <v>2.3E-2</v>
      </c>
      <c r="X396">
        <v>6.3E-2</v>
      </c>
      <c r="Y396">
        <v>5.8999999999999997E-2</v>
      </c>
      <c r="Z396" s="38">
        <v>8.2000000000000003E-2</v>
      </c>
      <c r="AA396" s="38">
        <v>8.4000000000000005E-2</v>
      </c>
      <c r="AB396" s="38">
        <v>6.3E-2</v>
      </c>
      <c r="AC396" s="38">
        <v>4.9000000000000002E-2</v>
      </c>
      <c r="AD396" s="38">
        <v>2.8000000000000001E-2</v>
      </c>
      <c r="AE396" s="38">
        <v>2.8000000000000001E-2</v>
      </c>
      <c r="AF396" s="38">
        <v>0.01</v>
      </c>
      <c r="AG396" s="38">
        <v>0.01</v>
      </c>
      <c r="AH396" s="38">
        <v>5.0000000000000001E-3</v>
      </c>
      <c r="AI396" s="6">
        <v>4.2000000000000003E-2</v>
      </c>
      <c r="AJ396" s="6">
        <v>6.0000000000000001E-3</v>
      </c>
      <c r="AK396" s="6">
        <v>4.2000000000000003E-2</v>
      </c>
      <c r="AL396">
        <v>1.7000000000000001E-2</v>
      </c>
      <c r="AM396">
        <v>1.9E-2</v>
      </c>
      <c r="AN396">
        <v>4.1000000000000002E-2</v>
      </c>
      <c r="AO396" s="6">
        <v>3.2000000000000001E-2</v>
      </c>
      <c r="AP396" s="6">
        <v>7.2999999999999995E-2</v>
      </c>
      <c r="AQ396" s="6">
        <v>6.2E-2</v>
      </c>
      <c r="AR396">
        <v>2.1999999999999999E-2</v>
      </c>
      <c r="AS396">
        <v>3.3000000000000002E-2</v>
      </c>
      <c r="AT396">
        <v>1.2999999999999999E-2</v>
      </c>
      <c r="AU396">
        <v>0.02</v>
      </c>
      <c r="AV396">
        <v>7.4999999999999997E-2</v>
      </c>
      <c r="AW396">
        <v>5.1999999999999998E-2</v>
      </c>
      <c r="AX396">
        <v>1.9E-2</v>
      </c>
      <c r="AY396">
        <v>4.1000000000000002E-2</v>
      </c>
      <c r="AZ396">
        <v>6.0000000000000001E-3</v>
      </c>
      <c r="BA396">
        <v>5.3999999999999999E-2</v>
      </c>
      <c r="BB396" s="38">
        <v>2.3E-2</v>
      </c>
      <c r="BC396">
        <v>1.7000000000000001E-2</v>
      </c>
      <c r="BD396">
        <v>3.1E-2</v>
      </c>
      <c r="BE396">
        <v>2.8000000000000001E-2</v>
      </c>
      <c r="BF396" s="38">
        <v>2.7E-2</v>
      </c>
      <c r="BG396">
        <v>0.01</v>
      </c>
      <c r="BH396">
        <v>1.0999999999999999E-2</v>
      </c>
      <c r="BI396">
        <v>8.9999999999999993E-3</v>
      </c>
      <c r="BJ396">
        <v>0.01</v>
      </c>
      <c r="BK396">
        <v>5.0000000000000001E-3</v>
      </c>
      <c r="BL396">
        <v>1.9E-2</v>
      </c>
      <c r="BM396">
        <v>1.9E-2</v>
      </c>
      <c r="BN396">
        <v>-2E-3</v>
      </c>
      <c r="BO396">
        <v>7.0000000000000001E-3</v>
      </c>
      <c r="BP396" s="6">
        <v>3.0000000000000001E-3</v>
      </c>
      <c r="BQ396" s="6">
        <v>4.0000000000000001E-3</v>
      </c>
      <c r="BR396" s="6">
        <v>1.0999999999999999E-2</v>
      </c>
      <c r="BS396">
        <v>1.4E-2</v>
      </c>
      <c r="BT396" s="38">
        <v>0.03</v>
      </c>
      <c r="BU396">
        <v>2.9000000000000001E-2</v>
      </c>
      <c r="BV396">
        <v>4.7E-2</v>
      </c>
      <c r="BW396">
        <v>3.2000000000000001E-2</v>
      </c>
      <c r="BX396" s="38">
        <v>0.11</v>
      </c>
      <c r="BY396" s="38">
        <v>2.1000000000000001E-2</v>
      </c>
      <c r="BZ396" s="38">
        <v>4.0000000000000001E-3</v>
      </c>
      <c r="CA396">
        <v>0.05</v>
      </c>
      <c r="CB396">
        <v>5.2999999999999999E-2</v>
      </c>
      <c r="CC396">
        <v>1.2999999999999999E-2</v>
      </c>
      <c r="CD396">
        <v>1.2E-2</v>
      </c>
      <c r="CE396">
        <v>7.8E-2</v>
      </c>
      <c r="CF396">
        <v>1.2E-2</v>
      </c>
      <c r="CG396">
        <v>1.4999999999999999E-2</v>
      </c>
      <c r="CH396">
        <v>5.7000000000000002E-2</v>
      </c>
      <c r="CI396">
        <v>2.9000000000000001E-2</v>
      </c>
      <c r="CJ396">
        <v>6.4000000000000001E-2</v>
      </c>
      <c r="CK396">
        <v>1.2999999999999999E-2</v>
      </c>
      <c r="CL396">
        <v>2E-3</v>
      </c>
      <c r="CM396">
        <v>-6.0000000000000001E-3</v>
      </c>
      <c r="CN396">
        <v>6.0000000000000001E-3</v>
      </c>
      <c r="CO396">
        <v>-1.9E-2</v>
      </c>
      <c r="CP396">
        <v>-5.0000000000000001E-3</v>
      </c>
      <c r="CQ396">
        <v>2.9000000000000001E-2</v>
      </c>
      <c r="CR396" s="38">
        <v>3.1E-2</v>
      </c>
      <c r="CS396">
        <v>4.7E-2</v>
      </c>
      <c r="CT396">
        <v>5.2999999999999999E-2</v>
      </c>
      <c r="CU396">
        <v>-4.3999999999999997E-2</v>
      </c>
      <c r="CV396">
        <v>0.04</v>
      </c>
      <c r="CW396">
        <v>1.0999999999999999E-2</v>
      </c>
      <c r="CX396">
        <v>1E-3</v>
      </c>
      <c r="CY396">
        <v>4.4999999999999998E-2</v>
      </c>
      <c r="CZ396">
        <v>3.7999999999999999E-2</v>
      </c>
      <c r="DA396">
        <v>0.112</v>
      </c>
      <c r="DB396">
        <v>5.8999999999999997E-2</v>
      </c>
      <c r="DC396">
        <v>3.0000000000000001E-3</v>
      </c>
      <c r="DD396" s="38">
        <v>0.01</v>
      </c>
      <c r="DE396" s="38">
        <v>8.9999999999999993E-3</v>
      </c>
      <c r="DF396">
        <v>0.02</v>
      </c>
      <c r="DG396">
        <v>5.0999999999999997E-2</v>
      </c>
      <c r="DH396">
        <v>4.4999999999999998E-2</v>
      </c>
      <c r="DI396">
        <v>1.9E-2</v>
      </c>
      <c r="DJ396">
        <v>3.5000000000000003E-2</v>
      </c>
      <c r="DK396" s="38">
        <v>1.4999999999999999E-2</v>
      </c>
      <c r="DL396">
        <v>1.9E-2</v>
      </c>
      <c r="DM396">
        <v>3.5999999999999997E-2</v>
      </c>
      <c r="DN396">
        <v>0.03</v>
      </c>
      <c r="DO396">
        <v>8.1000000000000003E-2</v>
      </c>
      <c r="DP396" s="38">
        <v>4.8000000000000001E-2</v>
      </c>
      <c r="DQ396">
        <v>0.04</v>
      </c>
      <c r="DU396" s="38">
        <v>3.6999999999999998E-2</v>
      </c>
      <c r="DV396">
        <v>2.5000000000000001E-2</v>
      </c>
      <c r="DW396" s="38">
        <v>4.1000000000000002E-2</v>
      </c>
      <c r="DX396" s="6">
        <v>5.2999999999999999E-2</v>
      </c>
      <c r="DY396">
        <v>2.4E-2</v>
      </c>
      <c r="DZ396">
        <v>7.0000000000000007E-2</v>
      </c>
      <c r="EA396">
        <v>3.2000000000000001E-2</v>
      </c>
      <c r="EC396">
        <v>4.0000000000000001E-3</v>
      </c>
      <c r="ED396">
        <v>0.03</v>
      </c>
      <c r="EF396">
        <v>4.2000000000000003E-2</v>
      </c>
      <c r="EG396">
        <v>5.8000000000000003E-2</v>
      </c>
      <c r="EI396">
        <v>3.3000000000000002E-2</v>
      </c>
      <c r="EJ396">
        <v>4.8000000000000001E-2</v>
      </c>
      <c r="EK396" s="38">
        <v>1.9E-2</v>
      </c>
      <c r="EL396">
        <v>3.1E-2</v>
      </c>
      <c r="EM396" s="6">
        <v>6.2E-2</v>
      </c>
    </row>
    <row r="397" spans="1:143" ht="14.25" customHeight="1" x14ac:dyDescent="0.2">
      <c r="A397" s="13">
        <v>724</v>
      </c>
      <c r="B397">
        <v>5.1999999999999998E-2</v>
      </c>
      <c r="C397">
        <v>4.7E-2</v>
      </c>
      <c r="D397">
        <v>3.4000000000000002E-2</v>
      </c>
      <c r="E397">
        <v>0.04</v>
      </c>
      <c r="F397">
        <v>5.6000000000000001E-2</v>
      </c>
      <c r="G397">
        <v>4.8000000000000001E-2</v>
      </c>
      <c r="H397">
        <v>2.1000000000000001E-2</v>
      </c>
      <c r="I397">
        <v>3.1E-2</v>
      </c>
      <c r="J397">
        <v>2.8000000000000001E-2</v>
      </c>
      <c r="K397">
        <v>1.4999999999999999E-2</v>
      </c>
      <c r="L397">
        <v>3.7999999999999999E-2</v>
      </c>
      <c r="M397">
        <v>0.03</v>
      </c>
      <c r="N397">
        <v>5.5E-2</v>
      </c>
      <c r="O397">
        <v>3.2000000000000001E-2</v>
      </c>
      <c r="P397" s="38">
        <v>6.9000000000000006E-2</v>
      </c>
      <c r="Q397" s="6">
        <v>6.4000000000000001E-2</v>
      </c>
      <c r="R397" s="6">
        <v>4.3999999999999997E-2</v>
      </c>
      <c r="S397" s="6">
        <v>9.8000000000000004E-2</v>
      </c>
      <c r="T397">
        <v>6.8000000000000005E-2</v>
      </c>
      <c r="U397">
        <v>0.06</v>
      </c>
      <c r="V397">
        <v>3.5999999999999997E-2</v>
      </c>
      <c r="W397">
        <v>2.3E-2</v>
      </c>
      <c r="X397">
        <v>6.3E-2</v>
      </c>
      <c r="Y397">
        <v>5.8000000000000003E-2</v>
      </c>
      <c r="Z397" s="38">
        <v>8.2000000000000003E-2</v>
      </c>
      <c r="AA397" s="38">
        <v>8.4000000000000005E-2</v>
      </c>
      <c r="AB397" s="38">
        <v>6.3E-2</v>
      </c>
      <c r="AC397" s="38">
        <v>4.9000000000000002E-2</v>
      </c>
      <c r="AD397" s="38">
        <v>2.8000000000000001E-2</v>
      </c>
      <c r="AE397" s="38">
        <v>2.8000000000000001E-2</v>
      </c>
      <c r="AF397" s="38">
        <v>0.01</v>
      </c>
      <c r="AG397" s="38">
        <v>0.01</v>
      </c>
      <c r="AH397" s="38">
        <v>5.0000000000000001E-3</v>
      </c>
      <c r="AI397" s="6">
        <v>4.2000000000000003E-2</v>
      </c>
      <c r="AJ397" s="6">
        <v>6.0000000000000001E-3</v>
      </c>
      <c r="AK397" s="6">
        <v>4.2000000000000003E-2</v>
      </c>
      <c r="AL397">
        <v>1.7000000000000001E-2</v>
      </c>
      <c r="AM397">
        <v>1.9E-2</v>
      </c>
      <c r="AN397">
        <v>4.1000000000000002E-2</v>
      </c>
      <c r="AO397" s="6">
        <v>3.2000000000000001E-2</v>
      </c>
      <c r="AP397" s="6">
        <v>7.2999999999999995E-2</v>
      </c>
      <c r="AQ397" s="6">
        <v>6.2E-2</v>
      </c>
      <c r="AR397">
        <v>2.1999999999999999E-2</v>
      </c>
      <c r="AS397">
        <v>3.3000000000000002E-2</v>
      </c>
      <c r="AT397">
        <v>1.2999999999999999E-2</v>
      </c>
      <c r="AU397">
        <v>0.02</v>
      </c>
      <c r="AV397">
        <v>7.4999999999999997E-2</v>
      </c>
      <c r="AW397">
        <v>5.1999999999999998E-2</v>
      </c>
      <c r="AX397">
        <v>1.9E-2</v>
      </c>
      <c r="AY397">
        <v>4.1000000000000002E-2</v>
      </c>
      <c r="AZ397">
        <v>6.0000000000000001E-3</v>
      </c>
      <c r="BA397">
        <v>5.3999999999999999E-2</v>
      </c>
      <c r="BB397" s="38">
        <v>2.3E-2</v>
      </c>
      <c r="BC397">
        <v>1.7000000000000001E-2</v>
      </c>
      <c r="BD397">
        <v>3.1E-2</v>
      </c>
      <c r="BE397">
        <v>2.8000000000000001E-2</v>
      </c>
      <c r="BF397" s="38">
        <v>2.7E-2</v>
      </c>
      <c r="BG397">
        <v>0.01</v>
      </c>
      <c r="BH397">
        <v>1.0999999999999999E-2</v>
      </c>
      <c r="BI397">
        <v>8.9999999999999993E-3</v>
      </c>
      <c r="BJ397">
        <v>0.01</v>
      </c>
      <c r="BK397">
        <v>5.0000000000000001E-3</v>
      </c>
      <c r="BL397">
        <v>1.9E-2</v>
      </c>
      <c r="BM397">
        <v>1.9E-2</v>
      </c>
      <c r="BN397">
        <v>-2E-3</v>
      </c>
      <c r="BO397">
        <v>7.0000000000000001E-3</v>
      </c>
      <c r="BP397" s="6">
        <v>3.0000000000000001E-3</v>
      </c>
      <c r="BQ397" s="6">
        <v>4.0000000000000001E-3</v>
      </c>
      <c r="BR397" s="6">
        <v>1.0999999999999999E-2</v>
      </c>
      <c r="BS397">
        <v>1.4E-2</v>
      </c>
      <c r="BT397" s="38">
        <v>0.03</v>
      </c>
      <c r="BU397">
        <v>2.9000000000000001E-2</v>
      </c>
      <c r="BV397">
        <v>4.7E-2</v>
      </c>
      <c r="BW397">
        <v>3.2000000000000001E-2</v>
      </c>
      <c r="BX397" s="38">
        <v>0.11</v>
      </c>
      <c r="BY397" s="38">
        <v>2.1000000000000001E-2</v>
      </c>
      <c r="BZ397" s="38">
        <v>4.0000000000000001E-3</v>
      </c>
      <c r="CA397">
        <v>0.05</v>
      </c>
      <c r="CB397">
        <v>5.1999999999999998E-2</v>
      </c>
      <c r="CC397">
        <v>1.2999999999999999E-2</v>
      </c>
      <c r="CD397">
        <v>1.2E-2</v>
      </c>
      <c r="CE397">
        <v>7.8E-2</v>
      </c>
      <c r="CF397">
        <v>1.2E-2</v>
      </c>
      <c r="CG397">
        <v>1.4999999999999999E-2</v>
      </c>
      <c r="CH397">
        <v>5.7000000000000002E-2</v>
      </c>
      <c r="CI397">
        <v>2.9000000000000001E-2</v>
      </c>
      <c r="CJ397">
        <v>6.3E-2</v>
      </c>
      <c r="CK397">
        <v>1.2999999999999999E-2</v>
      </c>
      <c r="CL397">
        <v>2E-3</v>
      </c>
      <c r="CM397">
        <v>-6.0000000000000001E-3</v>
      </c>
      <c r="CN397">
        <v>6.0000000000000001E-3</v>
      </c>
      <c r="CO397">
        <v>-1.9E-2</v>
      </c>
      <c r="CP397">
        <v>-5.0000000000000001E-3</v>
      </c>
      <c r="CQ397">
        <v>2.8000000000000001E-2</v>
      </c>
      <c r="CR397" s="38">
        <v>3.1E-2</v>
      </c>
      <c r="CS397">
        <v>4.5999999999999999E-2</v>
      </c>
      <c r="CT397">
        <v>5.1999999999999998E-2</v>
      </c>
      <c r="CU397">
        <v>-4.3999999999999997E-2</v>
      </c>
      <c r="CV397">
        <v>0.04</v>
      </c>
      <c r="CW397">
        <v>1.0999999999999999E-2</v>
      </c>
      <c r="CX397">
        <v>1E-3</v>
      </c>
      <c r="CY397">
        <v>4.4999999999999998E-2</v>
      </c>
      <c r="CZ397">
        <v>3.7999999999999999E-2</v>
      </c>
      <c r="DA397">
        <v>0.112</v>
      </c>
      <c r="DB397">
        <v>5.8999999999999997E-2</v>
      </c>
      <c r="DC397">
        <v>3.0000000000000001E-3</v>
      </c>
      <c r="DD397" s="38">
        <v>0.01</v>
      </c>
      <c r="DE397" s="38">
        <v>8.9999999999999993E-3</v>
      </c>
      <c r="DF397">
        <v>0.02</v>
      </c>
      <c r="DG397">
        <v>5.0999999999999997E-2</v>
      </c>
      <c r="DH397">
        <v>4.3999999999999997E-2</v>
      </c>
      <c r="DI397">
        <v>1.9E-2</v>
      </c>
      <c r="DJ397">
        <v>3.5000000000000003E-2</v>
      </c>
      <c r="DK397" s="38">
        <v>1.4999999999999999E-2</v>
      </c>
      <c r="DL397">
        <v>1.9E-2</v>
      </c>
      <c r="DM397">
        <v>3.5999999999999997E-2</v>
      </c>
      <c r="DN397">
        <v>0.03</v>
      </c>
      <c r="DO397">
        <v>8.1000000000000003E-2</v>
      </c>
      <c r="DP397" s="38">
        <v>4.8000000000000001E-2</v>
      </c>
      <c r="DQ397">
        <v>0.04</v>
      </c>
      <c r="DU397" s="38">
        <v>3.6999999999999998E-2</v>
      </c>
      <c r="DV397">
        <v>2.5000000000000001E-2</v>
      </c>
      <c r="DW397" s="38">
        <v>4.1000000000000002E-2</v>
      </c>
      <c r="DX397" s="6">
        <v>5.2999999999999999E-2</v>
      </c>
      <c r="DY397">
        <v>2.4E-2</v>
      </c>
      <c r="DZ397">
        <v>7.0000000000000007E-2</v>
      </c>
      <c r="EA397">
        <v>3.2000000000000001E-2</v>
      </c>
      <c r="EC397">
        <v>4.0000000000000001E-3</v>
      </c>
      <c r="ED397">
        <v>0.03</v>
      </c>
      <c r="EF397">
        <v>4.2000000000000003E-2</v>
      </c>
      <c r="EG397">
        <v>5.8000000000000003E-2</v>
      </c>
      <c r="EI397">
        <v>3.3000000000000002E-2</v>
      </c>
      <c r="EJ397">
        <v>4.8000000000000001E-2</v>
      </c>
      <c r="EK397" s="38">
        <v>1.9E-2</v>
      </c>
      <c r="EL397">
        <v>3.1E-2</v>
      </c>
      <c r="EM397" s="6">
        <v>6.2E-2</v>
      </c>
    </row>
    <row r="398" spans="1:143" ht="14.25" customHeight="1" x14ac:dyDescent="0.2">
      <c r="A398" s="13">
        <v>725</v>
      </c>
      <c r="B398">
        <v>5.0999999999999997E-2</v>
      </c>
      <c r="C398">
        <v>4.7E-2</v>
      </c>
      <c r="D398">
        <v>3.4000000000000002E-2</v>
      </c>
      <c r="E398">
        <v>3.9E-2</v>
      </c>
      <c r="F398">
        <v>5.5E-2</v>
      </c>
      <c r="G398">
        <v>4.8000000000000001E-2</v>
      </c>
      <c r="H398">
        <v>2.1000000000000001E-2</v>
      </c>
      <c r="I398">
        <v>3.1E-2</v>
      </c>
      <c r="J398">
        <v>2.7E-2</v>
      </c>
      <c r="K398">
        <v>1.4999999999999999E-2</v>
      </c>
      <c r="L398">
        <v>3.7999999999999999E-2</v>
      </c>
      <c r="M398">
        <v>0.03</v>
      </c>
      <c r="N398">
        <v>5.5E-2</v>
      </c>
      <c r="O398">
        <v>3.1E-2</v>
      </c>
      <c r="P398" s="38">
        <v>6.8000000000000005E-2</v>
      </c>
      <c r="Q398" s="6">
        <v>6.3E-2</v>
      </c>
      <c r="R398" s="6">
        <v>4.3999999999999997E-2</v>
      </c>
      <c r="S398" s="6">
        <v>9.7000000000000003E-2</v>
      </c>
      <c r="T398">
        <v>6.7000000000000004E-2</v>
      </c>
      <c r="U398">
        <v>5.8999999999999997E-2</v>
      </c>
      <c r="V398">
        <v>3.5999999999999997E-2</v>
      </c>
      <c r="W398">
        <v>2.3E-2</v>
      </c>
      <c r="X398">
        <v>6.3E-2</v>
      </c>
      <c r="Y398">
        <v>5.8000000000000003E-2</v>
      </c>
      <c r="Z398" s="38">
        <v>8.2000000000000003E-2</v>
      </c>
      <c r="AA398" s="38">
        <v>8.4000000000000005E-2</v>
      </c>
      <c r="AB398" s="38">
        <v>6.3E-2</v>
      </c>
      <c r="AC398" s="38">
        <v>4.9000000000000002E-2</v>
      </c>
      <c r="AD398" s="38">
        <v>2.8000000000000001E-2</v>
      </c>
      <c r="AE398" s="38">
        <v>2.8000000000000001E-2</v>
      </c>
      <c r="AF398" s="38">
        <v>0.01</v>
      </c>
      <c r="AG398" s="38">
        <v>0.01</v>
      </c>
      <c r="AH398" s="38">
        <v>5.0000000000000001E-3</v>
      </c>
      <c r="AI398" s="6">
        <v>4.1000000000000002E-2</v>
      </c>
      <c r="AJ398" s="6">
        <v>6.0000000000000001E-3</v>
      </c>
      <c r="AK398" s="6">
        <v>4.2000000000000003E-2</v>
      </c>
      <c r="AL398">
        <v>1.7000000000000001E-2</v>
      </c>
      <c r="AM398">
        <v>1.9E-2</v>
      </c>
      <c r="AN398">
        <v>4.1000000000000002E-2</v>
      </c>
      <c r="AO398" s="6">
        <v>3.2000000000000001E-2</v>
      </c>
      <c r="AP398" s="6">
        <v>7.2999999999999995E-2</v>
      </c>
      <c r="AQ398" s="6">
        <v>6.0999999999999999E-2</v>
      </c>
      <c r="AR398">
        <v>2.1999999999999999E-2</v>
      </c>
      <c r="AS398">
        <v>3.3000000000000002E-2</v>
      </c>
      <c r="AT398">
        <v>1.2999999999999999E-2</v>
      </c>
      <c r="AU398">
        <v>0.02</v>
      </c>
      <c r="AV398">
        <v>7.4999999999999997E-2</v>
      </c>
      <c r="AW398">
        <v>5.1999999999999998E-2</v>
      </c>
      <c r="AX398">
        <v>1.9E-2</v>
      </c>
      <c r="AY398">
        <v>4.1000000000000002E-2</v>
      </c>
      <c r="AZ398">
        <v>6.0000000000000001E-3</v>
      </c>
      <c r="BA398">
        <v>5.2999999999999999E-2</v>
      </c>
      <c r="BB398" s="38">
        <v>2.3E-2</v>
      </c>
      <c r="BC398">
        <v>1.6E-2</v>
      </c>
      <c r="BD398">
        <v>3.1E-2</v>
      </c>
      <c r="BE398">
        <v>2.8000000000000001E-2</v>
      </c>
      <c r="BF398" s="38">
        <v>2.7E-2</v>
      </c>
      <c r="BG398">
        <v>0.01</v>
      </c>
      <c r="BH398">
        <v>1.0999999999999999E-2</v>
      </c>
      <c r="BI398">
        <v>8.9999999999999993E-3</v>
      </c>
      <c r="BJ398">
        <v>0.01</v>
      </c>
      <c r="BK398">
        <v>5.0000000000000001E-3</v>
      </c>
      <c r="BL398">
        <v>1.9E-2</v>
      </c>
      <c r="BM398">
        <v>1.9E-2</v>
      </c>
      <c r="BN398">
        <v>-2E-3</v>
      </c>
      <c r="BO398">
        <v>7.0000000000000001E-3</v>
      </c>
      <c r="BP398" s="6">
        <v>3.0000000000000001E-3</v>
      </c>
      <c r="BQ398" s="6">
        <v>4.0000000000000001E-3</v>
      </c>
      <c r="BR398" s="6">
        <v>1.0999999999999999E-2</v>
      </c>
      <c r="BS398">
        <v>1.4E-2</v>
      </c>
      <c r="BT398" s="38">
        <v>0.03</v>
      </c>
      <c r="BU398">
        <v>2.9000000000000001E-2</v>
      </c>
      <c r="BV398">
        <v>4.7E-2</v>
      </c>
      <c r="BW398">
        <v>3.2000000000000001E-2</v>
      </c>
      <c r="BX398" s="38">
        <v>0.11</v>
      </c>
      <c r="BY398" s="38">
        <v>2.1000000000000001E-2</v>
      </c>
      <c r="BZ398" s="38">
        <v>4.0000000000000001E-3</v>
      </c>
      <c r="CA398">
        <v>0.05</v>
      </c>
      <c r="CB398">
        <v>5.1999999999999998E-2</v>
      </c>
      <c r="CC398">
        <v>1.2999999999999999E-2</v>
      </c>
      <c r="CD398">
        <v>1.2E-2</v>
      </c>
      <c r="CE398">
        <v>7.8E-2</v>
      </c>
      <c r="CF398">
        <v>1.2E-2</v>
      </c>
      <c r="CG398">
        <v>1.4999999999999999E-2</v>
      </c>
      <c r="CH398">
        <v>5.7000000000000002E-2</v>
      </c>
      <c r="CI398">
        <v>2.9000000000000001E-2</v>
      </c>
      <c r="CJ398">
        <v>6.3E-2</v>
      </c>
      <c r="CK398">
        <v>1.2999999999999999E-2</v>
      </c>
      <c r="CL398">
        <v>2E-3</v>
      </c>
      <c r="CM398">
        <v>-7.0000000000000001E-3</v>
      </c>
      <c r="CN398">
        <v>5.0000000000000001E-3</v>
      </c>
      <c r="CO398">
        <v>-1.9E-2</v>
      </c>
      <c r="CP398">
        <v>-6.0000000000000001E-3</v>
      </c>
      <c r="CQ398">
        <v>2.8000000000000001E-2</v>
      </c>
      <c r="CR398" s="38">
        <v>3.1E-2</v>
      </c>
      <c r="CS398">
        <v>4.5999999999999999E-2</v>
      </c>
      <c r="CT398">
        <v>5.1999999999999998E-2</v>
      </c>
      <c r="CU398">
        <v>-4.3999999999999997E-2</v>
      </c>
      <c r="CV398">
        <v>0.04</v>
      </c>
      <c r="CW398">
        <v>1.0999999999999999E-2</v>
      </c>
      <c r="CX398">
        <v>1E-3</v>
      </c>
      <c r="CY398">
        <v>4.4999999999999998E-2</v>
      </c>
      <c r="CZ398">
        <v>3.6999999999999998E-2</v>
      </c>
      <c r="DA398">
        <v>0.112</v>
      </c>
      <c r="DB398">
        <v>5.8000000000000003E-2</v>
      </c>
      <c r="DC398">
        <v>3.0000000000000001E-3</v>
      </c>
      <c r="DD398" s="38">
        <v>0.01</v>
      </c>
      <c r="DE398" s="38">
        <v>8.9999999999999993E-3</v>
      </c>
      <c r="DF398">
        <v>0.02</v>
      </c>
      <c r="DG398">
        <v>5.0999999999999997E-2</v>
      </c>
      <c r="DH398">
        <v>4.3999999999999997E-2</v>
      </c>
      <c r="DI398">
        <v>1.9E-2</v>
      </c>
      <c r="DJ398">
        <v>3.5000000000000003E-2</v>
      </c>
      <c r="DK398" s="38">
        <v>1.4999999999999999E-2</v>
      </c>
      <c r="DL398">
        <v>1.9E-2</v>
      </c>
      <c r="DM398">
        <v>3.5999999999999997E-2</v>
      </c>
      <c r="DN398">
        <v>0.03</v>
      </c>
      <c r="DO398">
        <v>8.1000000000000003E-2</v>
      </c>
      <c r="DP398" s="38">
        <v>4.8000000000000001E-2</v>
      </c>
      <c r="DQ398">
        <v>0.04</v>
      </c>
      <c r="DU398" s="38">
        <v>3.6999999999999998E-2</v>
      </c>
      <c r="DV398">
        <v>2.4E-2</v>
      </c>
      <c r="DW398" s="38">
        <v>4.1000000000000002E-2</v>
      </c>
      <c r="DX398" s="6">
        <v>5.2999999999999999E-2</v>
      </c>
      <c r="DY398">
        <v>2.3E-2</v>
      </c>
      <c r="DZ398">
        <v>7.0000000000000007E-2</v>
      </c>
      <c r="EA398">
        <v>3.2000000000000001E-2</v>
      </c>
      <c r="EC398">
        <v>4.0000000000000001E-3</v>
      </c>
      <c r="ED398">
        <v>0.03</v>
      </c>
      <c r="EF398">
        <v>4.2000000000000003E-2</v>
      </c>
      <c r="EG398">
        <v>5.8000000000000003E-2</v>
      </c>
      <c r="EI398">
        <v>3.3000000000000002E-2</v>
      </c>
      <c r="EJ398">
        <v>4.8000000000000001E-2</v>
      </c>
      <c r="EK398" s="38">
        <v>1.7999999999999999E-2</v>
      </c>
      <c r="EL398">
        <v>3.1E-2</v>
      </c>
      <c r="EM398" s="6">
        <v>6.0999999999999999E-2</v>
      </c>
    </row>
    <row r="399" spans="1:143" ht="14.25" customHeight="1" x14ac:dyDescent="0.2">
      <c r="A399" s="13">
        <v>726</v>
      </c>
      <c r="B399">
        <v>5.0999999999999997E-2</v>
      </c>
      <c r="C399">
        <v>4.7E-2</v>
      </c>
      <c r="D399">
        <v>3.4000000000000002E-2</v>
      </c>
      <c r="E399">
        <v>3.9E-2</v>
      </c>
      <c r="F399">
        <v>5.3999999999999999E-2</v>
      </c>
      <c r="G399">
        <v>4.7E-2</v>
      </c>
      <c r="H399">
        <v>0.02</v>
      </c>
      <c r="I399">
        <v>0.03</v>
      </c>
      <c r="J399">
        <v>2.7E-2</v>
      </c>
      <c r="K399">
        <v>1.4999999999999999E-2</v>
      </c>
      <c r="L399">
        <v>3.6999999999999998E-2</v>
      </c>
      <c r="M399">
        <v>0.03</v>
      </c>
      <c r="N399">
        <v>5.5E-2</v>
      </c>
      <c r="O399">
        <v>3.1E-2</v>
      </c>
      <c r="P399" s="38">
        <v>6.8000000000000005E-2</v>
      </c>
      <c r="Q399" s="6">
        <v>6.2E-2</v>
      </c>
      <c r="R399" s="6">
        <v>4.2999999999999997E-2</v>
      </c>
      <c r="S399" s="6">
        <v>9.6000000000000002E-2</v>
      </c>
      <c r="T399">
        <v>6.6000000000000003E-2</v>
      </c>
      <c r="U399">
        <v>5.8000000000000003E-2</v>
      </c>
      <c r="V399">
        <v>3.5999999999999997E-2</v>
      </c>
      <c r="W399">
        <v>2.3E-2</v>
      </c>
      <c r="X399">
        <v>6.2E-2</v>
      </c>
      <c r="Y399">
        <v>5.8000000000000003E-2</v>
      </c>
      <c r="Z399" s="38">
        <v>8.2000000000000003E-2</v>
      </c>
      <c r="AA399" s="38">
        <v>8.4000000000000005E-2</v>
      </c>
      <c r="AB399" s="38">
        <v>6.3E-2</v>
      </c>
      <c r="AC399" s="38">
        <v>4.8000000000000001E-2</v>
      </c>
      <c r="AD399" s="38">
        <v>2.8000000000000001E-2</v>
      </c>
      <c r="AE399" s="38">
        <v>2.8000000000000001E-2</v>
      </c>
      <c r="AF399" s="38">
        <v>0.01</v>
      </c>
      <c r="AG399" s="38">
        <v>0.01</v>
      </c>
      <c r="AH399" s="38">
        <v>5.0000000000000001E-3</v>
      </c>
      <c r="AI399" s="6">
        <v>4.1000000000000002E-2</v>
      </c>
      <c r="AJ399" s="6">
        <v>6.0000000000000001E-3</v>
      </c>
      <c r="AK399" s="6">
        <v>4.2000000000000003E-2</v>
      </c>
      <c r="AL399">
        <v>1.7000000000000001E-2</v>
      </c>
      <c r="AM399">
        <v>1.9E-2</v>
      </c>
      <c r="AN399">
        <v>4.1000000000000002E-2</v>
      </c>
      <c r="AO399" s="6">
        <v>3.2000000000000001E-2</v>
      </c>
      <c r="AP399" s="6">
        <v>7.2999999999999995E-2</v>
      </c>
      <c r="AQ399" s="6">
        <v>6.0999999999999999E-2</v>
      </c>
      <c r="AR399">
        <v>2.1999999999999999E-2</v>
      </c>
      <c r="AS399">
        <v>3.3000000000000002E-2</v>
      </c>
      <c r="AT399">
        <v>1.2999999999999999E-2</v>
      </c>
      <c r="AU399">
        <v>0.02</v>
      </c>
      <c r="AV399">
        <v>7.4999999999999997E-2</v>
      </c>
      <c r="AW399">
        <v>5.1999999999999998E-2</v>
      </c>
      <c r="AX399">
        <v>1.9E-2</v>
      </c>
      <c r="AY399">
        <v>4.1000000000000002E-2</v>
      </c>
      <c r="AZ399">
        <v>6.0000000000000001E-3</v>
      </c>
      <c r="BA399">
        <v>5.2999999999999999E-2</v>
      </c>
      <c r="BB399" s="38">
        <v>2.3E-2</v>
      </c>
      <c r="BC399">
        <v>1.6E-2</v>
      </c>
      <c r="BD399">
        <v>3.1E-2</v>
      </c>
      <c r="BE399">
        <v>2.8000000000000001E-2</v>
      </c>
      <c r="BF399" s="38">
        <v>2.7E-2</v>
      </c>
      <c r="BG399">
        <v>0.01</v>
      </c>
      <c r="BH399">
        <v>1.0999999999999999E-2</v>
      </c>
      <c r="BI399">
        <v>8.9999999999999993E-3</v>
      </c>
      <c r="BJ399">
        <v>0.01</v>
      </c>
      <c r="BK399">
        <v>5.0000000000000001E-3</v>
      </c>
      <c r="BL399">
        <v>1.9E-2</v>
      </c>
      <c r="BM399">
        <v>1.9E-2</v>
      </c>
      <c r="BN399">
        <v>-3.0000000000000001E-3</v>
      </c>
      <c r="BO399">
        <v>7.0000000000000001E-3</v>
      </c>
      <c r="BP399" s="6">
        <v>3.0000000000000001E-3</v>
      </c>
      <c r="BQ399" s="6">
        <v>4.0000000000000001E-3</v>
      </c>
      <c r="BR399" s="6">
        <v>1.0999999999999999E-2</v>
      </c>
      <c r="BS399">
        <v>1.4E-2</v>
      </c>
      <c r="BT399" s="38">
        <v>2.9000000000000001E-2</v>
      </c>
      <c r="BU399">
        <v>2.9000000000000001E-2</v>
      </c>
      <c r="BV399">
        <v>4.7E-2</v>
      </c>
      <c r="BW399">
        <v>3.2000000000000001E-2</v>
      </c>
      <c r="BX399" s="38">
        <v>0.109</v>
      </c>
      <c r="BY399" s="38">
        <v>2.1000000000000001E-2</v>
      </c>
      <c r="BZ399" s="38">
        <v>4.0000000000000001E-3</v>
      </c>
      <c r="CA399">
        <v>0.05</v>
      </c>
      <c r="CB399">
        <v>5.1999999999999998E-2</v>
      </c>
      <c r="CC399">
        <v>1.2999999999999999E-2</v>
      </c>
      <c r="CD399">
        <v>1.2E-2</v>
      </c>
      <c r="CE399">
        <v>7.8E-2</v>
      </c>
      <c r="CF399">
        <v>1.2E-2</v>
      </c>
      <c r="CG399">
        <v>1.4999999999999999E-2</v>
      </c>
      <c r="CH399">
        <v>5.7000000000000002E-2</v>
      </c>
      <c r="CI399">
        <v>2.9000000000000001E-2</v>
      </c>
      <c r="CJ399">
        <v>6.3E-2</v>
      </c>
      <c r="CK399">
        <v>1.2999999999999999E-2</v>
      </c>
      <c r="CL399">
        <v>2E-3</v>
      </c>
      <c r="CM399">
        <v>-7.0000000000000001E-3</v>
      </c>
      <c r="CN399">
        <v>5.0000000000000001E-3</v>
      </c>
      <c r="CO399">
        <v>-1.9E-2</v>
      </c>
      <c r="CP399">
        <v>-6.0000000000000001E-3</v>
      </c>
      <c r="CQ399">
        <v>2.7E-2</v>
      </c>
      <c r="CR399" s="38">
        <v>3.1E-2</v>
      </c>
      <c r="CS399">
        <v>4.4999999999999998E-2</v>
      </c>
      <c r="CT399">
        <v>5.1999999999999998E-2</v>
      </c>
      <c r="CU399">
        <v>-4.3999999999999997E-2</v>
      </c>
      <c r="CV399">
        <v>3.9E-2</v>
      </c>
      <c r="CW399">
        <v>1.0999999999999999E-2</v>
      </c>
      <c r="CX399">
        <v>0</v>
      </c>
      <c r="CY399">
        <v>4.4999999999999998E-2</v>
      </c>
      <c r="CZ399">
        <v>3.6999999999999998E-2</v>
      </c>
      <c r="DA399">
        <v>0.112</v>
      </c>
      <c r="DB399">
        <v>5.8000000000000003E-2</v>
      </c>
      <c r="DC399">
        <v>3.0000000000000001E-3</v>
      </c>
      <c r="DD399" s="38">
        <v>0.01</v>
      </c>
      <c r="DE399" s="38">
        <v>8.9999999999999993E-3</v>
      </c>
      <c r="DF399">
        <v>0.02</v>
      </c>
      <c r="DG399">
        <v>0.05</v>
      </c>
      <c r="DH399">
        <v>4.3999999999999997E-2</v>
      </c>
      <c r="DI399">
        <v>1.9E-2</v>
      </c>
      <c r="DJ399">
        <v>3.5000000000000003E-2</v>
      </c>
      <c r="DK399" s="38">
        <v>1.4999999999999999E-2</v>
      </c>
      <c r="DL399">
        <v>1.9E-2</v>
      </c>
      <c r="DM399">
        <v>3.5999999999999997E-2</v>
      </c>
      <c r="DN399">
        <v>0.03</v>
      </c>
      <c r="DO399">
        <v>8.1000000000000003E-2</v>
      </c>
      <c r="DP399" s="38">
        <v>4.7E-2</v>
      </c>
      <c r="DQ399">
        <v>0.04</v>
      </c>
      <c r="DU399" s="38">
        <v>3.6999999999999998E-2</v>
      </c>
      <c r="DV399">
        <v>2.4E-2</v>
      </c>
      <c r="DW399" s="38">
        <v>4.1000000000000002E-2</v>
      </c>
      <c r="DX399" s="6">
        <v>5.2999999999999999E-2</v>
      </c>
      <c r="DY399">
        <v>2.3E-2</v>
      </c>
      <c r="DZ399">
        <v>7.0000000000000007E-2</v>
      </c>
      <c r="EA399">
        <v>3.2000000000000001E-2</v>
      </c>
      <c r="EC399">
        <v>4.0000000000000001E-3</v>
      </c>
      <c r="ED399">
        <v>0.03</v>
      </c>
      <c r="EF399">
        <v>4.2000000000000003E-2</v>
      </c>
      <c r="EG399">
        <v>5.8000000000000003E-2</v>
      </c>
      <c r="EI399">
        <v>3.3000000000000002E-2</v>
      </c>
      <c r="EJ399">
        <v>4.8000000000000001E-2</v>
      </c>
      <c r="EK399" s="38">
        <v>1.7999999999999999E-2</v>
      </c>
      <c r="EL399">
        <v>3.1E-2</v>
      </c>
      <c r="EM399" s="6">
        <v>6.0999999999999999E-2</v>
      </c>
    </row>
    <row r="400" spans="1:143" ht="14.25" customHeight="1" x14ac:dyDescent="0.2">
      <c r="A400" s="13">
        <v>727</v>
      </c>
      <c r="B400">
        <v>5.0999999999999997E-2</v>
      </c>
      <c r="C400">
        <v>4.7E-2</v>
      </c>
      <c r="D400">
        <v>3.4000000000000002E-2</v>
      </c>
      <c r="E400">
        <v>3.7999999999999999E-2</v>
      </c>
      <c r="F400">
        <v>5.3999999999999999E-2</v>
      </c>
      <c r="G400">
        <v>4.7E-2</v>
      </c>
      <c r="H400">
        <v>0.02</v>
      </c>
      <c r="I400">
        <v>0.03</v>
      </c>
      <c r="J400">
        <v>2.7E-2</v>
      </c>
      <c r="K400">
        <v>1.4999999999999999E-2</v>
      </c>
      <c r="L400">
        <v>3.6999999999999998E-2</v>
      </c>
      <c r="M400">
        <v>0.03</v>
      </c>
      <c r="N400">
        <v>5.3999999999999999E-2</v>
      </c>
      <c r="O400">
        <v>3.1E-2</v>
      </c>
      <c r="P400" s="38">
        <v>6.7000000000000004E-2</v>
      </c>
      <c r="Q400" s="6">
        <v>6.2E-2</v>
      </c>
      <c r="R400" s="6">
        <v>4.2999999999999997E-2</v>
      </c>
      <c r="S400" s="6">
        <v>9.6000000000000002E-2</v>
      </c>
      <c r="T400">
        <v>6.6000000000000003E-2</v>
      </c>
      <c r="U400">
        <v>5.7000000000000002E-2</v>
      </c>
      <c r="V400">
        <v>3.5999999999999997E-2</v>
      </c>
      <c r="W400">
        <v>2.3E-2</v>
      </c>
      <c r="X400">
        <v>6.2E-2</v>
      </c>
      <c r="Y400">
        <v>5.7000000000000002E-2</v>
      </c>
      <c r="Z400" s="38">
        <v>8.2000000000000003E-2</v>
      </c>
      <c r="AA400" s="38">
        <v>8.3000000000000004E-2</v>
      </c>
      <c r="AB400" s="38">
        <v>6.3E-2</v>
      </c>
      <c r="AC400" s="38">
        <v>4.8000000000000001E-2</v>
      </c>
      <c r="AD400" s="38">
        <v>2.8000000000000001E-2</v>
      </c>
      <c r="AE400" s="38">
        <v>2.8000000000000001E-2</v>
      </c>
      <c r="AF400" s="38">
        <v>0.01</v>
      </c>
      <c r="AG400" s="38">
        <v>0.01</v>
      </c>
      <c r="AH400" s="38">
        <v>5.0000000000000001E-3</v>
      </c>
      <c r="AI400" s="6">
        <v>4.1000000000000002E-2</v>
      </c>
      <c r="AJ400" s="6">
        <v>6.0000000000000001E-3</v>
      </c>
      <c r="AK400" s="6">
        <v>4.2000000000000003E-2</v>
      </c>
      <c r="AL400">
        <v>1.6E-2</v>
      </c>
      <c r="AM400">
        <v>1.9E-2</v>
      </c>
      <c r="AN400">
        <v>0.04</v>
      </c>
      <c r="AO400" s="6">
        <v>3.2000000000000001E-2</v>
      </c>
      <c r="AP400" s="6">
        <v>7.2999999999999995E-2</v>
      </c>
      <c r="AQ400" s="6">
        <v>6.0999999999999999E-2</v>
      </c>
      <c r="AR400">
        <v>2.1999999999999999E-2</v>
      </c>
      <c r="AS400">
        <v>3.3000000000000002E-2</v>
      </c>
      <c r="AT400">
        <v>1.2999999999999999E-2</v>
      </c>
      <c r="AU400">
        <v>0.02</v>
      </c>
      <c r="AV400">
        <v>7.4999999999999997E-2</v>
      </c>
      <c r="AW400">
        <v>5.1999999999999998E-2</v>
      </c>
      <c r="AX400">
        <v>1.9E-2</v>
      </c>
      <c r="AY400">
        <v>4.1000000000000002E-2</v>
      </c>
      <c r="AZ400">
        <v>6.0000000000000001E-3</v>
      </c>
      <c r="BA400">
        <v>5.2999999999999999E-2</v>
      </c>
      <c r="BB400" s="38">
        <v>2.3E-2</v>
      </c>
      <c r="BC400">
        <v>1.6E-2</v>
      </c>
      <c r="BD400">
        <v>3.1E-2</v>
      </c>
      <c r="BE400">
        <v>2.8000000000000001E-2</v>
      </c>
      <c r="BF400" s="38">
        <v>2.7E-2</v>
      </c>
      <c r="BG400">
        <v>0.01</v>
      </c>
      <c r="BH400">
        <v>1.0999999999999999E-2</v>
      </c>
      <c r="BI400">
        <v>8.9999999999999993E-3</v>
      </c>
      <c r="BJ400">
        <v>0.01</v>
      </c>
      <c r="BK400">
        <v>5.0000000000000001E-3</v>
      </c>
      <c r="BL400">
        <v>1.9E-2</v>
      </c>
      <c r="BM400">
        <v>1.9E-2</v>
      </c>
      <c r="BN400">
        <v>-3.0000000000000001E-3</v>
      </c>
      <c r="BO400">
        <v>7.0000000000000001E-3</v>
      </c>
      <c r="BP400" s="6">
        <v>3.0000000000000001E-3</v>
      </c>
      <c r="BQ400" s="6">
        <v>4.0000000000000001E-3</v>
      </c>
      <c r="BR400" s="6">
        <v>1.0999999999999999E-2</v>
      </c>
      <c r="BS400">
        <v>1.4E-2</v>
      </c>
      <c r="BT400" s="38">
        <v>2.9000000000000001E-2</v>
      </c>
      <c r="BU400">
        <v>2.9000000000000001E-2</v>
      </c>
      <c r="BV400">
        <v>4.7E-2</v>
      </c>
      <c r="BW400">
        <v>3.1E-2</v>
      </c>
      <c r="BX400" s="38">
        <v>0.109</v>
      </c>
      <c r="BY400" s="38">
        <v>0.02</v>
      </c>
      <c r="BZ400" s="38">
        <v>4.0000000000000001E-3</v>
      </c>
      <c r="CA400">
        <v>0.05</v>
      </c>
      <c r="CB400">
        <v>5.1999999999999998E-2</v>
      </c>
      <c r="CC400">
        <v>1.2999999999999999E-2</v>
      </c>
      <c r="CD400">
        <v>1.2E-2</v>
      </c>
      <c r="CE400">
        <v>7.8E-2</v>
      </c>
      <c r="CF400">
        <v>1.2E-2</v>
      </c>
      <c r="CG400">
        <v>1.4999999999999999E-2</v>
      </c>
      <c r="CH400">
        <v>5.7000000000000002E-2</v>
      </c>
      <c r="CI400">
        <v>2.9000000000000001E-2</v>
      </c>
      <c r="CJ400">
        <v>6.3E-2</v>
      </c>
      <c r="CK400">
        <v>1.2999999999999999E-2</v>
      </c>
      <c r="CL400">
        <v>2E-3</v>
      </c>
      <c r="CM400">
        <v>-7.0000000000000001E-3</v>
      </c>
      <c r="CN400">
        <v>5.0000000000000001E-3</v>
      </c>
      <c r="CO400">
        <v>-1.9E-2</v>
      </c>
      <c r="CP400">
        <v>-6.0000000000000001E-3</v>
      </c>
      <c r="CQ400">
        <v>2.7E-2</v>
      </c>
      <c r="CR400" s="38">
        <v>3.1E-2</v>
      </c>
      <c r="CS400">
        <v>4.4999999999999998E-2</v>
      </c>
      <c r="CT400">
        <v>5.1999999999999998E-2</v>
      </c>
      <c r="CU400">
        <v>-4.3999999999999997E-2</v>
      </c>
      <c r="CV400">
        <v>3.9E-2</v>
      </c>
      <c r="CW400">
        <v>1.0999999999999999E-2</v>
      </c>
      <c r="CX400">
        <v>0</v>
      </c>
      <c r="CY400">
        <v>4.4999999999999998E-2</v>
      </c>
      <c r="CZ400">
        <v>3.6999999999999998E-2</v>
      </c>
      <c r="DA400">
        <v>0.111</v>
      </c>
      <c r="DB400">
        <v>5.8000000000000003E-2</v>
      </c>
      <c r="DC400">
        <v>3.0000000000000001E-3</v>
      </c>
      <c r="DD400" s="38">
        <v>0.01</v>
      </c>
      <c r="DE400" s="38">
        <v>8.9999999999999993E-3</v>
      </c>
      <c r="DF400">
        <v>0.02</v>
      </c>
      <c r="DG400">
        <v>0.05</v>
      </c>
      <c r="DH400">
        <v>4.3999999999999997E-2</v>
      </c>
      <c r="DI400">
        <v>1.9E-2</v>
      </c>
      <c r="DJ400">
        <v>3.5000000000000003E-2</v>
      </c>
      <c r="DK400" s="38">
        <v>1.4999999999999999E-2</v>
      </c>
      <c r="DL400">
        <v>1.9E-2</v>
      </c>
      <c r="DM400">
        <v>3.5999999999999997E-2</v>
      </c>
      <c r="DN400">
        <v>0.03</v>
      </c>
      <c r="DO400">
        <v>8.1000000000000003E-2</v>
      </c>
      <c r="DP400" s="38">
        <v>4.7E-2</v>
      </c>
      <c r="DQ400">
        <v>0.04</v>
      </c>
      <c r="DU400" s="38">
        <v>3.6999999999999998E-2</v>
      </c>
      <c r="DV400">
        <v>2.4E-2</v>
      </c>
      <c r="DW400" s="38">
        <v>4.1000000000000002E-2</v>
      </c>
      <c r="DX400" s="6">
        <v>5.2999999999999999E-2</v>
      </c>
      <c r="DY400">
        <v>2.4E-2</v>
      </c>
      <c r="DZ400">
        <v>7.0000000000000007E-2</v>
      </c>
      <c r="EA400">
        <v>3.2000000000000001E-2</v>
      </c>
      <c r="EC400">
        <v>4.0000000000000001E-3</v>
      </c>
      <c r="ED400">
        <v>0.03</v>
      </c>
      <c r="EF400">
        <v>4.2000000000000003E-2</v>
      </c>
      <c r="EG400">
        <v>5.8000000000000003E-2</v>
      </c>
      <c r="EI400">
        <v>3.3000000000000002E-2</v>
      </c>
      <c r="EJ400">
        <v>4.8000000000000001E-2</v>
      </c>
      <c r="EK400" s="38">
        <v>1.7999999999999999E-2</v>
      </c>
      <c r="EL400">
        <v>3.1E-2</v>
      </c>
      <c r="EM400" s="6">
        <v>0.06</v>
      </c>
    </row>
    <row r="401" spans="1:143" ht="14.25" customHeight="1" x14ac:dyDescent="0.2">
      <c r="A401" s="13">
        <v>728</v>
      </c>
      <c r="B401">
        <v>5.0999999999999997E-2</v>
      </c>
      <c r="C401">
        <v>4.7E-2</v>
      </c>
      <c r="D401">
        <v>3.3000000000000002E-2</v>
      </c>
      <c r="E401">
        <v>3.7999999999999999E-2</v>
      </c>
      <c r="F401">
        <v>5.2999999999999999E-2</v>
      </c>
      <c r="G401">
        <v>4.7E-2</v>
      </c>
      <c r="H401">
        <v>0.02</v>
      </c>
      <c r="I401">
        <v>2.9000000000000001E-2</v>
      </c>
      <c r="J401">
        <v>2.5999999999999999E-2</v>
      </c>
      <c r="K401">
        <v>1.4999999999999999E-2</v>
      </c>
      <c r="L401">
        <v>3.6999999999999998E-2</v>
      </c>
      <c r="M401">
        <v>2.9000000000000001E-2</v>
      </c>
      <c r="N401">
        <v>5.3999999999999999E-2</v>
      </c>
      <c r="O401">
        <v>3.1E-2</v>
      </c>
      <c r="P401" s="38">
        <v>6.7000000000000004E-2</v>
      </c>
      <c r="Q401" s="6">
        <v>6.0999999999999999E-2</v>
      </c>
      <c r="R401" s="6">
        <v>4.2000000000000003E-2</v>
      </c>
      <c r="S401" s="6">
        <v>9.5000000000000001E-2</v>
      </c>
      <c r="T401">
        <v>6.5000000000000002E-2</v>
      </c>
      <c r="U401">
        <v>5.6000000000000001E-2</v>
      </c>
      <c r="V401">
        <v>3.5999999999999997E-2</v>
      </c>
      <c r="W401">
        <v>2.3E-2</v>
      </c>
      <c r="X401">
        <v>6.2E-2</v>
      </c>
      <c r="Y401">
        <v>5.7000000000000002E-2</v>
      </c>
      <c r="Z401" s="38">
        <v>8.2000000000000003E-2</v>
      </c>
      <c r="AA401" s="38">
        <v>8.3000000000000004E-2</v>
      </c>
      <c r="AB401" s="38">
        <v>6.3E-2</v>
      </c>
      <c r="AC401" s="38">
        <v>4.8000000000000001E-2</v>
      </c>
      <c r="AD401" s="38">
        <v>2.8000000000000001E-2</v>
      </c>
      <c r="AE401" s="38">
        <v>2.8000000000000001E-2</v>
      </c>
      <c r="AF401" s="38">
        <v>0.01</v>
      </c>
      <c r="AG401" s="38">
        <v>0.01</v>
      </c>
      <c r="AH401" s="38">
        <v>5.0000000000000001E-3</v>
      </c>
      <c r="AI401" s="6">
        <v>4.1000000000000002E-2</v>
      </c>
      <c r="AJ401" s="6">
        <v>6.0000000000000001E-3</v>
      </c>
      <c r="AK401" s="6">
        <v>4.2000000000000003E-2</v>
      </c>
      <c r="AL401">
        <v>1.6E-2</v>
      </c>
      <c r="AM401">
        <v>1.9E-2</v>
      </c>
      <c r="AN401">
        <v>0.04</v>
      </c>
      <c r="AO401" s="6">
        <v>3.2000000000000001E-2</v>
      </c>
      <c r="AP401" s="6">
        <v>7.1999999999999995E-2</v>
      </c>
      <c r="AQ401" s="6">
        <v>6.0999999999999999E-2</v>
      </c>
      <c r="AR401">
        <v>2.1999999999999999E-2</v>
      </c>
      <c r="AS401">
        <v>3.2000000000000001E-2</v>
      </c>
      <c r="AT401">
        <v>1.2999999999999999E-2</v>
      </c>
      <c r="AU401">
        <v>0.02</v>
      </c>
      <c r="AV401">
        <v>7.4999999999999997E-2</v>
      </c>
      <c r="AW401">
        <v>5.1999999999999998E-2</v>
      </c>
      <c r="AX401">
        <v>1.9E-2</v>
      </c>
      <c r="AY401">
        <v>4.1000000000000002E-2</v>
      </c>
      <c r="AZ401">
        <v>6.0000000000000001E-3</v>
      </c>
      <c r="BA401">
        <v>5.2999999999999999E-2</v>
      </c>
      <c r="BB401" s="38">
        <v>2.3E-2</v>
      </c>
      <c r="BC401">
        <v>1.6E-2</v>
      </c>
      <c r="BD401">
        <v>3.1E-2</v>
      </c>
      <c r="BE401">
        <v>2.8000000000000001E-2</v>
      </c>
      <c r="BF401" s="38">
        <v>2.7E-2</v>
      </c>
      <c r="BG401">
        <v>0.01</v>
      </c>
      <c r="BH401">
        <v>1.0999999999999999E-2</v>
      </c>
      <c r="BI401">
        <v>8.0000000000000002E-3</v>
      </c>
      <c r="BJ401">
        <v>0.01</v>
      </c>
      <c r="BK401">
        <v>5.0000000000000001E-3</v>
      </c>
      <c r="BL401">
        <v>1.9E-2</v>
      </c>
      <c r="BM401">
        <v>1.9E-2</v>
      </c>
      <c r="BN401">
        <v>-3.0000000000000001E-3</v>
      </c>
      <c r="BO401">
        <v>7.0000000000000001E-3</v>
      </c>
      <c r="BP401" s="6">
        <v>3.0000000000000001E-3</v>
      </c>
      <c r="BQ401" s="6">
        <v>4.0000000000000001E-3</v>
      </c>
      <c r="BR401" s="6">
        <v>1.0999999999999999E-2</v>
      </c>
      <c r="BS401">
        <v>1.4E-2</v>
      </c>
      <c r="BT401" s="38">
        <v>2.9000000000000001E-2</v>
      </c>
      <c r="BU401">
        <v>2.9000000000000001E-2</v>
      </c>
      <c r="BV401">
        <v>4.7E-2</v>
      </c>
      <c r="BW401">
        <v>3.1E-2</v>
      </c>
      <c r="BX401" s="38">
        <v>0.109</v>
      </c>
      <c r="BY401" s="38">
        <v>0.02</v>
      </c>
      <c r="BZ401" s="38">
        <v>4.0000000000000001E-3</v>
      </c>
      <c r="CA401">
        <v>0.05</v>
      </c>
      <c r="CB401">
        <v>5.1999999999999998E-2</v>
      </c>
      <c r="CC401">
        <v>1.2999999999999999E-2</v>
      </c>
      <c r="CD401">
        <v>1.2E-2</v>
      </c>
      <c r="CE401">
        <v>7.8E-2</v>
      </c>
      <c r="CF401">
        <v>1.2E-2</v>
      </c>
      <c r="CG401">
        <v>1.4999999999999999E-2</v>
      </c>
      <c r="CH401">
        <v>5.7000000000000002E-2</v>
      </c>
      <c r="CI401">
        <v>2.9000000000000001E-2</v>
      </c>
      <c r="CJ401">
        <v>6.3E-2</v>
      </c>
      <c r="CK401">
        <v>1.2999999999999999E-2</v>
      </c>
      <c r="CL401">
        <v>2E-3</v>
      </c>
      <c r="CM401">
        <v>-7.0000000000000001E-3</v>
      </c>
      <c r="CN401">
        <v>5.0000000000000001E-3</v>
      </c>
      <c r="CO401">
        <v>-1.9E-2</v>
      </c>
      <c r="CP401">
        <v>-6.0000000000000001E-3</v>
      </c>
      <c r="CQ401">
        <v>2.7E-2</v>
      </c>
      <c r="CR401" s="38">
        <v>3.1E-2</v>
      </c>
      <c r="CS401">
        <v>4.3999999999999997E-2</v>
      </c>
      <c r="CT401">
        <v>5.0999999999999997E-2</v>
      </c>
      <c r="CU401">
        <v>-4.3999999999999997E-2</v>
      </c>
      <c r="CV401">
        <v>3.9E-2</v>
      </c>
      <c r="CW401">
        <v>1.0999999999999999E-2</v>
      </c>
      <c r="CX401">
        <v>0</v>
      </c>
      <c r="CY401">
        <v>4.4999999999999998E-2</v>
      </c>
      <c r="CZ401">
        <v>3.6999999999999998E-2</v>
      </c>
      <c r="DA401">
        <v>0.111</v>
      </c>
      <c r="DB401">
        <v>5.8000000000000003E-2</v>
      </c>
      <c r="DC401">
        <v>3.0000000000000001E-3</v>
      </c>
      <c r="DD401" s="38">
        <v>0.01</v>
      </c>
      <c r="DE401" s="38">
        <v>8.9999999999999993E-3</v>
      </c>
      <c r="DF401">
        <v>0.02</v>
      </c>
      <c r="DG401">
        <v>0.05</v>
      </c>
      <c r="DH401">
        <v>4.3999999999999997E-2</v>
      </c>
      <c r="DI401">
        <v>1.9E-2</v>
      </c>
      <c r="DJ401">
        <v>3.5000000000000003E-2</v>
      </c>
      <c r="DK401" s="38">
        <v>1.4999999999999999E-2</v>
      </c>
      <c r="DL401">
        <v>1.9E-2</v>
      </c>
      <c r="DM401">
        <v>3.5999999999999997E-2</v>
      </c>
      <c r="DN401">
        <v>0.03</v>
      </c>
      <c r="DO401">
        <v>8.1000000000000003E-2</v>
      </c>
      <c r="DP401" s="38">
        <v>4.7E-2</v>
      </c>
      <c r="DQ401">
        <v>0.04</v>
      </c>
      <c r="DU401" s="38">
        <v>3.6999999999999998E-2</v>
      </c>
      <c r="DV401">
        <v>2.4E-2</v>
      </c>
      <c r="DW401" s="38">
        <v>4.1000000000000002E-2</v>
      </c>
      <c r="DX401" s="6">
        <v>5.2999999999999999E-2</v>
      </c>
      <c r="DY401">
        <v>2.3E-2</v>
      </c>
      <c r="DZ401">
        <v>7.0999999999999994E-2</v>
      </c>
      <c r="EA401">
        <v>3.1E-2</v>
      </c>
      <c r="EC401">
        <v>4.0000000000000001E-3</v>
      </c>
      <c r="ED401">
        <v>0.03</v>
      </c>
      <c r="EF401">
        <v>4.1000000000000002E-2</v>
      </c>
      <c r="EG401">
        <v>5.8000000000000003E-2</v>
      </c>
      <c r="EI401">
        <v>3.3000000000000002E-2</v>
      </c>
      <c r="EJ401">
        <v>4.8000000000000001E-2</v>
      </c>
      <c r="EK401" s="38">
        <v>1.7999999999999999E-2</v>
      </c>
      <c r="EL401">
        <v>3.1E-2</v>
      </c>
      <c r="EM401" s="6">
        <v>0.06</v>
      </c>
    </row>
    <row r="402" spans="1:143" ht="14.25" customHeight="1" x14ac:dyDescent="0.2">
      <c r="A402" s="13">
        <v>729</v>
      </c>
      <c r="B402">
        <v>0.05</v>
      </c>
      <c r="C402">
        <v>4.5999999999999999E-2</v>
      </c>
      <c r="D402">
        <v>3.3000000000000002E-2</v>
      </c>
      <c r="E402">
        <v>3.7999999999999999E-2</v>
      </c>
      <c r="F402">
        <v>5.2999999999999999E-2</v>
      </c>
      <c r="G402">
        <v>4.7E-2</v>
      </c>
      <c r="H402">
        <v>1.9E-2</v>
      </c>
      <c r="I402">
        <v>2.9000000000000001E-2</v>
      </c>
      <c r="J402">
        <v>2.5999999999999999E-2</v>
      </c>
      <c r="K402">
        <v>1.4999999999999999E-2</v>
      </c>
      <c r="L402">
        <v>3.6999999999999998E-2</v>
      </c>
      <c r="M402">
        <v>2.9000000000000001E-2</v>
      </c>
      <c r="N402">
        <v>5.3999999999999999E-2</v>
      </c>
      <c r="O402">
        <v>0.03</v>
      </c>
      <c r="P402" s="38">
        <v>6.6000000000000003E-2</v>
      </c>
      <c r="Q402" s="6">
        <v>6.0999999999999999E-2</v>
      </c>
      <c r="R402" s="6">
        <v>4.2000000000000003E-2</v>
      </c>
      <c r="S402" s="6">
        <v>9.4E-2</v>
      </c>
      <c r="T402">
        <v>6.4000000000000001E-2</v>
      </c>
      <c r="U402">
        <v>5.5E-2</v>
      </c>
      <c r="V402">
        <v>3.5000000000000003E-2</v>
      </c>
      <c r="W402">
        <v>2.3E-2</v>
      </c>
      <c r="X402">
        <v>6.2E-2</v>
      </c>
      <c r="Y402">
        <v>5.7000000000000002E-2</v>
      </c>
      <c r="Z402" s="38">
        <v>8.2000000000000003E-2</v>
      </c>
      <c r="AA402" s="38">
        <v>8.3000000000000004E-2</v>
      </c>
      <c r="AB402" s="38">
        <v>6.3E-2</v>
      </c>
      <c r="AC402" s="38">
        <v>4.8000000000000001E-2</v>
      </c>
      <c r="AD402" s="38">
        <v>2.8000000000000001E-2</v>
      </c>
      <c r="AE402" s="38">
        <v>2.8000000000000001E-2</v>
      </c>
      <c r="AF402" s="38">
        <v>0.01</v>
      </c>
      <c r="AG402" s="38">
        <v>0.01</v>
      </c>
      <c r="AH402" s="38">
        <v>5.0000000000000001E-3</v>
      </c>
      <c r="AI402" s="6">
        <v>4.1000000000000002E-2</v>
      </c>
      <c r="AJ402" s="6">
        <v>6.0000000000000001E-3</v>
      </c>
      <c r="AK402" s="6">
        <v>4.2000000000000003E-2</v>
      </c>
      <c r="AL402">
        <v>1.6E-2</v>
      </c>
      <c r="AM402">
        <v>1.9E-2</v>
      </c>
      <c r="AN402">
        <v>0.04</v>
      </c>
      <c r="AO402" s="6">
        <v>3.2000000000000001E-2</v>
      </c>
      <c r="AP402" s="6">
        <v>7.1999999999999995E-2</v>
      </c>
      <c r="AQ402" s="6">
        <v>6.0999999999999999E-2</v>
      </c>
      <c r="AR402">
        <v>2.1999999999999999E-2</v>
      </c>
      <c r="AS402">
        <v>3.2000000000000001E-2</v>
      </c>
      <c r="AT402">
        <v>1.2999999999999999E-2</v>
      </c>
      <c r="AU402">
        <v>1.9E-2</v>
      </c>
      <c r="AV402">
        <v>7.4999999999999997E-2</v>
      </c>
      <c r="AW402">
        <v>5.1999999999999998E-2</v>
      </c>
      <c r="AX402">
        <v>1.9E-2</v>
      </c>
      <c r="AY402">
        <v>4.1000000000000002E-2</v>
      </c>
      <c r="AZ402">
        <v>6.0000000000000001E-3</v>
      </c>
      <c r="BA402">
        <v>5.2999999999999999E-2</v>
      </c>
      <c r="BB402" s="38">
        <v>2.3E-2</v>
      </c>
      <c r="BC402">
        <v>1.6E-2</v>
      </c>
      <c r="BD402">
        <v>3.1E-2</v>
      </c>
      <c r="BE402">
        <v>2.8000000000000001E-2</v>
      </c>
      <c r="BF402" s="38">
        <v>2.7E-2</v>
      </c>
      <c r="BG402">
        <v>0.01</v>
      </c>
      <c r="BH402">
        <v>1.0999999999999999E-2</v>
      </c>
      <c r="BI402">
        <v>8.0000000000000002E-3</v>
      </c>
      <c r="BJ402">
        <v>0.01</v>
      </c>
      <c r="BK402">
        <v>5.0000000000000001E-3</v>
      </c>
      <c r="BL402">
        <v>1.9E-2</v>
      </c>
      <c r="BM402">
        <v>1.9E-2</v>
      </c>
      <c r="BN402">
        <v>-3.0000000000000001E-3</v>
      </c>
      <c r="BO402">
        <v>7.0000000000000001E-3</v>
      </c>
      <c r="BP402" s="6">
        <v>3.0000000000000001E-3</v>
      </c>
      <c r="BQ402" s="6">
        <v>4.0000000000000001E-3</v>
      </c>
      <c r="BR402" s="6">
        <v>1.0999999999999999E-2</v>
      </c>
      <c r="BS402">
        <v>1.4E-2</v>
      </c>
      <c r="BT402" s="38">
        <v>2.9000000000000001E-2</v>
      </c>
      <c r="BU402">
        <v>2.8000000000000001E-2</v>
      </c>
      <c r="BV402">
        <v>4.7E-2</v>
      </c>
      <c r="BW402">
        <v>3.1E-2</v>
      </c>
      <c r="BX402" s="38">
        <v>0.109</v>
      </c>
      <c r="BY402" s="38">
        <v>0.02</v>
      </c>
      <c r="BZ402" s="38">
        <v>4.0000000000000001E-3</v>
      </c>
      <c r="CA402">
        <v>0.05</v>
      </c>
      <c r="CB402">
        <v>5.0999999999999997E-2</v>
      </c>
      <c r="CC402">
        <v>1.2999999999999999E-2</v>
      </c>
      <c r="CD402">
        <v>1.2E-2</v>
      </c>
      <c r="CE402">
        <v>7.8E-2</v>
      </c>
      <c r="CF402">
        <v>1.2E-2</v>
      </c>
      <c r="CG402">
        <v>1.4E-2</v>
      </c>
      <c r="CH402">
        <v>5.7000000000000002E-2</v>
      </c>
      <c r="CI402">
        <v>2.9000000000000001E-2</v>
      </c>
      <c r="CJ402">
        <v>6.3E-2</v>
      </c>
      <c r="CK402">
        <v>1.2999999999999999E-2</v>
      </c>
      <c r="CL402">
        <v>2E-3</v>
      </c>
      <c r="CM402">
        <v>-7.0000000000000001E-3</v>
      </c>
      <c r="CN402">
        <v>5.0000000000000001E-3</v>
      </c>
      <c r="CO402">
        <v>-1.9E-2</v>
      </c>
      <c r="CP402">
        <v>-6.0000000000000001E-3</v>
      </c>
      <c r="CQ402">
        <v>2.5999999999999999E-2</v>
      </c>
      <c r="CR402" s="38">
        <v>0.03</v>
      </c>
      <c r="CS402">
        <v>4.3999999999999997E-2</v>
      </c>
      <c r="CT402">
        <v>5.0999999999999997E-2</v>
      </c>
      <c r="CU402">
        <v>-4.3999999999999997E-2</v>
      </c>
      <c r="CV402">
        <v>3.9E-2</v>
      </c>
      <c r="CW402">
        <v>1.0999999999999999E-2</v>
      </c>
      <c r="CX402">
        <v>0</v>
      </c>
      <c r="CY402">
        <v>4.4999999999999998E-2</v>
      </c>
      <c r="CZ402">
        <v>3.6999999999999998E-2</v>
      </c>
      <c r="DA402">
        <v>0.111</v>
      </c>
      <c r="DB402">
        <v>5.7000000000000002E-2</v>
      </c>
      <c r="DC402">
        <v>3.0000000000000001E-3</v>
      </c>
      <c r="DD402" s="38">
        <v>0.01</v>
      </c>
      <c r="DE402" s="38">
        <v>8.9999999999999993E-3</v>
      </c>
      <c r="DF402">
        <v>0.02</v>
      </c>
      <c r="DG402">
        <v>0.05</v>
      </c>
      <c r="DH402">
        <v>4.3999999999999997E-2</v>
      </c>
      <c r="DI402">
        <v>1.9E-2</v>
      </c>
      <c r="DJ402">
        <v>3.5000000000000003E-2</v>
      </c>
      <c r="DK402" s="38">
        <v>1.4999999999999999E-2</v>
      </c>
      <c r="DL402">
        <v>1.9E-2</v>
      </c>
      <c r="DM402">
        <v>3.5999999999999997E-2</v>
      </c>
      <c r="DN402">
        <v>0.03</v>
      </c>
      <c r="DO402">
        <v>8.1000000000000003E-2</v>
      </c>
      <c r="DP402" s="38">
        <v>4.7E-2</v>
      </c>
      <c r="DQ402">
        <v>0.04</v>
      </c>
      <c r="DU402" s="38">
        <v>3.6999999999999998E-2</v>
      </c>
      <c r="DV402">
        <v>2.4E-2</v>
      </c>
      <c r="DW402" s="38">
        <v>4.1000000000000002E-2</v>
      </c>
      <c r="DX402" s="6">
        <v>5.2999999999999999E-2</v>
      </c>
      <c r="DY402">
        <v>2.3E-2</v>
      </c>
      <c r="DZ402">
        <v>7.0999999999999994E-2</v>
      </c>
      <c r="EA402">
        <v>3.1E-2</v>
      </c>
      <c r="EC402">
        <v>4.0000000000000001E-3</v>
      </c>
      <c r="ED402">
        <v>0.03</v>
      </c>
      <c r="EF402">
        <v>4.1000000000000002E-2</v>
      </c>
      <c r="EG402">
        <v>5.8000000000000003E-2</v>
      </c>
      <c r="EI402">
        <v>3.3000000000000002E-2</v>
      </c>
      <c r="EJ402">
        <v>4.7E-2</v>
      </c>
      <c r="EK402" s="38">
        <v>1.7999999999999999E-2</v>
      </c>
      <c r="EL402">
        <v>3.1E-2</v>
      </c>
      <c r="EM402" s="6">
        <v>0.06</v>
      </c>
    </row>
    <row r="403" spans="1:143" ht="14.25" customHeight="1" x14ac:dyDescent="0.2">
      <c r="A403" s="13">
        <v>730</v>
      </c>
      <c r="B403">
        <v>0.05</v>
      </c>
      <c r="C403">
        <v>4.5999999999999999E-2</v>
      </c>
      <c r="D403">
        <v>3.3000000000000002E-2</v>
      </c>
      <c r="E403">
        <v>3.6999999999999998E-2</v>
      </c>
      <c r="F403">
        <v>5.1999999999999998E-2</v>
      </c>
      <c r="G403">
        <v>4.5999999999999999E-2</v>
      </c>
      <c r="H403">
        <v>1.9E-2</v>
      </c>
      <c r="I403">
        <v>2.8000000000000001E-2</v>
      </c>
      <c r="J403">
        <v>2.5999999999999999E-2</v>
      </c>
      <c r="K403">
        <v>1.4E-2</v>
      </c>
      <c r="L403">
        <v>3.5999999999999997E-2</v>
      </c>
      <c r="M403">
        <v>2.9000000000000001E-2</v>
      </c>
      <c r="N403">
        <v>5.2999999999999999E-2</v>
      </c>
      <c r="O403">
        <v>0.03</v>
      </c>
      <c r="P403" s="38">
        <v>6.6000000000000003E-2</v>
      </c>
      <c r="Q403" s="6">
        <v>0.06</v>
      </c>
      <c r="R403" s="6">
        <v>4.2000000000000003E-2</v>
      </c>
      <c r="S403" s="6">
        <v>9.2999999999999999E-2</v>
      </c>
      <c r="T403">
        <v>6.3E-2</v>
      </c>
      <c r="U403">
        <v>5.3999999999999999E-2</v>
      </c>
      <c r="V403">
        <v>3.5000000000000003E-2</v>
      </c>
      <c r="W403">
        <v>2.3E-2</v>
      </c>
      <c r="X403">
        <v>6.2E-2</v>
      </c>
      <c r="Y403">
        <v>5.7000000000000002E-2</v>
      </c>
      <c r="Z403" s="38">
        <v>8.2000000000000003E-2</v>
      </c>
      <c r="AA403" s="38">
        <v>8.3000000000000004E-2</v>
      </c>
      <c r="AB403" s="38">
        <v>6.2E-2</v>
      </c>
      <c r="AC403" s="38">
        <v>4.8000000000000001E-2</v>
      </c>
      <c r="AD403" s="38">
        <v>2.8000000000000001E-2</v>
      </c>
      <c r="AE403" s="38">
        <v>2.8000000000000001E-2</v>
      </c>
      <c r="AF403" s="38">
        <v>0.01</v>
      </c>
      <c r="AG403" s="38">
        <v>0.01</v>
      </c>
      <c r="AH403" s="38">
        <v>5.0000000000000001E-3</v>
      </c>
      <c r="AI403" s="6">
        <v>4.1000000000000002E-2</v>
      </c>
      <c r="AJ403" s="6">
        <v>6.0000000000000001E-3</v>
      </c>
      <c r="AK403" s="6">
        <v>4.2000000000000003E-2</v>
      </c>
      <c r="AL403">
        <v>1.6E-2</v>
      </c>
      <c r="AM403">
        <v>1.9E-2</v>
      </c>
      <c r="AN403">
        <v>0.04</v>
      </c>
      <c r="AO403" s="6">
        <v>3.2000000000000001E-2</v>
      </c>
      <c r="AP403" s="6">
        <v>7.1999999999999995E-2</v>
      </c>
      <c r="AQ403" s="6">
        <v>0.06</v>
      </c>
      <c r="AR403">
        <v>2.1999999999999999E-2</v>
      </c>
      <c r="AS403">
        <v>3.2000000000000001E-2</v>
      </c>
      <c r="AT403">
        <v>1.2999999999999999E-2</v>
      </c>
      <c r="AU403">
        <v>1.9E-2</v>
      </c>
      <c r="AV403">
        <v>7.4999999999999997E-2</v>
      </c>
      <c r="AW403">
        <v>5.1999999999999998E-2</v>
      </c>
      <c r="AX403">
        <v>1.9E-2</v>
      </c>
      <c r="AY403">
        <v>4.1000000000000002E-2</v>
      </c>
      <c r="AZ403">
        <v>5.0000000000000001E-3</v>
      </c>
      <c r="BA403">
        <v>5.1999999999999998E-2</v>
      </c>
      <c r="BB403" s="38">
        <v>2.3E-2</v>
      </c>
      <c r="BC403">
        <v>1.6E-2</v>
      </c>
      <c r="BD403">
        <v>3.1E-2</v>
      </c>
      <c r="BE403">
        <v>2.8000000000000001E-2</v>
      </c>
      <c r="BF403" s="38">
        <v>2.7E-2</v>
      </c>
      <c r="BG403">
        <v>0.01</v>
      </c>
      <c r="BH403">
        <v>1.0999999999999999E-2</v>
      </c>
      <c r="BI403">
        <v>8.0000000000000002E-3</v>
      </c>
      <c r="BJ403">
        <v>0.01</v>
      </c>
      <c r="BK403">
        <v>5.0000000000000001E-3</v>
      </c>
      <c r="BL403">
        <v>1.9E-2</v>
      </c>
      <c r="BM403">
        <v>1.9E-2</v>
      </c>
      <c r="BN403">
        <v>-3.0000000000000001E-3</v>
      </c>
      <c r="BO403">
        <v>7.0000000000000001E-3</v>
      </c>
      <c r="BP403" s="6">
        <v>3.0000000000000001E-3</v>
      </c>
      <c r="BQ403" s="6">
        <v>4.0000000000000001E-3</v>
      </c>
      <c r="BR403" s="6">
        <v>1.0999999999999999E-2</v>
      </c>
      <c r="BS403">
        <v>1.4E-2</v>
      </c>
      <c r="BT403" s="38">
        <v>2.9000000000000001E-2</v>
      </c>
      <c r="BU403">
        <v>2.8000000000000001E-2</v>
      </c>
      <c r="BV403">
        <v>4.7E-2</v>
      </c>
      <c r="BW403">
        <v>3.1E-2</v>
      </c>
      <c r="BX403" s="38">
        <v>0.109</v>
      </c>
      <c r="BY403" s="38">
        <v>0.02</v>
      </c>
      <c r="BZ403" s="38">
        <v>4.0000000000000001E-3</v>
      </c>
      <c r="CA403">
        <v>0.05</v>
      </c>
      <c r="CB403">
        <v>5.0999999999999997E-2</v>
      </c>
      <c r="CC403">
        <v>1.2999999999999999E-2</v>
      </c>
      <c r="CD403">
        <v>1.2E-2</v>
      </c>
      <c r="CE403">
        <v>7.8E-2</v>
      </c>
      <c r="CF403">
        <v>1.2E-2</v>
      </c>
      <c r="CG403">
        <v>1.4E-2</v>
      </c>
      <c r="CH403">
        <v>5.7000000000000002E-2</v>
      </c>
      <c r="CI403">
        <v>2.9000000000000001E-2</v>
      </c>
      <c r="CJ403">
        <v>6.4000000000000001E-2</v>
      </c>
      <c r="CK403">
        <v>1.2999999999999999E-2</v>
      </c>
      <c r="CL403">
        <v>2E-3</v>
      </c>
      <c r="CM403">
        <v>-7.0000000000000001E-3</v>
      </c>
      <c r="CN403">
        <v>5.0000000000000001E-3</v>
      </c>
      <c r="CO403">
        <v>-1.9E-2</v>
      </c>
      <c r="CP403">
        <v>-6.0000000000000001E-3</v>
      </c>
      <c r="CQ403">
        <v>2.5999999999999999E-2</v>
      </c>
      <c r="CR403" s="38">
        <v>0.03</v>
      </c>
      <c r="CS403">
        <v>4.2999999999999997E-2</v>
      </c>
      <c r="CT403">
        <v>5.0999999999999997E-2</v>
      </c>
      <c r="CU403">
        <v>-4.3999999999999997E-2</v>
      </c>
      <c r="CV403">
        <v>3.9E-2</v>
      </c>
      <c r="CW403">
        <v>1.0999999999999999E-2</v>
      </c>
      <c r="CX403">
        <v>0</v>
      </c>
      <c r="CY403">
        <v>4.4999999999999998E-2</v>
      </c>
      <c r="CZ403">
        <v>3.6999999999999998E-2</v>
      </c>
      <c r="DA403">
        <v>0.111</v>
      </c>
      <c r="DB403">
        <v>5.7000000000000002E-2</v>
      </c>
      <c r="DC403">
        <v>3.0000000000000001E-3</v>
      </c>
      <c r="DD403" s="38">
        <v>0.01</v>
      </c>
      <c r="DE403" s="38">
        <v>8.9999999999999993E-3</v>
      </c>
      <c r="DF403">
        <v>0.02</v>
      </c>
      <c r="DG403">
        <v>0.05</v>
      </c>
      <c r="DH403">
        <v>4.3999999999999997E-2</v>
      </c>
      <c r="DI403">
        <v>1.9E-2</v>
      </c>
      <c r="DJ403">
        <v>3.5000000000000003E-2</v>
      </c>
      <c r="DK403" s="38">
        <v>1.4999999999999999E-2</v>
      </c>
      <c r="DL403">
        <v>1.9E-2</v>
      </c>
      <c r="DM403">
        <v>3.5999999999999997E-2</v>
      </c>
      <c r="DN403">
        <v>0.03</v>
      </c>
      <c r="DO403">
        <v>8.2000000000000003E-2</v>
      </c>
      <c r="DP403" s="38">
        <v>4.7E-2</v>
      </c>
      <c r="DQ403">
        <v>0.04</v>
      </c>
      <c r="DU403" s="38">
        <v>3.6999999999999998E-2</v>
      </c>
      <c r="DV403">
        <v>2.4E-2</v>
      </c>
      <c r="DW403" s="38">
        <v>4.1000000000000002E-2</v>
      </c>
      <c r="DX403" s="6">
        <v>5.2999999999999999E-2</v>
      </c>
      <c r="DY403">
        <v>2.3E-2</v>
      </c>
      <c r="DZ403">
        <v>7.0999999999999994E-2</v>
      </c>
      <c r="EA403">
        <v>3.1E-2</v>
      </c>
      <c r="EC403">
        <v>4.0000000000000001E-3</v>
      </c>
      <c r="ED403">
        <v>0.03</v>
      </c>
      <c r="EF403">
        <v>4.1000000000000002E-2</v>
      </c>
      <c r="EG403">
        <v>5.8000000000000003E-2</v>
      </c>
      <c r="EI403">
        <v>3.3000000000000002E-2</v>
      </c>
      <c r="EJ403">
        <v>4.7E-2</v>
      </c>
      <c r="EK403" s="38">
        <v>1.7999999999999999E-2</v>
      </c>
      <c r="EL403">
        <v>3.1E-2</v>
      </c>
      <c r="EM403" s="6">
        <v>5.8999999999999997E-2</v>
      </c>
    </row>
    <row r="404" spans="1:143" ht="14.25" customHeight="1" x14ac:dyDescent="0.2">
      <c r="A404" s="13">
        <v>731</v>
      </c>
      <c r="B404">
        <v>0.05</v>
      </c>
      <c r="C404">
        <v>4.5999999999999999E-2</v>
      </c>
      <c r="D404">
        <v>3.3000000000000002E-2</v>
      </c>
      <c r="E404">
        <v>3.6999999999999998E-2</v>
      </c>
      <c r="F404">
        <v>5.1999999999999998E-2</v>
      </c>
      <c r="G404">
        <v>4.5999999999999999E-2</v>
      </c>
      <c r="H404">
        <v>1.9E-2</v>
      </c>
      <c r="I404">
        <v>2.8000000000000001E-2</v>
      </c>
      <c r="J404">
        <v>2.5999999999999999E-2</v>
      </c>
      <c r="K404">
        <v>1.4E-2</v>
      </c>
      <c r="L404">
        <v>3.5999999999999997E-2</v>
      </c>
      <c r="M404">
        <v>2.9000000000000001E-2</v>
      </c>
      <c r="N404">
        <v>5.2999999999999999E-2</v>
      </c>
      <c r="O404">
        <v>0.03</v>
      </c>
      <c r="P404" s="38">
        <v>6.5000000000000002E-2</v>
      </c>
      <c r="Q404" s="6">
        <v>0.06</v>
      </c>
      <c r="R404" s="6">
        <v>4.1000000000000002E-2</v>
      </c>
      <c r="S404" s="6">
        <v>9.1999999999999998E-2</v>
      </c>
      <c r="T404">
        <v>6.3E-2</v>
      </c>
      <c r="U404">
        <v>5.2999999999999999E-2</v>
      </c>
      <c r="V404">
        <v>3.5000000000000003E-2</v>
      </c>
      <c r="W404">
        <v>2.1999999999999999E-2</v>
      </c>
      <c r="X404">
        <v>6.0999999999999999E-2</v>
      </c>
      <c r="Y404">
        <v>5.7000000000000002E-2</v>
      </c>
      <c r="Z404" s="38">
        <v>8.2000000000000003E-2</v>
      </c>
      <c r="AA404" s="38">
        <v>8.3000000000000004E-2</v>
      </c>
      <c r="AB404" s="38">
        <v>6.2E-2</v>
      </c>
      <c r="AC404" s="38">
        <v>4.8000000000000001E-2</v>
      </c>
      <c r="AD404" s="38">
        <v>2.8000000000000001E-2</v>
      </c>
      <c r="AE404" s="38">
        <v>2.8000000000000001E-2</v>
      </c>
      <c r="AF404" s="38">
        <v>0.01</v>
      </c>
      <c r="AG404" s="38">
        <v>0.01</v>
      </c>
      <c r="AH404" s="38">
        <v>5.0000000000000001E-3</v>
      </c>
      <c r="AI404" s="6">
        <v>4.1000000000000002E-2</v>
      </c>
      <c r="AJ404" s="6">
        <v>6.0000000000000001E-3</v>
      </c>
      <c r="AK404" s="6">
        <v>4.2000000000000003E-2</v>
      </c>
      <c r="AL404">
        <v>1.6E-2</v>
      </c>
      <c r="AM404">
        <v>1.7999999999999999E-2</v>
      </c>
      <c r="AN404">
        <v>0.04</v>
      </c>
      <c r="AO404" s="6">
        <v>3.2000000000000001E-2</v>
      </c>
      <c r="AP404" s="6">
        <v>7.1999999999999995E-2</v>
      </c>
      <c r="AQ404" s="6">
        <v>0.06</v>
      </c>
      <c r="AR404">
        <v>2.1999999999999999E-2</v>
      </c>
      <c r="AS404">
        <v>3.2000000000000001E-2</v>
      </c>
      <c r="AT404">
        <v>1.2999999999999999E-2</v>
      </c>
      <c r="AU404">
        <v>1.9E-2</v>
      </c>
      <c r="AV404">
        <v>7.4999999999999997E-2</v>
      </c>
      <c r="AW404">
        <v>5.1999999999999998E-2</v>
      </c>
      <c r="AX404">
        <v>1.9E-2</v>
      </c>
      <c r="AY404">
        <v>4.1000000000000002E-2</v>
      </c>
      <c r="AZ404">
        <v>5.0000000000000001E-3</v>
      </c>
      <c r="BA404">
        <v>5.1999999999999998E-2</v>
      </c>
      <c r="BB404" s="38">
        <v>2.3E-2</v>
      </c>
      <c r="BC404">
        <v>1.6E-2</v>
      </c>
      <c r="BD404">
        <v>3.1E-2</v>
      </c>
      <c r="BE404">
        <v>2.8000000000000001E-2</v>
      </c>
      <c r="BF404" s="38">
        <v>2.7E-2</v>
      </c>
      <c r="BG404">
        <v>0.01</v>
      </c>
      <c r="BH404">
        <v>1.0999999999999999E-2</v>
      </c>
      <c r="BI404">
        <v>8.0000000000000002E-3</v>
      </c>
      <c r="BJ404">
        <v>0.01</v>
      </c>
      <c r="BK404">
        <v>5.0000000000000001E-3</v>
      </c>
      <c r="BL404">
        <v>1.9E-2</v>
      </c>
      <c r="BM404">
        <v>1.9E-2</v>
      </c>
      <c r="BN404">
        <v>-3.0000000000000001E-3</v>
      </c>
      <c r="BO404">
        <v>7.0000000000000001E-3</v>
      </c>
      <c r="BP404" s="6">
        <v>3.0000000000000001E-3</v>
      </c>
      <c r="BQ404" s="6">
        <v>4.0000000000000001E-3</v>
      </c>
      <c r="BR404" s="6">
        <v>1.0999999999999999E-2</v>
      </c>
      <c r="BS404">
        <v>1.4E-2</v>
      </c>
      <c r="BT404" s="38">
        <v>2.8000000000000001E-2</v>
      </c>
      <c r="BU404">
        <v>2.8000000000000001E-2</v>
      </c>
      <c r="BV404">
        <v>4.5999999999999999E-2</v>
      </c>
      <c r="BW404">
        <v>3.1E-2</v>
      </c>
      <c r="BX404" s="38">
        <v>0.109</v>
      </c>
      <c r="BY404" s="38">
        <v>0.02</v>
      </c>
      <c r="BZ404" s="38">
        <v>4.0000000000000001E-3</v>
      </c>
      <c r="CA404">
        <v>0.05</v>
      </c>
      <c r="CB404">
        <v>5.0999999999999997E-2</v>
      </c>
      <c r="CC404">
        <v>1.2999999999999999E-2</v>
      </c>
      <c r="CD404">
        <v>1.2E-2</v>
      </c>
      <c r="CE404">
        <v>7.8E-2</v>
      </c>
      <c r="CF404">
        <v>1.2E-2</v>
      </c>
      <c r="CG404">
        <v>1.4E-2</v>
      </c>
      <c r="CH404">
        <v>5.7000000000000002E-2</v>
      </c>
      <c r="CI404">
        <v>2.8000000000000001E-2</v>
      </c>
      <c r="CJ404">
        <v>6.4000000000000001E-2</v>
      </c>
      <c r="CK404">
        <v>1.2999999999999999E-2</v>
      </c>
      <c r="CL404">
        <v>2E-3</v>
      </c>
      <c r="CM404">
        <v>-7.0000000000000001E-3</v>
      </c>
      <c r="CN404">
        <v>5.0000000000000001E-3</v>
      </c>
      <c r="CO404">
        <v>-1.9E-2</v>
      </c>
      <c r="CP404">
        <v>-6.0000000000000001E-3</v>
      </c>
      <c r="CQ404">
        <v>2.5999999999999999E-2</v>
      </c>
      <c r="CR404" s="38">
        <v>0.03</v>
      </c>
      <c r="CS404">
        <v>4.2999999999999997E-2</v>
      </c>
      <c r="CT404">
        <v>5.0999999999999997E-2</v>
      </c>
      <c r="CU404">
        <v>-4.3999999999999997E-2</v>
      </c>
      <c r="CV404">
        <v>3.9E-2</v>
      </c>
      <c r="CW404">
        <v>1.0999999999999999E-2</v>
      </c>
      <c r="CX404">
        <v>0</v>
      </c>
      <c r="CY404">
        <v>4.4999999999999998E-2</v>
      </c>
      <c r="CZ404">
        <v>3.6999999999999998E-2</v>
      </c>
      <c r="DA404">
        <v>0.11</v>
      </c>
      <c r="DB404">
        <v>5.7000000000000002E-2</v>
      </c>
      <c r="DC404">
        <v>3.0000000000000001E-3</v>
      </c>
      <c r="DD404" s="38">
        <v>0.01</v>
      </c>
      <c r="DE404" s="38">
        <v>8.9999999999999993E-3</v>
      </c>
      <c r="DF404">
        <v>0.02</v>
      </c>
      <c r="DG404">
        <v>0.05</v>
      </c>
      <c r="DH404">
        <v>4.3999999999999997E-2</v>
      </c>
      <c r="DI404">
        <v>1.9E-2</v>
      </c>
      <c r="DJ404">
        <v>3.5000000000000003E-2</v>
      </c>
      <c r="DK404" s="38">
        <v>1.4999999999999999E-2</v>
      </c>
      <c r="DL404">
        <v>1.9E-2</v>
      </c>
      <c r="DM404">
        <v>3.5999999999999997E-2</v>
      </c>
      <c r="DN404">
        <v>0.03</v>
      </c>
      <c r="DO404">
        <v>8.2000000000000003E-2</v>
      </c>
      <c r="DP404" s="38">
        <v>4.7E-2</v>
      </c>
      <c r="DQ404">
        <v>0.04</v>
      </c>
      <c r="DU404" s="38">
        <v>3.6999999999999998E-2</v>
      </c>
      <c r="DV404">
        <v>2.4E-2</v>
      </c>
      <c r="DW404" s="38">
        <v>4.1000000000000002E-2</v>
      </c>
      <c r="DX404" s="6">
        <v>5.2999999999999999E-2</v>
      </c>
      <c r="DY404">
        <v>2.3E-2</v>
      </c>
      <c r="DZ404">
        <v>7.0000000000000007E-2</v>
      </c>
      <c r="EA404">
        <v>3.1E-2</v>
      </c>
      <c r="EC404">
        <v>4.0000000000000001E-3</v>
      </c>
      <c r="ED404">
        <v>0.03</v>
      </c>
      <c r="EF404">
        <v>4.1000000000000002E-2</v>
      </c>
      <c r="EG404">
        <v>5.7000000000000002E-2</v>
      </c>
      <c r="EI404">
        <v>3.2000000000000001E-2</v>
      </c>
      <c r="EJ404">
        <v>4.7E-2</v>
      </c>
      <c r="EK404" s="38">
        <v>1.7999999999999999E-2</v>
      </c>
      <c r="EL404">
        <v>3.1E-2</v>
      </c>
      <c r="EM404" s="6">
        <v>5.8999999999999997E-2</v>
      </c>
    </row>
    <row r="405" spans="1:143" ht="14.25" customHeight="1" x14ac:dyDescent="0.2">
      <c r="A405" s="13">
        <v>732</v>
      </c>
      <c r="B405">
        <v>0.05</v>
      </c>
      <c r="C405">
        <v>4.5999999999999999E-2</v>
      </c>
      <c r="D405">
        <v>3.3000000000000002E-2</v>
      </c>
      <c r="E405">
        <v>3.6999999999999998E-2</v>
      </c>
      <c r="F405">
        <v>5.0999999999999997E-2</v>
      </c>
      <c r="G405">
        <v>4.5999999999999999E-2</v>
      </c>
      <c r="H405">
        <v>1.9E-2</v>
      </c>
      <c r="I405">
        <v>2.7E-2</v>
      </c>
      <c r="J405">
        <v>2.5000000000000001E-2</v>
      </c>
      <c r="K405">
        <v>1.4E-2</v>
      </c>
      <c r="L405">
        <v>3.5999999999999997E-2</v>
      </c>
      <c r="M405">
        <v>2.8000000000000001E-2</v>
      </c>
      <c r="N405">
        <v>5.1999999999999998E-2</v>
      </c>
      <c r="O405">
        <v>2.9000000000000001E-2</v>
      </c>
      <c r="P405" s="38">
        <v>6.5000000000000002E-2</v>
      </c>
      <c r="Q405" s="6">
        <v>5.8999999999999997E-2</v>
      </c>
      <c r="R405" s="6">
        <v>4.1000000000000002E-2</v>
      </c>
      <c r="S405" s="6">
        <v>9.0999999999999998E-2</v>
      </c>
      <c r="T405">
        <v>6.2E-2</v>
      </c>
      <c r="U405">
        <v>5.2999999999999999E-2</v>
      </c>
      <c r="V405">
        <v>3.5000000000000003E-2</v>
      </c>
      <c r="W405">
        <v>2.1999999999999999E-2</v>
      </c>
      <c r="X405">
        <v>6.0999999999999999E-2</v>
      </c>
      <c r="Y405">
        <v>5.6000000000000001E-2</v>
      </c>
      <c r="Z405" s="38">
        <v>8.2000000000000003E-2</v>
      </c>
      <c r="AA405" s="38">
        <v>8.3000000000000004E-2</v>
      </c>
      <c r="AB405" s="38">
        <v>6.2E-2</v>
      </c>
      <c r="AC405" s="38">
        <v>4.8000000000000001E-2</v>
      </c>
      <c r="AD405" s="38">
        <v>2.8000000000000001E-2</v>
      </c>
      <c r="AE405" s="38">
        <v>2.8000000000000001E-2</v>
      </c>
      <c r="AF405" s="38">
        <v>0.01</v>
      </c>
      <c r="AG405" s="38">
        <v>0.01</v>
      </c>
      <c r="AH405" s="38">
        <v>5.0000000000000001E-3</v>
      </c>
      <c r="AI405" s="6">
        <v>4.1000000000000002E-2</v>
      </c>
      <c r="AJ405" s="6">
        <v>6.0000000000000001E-3</v>
      </c>
      <c r="AK405" s="6">
        <v>4.2000000000000003E-2</v>
      </c>
      <c r="AL405">
        <v>1.6E-2</v>
      </c>
      <c r="AM405">
        <v>1.7999999999999999E-2</v>
      </c>
      <c r="AN405">
        <v>0.04</v>
      </c>
      <c r="AO405" s="6">
        <v>3.2000000000000001E-2</v>
      </c>
      <c r="AP405" s="6">
        <v>7.1999999999999995E-2</v>
      </c>
      <c r="AQ405" s="6">
        <v>0.06</v>
      </c>
      <c r="AR405">
        <v>2.1999999999999999E-2</v>
      </c>
      <c r="AS405">
        <v>3.2000000000000001E-2</v>
      </c>
      <c r="AT405">
        <v>1.2999999999999999E-2</v>
      </c>
      <c r="AU405">
        <v>1.9E-2</v>
      </c>
      <c r="AV405">
        <v>7.4999999999999997E-2</v>
      </c>
      <c r="AW405">
        <v>5.1999999999999998E-2</v>
      </c>
      <c r="AX405">
        <v>1.9E-2</v>
      </c>
      <c r="AY405">
        <v>4.1000000000000002E-2</v>
      </c>
      <c r="AZ405">
        <v>5.0000000000000001E-3</v>
      </c>
      <c r="BA405">
        <v>5.1999999999999998E-2</v>
      </c>
      <c r="BB405" s="38">
        <v>2.4E-2</v>
      </c>
      <c r="BC405">
        <v>1.6E-2</v>
      </c>
      <c r="BD405">
        <v>3.1E-2</v>
      </c>
      <c r="BE405">
        <v>2.8000000000000001E-2</v>
      </c>
      <c r="BF405" s="38">
        <v>2.7E-2</v>
      </c>
      <c r="BG405">
        <v>0.01</v>
      </c>
      <c r="BH405">
        <v>1.0999999999999999E-2</v>
      </c>
      <c r="BI405">
        <v>8.0000000000000002E-3</v>
      </c>
      <c r="BJ405">
        <v>0.01</v>
      </c>
      <c r="BK405">
        <v>5.0000000000000001E-3</v>
      </c>
      <c r="BL405">
        <v>1.9E-2</v>
      </c>
      <c r="BM405">
        <v>1.7999999999999999E-2</v>
      </c>
      <c r="BN405">
        <v>-3.0000000000000001E-3</v>
      </c>
      <c r="BO405">
        <v>7.0000000000000001E-3</v>
      </c>
      <c r="BP405" s="6">
        <v>3.0000000000000001E-3</v>
      </c>
      <c r="BQ405" s="6">
        <v>4.0000000000000001E-3</v>
      </c>
      <c r="BR405" s="6">
        <v>1.0999999999999999E-2</v>
      </c>
      <c r="BS405">
        <v>1.4E-2</v>
      </c>
      <c r="BT405" s="38">
        <v>2.8000000000000001E-2</v>
      </c>
      <c r="BU405">
        <v>2.8000000000000001E-2</v>
      </c>
      <c r="BV405">
        <v>4.5999999999999999E-2</v>
      </c>
      <c r="BW405">
        <v>3.1E-2</v>
      </c>
      <c r="BX405" s="38">
        <v>0.109</v>
      </c>
      <c r="BY405" s="38">
        <v>0.02</v>
      </c>
      <c r="BZ405" s="38">
        <v>4.0000000000000001E-3</v>
      </c>
      <c r="CA405">
        <v>0.05</v>
      </c>
      <c r="CB405">
        <v>5.0999999999999997E-2</v>
      </c>
      <c r="CC405">
        <v>1.2999999999999999E-2</v>
      </c>
      <c r="CD405">
        <v>1.2E-2</v>
      </c>
      <c r="CE405">
        <v>7.8E-2</v>
      </c>
      <c r="CF405">
        <v>1.2E-2</v>
      </c>
      <c r="CG405">
        <v>1.4E-2</v>
      </c>
      <c r="CH405">
        <v>5.7000000000000002E-2</v>
      </c>
      <c r="CI405">
        <v>2.8000000000000001E-2</v>
      </c>
      <c r="CJ405">
        <v>6.4000000000000001E-2</v>
      </c>
      <c r="CK405">
        <v>1.2999999999999999E-2</v>
      </c>
      <c r="CL405">
        <v>3.0000000000000001E-3</v>
      </c>
      <c r="CM405">
        <v>-7.0000000000000001E-3</v>
      </c>
      <c r="CN405">
        <v>5.0000000000000001E-3</v>
      </c>
      <c r="CO405">
        <v>-1.7999999999999999E-2</v>
      </c>
      <c r="CP405">
        <v>-5.0000000000000001E-3</v>
      </c>
      <c r="CQ405">
        <v>2.5000000000000001E-2</v>
      </c>
      <c r="CR405" s="38">
        <v>0.03</v>
      </c>
      <c r="CS405">
        <v>4.2999999999999997E-2</v>
      </c>
      <c r="CT405">
        <v>5.0999999999999997E-2</v>
      </c>
      <c r="CU405">
        <v>-4.3999999999999997E-2</v>
      </c>
      <c r="CV405">
        <v>3.9E-2</v>
      </c>
      <c r="CW405">
        <v>1.0999999999999999E-2</v>
      </c>
      <c r="CX405">
        <v>0</v>
      </c>
      <c r="CY405">
        <v>4.4999999999999998E-2</v>
      </c>
      <c r="CZ405">
        <v>3.6999999999999998E-2</v>
      </c>
      <c r="DA405">
        <v>0.11</v>
      </c>
      <c r="DB405">
        <v>5.7000000000000002E-2</v>
      </c>
      <c r="DC405">
        <v>3.0000000000000001E-3</v>
      </c>
      <c r="DD405" s="38">
        <v>0.01</v>
      </c>
      <c r="DE405" s="38">
        <v>8.9999999999999993E-3</v>
      </c>
      <c r="DF405">
        <v>0.02</v>
      </c>
      <c r="DG405">
        <v>0.05</v>
      </c>
      <c r="DH405">
        <v>4.3999999999999997E-2</v>
      </c>
      <c r="DI405">
        <v>1.9E-2</v>
      </c>
      <c r="DJ405">
        <v>3.5000000000000003E-2</v>
      </c>
      <c r="DK405" s="38">
        <v>1.4999999999999999E-2</v>
      </c>
      <c r="DL405">
        <v>1.9E-2</v>
      </c>
      <c r="DM405">
        <v>3.5999999999999997E-2</v>
      </c>
      <c r="DN405">
        <v>0.03</v>
      </c>
      <c r="DO405">
        <v>8.2000000000000003E-2</v>
      </c>
      <c r="DP405" s="38">
        <v>4.7E-2</v>
      </c>
      <c r="DQ405">
        <v>3.9E-2</v>
      </c>
      <c r="DU405" s="38">
        <v>3.6999999999999998E-2</v>
      </c>
      <c r="DV405">
        <v>2.4E-2</v>
      </c>
      <c r="DW405" s="38">
        <v>4.1000000000000002E-2</v>
      </c>
      <c r="DX405" s="6">
        <v>5.2999999999999999E-2</v>
      </c>
      <c r="DY405">
        <v>2.3E-2</v>
      </c>
      <c r="DZ405">
        <v>7.0000000000000007E-2</v>
      </c>
      <c r="EA405">
        <v>3.1E-2</v>
      </c>
      <c r="EC405">
        <v>4.0000000000000001E-3</v>
      </c>
      <c r="ED405">
        <v>0.03</v>
      </c>
      <c r="EF405">
        <v>4.1000000000000002E-2</v>
      </c>
      <c r="EG405">
        <v>5.7000000000000002E-2</v>
      </c>
      <c r="EI405">
        <v>3.2000000000000001E-2</v>
      </c>
      <c r="EJ405">
        <v>4.7E-2</v>
      </c>
      <c r="EK405" s="38">
        <v>1.7999999999999999E-2</v>
      </c>
      <c r="EL405">
        <v>3.1E-2</v>
      </c>
      <c r="EM405" s="6">
        <v>5.8999999999999997E-2</v>
      </c>
    </row>
    <row r="406" spans="1:143" ht="14.25" customHeight="1" x14ac:dyDescent="0.2">
      <c r="A406" s="13">
        <v>733</v>
      </c>
      <c r="B406">
        <v>0.05</v>
      </c>
      <c r="C406">
        <v>4.5999999999999999E-2</v>
      </c>
      <c r="D406">
        <v>3.3000000000000002E-2</v>
      </c>
      <c r="E406">
        <v>3.6999999999999998E-2</v>
      </c>
      <c r="F406">
        <v>5.0999999999999997E-2</v>
      </c>
      <c r="G406">
        <v>4.5999999999999999E-2</v>
      </c>
      <c r="H406">
        <v>1.7999999999999999E-2</v>
      </c>
      <c r="I406">
        <v>2.7E-2</v>
      </c>
      <c r="J406">
        <v>2.5000000000000001E-2</v>
      </c>
      <c r="K406">
        <v>1.4E-2</v>
      </c>
      <c r="L406">
        <v>3.5999999999999997E-2</v>
      </c>
      <c r="M406">
        <v>2.8000000000000001E-2</v>
      </c>
      <c r="N406">
        <v>5.1999999999999998E-2</v>
      </c>
      <c r="O406">
        <v>2.9000000000000001E-2</v>
      </c>
      <c r="P406" s="38">
        <v>6.4000000000000001E-2</v>
      </c>
      <c r="Q406" s="6">
        <v>5.8999999999999997E-2</v>
      </c>
      <c r="R406" s="6">
        <v>0.04</v>
      </c>
      <c r="S406" s="6">
        <v>0.09</v>
      </c>
      <c r="T406">
        <v>6.0999999999999999E-2</v>
      </c>
      <c r="U406">
        <v>5.1999999999999998E-2</v>
      </c>
      <c r="V406">
        <v>3.5000000000000003E-2</v>
      </c>
      <c r="W406">
        <v>2.1999999999999999E-2</v>
      </c>
      <c r="X406">
        <v>6.0999999999999999E-2</v>
      </c>
      <c r="Y406">
        <v>5.6000000000000001E-2</v>
      </c>
      <c r="Z406" s="38">
        <v>8.2000000000000003E-2</v>
      </c>
      <c r="AA406" s="38">
        <v>8.3000000000000004E-2</v>
      </c>
      <c r="AB406" s="38">
        <v>6.2E-2</v>
      </c>
      <c r="AC406" s="38">
        <v>4.8000000000000001E-2</v>
      </c>
      <c r="AD406" s="38">
        <v>2.8000000000000001E-2</v>
      </c>
      <c r="AE406" s="38">
        <v>2.8000000000000001E-2</v>
      </c>
      <c r="AF406" s="38">
        <v>0.01</v>
      </c>
      <c r="AG406" s="38">
        <v>0.01</v>
      </c>
      <c r="AH406" s="38">
        <v>5.0000000000000001E-3</v>
      </c>
      <c r="AI406" s="6">
        <v>4.1000000000000002E-2</v>
      </c>
      <c r="AJ406" s="6">
        <v>6.0000000000000001E-3</v>
      </c>
      <c r="AK406" s="6">
        <v>4.2000000000000003E-2</v>
      </c>
      <c r="AL406">
        <v>1.6E-2</v>
      </c>
      <c r="AM406">
        <v>1.7999999999999999E-2</v>
      </c>
      <c r="AN406">
        <v>0.04</v>
      </c>
      <c r="AO406" s="6">
        <v>3.2000000000000001E-2</v>
      </c>
      <c r="AP406" s="6">
        <v>7.1999999999999995E-2</v>
      </c>
      <c r="AQ406" s="6">
        <v>0.06</v>
      </c>
      <c r="AR406">
        <v>2.1999999999999999E-2</v>
      </c>
      <c r="AS406">
        <v>3.2000000000000001E-2</v>
      </c>
      <c r="AT406">
        <v>1.2999999999999999E-2</v>
      </c>
      <c r="AU406">
        <v>1.9E-2</v>
      </c>
      <c r="AV406">
        <v>7.4999999999999997E-2</v>
      </c>
      <c r="AW406">
        <v>5.1999999999999998E-2</v>
      </c>
      <c r="AX406">
        <v>1.9E-2</v>
      </c>
      <c r="AY406">
        <v>4.1000000000000002E-2</v>
      </c>
      <c r="AZ406">
        <v>5.0000000000000001E-3</v>
      </c>
      <c r="BA406">
        <v>5.1999999999999998E-2</v>
      </c>
      <c r="BB406" s="38">
        <v>2.4E-2</v>
      </c>
      <c r="BC406">
        <v>1.6E-2</v>
      </c>
      <c r="BD406">
        <v>3.1E-2</v>
      </c>
      <c r="BE406">
        <v>2.9000000000000001E-2</v>
      </c>
      <c r="BF406" s="38">
        <v>2.7E-2</v>
      </c>
      <c r="BG406">
        <v>0.01</v>
      </c>
      <c r="BH406">
        <v>1.0999999999999999E-2</v>
      </c>
      <c r="BI406">
        <v>8.0000000000000002E-3</v>
      </c>
      <c r="BJ406">
        <v>0.01</v>
      </c>
      <c r="BK406">
        <v>5.0000000000000001E-3</v>
      </c>
      <c r="BL406">
        <v>1.7999999999999999E-2</v>
      </c>
      <c r="BM406">
        <v>1.7999999999999999E-2</v>
      </c>
      <c r="BN406">
        <v>-3.0000000000000001E-3</v>
      </c>
      <c r="BO406">
        <v>7.0000000000000001E-3</v>
      </c>
      <c r="BP406" s="6">
        <v>3.0000000000000001E-3</v>
      </c>
      <c r="BQ406" s="6">
        <v>4.0000000000000001E-3</v>
      </c>
      <c r="BR406" s="6">
        <v>1.0999999999999999E-2</v>
      </c>
      <c r="BS406">
        <v>1.4E-2</v>
      </c>
      <c r="BT406" s="38">
        <v>2.8000000000000001E-2</v>
      </c>
      <c r="BU406">
        <v>2.8000000000000001E-2</v>
      </c>
      <c r="BV406">
        <v>4.5999999999999999E-2</v>
      </c>
      <c r="BW406">
        <v>3.1E-2</v>
      </c>
      <c r="BX406" s="38">
        <v>0.109</v>
      </c>
      <c r="BY406" s="38">
        <v>0.02</v>
      </c>
      <c r="BZ406" s="38">
        <v>3.0000000000000001E-3</v>
      </c>
      <c r="CA406">
        <v>0.05</v>
      </c>
      <c r="CB406">
        <v>5.0999999999999997E-2</v>
      </c>
      <c r="CC406">
        <v>1.2999999999999999E-2</v>
      </c>
      <c r="CD406">
        <v>1.2E-2</v>
      </c>
      <c r="CE406">
        <v>7.8E-2</v>
      </c>
      <c r="CF406">
        <v>1.2E-2</v>
      </c>
      <c r="CG406">
        <v>1.4E-2</v>
      </c>
      <c r="CH406">
        <v>5.7000000000000002E-2</v>
      </c>
      <c r="CI406">
        <v>2.8000000000000001E-2</v>
      </c>
      <c r="CJ406">
        <v>6.4000000000000001E-2</v>
      </c>
      <c r="CK406">
        <v>1.2999999999999999E-2</v>
      </c>
      <c r="CL406">
        <v>3.0000000000000001E-3</v>
      </c>
      <c r="CM406">
        <v>-7.0000000000000001E-3</v>
      </c>
      <c r="CN406">
        <v>6.0000000000000001E-3</v>
      </c>
      <c r="CO406">
        <v>-1.7999999999999999E-2</v>
      </c>
      <c r="CP406">
        <v>-5.0000000000000001E-3</v>
      </c>
      <c r="CQ406">
        <v>2.5000000000000001E-2</v>
      </c>
      <c r="CR406" s="38">
        <v>0.03</v>
      </c>
      <c r="CS406">
        <v>4.2000000000000003E-2</v>
      </c>
      <c r="CT406">
        <v>5.0999999999999997E-2</v>
      </c>
      <c r="CU406">
        <v>-4.3999999999999997E-2</v>
      </c>
      <c r="CV406">
        <v>3.7999999999999999E-2</v>
      </c>
      <c r="CW406">
        <v>1.0999999999999999E-2</v>
      </c>
      <c r="CX406">
        <v>0</v>
      </c>
      <c r="CY406">
        <v>4.5999999999999999E-2</v>
      </c>
      <c r="CZ406">
        <v>3.6999999999999998E-2</v>
      </c>
      <c r="DA406">
        <v>0.11</v>
      </c>
      <c r="DB406">
        <v>5.6000000000000001E-2</v>
      </c>
      <c r="DC406">
        <v>3.0000000000000001E-3</v>
      </c>
      <c r="DD406" s="38">
        <v>0.01</v>
      </c>
      <c r="DE406" s="38">
        <v>8.9999999999999993E-3</v>
      </c>
      <c r="DF406">
        <v>0.02</v>
      </c>
      <c r="DG406">
        <v>0.05</v>
      </c>
      <c r="DH406">
        <v>4.3999999999999997E-2</v>
      </c>
      <c r="DI406">
        <v>1.9E-2</v>
      </c>
      <c r="DJ406">
        <v>3.5000000000000003E-2</v>
      </c>
      <c r="DK406" s="38">
        <v>1.4999999999999999E-2</v>
      </c>
      <c r="DL406">
        <v>1.9E-2</v>
      </c>
      <c r="DM406">
        <v>3.5999999999999997E-2</v>
      </c>
      <c r="DN406">
        <v>3.1E-2</v>
      </c>
      <c r="DO406">
        <v>8.2000000000000003E-2</v>
      </c>
      <c r="DP406" s="38">
        <v>4.7E-2</v>
      </c>
      <c r="DQ406">
        <v>3.9E-2</v>
      </c>
      <c r="DU406" s="38">
        <v>3.6999999999999998E-2</v>
      </c>
      <c r="DV406">
        <v>2.4E-2</v>
      </c>
      <c r="DW406" s="38">
        <v>4.1000000000000002E-2</v>
      </c>
      <c r="DX406" s="6">
        <v>5.2999999999999999E-2</v>
      </c>
      <c r="DY406">
        <v>2.4E-2</v>
      </c>
      <c r="DZ406">
        <v>7.0999999999999994E-2</v>
      </c>
      <c r="EA406">
        <v>3.1E-2</v>
      </c>
      <c r="EC406">
        <v>4.0000000000000001E-3</v>
      </c>
      <c r="ED406">
        <v>0.03</v>
      </c>
      <c r="EF406">
        <v>4.1000000000000002E-2</v>
      </c>
      <c r="EG406">
        <v>5.7000000000000002E-2</v>
      </c>
      <c r="EI406">
        <v>3.2000000000000001E-2</v>
      </c>
      <c r="EJ406">
        <v>4.7E-2</v>
      </c>
      <c r="EK406" s="38">
        <v>1.7999999999999999E-2</v>
      </c>
      <c r="EL406">
        <v>3.1E-2</v>
      </c>
      <c r="EM406" s="6">
        <v>5.8999999999999997E-2</v>
      </c>
    </row>
    <row r="407" spans="1:143" ht="14.25" customHeight="1" x14ac:dyDescent="0.2">
      <c r="A407" s="13">
        <v>734</v>
      </c>
      <c r="B407">
        <v>0.05</v>
      </c>
      <c r="C407">
        <v>4.5999999999999999E-2</v>
      </c>
      <c r="D407">
        <v>3.3000000000000002E-2</v>
      </c>
      <c r="E407">
        <v>3.5999999999999997E-2</v>
      </c>
      <c r="F407">
        <v>0.05</v>
      </c>
      <c r="G407">
        <v>4.4999999999999998E-2</v>
      </c>
      <c r="H407">
        <v>1.7999999999999999E-2</v>
      </c>
      <c r="I407">
        <v>2.7E-2</v>
      </c>
      <c r="J407">
        <v>2.5000000000000001E-2</v>
      </c>
      <c r="K407">
        <v>1.4E-2</v>
      </c>
      <c r="L407">
        <v>3.5999999999999997E-2</v>
      </c>
      <c r="M407">
        <v>2.8000000000000001E-2</v>
      </c>
      <c r="N407">
        <v>5.1999999999999998E-2</v>
      </c>
      <c r="O407">
        <v>2.9000000000000001E-2</v>
      </c>
      <c r="P407" s="38">
        <v>6.4000000000000001E-2</v>
      </c>
      <c r="Q407" s="6">
        <v>5.8000000000000003E-2</v>
      </c>
      <c r="R407" s="6">
        <v>0.04</v>
      </c>
      <c r="S407" s="6">
        <v>8.8999999999999996E-2</v>
      </c>
      <c r="T407">
        <v>6.0999999999999999E-2</v>
      </c>
      <c r="U407">
        <v>5.0999999999999997E-2</v>
      </c>
      <c r="V407">
        <v>3.4000000000000002E-2</v>
      </c>
      <c r="W407">
        <v>2.1999999999999999E-2</v>
      </c>
      <c r="X407">
        <v>0.06</v>
      </c>
      <c r="Y407">
        <v>5.6000000000000001E-2</v>
      </c>
      <c r="Z407" s="38">
        <v>8.2000000000000003E-2</v>
      </c>
      <c r="AA407" s="38">
        <v>8.3000000000000004E-2</v>
      </c>
      <c r="AB407" s="38">
        <v>6.2E-2</v>
      </c>
      <c r="AC407" s="38">
        <v>4.8000000000000001E-2</v>
      </c>
      <c r="AD407" s="38">
        <v>2.8000000000000001E-2</v>
      </c>
      <c r="AE407" s="38">
        <v>2.8000000000000001E-2</v>
      </c>
      <c r="AF407" s="38">
        <v>0.01</v>
      </c>
      <c r="AG407" s="38">
        <v>0.01</v>
      </c>
      <c r="AH407" s="38">
        <v>5.0000000000000001E-3</v>
      </c>
      <c r="AI407" s="6">
        <v>4.1000000000000002E-2</v>
      </c>
      <c r="AJ407" s="6">
        <v>6.0000000000000001E-3</v>
      </c>
      <c r="AK407" s="6">
        <v>4.2000000000000003E-2</v>
      </c>
      <c r="AL407">
        <v>1.6E-2</v>
      </c>
      <c r="AM407">
        <v>1.7999999999999999E-2</v>
      </c>
      <c r="AN407">
        <v>0.04</v>
      </c>
      <c r="AO407" s="6">
        <v>3.2000000000000001E-2</v>
      </c>
      <c r="AP407" s="6">
        <v>7.1999999999999995E-2</v>
      </c>
      <c r="AQ407" s="6">
        <v>0.06</v>
      </c>
      <c r="AR407">
        <v>2.1999999999999999E-2</v>
      </c>
      <c r="AS407">
        <v>3.2000000000000001E-2</v>
      </c>
      <c r="AT407">
        <v>1.2999999999999999E-2</v>
      </c>
      <c r="AU407">
        <v>1.9E-2</v>
      </c>
      <c r="AV407">
        <v>7.4999999999999997E-2</v>
      </c>
      <c r="AW407">
        <v>5.1999999999999998E-2</v>
      </c>
      <c r="AX407">
        <v>1.9E-2</v>
      </c>
      <c r="AY407">
        <v>4.1000000000000002E-2</v>
      </c>
      <c r="AZ407">
        <v>5.0000000000000001E-3</v>
      </c>
      <c r="BA407">
        <v>5.1999999999999998E-2</v>
      </c>
      <c r="BB407" s="38">
        <v>2.4E-2</v>
      </c>
      <c r="BC407">
        <v>1.6E-2</v>
      </c>
      <c r="BD407">
        <v>3.1E-2</v>
      </c>
      <c r="BE407">
        <v>2.9000000000000001E-2</v>
      </c>
      <c r="BF407" s="38">
        <v>2.8000000000000001E-2</v>
      </c>
      <c r="BG407">
        <v>0.01</v>
      </c>
      <c r="BH407">
        <v>1.0999999999999999E-2</v>
      </c>
      <c r="BI407">
        <v>8.0000000000000002E-3</v>
      </c>
      <c r="BJ407">
        <v>0.01</v>
      </c>
      <c r="BK407">
        <v>5.0000000000000001E-3</v>
      </c>
      <c r="BL407">
        <v>1.7999999999999999E-2</v>
      </c>
      <c r="BM407">
        <v>1.7999999999999999E-2</v>
      </c>
      <c r="BN407">
        <v>-3.0000000000000001E-3</v>
      </c>
      <c r="BO407">
        <v>7.0000000000000001E-3</v>
      </c>
      <c r="BP407" s="6">
        <v>3.0000000000000001E-3</v>
      </c>
      <c r="BQ407" s="6">
        <v>4.0000000000000001E-3</v>
      </c>
      <c r="BR407" s="6">
        <v>1.0999999999999999E-2</v>
      </c>
      <c r="BS407">
        <v>1.4E-2</v>
      </c>
      <c r="BT407" s="38">
        <v>2.8000000000000001E-2</v>
      </c>
      <c r="BU407">
        <v>2.8000000000000001E-2</v>
      </c>
      <c r="BV407">
        <v>4.5999999999999999E-2</v>
      </c>
      <c r="BW407">
        <v>3.1E-2</v>
      </c>
      <c r="BX407" s="38">
        <v>0.108</v>
      </c>
      <c r="BY407" s="38">
        <v>0.02</v>
      </c>
      <c r="BZ407" s="38">
        <v>3.0000000000000001E-3</v>
      </c>
      <c r="CA407">
        <v>0.05</v>
      </c>
      <c r="CB407">
        <v>5.0999999999999997E-2</v>
      </c>
      <c r="CC407">
        <v>1.2999999999999999E-2</v>
      </c>
      <c r="CD407">
        <v>1.2E-2</v>
      </c>
      <c r="CE407">
        <v>7.8E-2</v>
      </c>
      <c r="CF407">
        <v>1.0999999999999999E-2</v>
      </c>
      <c r="CG407">
        <v>1.4E-2</v>
      </c>
      <c r="CH407">
        <v>5.6000000000000001E-2</v>
      </c>
      <c r="CI407">
        <v>2.8000000000000001E-2</v>
      </c>
      <c r="CJ407">
        <v>6.4000000000000001E-2</v>
      </c>
      <c r="CK407">
        <v>1.2999999999999999E-2</v>
      </c>
      <c r="CL407">
        <v>3.0000000000000001E-3</v>
      </c>
      <c r="CM407">
        <v>-6.0000000000000001E-3</v>
      </c>
      <c r="CN407">
        <v>6.0000000000000001E-3</v>
      </c>
      <c r="CO407">
        <v>-1.7000000000000001E-2</v>
      </c>
      <c r="CP407">
        <v>-5.0000000000000001E-3</v>
      </c>
      <c r="CQ407">
        <v>2.5000000000000001E-2</v>
      </c>
      <c r="CR407" s="38">
        <v>0.03</v>
      </c>
      <c r="CS407">
        <v>4.2000000000000003E-2</v>
      </c>
      <c r="CT407">
        <v>5.0999999999999997E-2</v>
      </c>
      <c r="CU407">
        <v>-4.3999999999999997E-2</v>
      </c>
      <c r="CV407">
        <v>3.7999999999999999E-2</v>
      </c>
      <c r="CW407">
        <v>1.0999999999999999E-2</v>
      </c>
      <c r="CX407">
        <v>0</v>
      </c>
      <c r="CY407">
        <v>4.5999999999999999E-2</v>
      </c>
      <c r="CZ407">
        <v>3.6999999999999998E-2</v>
      </c>
      <c r="DA407">
        <v>0.11</v>
      </c>
      <c r="DB407">
        <v>5.6000000000000001E-2</v>
      </c>
      <c r="DC407">
        <v>3.0000000000000001E-3</v>
      </c>
      <c r="DD407" s="38">
        <v>0.01</v>
      </c>
      <c r="DE407" s="38">
        <v>8.9999999999999993E-3</v>
      </c>
      <c r="DF407">
        <v>0.02</v>
      </c>
      <c r="DG407">
        <v>0.05</v>
      </c>
      <c r="DH407">
        <v>4.3999999999999997E-2</v>
      </c>
      <c r="DI407">
        <v>1.9E-2</v>
      </c>
      <c r="DJ407">
        <v>3.5000000000000003E-2</v>
      </c>
      <c r="DK407" s="38">
        <v>1.4999999999999999E-2</v>
      </c>
      <c r="DL407">
        <v>1.9E-2</v>
      </c>
      <c r="DM407">
        <v>3.5999999999999997E-2</v>
      </c>
      <c r="DN407">
        <v>3.1E-2</v>
      </c>
      <c r="DO407">
        <v>8.2000000000000003E-2</v>
      </c>
      <c r="DP407" s="38">
        <v>4.7E-2</v>
      </c>
      <c r="DQ407">
        <v>0.04</v>
      </c>
      <c r="DU407" s="38">
        <v>3.6999999999999998E-2</v>
      </c>
      <c r="DV407">
        <v>2.4E-2</v>
      </c>
      <c r="DW407" s="38">
        <v>4.1000000000000002E-2</v>
      </c>
      <c r="DX407" s="6">
        <v>5.2999999999999999E-2</v>
      </c>
      <c r="DY407">
        <v>2.3E-2</v>
      </c>
      <c r="DZ407">
        <v>7.0000000000000007E-2</v>
      </c>
      <c r="EA407">
        <v>3.1E-2</v>
      </c>
      <c r="EC407">
        <v>4.0000000000000001E-3</v>
      </c>
      <c r="ED407">
        <v>0.03</v>
      </c>
      <c r="EF407">
        <v>4.1000000000000002E-2</v>
      </c>
      <c r="EG407">
        <v>5.7000000000000002E-2</v>
      </c>
      <c r="EI407">
        <v>3.2000000000000001E-2</v>
      </c>
      <c r="EJ407">
        <v>4.7E-2</v>
      </c>
      <c r="EK407" s="38">
        <v>1.7000000000000001E-2</v>
      </c>
      <c r="EL407">
        <v>3.1E-2</v>
      </c>
      <c r="EM407" s="6">
        <v>5.8000000000000003E-2</v>
      </c>
    </row>
    <row r="408" spans="1:143" ht="14.25" customHeight="1" x14ac:dyDescent="0.2">
      <c r="A408" s="13">
        <v>735</v>
      </c>
      <c r="B408">
        <v>0.05</v>
      </c>
      <c r="C408">
        <v>4.4999999999999998E-2</v>
      </c>
      <c r="D408">
        <v>3.3000000000000002E-2</v>
      </c>
      <c r="E408">
        <v>3.5999999999999997E-2</v>
      </c>
      <c r="F408">
        <v>0.05</v>
      </c>
      <c r="G408">
        <v>4.4999999999999998E-2</v>
      </c>
      <c r="H408">
        <v>1.7999999999999999E-2</v>
      </c>
      <c r="I408">
        <v>2.5999999999999999E-2</v>
      </c>
      <c r="J408">
        <v>2.4E-2</v>
      </c>
      <c r="K408">
        <v>1.4E-2</v>
      </c>
      <c r="L408">
        <v>3.5000000000000003E-2</v>
      </c>
      <c r="M408">
        <v>2.8000000000000001E-2</v>
      </c>
      <c r="N408">
        <v>5.0999999999999997E-2</v>
      </c>
      <c r="O408">
        <v>2.8000000000000001E-2</v>
      </c>
      <c r="P408" s="38">
        <v>6.3E-2</v>
      </c>
      <c r="Q408" s="6">
        <v>5.8000000000000003E-2</v>
      </c>
      <c r="R408" s="6">
        <v>0.04</v>
      </c>
      <c r="S408" s="6">
        <v>8.8999999999999996E-2</v>
      </c>
      <c r="T408">
        <v>0.06</v>
      </c>
      <c r="U408">
        <v>0.05</v>
      </c>
      <c r="V408">
        <v>3.4000000000000002E-2</v>
      </c>
      <c r="W408">
        <v>2.1999999999999999E-2</v>
      </c>
      <c r="X408">
        <v>0.06</v>
      </c>
      <c r="Y408">
        <v>5.6000000000000001E-2</v>
      </c>
      <c r="Z408" s="38">
        <v>8.2000000000000003E-2</v>
      </c>
      <c r="AA408" s="38">
        <v>8.3000000000000004E-2</v>
      </c>
      <c r="AB408" s="38">
        <v>6.2E-2</v>
      </c>
      <c r="AC408" s="38">
        <v>4.8000000000000001E-2</v>
      </c>
      <c r="AD408" s="38">
        <v>2.8000000000000001E-2</v>
      </c>
      <c r="AE408" s="38">
        <v>2.8000000000000001E-2</v>
      </c>
      <c r="AF408" s="38">
        <v>0.01</v>
      </c>
      <c r="AG408" s="38">
        <v>0.01</v>
      </c>
      <c r="AH408" s="38">
        <v>5.0000000000000001E-3</v>
      </c>
      <c r="AI408" s="6">
        <v>4.1000000000000002E-2</v>
      </c>
      <c r="AJ408" s="6">
        <v>6.0000000000000001E-3</v>
      </c>
      <c r="AK408" s="6">
        <v>4.2000000000000003E-2</v>
      </c>
      <c r="AL408">
        <v>1.6E-2</v>
      </c>
      <c r="AM408">
        <v>1.9E-2</v>
      </c>
      <c r="AN408">
        <v>0.04</v>
      </c>
      <c r="AO408" s="6">
        <v>3.2000000000000001E-2</v>
      </c>
      <c r="AP408" s="6">
        <v>7.1999999999999995E-2</v>
      </c>
      <c r="AQ408" s="6">
        <v>0.06</v>
      </c>
      <c r="AR408">
        <v>2.1999999999999999E-2</v>
      </c>
      <c r="AS408">
        <v>3.2000000000000001E-2</v>
      </c>
      <c r="AT408">
        <v>1.2999999999999999E-2</v>
      </c>
      <c r="AU408">
        <v>1.9E-2</v>
      </c>
      <c r="AV408">
        <v>7.4999999999999997E-2</v>
      </c>
      <c r="AW408">
        <v>5.1999999999999998E-2</v>
      </c>
      <c r="AX408">
        <v>1.9E-2</v>
      </c>
      <c r="AY408">
        <v>4.1000000000000002E-2</v>
      </c>
      <c r="AZ408">
        <v>5.0000000000000001E-3</v>
      </c>
      <c r="BA408">
        <v>5.1999999999999998E-2</v>
      </c>
      <c r="BB408" s="38">
        <v>2.4E-2</v>
      </c>
      <c r="BC408">
        <v>1.6E-2</v>
      </c>
      <c r="BD408">
        <v>3.2000000000000001E-2</v>
      </c>
      <c r="BE408">
        <v>2.9000000000000001E-2</v>
      </c>
      <c r="BF408" s="38">
        <v>2.8000000000000001E-2</v>
      </c>
      <c r="BG408">
        <v>0.01</v>
      </c>
      <c r="BH408">
        <v>1.0999999999999999E-2</v>
      </c>
      <c r="BI408">
        <v>8.0000000000000002E-3</v>
      </c>
      <c r="BJ408">
        <v>0.01</v>
      </c>
      <c r="BK408">
        <v>5.0000000000000001E-3</v>
      </c>
      <c r="BL408">
        <v>1.7999999999999999E-2</v>
      </c>
      <c r="BM408">
        <v>1.7999999999999999E-2</v>
      </c>
      <c r="BN408">
        <v>-3.0000000000000001E-3</v>
      </c>
      <c r="BO408">
        <v>7.0000000000000001E-3</v>
      </c>
      <c r="BP408" s="6">
        <v>2E-3</v>
      </c>
      <c r="BQ408" s="6">
        <v>4.0000000000000001E-3</v>
      </c>
      <c r="BR408" s="6">
        <v>1.0999999999999999E-2</v>
      </c>
      <c r="BS408">
        <v>1.4E-2</v>
      </c>
      <c r="BT408" s="38">
        <v>2.8000000000000001E-2</v>
      </c>
      <c r="BU408">
        <v>2.8000000000000001E-2</v>
      </c>
      <c r="BV408">
        <v>4.5999999999999999E-2</v>
      </c>
      <c r="BW408">
        <v>3.1E-2</v>
      </c>
      <c r="BX408" s="38">
        <v>0.108</v>
      </c>
      <c r="BY408" s="38">
        <v>0.02</v>
      </c>
      <c r="BZ408" s="38">
        <v>3.0000000000000001E-3</v>
      </c>
      <c r="CA408">
        <v>0.05</v>
      </c>
      <c r="CB408">
        <v>5.0999999999999997E-2</v>
      </c>
      <c r="CC408">
        <v>1.2999999999999999E-2</v>
      </c>
      <c r="CD408">
        <v>1.0999999999999999E-2</v>
      </c>
      <c r="CE408">
        <v>7.6999999999999999E-2</v>
      </c>
      <c r="CF408">
        <v>1.0999999999999999E-2</v>
      </c>
      <c r="CG408">
        <v>1.4E-2</v>
      </c>
      <c r="CH408">
        <v>5.6000000000000001E-2</v>
      </c>
      <c r="CI408">
        <v>2.8000000000000001E-2</v>
      </c>
      <c r="CJ408">
        <v>6.4000000000000001E-2</v>
      </c>
      <c r="CK408">
        <v>1.2999999999999999E-2</v>
      </c>
      <c r="CL408">
        <v>4.0000000000000001E-3</v>
      </c>
      <c r="CM408">
        <v>-6.0000000000000001E-3</v>
      </c>
      <c r="CN408">
        <v>6.0000000000000001E-3</v>
      </c>
      <c r="CO408">
        <v>-1.7000000000000001E-2</v>
      </c>
      <c r="CP408">
        <v>-4.0000000000000001E-3</v>
      </c>
      <c r="CQ408">
        <v>2.4E-2</v>
      </c>
      <c r="CR408" s="38">
        <v>0.03</v>
      </c>
      <c r="CS408">
        <v>4.2000000000000003E-2</v>
      </c>
      <c r="CT408">
        <v>5.0999999999999997E-2</v>
      </c>
      <c r="CU408">
        <v>-4.3999999999999997E-2</v>
      </c>
      <c r="CV408">
        <v>3.7999999999999999E-2</v>
      </c>
      <c r="CW408">
        <v>1.0999999999999999E-2</v>
      </c>
      <c r="CX408">
        <v>0</v>
      </c>
      <c r="CY408">
        <v>4.5999999999999999E-2</v>
      </c>
      <c r="CZ408">
        <v>3.6999999999999998E-2</v>
      </c>
      <c r="DA408">
        <v>0.11</v>
      </c>
      <c r="DB408">
        <v>5.6000000000000001E-2</v>
      </c>
      <c r="DC408">
        <v>3.0000000000000001E-3</v>
      </c>
      <c r="DD408" s="38">
        <v>0.01</v>
      </c>
      <c r="DE408" s="38">
        <v>8.9999999999999993E-3</v>
      </c>
      <c r="DF408">
        <v>0.02</v>
      </c>
      <c r="DG408">
        <v>4.9000000000000002E-2</v>
      </c>
      <c r="DH408">
        <v>4.3999999999999997E-2</v>
      </c>
      <c r="DI408">
        <v>1.9E-2</v>
      </c>
      <c r="DJ408">
        <v>3.5000000000000003E-2</v>
      </c>
      <c r="DK408" s="38">
        <v>1.4999999999999999E-2</v>
      </c>
      <c r="DL408">
        <v>1.9E-2</v>
      </c>
      <c r="DM408">
        <v>3.5999999999999997E-2</v>
      </c>
      <c r="DN408">
        <v>3.1E-2</v>
      </c>
      <c r="DO408">
        <v>8.2000000000000003E-2</v>
      </c>
      <c r="DP408" s="38">
        <v>4.7E-2</v>
      </c>
      <c r="DQ408">
        <v>3.9E-2</v>
      </c>
      <c r="DU408" s="38">
        <v>3.6999999999999998E-2</v>
      </c>
      <c r="DV408">
        <v>2.3E-2</v>
      </c>
      <c r="DW408" s="38">
        <v>4.1000000000000002E-2</v>
      </c>
      <c r="DX408" s="6">
        <v>5.1999999999999998E-2</v>
      </c>
      <c r="DY408">
        <v>2.3E-2</v>
      </c>
      <c r="DZ408">
        <v>7.0000000000000007E-2</v>
      </c>
      <c r="EA408">
        <v>3.1E-2</v>
      </c>
      <c r="EC408">
        <v>4.0000000000000001E-3</v>
      </c>
      <c r="ED408">
        <v>0.03</v>
      </c>
      <c r="EF408">
        <v>4.1000000000000002E-2</v>
      </c>
      <c r="EG408">
        <v>5.7000000000000002E-2</v>
      </c>
      <c r="EI408">
        <v>3.2000000000000001E-2</v>
      </c>
      <c r="EJ408">
        <v>4.7E-2</v>
      </c>
      <c r="EK408" s="38">
        <v>1.7000000000000001E-2</v>
      </c>
      <c r="EL408">
        <v>3.1E-2</v>
      </c>
      <c r="EM408" s="6">
        <v>5.8000000000000003E-2</v>
      </c>
    </row>
    <row r="409" spans="1:143" ht="14.25" customHeight="1" x14ac:dyDescent="0.2">
      <c r="A409" s="13">
        <v>736</v>
      </c>
      <c r="B409">
        <v>4.9000000000000002E-2</v>
      </c>
      <c r="C409">
        <v>4.4999999999999998E-2</v>
      </c>
      <c r="D409">
        <v>3.3000000000000002E-2</v>
      </c>
      <c r="E409">
        <v>3.5999999999999997E-2</v>
      </c>
      <c r="F409">
        <v>4.9000000000000002E-2</v>
      </c>
      <c r="G409">
        <v>4.4999999999999998E-2</v>
      </c>
      <c r="H409">
        <v>1.7999999999999999E-2</v>
      </c>
      <c r="I409">
        <v>2.5999999999999999E-2</v>
      </c>
      <c r="J409">
        <v>2.4E-2</v>
      </c>
      <c r="K409">
        <v>1.4E-2</v>
      </c>
      <c r="L409">
        <v>3.5000000000000003E-2</v>
      </c>
      <c r="M409">
        <v>2.8000000000000001E-2</v>
      </c>
      <c r="N409">
        <v>0.05</v>
      </c>
      <c r="O409">
        <v>2.8000000000000001E-2</v>
      </c>
      <c r="P409" s="38">
        <v>6.3E-2</v>
      </c>
      <c r="Q409" s="6">
        <v>5.8000000000000003E-2</v>
      </c>
      <c r="R409" s="6">
        <v>3.9E-2</v>
      </c>
      <c r="S409" s="6">
        <v>8.7999999999999995E-2</v>
      </c>
      <c r="T409">
        <v>0.06</v>
      </c>
      <c r="U409">
        <v>4.9000000000000002E-2</v>
      </c>
      <c r="V409">
        <v>3.4000000000000002E-2</v>
      </c>
      <c r="W409">
        <v>2.1999999999999999E-2</v>
      </c>
      <c r="X409">
        <v>0.06</v>
      </c>
      <c r="Y409">
        <v>5.5E-2</v>
      </c>
      <c r="Z409" s="38">
        <v>8.2000000000000003E-2</v>
      </c>
      <c r="AA409" s="38">
        <v>8.3000000000000004E-2</v>
      </c>
      <c r="AB409" s="38">
        <v>6.2E-2</v>
      </c>
      <c r="AC409" s="38">
        <v>4.8000000000000001E-2</v>
      </c>
      <c r="AD409" s="38">
        <v>2.8000000000000001E-2</v>
      </c>
      <c r="AE409" s="38">
        <v>2.8000000000000001E-2</v>
      </c>
      <c r="AF409" s="38">
        <v>0.01</v>
      </c>
      <c r="AG409" s="38">
        <v>0.01</v>
      </c>
      <c r="AH409" s="38">
        <v>5.0000000000000001E-3</v>
      </c>
      <c r="AI409" s="6">
        <v>4.1000000000000002E-2</v>
      </c>
      <c r="AJ409" s="6">
        <v>6.0000000000000001E-3</v>
      </c>
      <c r="AK409" s="6">
        <v>4.2000000000000003E-2</v>
      </c>
      <c r="AL409">
        <v>1.6E-2</v>
      </c>
      <c r="AM409">
        <v>1.7999999999999999E-2</v>
      </c>
      <c r="AN409">
        <v>0.04</v>
      </c>
      <c r="AO409" s="6">
        <v>3.2000000000000001E-2</v>
      </c>
      <c r="AP409" s="6">
        <v>7.1999999999999995E-2</v>
      </c>
      <c r="AQ409" s="6">
        <v>0.06</v>
      </c>
      <c r="AR409">
        <v>2.1999999999999999E-2</v>
      </c>
      <c r="AS409">
        <v>3.2000000000000001E-2</v>
      </c>
      <c r="AT409">
        <v>1.2999999999999999E-2</v>
      </c>
      <c r="AU409">
        <v>1.9E-2</v>
      </c>
      <c r="AV409">
        <v>7.4999999999999997E-2</v>
      </c>
      <c r="AW409">
        <v>5.1999999999999998E-2</v>
      </c>
      <c r="AX409">
        <v>1.9E-2</v>
      </c>
      <c r="AY409">
        <v>4.1000000000000002E-2</v>
      </c>
      <c r="AZ409">
        <v>5.0000000000000001E-3</v>
      </c>
      <c r="BA409">
        <v>5.1999999999999998E-2</v>
      </c>
      <c r="BB409" s="38">
        <v>2.4E-2</v>
      </c>
      <c r="BC409">
        <v>1.6E-2</v>
      </c>
      <c r="BD409">
        <v>3.2000000000000001E-2</v>
      </c>
      <c r="BE409">
        <v>2.9000000000000001E-2</v>
      </c>
      <c r="BF409" s="38">
        <v>2.8000000000000001E-2</v>
      </c>
      <c r="BG409">
        <v>0.01</v>
      </c>
      <c r="BH409">
        <v>1.0999999999999999E-2</v>
      </c>
      <c r="BI409">
        <v>8.0000000000000002E-3</v>
      </c>
      <c r="BJ409">
        <v>0.01</v>
      </c>
      <c r="BK409">
        <v>5.0000000000000001E-3</v>
      </c>
      <c r="BL409">
        <v>1.7999999999999999E-2</v>
      </c>
      <c r="BM409">
        <v>1.7999999999999999E-2</v>
      </c>
      <c r="BN409">
        <v>-3.0000000000000001E-3</v>
      </c>
      <c r="BO409">
        <v>7.0000000000000001E-3</v>
      </c>
      <c r="BP409" s="6">
        <v>2E-3</v>
      </c>
      <c r="BQ409" s="6">
        <v>4.0000000000000001E-3</v>
      </c>
      <c r="BR409" s="6">
        <v>1.0999999999999999E-2</v>
      </c>
      <c r="BS409">
        <v>1.4E-2</v>
      </c>
      <c r="BT409" s="38">
        <v>2.7E-2</v>
      </c>
      <c r="BU409">
        <v>2.8000000000000001E-2</v>
      </c>
      <c r="BV409">
        <v>4.4999999999999998E-2</v>
      </c>
      <c r="BW409">
        <v>3.1E-2</v>
      </c>
      <c r="BX409" s="38">
        <v>0.108</v>
      </c>
      <c r="BY409" s="38">
        <v>0.02</v>
      </c>
      <c r="BZ409" s="38">
        <v>3.0000000000000001E-3</v>
      </c>
      <c r="CA409">
        <v>0.05</v>
      </c>
      <c r="CB409">
        <v>0.05</v>
      </c>
      <c r="CC409">
        <v>1.2999999999999999E-2</v>
      </c>
      <c r="CD409">
        <v>1.0999999999999999E-2</v>
      </c>
      <c r="CE409">
        <v>7.6999999999999999E-2</v>
      </c>
      <c r="CF409">
        <v>1.0999999999999999E-2</v>
      </c>
      <c r="CG409">
        <v>1.4E-2</v>
      </c>
      <c r="CH409">
        <v>5.6000000000000001E-2</v>
      </c>
      <c r="CI409">
        <v>2.8000000000000001E-2</v>
      </c>
      <c r="CJ409">
        <v>6.4000000000000001E-2</v>
      </c>
      <c r="CK409">
        <v>1.2999999999999999E-2</v>
      </c>
      <c r="CL409">
        <v>4.0000000000000001E-3</v>
      </c>
      <c r="CM409">
        <v>-6.0000000000000001E-3</v>
      </c>
      <c r="CN409">
        <v>6.0000000000000001E-3</v>
      </c>
      <c r="CO409">
        <v>-1.7000000000000001E-2</v>
      </c>
      <c r="CP409">
        <v>-4.0000000000000001E-3</v>
      </c>
      <c r="CQ409">
        <v>2.4E-2</v>
      </c>
      <c r="CR409" s="38">
        <v>0.03</v>
      </c>
      <c r="CS409">
        <v>4.1000000000000002E-2</v>
      </c>
      <c r="CT409">
        <v>0.05</v>
      </c>
      <c r="CU409">
        <v>-4.3999999999999997E-2</v>
      </c>
      <c r="CV409">
        <v>3.7999999999999999E-2</v>
      </c>
      <c r="CW409">
        <v>1.0999999999999999E-2</v>
      </c>
      <c r="CX409">
        <v>0</v>
      </c>
      <c r="CY409">
        <v>4.5999999999999999E-2</v>
      </c>
      <c r="CZ409">
        <v>3.5999999999999997E-2</v>
      </c>
      <c r="DA409">
        <v>0.109</v>
      </c>
      <c r="DB409">
        <v>5.5E-2</v>
      </c>
      <c r="DC409">
        <v>3.0000000000000001E-3</v>
      </c>
      <c r="DD409" s="38">
        <v>0.01</v>
      </c>
      <c r="DE409" s="38">
        <v>8.9999999999999993E-3</v>
      </c>
      <c r="DF409">
        <v>0.02</v>
      </c>
      <c r="DG409">
        <v>4.9000000000000002E-2</v>
      </c>
      <c r="DH409">
        <v>4.3999999999999997E-2</v>
      </c>
      <c r="DI409">
        <v>1.9E-2</v>
      </c>
      <c r="DJ409">
        <v>3.5000000000000003E-2</v>
      </c>
      <c r="DK409" s="38">
        <v>1.4999999999999999E-2</v>
      </c>
      <c r="DL409">
        <v>1.9E-2</v>
      </c>
      <c r="DM409">
        <v>3.5999999999999997E-2</v>
      </c>
      <c r="DN409">
        <v>3.1E-2</v>
      </c>
      <c r="DO409">
        <v>8.2000000000000003E-2</v>
      </c>
      <c r="DP409" s="38">
        <v>4.7E-2</v>
      </c>
      <c r="DQ409">
        <v>3.9E-2</v>
      </c>
      <c r="DU409" s="38">
        <v>3.6999999999999998E-2</v>
      </c>
      <c r="DV409">
        <v>2.3E-2</v>
      </c>
      <c r="DW409" s="38">
        <v>4.1000000000000002E-2</v>
      </c>
      <c r="DX409" s="6">
        <v>5.1999999999999998E-2</v>
      </c>
      <c r="DY409">
        <v>2.3E-2</v>
      </c>
      <c r="DZ409">
        <v>7.0000000000000007E-2</v>
      </c>
      <c r="EA409">
        <v>3.1E-2</v>
      </c>
      <c r="EC409">
        <v>4.0000000000000001E-3</v>
      </c>
      <c r="ED409">
        <v>0.03</v>
      </c>
      <c r="EF409">
        <v>4.1000000000000002E-2</v>
      </c>
      <c r="EG409">
        <v>5.7000000000000002E-2</v>
      </c>
      <c r="EI409">
        <v>3.3000000000000002E-2</v>
      </c>
      <c r="EJ409">
        <v>4.7E-2</v>
      </c>
      <c r="EK409" s="38">
        <v>1.7000000000000001E-2</v>
      </c>
      <c r="EL409">
        <v>0.03</v>
      </c>
      <c r="EM409" s="6">
        <v>5.8000000000000003E-2</v>
      </c>
    </row>
    <row r="410" spans="1:143" ht="14.25" customHeight="1" x14ac:dyDescent="0.2">
      <c r="A410" s="13">
        <v>737</v>
      </c>
      <c r="B410">
        <v>4.9000000000000002E-2</v>
      </c>
      <c r="C410">
        <v>4.4999999999999998E-2</v>
      </c>
      <c r="D410">
        <v>3.3000000000000002E-2</v>
      </c>
      <c r="E410">
        <v>3.5999999999999997E-2</v>
      </c>
      <c r="F410">
        <v>4.9000000000000002E-2</v>
      </c>
      <c r="G410">
        <v>4.3999999999999997E-2</v>
      </c>
      <c r="H410">
        <v>1.7999999999999999E-2</v>
      </c>
      <c r="I410">
        <v>2.5000000000000001E-2</v>
      </c>
      <c r="J410">
        <v>2.4E-2</v>
      </c>
      <c r="K410">
        <v>1.4E-2</v>
      </c>
      <c r="L410">
        <v>3.5000000000000003E-2</v>
      </c>
      <c r="M410">
        <v>2.8000000000000001E-2</v>
      </c>
      <c r="N410">
        <v>0.05</v>
      </c>
      <c r="O410">
        <v>2.8000000000000001E-2</v>
      </c>
      <c r="P410" s="38">
        <v>6.2E-2</v>
      </c>
      <c r="Q410" s="6">
        <v>5.7000000000000002E-2</v>
      </c>
      <c r="R410" s="6">
        <v>3.9E-2</v>
      </c>
      <c r="S410" s="6">
        <v>8.6999999999999994E-2</v>
      </c>
      <c r="T410">
        <v>5.8999999999999997E-2</v>
      </c>
      <c r="U410">
        <v>4.8000000000000001E-2</v>
      </c>
      <c r="V410">
        <v>3.4000000000000002E-2</v>
      </c>
      <c r="W410">
        <v>2.1999999999999999E-2</v>
      </c>
      <c r="X410">
        <v>0.06</v>
      </c>
      <c r="Y410">
        <v>5.5E-2</v>
      </c>
      <c r="Z410" s="38">
        <v>8.2000000000000003E-2</v>
      </c>
      <c r="AA410" s="38">
        <v>8.3000000000000004E-2</v>
      </c>
      <c r="AB410" s="38">
        <v>6.2E-2</v>
      </c>
      <c r="AC410" s="38">
        <v>4.7E-2</v>
      </c>
      <c r="AD410" s="38">
        <v>2.8000000000000001E-2</v>
      </c>
      <c r="AE410" s="38">
        <v>2.8000000000000001E-2</v>
      </c>
      <c r="AF410" s="38">
        <v>0.01</v>
      </c>
      <c r="AG410" s="38">
        <v>0.01</v>
      </c>
      <c r="AH410" s="38">
        <v>5.0000000000000001E-3</v>
      </c>
      <c r="AI410" s="6">
        <v>4.1000000000000002E-2</v>
      </c>
      <c r="AJ410" s="6">
        <v>6.0000000000000001E-3</v>
      </c>
      <c r="AK410" s="6">
        <v>4.2000000000000003E-2</v>
      </c>
      <c r="AL410">
        <v>1.6E-2</v>
      </c>
      <c r="AM410">
        <v>1.7999999999999999E-2</v>
      </c>
      <c r="AN410">
        <v>0.04</v>
      </c>
      <c r="AO410" s="6">
        <v>3.2000000000000001E-2</v>
      </c>
      <c r="AP410" s="6">
        <v>7.1999999999999995E-2</v>
      </c>
      <c r="AQ410" s="6">
        <v>5.8999999999999997E-2</v>
      </c>
      <c r="AR410">
        <v>2.1999999999999999E-2</v>
      </c>
      <c r="AS410">
        <v>3.2000000000000001E-2</v>
      </c>
      <c r="AT410">
        <v>1.2999999999999999E-2</v>
      </c>
      <c r="AU410">
        <v>1.9E-2</v>
      </c>
      <c r="AV410">
        <v>7.4999999999999997E-2</v>
      </c>
      <c r="AW410">
        <v>5.1999999999999998E-2</v>
      </c>
      <c r="AX410">
        <v>1.9E-2</v>
      </c>
      <c r="AY410">
        <v>4.1000000000000002E-2</v>
      </c>
      <c r="AZ410">
        <v>5.0000000000000001E-3</v>
      </c>
      <c r="BA410">
        <v>5.1999999999999998E-2</v>
      </c>
      <c r="BB410" s="38">
        <v>2.4E-2</v>
      </c>
      <c r="BC410">
        <v>1.6E-2</v>
      </c>
      <c r="BD410">
        <v>3.2000000000000001E-2</v>
      </c>
      <c r="BE410">
        <v>2.9000000000000001E-2</v>
      </c>
      <c r="BF410" s="38">
        <v>2.8000000000000001E-2</v>
      </c>
      <c r="BG410">
        <v>0.01</v>
      </c>
      <c r="BH410">
        <v>1.0999999999999999E-2</v>
      </c>
      <c r="BI410">
        <v>8.0000000000000002E-3</v>
      </c>
      <c r="BJ410">
        <v>0.01</v>
      </c>
      <c r="BK410">
        <v>4.0000000000000001E-3</v>
      </c>
      <c r="BL410">
        <v>1.7999999999999999E-2</v>
      </c>
      <c r="BM410">
        <v>1.7999999999999999E-2</v>
      </c>
      <c r="BN410">
        <v>-3.0000000000000001E-3</v>
      </c>
      <c r="BO410">
        <v>7.0000000000000001E-3</v>
      </c>
      <c r="BP410" s="6">
        <v>2E-3</v>
      </c>
      <c r="BQ410" s="6">
        <v>4.0000000000000001E-3</v>
      </c>
      <c r="BR410" s="6">
        <v>1.0999999999999999E-2</v>
      </c>
      <c r="BS410">
        <v>1.4E-2</v>
      </c>
      <c r="BT410" s="38">
        <v>2.7E-2</v>
      </c>
      <c r="BU410">
        <v>2.8000000000000001E-2</v>
      </c>
      <c r="BV410">
        <v>4.4999999999999998E-2</v>
      </c>
      <c r="BW410">
        <v>3.1E-2</v>
      </c>
      <c r="BX410" s="38">
        <v>0.108</v>
      </c>
      <c r="BY410" s="38">
        <v>0.02</v>
      </c>
      <c r="BZ410" s="38">
        <v>3.0000000000000001E-3</v>
      </c>
      <c r="CA410">
        <v>0.05</v>
      </c>
      <c r="CB410">
        <v>0.05</v>
      </c>
      <c r="CC410">
        <v>1.2999999999999999E-2</v>
      </c>
      <c r="CD410">
        <v>1.0999999999999999E-2</v>
      </c>
      <c r="CE410">
        <v>7.6999999999999999E-2</v>
      </c>
      <c r="CF410">
        <v>1.0999999999999999E-2</v>
      </c>
      <c r="CG410">
        <v>1.4E-2</v>
      </c>
      <c r="CH410">
        <v>5.6000000000000001E-2</v>
      </c>
      <c r="CI410">
        <v>2.8000000000000001E-2</v>
      </c>
      <c r="CJ410">
        <v>6.4000000000000001E-2</v>
      </c>
      <c r="CK410">
        <v>1.2999999999999999E-2</v>
      </c>
      <c r="CL410">
        <v>4.0000000000000001E-3</v>
      </c>
      <c r="CM410">
        <v>-6.0000000000000001E-3</v>
      </c>
      <c r="CN410">
        <v>7.0000000000000001E-3</v>
      </c>
      <c r="CO410">
        <v>-1.6E-2</v>
      </c>
      <c r="CP410">
        <v>-4.0000000000000001E-3</v>
      </c>
      <c r="CQ410">
        <v>2.4E-2</v>
      </c>
      <c r="CR410" s="38">
        <v>0.03</v>
      </c>
      <c r="CS410">
        <v>4.1000000000000002E-2</v>
      </c>
      <c r="CT410">
        <v>0.05</v>
      </c>
      <c r="CU410">
        <v>-4.3999999999999997E-2</v>
      </c>
      <c r="CV410">
        <v>3.7999999999999999E-2</v>
      </c>
      <c r="CW410">
        <v>1.0999999999999999E-2</v>
      </c>
      <c r="CX410">
        <v>0</v>
      </c>
      <c r="CY410">
        <v>4.5999999999999999E-2</v>
      </c>
      <c r="CZ410">
        <v>3.5999999999999997E-2</v>
      </c>
      <c r="DA410">
        <v>0.109</v>
      </c>
      <c r="DB410">
        <v>5.5E-2</v>
      </c>
      <c r="DC410">
        <v>3.0000000000000001E-3</v>
      </c>
      <c r="DD410" s="38">
        <v>0.01</v>
      </c>
      <c r="DE410" s="38">
        <v>8.0000000000000002E-3</v>
      </c>
      <c r="DF410">
        <v>0.02</v>
      </c>
      <c r="DG410">
        <v>4.9000000000000002E-2</v>
      </c>
      <c r="DH410">
        <v>4.3999999999999997E-2</v>
      </c>
      <c r="DI410">
        <v>1.9E-2</v>
      </c>
      <c r="DJ410">
        <v>3.5000000000000003E-2</v>
      </c>
      <c r="DK410" s="38">
        <v>1.4999999999999999E-2</v>
      </c>
      <c r="DL410">
        <v>1.9E-2</v>
      </c>
      <c r="DM410">
        <v>3.5999999999999997E-2</v>
      </c>
      <c r="DN410">
        <v>3.1E-2</v>
      </c>
      <c r="DO410">
        <v>8.2000000000000003E-2</v>
      </c>
      <c r="DP410" s="38">
        <v>4.7E-2</v>
      </c>
      <c r="DQ410">
        <v>3.9E-2</v>
      </c>
      <c r="DU410" s="38">
        <v>3.6999999999999998E-2</v>
      </c>
      <c r="DV410">
        <v>2.3E-2</v>
      </c>
      <c r="DW410" s="38">
        <v>4.1000000000000002E-2</v>
      </c>
      <c r="DX410" s="6">
        <v>5.1999999999999998E-2</v>
      </c>
      <c r="DY410">
        <v>2.4E-2</v>
      </c>
      <c r="DZ410">
        <v>7.0999999999999994E-2</v>
      </c>
      <c r="EA410">
        <v>3.1E-2</v>
      </c>
      <c r="EC410">
        <v>4.0000000000000001E-3</v>
      </c>
      <c r="ED410">
        <v>0.03</v>
      </c>
      <c r="EF410">
        <v>4.1000000000000002E-2</v>
      </c>
      <c r="EG410">
        <v>5.7000000000000002E-2</v>
      </c>
      <c r="EI410">
        <v>3.3000000000000002E-2</v>
      </c>
      <c r="EJ410">
        <v>4.7E-2</v>
      </c>
      <c r="EK410" s="38">
        <v>1.7000000000000001E-2</v>
      </c>
      <c r="EL410">
        <v>3.1E-2</v>
      </c>
      <c r="EM410" s="6">
        <v>5.8000000000000003E-2</v>
      </c>
    </row>
    <row r="411" spans="1:143" ht="14.25" customHeight="1" x14ac:dyDescent="0.2">
      <c r="A411" s="13">
        <v>738</v>
      </c>
      <c r="B411">
        <v>4.9000000000000002E-2</v>
      </c>
      <c r="C411">
        <v>4.4999999999999998E-2</v>
      </c>
      <c r="D411">
        <v>3.3000000000000002E-2</v>
      </c>
      <c r="E411">
        <v>3.5000000000000003E-2</v>
      </c>
      <c r="F411">
        <v>4.8000000000000001E-2</v>
      </c>
      <c r="G411">
        <v>4.3999999999999997E-2</v>
      </c>
      <c r="H411">
        <v>1.7000000000000001E-2</v>
      </c>
      <c r="I411">
        <v>2.5000000000000001E-2</v>
      </c>
      <c r="J411">
        <v>2.3E-2</v>
      </c>
      <c r="K411">
        <v>1.4E-2</v>
      </c>
      <c r="L411">
        <v>3.5000000000000003E-2</v>
      </c>
      <c r="M411">
        <v>2.8000000000000001E-2</v>
      </c>
      <c r="N411">
        <v>4.9000000000000002E-2</v>
      </c>
      <c r="O411">
        <v>2.8000000000000001E-2</v>
      </c>
      <c r="P411" s="38">
        <v>6.2E-2</v>
      </c>
      <c r="Q411" s="6">
        <v>5.7000000000000002E-2</v>
      </c>
      <c r="R411" s="6">
        <v>3.9E-2</v>
      </c>
      <c r="S411" s="6">
        <v>8.5999999999999993E-2</v>
      </c>
      <c r="T411">
        <v>5.8000000000000003E-2</v>
      </c>
      <c r="U411">
        <v>4.8000000000000001E-2</v>
      </c>
      <c r="V411">
        <v>3.4000000000000002E-2</v>
      </c>
      <c r="W411">
        <v>2.1999999999999999E-2</v>
      </c>
      <c r="X411">
        <v>5.8999999999999997E-2</v>
      </c>
      <c r="Y411">
        <v>5.5E-2</v>
      </c>
      <c r="Z411" s="38">
        <v>8.2000000000000003E-2</v>
      </c>
      <c r="AA411" s="38">
        <v>8.3000000000000004E-2</v>
      </c>
      <c r="AB411" s="38">
        <v>6.2E-2</v>
      </c>
      <c r="AC411" s="38">
        <v>4.7E-2</v>
      </c>
      <c r="AD411" s="38">
        <v>2.8000000000000001E-2</v>
      </c>
      <c r="AE411" s="38">
        <v>2.8000000000000001E-2</v>
      </c>
      <c r="AF411" s="38">
        <v>0.01</v>
      </c>
      <c r="AG411" s="38">
        <v>0.01</v>
      </c>
      <c r="AH411" s="38">
        <v>5.0000000000000001E-3</v>
      </c>
      <c r="AI411" s="6">
        <v>4.1000000000000002E-2</v>
      </c>
      <c r="AJ411" s="6">
        <v>6.0000000000000001E-3</v>
      </c>
      <c r="AK411" s="6">
        <v>4.2000000000000003E-2</v>
      </c>
      <c r="AL411">
        <v>1.6E-2</v>
      </c>
      <c r="AM411">
        <v>1.7999999999999999E-2</v>
      </c>
      <c r="AN411">
        <v>0.04</v>
      </c>
      <c r="AO411" s="6">
        <v>3.2000000000000001E-2</v>
      </c>
      <c r="AP411" s="6">
        <v>7.1999999999999995E-2</v>
      </c>
      <c r="AQ411" s="6">
        <v>5.8999999999999997E-2</v>
      </c>
      <c r="AR411">
        <v>2.1000000000000001E-2</v>
      </c>
      <c r="AS411">
        <v>3.2000000000000001E-2</v>
      </c>
      <c r="AT411">
        <v>1.2999999999999999E-2</v>
      </c>
      <c r="AU411">
        <v>1.9E-2</v>
      </c>
      <c r="AV411">
        <v>7.4999999999999997E-2</v>
      </c>
      <c r="AW411">
        <v>5.1999999999999998E-2</v>
      </c>
      <c r="AX411">
        <v>1.9E-2</v>
      </c>
      <c r="AY411">
        <v>4.1000000000000002E-2</v>
      </c>
      <c r="AZ411">
        <v>5.0000000000000001E-3</v>
      </c>
      <c r="BA411">
        <v>5.1999999999999998E-2</v>
      </c>
      <c r="BB411" s="38">
        <v>2.4E-2</v>
      </c>
      <c r="BC411">
        <v>1.6E-2</v>
      </c>
      <c r="BD411">
        <v>3.2000000000000001E-2</v>
      </c>
      <c r="BE411">
        <v>2.9000000000000001E-2</v>
      </c>
      <c r="BF411" s="38">
        <v>2.8000000000000001E-2</v>
      </c>
      <c r="BG411">
        <v>0.01</v>
      </c>
      <c r="BH411">
        <v>1.0999999999999999E-2</v>
      </c>
      <c r="BI411">
        <v>8.0000000000000002E-3</v>
      </c>
      <c r="BJ411">
        <v>0.01</v>
      </c>
      <c r="BK411">
        <v>4.0000000000000001E-3</v>
      </c>
      <c r="BL411">
        <v>1.7999999999999999E-2</v>
      </c>
      <c r="BM411">
        <v>1.7999999999999999E-2</v>
      </c>
      <c r="BN411">
        <v>-3.0000000000000001E-3</v>
      </c>
      <c r="BO411">
        <v>7.0000000000000001E-3</v>
      </c>
      <c r="BP411" s="6">
        <v>2E-3</v>
      </c>
      <c r="BQ411" s="6">
        <v>4.0000000000000001E-3</v>
      </c>
      <c r="BR411" s="6">
        <v>1.0999999999999999E-2</v>
      </c>
      <c r="BS411">
        <v>1.4E-2</v>
      </c>
      <c r="BT411" s="38">
        <v>2.7E-2</v>
      </c>
      <c r="BU411">
        <v>2.8000000000000001E-2</v>
      </c>
      <c r="BV411">
        <v>4.4999999999999998E-2</v>
      </c>
      <c r="BW411">
        <v>3.1E-2</v>
      </c>
      <c r="BX411" s="38">
        <v>0.108</v>
      </c>
      <c r="BY411" s="38">
        <v>0.02</v>
      </c>
      <c r="BZ411" s="38">
        <v>3.0000000000000001E-3</v>
      </c>
      <c r="CA411">
        <v>0.05</v>
      </c>
      <c r="CB411">
        <v>0.05</v>
      </c>
      <c r="CC411">
        <v>1.2999999999999999E-2</v>
      </c>
      <c r="CD411">
        <v>1.0999999999999999E-2</v>
      </c>
      <c r="CE411">
        <v>7.6999999999999999E-2</v>
      </c>
      <c r="CF411">
        <v>1.0999999999999999E-2</v>
      </c>
      <c r="CG411">
        <v>1.4E-2</v>
      </c>
      <c r="CH411">
        <v>5.6000000000000001E-2</v>
      </c>
      <c r="CI411">
        <v>2.8000000000000001E-2</v>
      </c>
      <c r="CJ411">
        <v>6.4000000000000001E-2</v>
      </c>
      <c r="CK411">
        <v>1.2999999999999999E-2</v>
      </c>
      <c r="CL411">
        <v>5.0000000000000001E-3</v>
      </c>
      <c r="CM411">
        <v>-5.0000000000000001E-3</v>
      </c>
      <c r="CN411">
        <v>7.0000000000000001E-3</v>
      </c>
      <c r="CO411">
        <v>-1.6E-2</v>
      </c>
      <c r="CP411">
        <v>-3.0000000000000001E-3</v>
      </c>
      <c r="CQ411">
        <v>2.3E-2</v>
      </c>
      <c r="CR411" s="38">
        <v>0.03</v>
      </c>
      <c r="CS411">
        <v>0.04</v>
      </c>
      <c r="CT411">
        <v>0.05</v>
      </c>
      <c r="CU411">
        <v>-4.4999999999999998E-2</v>
      </c>
      <c r="CV411">
        <v>3.7999999999999999E-2</v>
      </c>
      <c r="CW411">
        <v>1.0999999999999999E-2</v>
      </c>
      <c r="CX411">
        <v>0</v>
      </c>
      <c r="CY411">
        <v>4.5999999999999999E-2</v>
      </c>
      <c r="CZ411">
        <v>3.5999999999999997E-2</v>
      </c>
      <c r="DA411">
        <v>0.109</v>
      </c>
      <c r="DB411">
        <v>5.5E-2</v>
      </c>
      <c r="DC411">
        <v>3.0000000000000001E-3</v>
      </c>
      <c r="DD411" s="38">
        <v>0.01</v>
      </c>
      <c r="DE411" s="38">
        <v>8.0000000000000002E-3</v>
      </c>
      <c r="DF411">
        <v>0.02</v>
      </c>
      <c r="DG411">
        <v>4.9000000000000002E-2</v>
      </c>
      <c r="DH411">
        <v>4.3999999999999997E-2</v>
      </c>
      <c r="DI411">
        <v>1.9E-2</v>
      </c>
      <c r="DJ411">
        <v>3.4000000000000002E-2</v>
      </c>
      <c r="DK411" s="38">
        <v>1.4999999999999999E-2</v>
      </c>
      <c r="DL411">
        <v>1.9E-2</v>
      </c>
      <c r="DM411">
        <v>3.5999999999999997E-2</v>
      </c>
      <c r="DN411">
        <v>3.1E-2</v>
      </c>
      <c r="DO411">
        <v>8.2000000000000003E-2</v>
      </c>
      <c r="DP411" s="38">
        <v>4.7E-2</v>
      </c>
      <c r="DQ411">
        <v>3.9E-2</v>
      </c>
      <c r="DU411" s="38">
        <v>3.6999999999999998E-2</v>
      </c>
      <c r="DV411">
        <v>2.3E-2</v>
      </c>
      <c r="DW411" s="38">
        <v>4.1000000000000002E-2</v>
      </c>
      <c r="DX411" s="6">
        <v>5.1999999999999998E-2</v>
      </c>
      <c r="DY411">
        <v>2.4E-2</v>
      </c>
      <c r="DZ411">
        <v>7.0999999999999994E-2</v>
      </c>
      <c r="EA411">
        <v>3.1E-2</v>
      </c>
      <c r="EC411">
        <v>4.0000000000000001E-3</v>
      </c>
      <c r="ED411">
        <v>0.03</v>
      </c>
      <c r="EF411">
        <v>4.1000000000000002E-2</v>
      </c>
      <c r="EG411">
        <v>5.7000000000000002E-2</v>
      </c>
      <c r="EI411">
        <v>3.2000000000000001E-2</v>
      </c>
      <c r="EJ411">
        <v>4.7E-2</v>
      </c>
      <c r="EK411" s="38">
        <v>1.7000000000000001E-2</v>
      </c>
      <c r="EL411">
        <v>3.1E-2</v>
      </c>
      <c r="EM411" s="6">
        <v>5.7000000000000002E-2</v>
      </c>
    </row>
    <row r="412" spans="1:143" ht="14.25" customHeight="1" x14ac:dyDescent="0.2">
      <c r="A412" s="13">
        <v>739</v>
      </c>
      <c r="B412">
        <v>4.9000000000000002E-2</v>
      </c>
      <c r="C412">
        <v>4.4999999999999998E-2</v>
      </c>
      <c r="D412">
        <v>3.3000000000000002E-2</v>
      </c>
      <c r="E412">
        <v>3.5000000000000003E-2</v>
      </c>
      <c r="F412">
        <v>4.8000000000000001E-2</v>
      </c>
      <c r="G412">
        <v>4.3999999999999997E-2</v>
      </c>
      <c r="H412">
        <v>1.7000000000000001E-2</v>
      </c>
      <c r="I412">
        <v>2.5000000000000001E-2</v>
      </c>
      <c r="J412">
        <v>2.3E-2</v>
      </c>
      <c r="K412">
        <v>1.4E-2</v>
      </c>
      <c r="L412">
        <v>3.5000000000000003E-2</v>
      </c>
      <c r="M412">
        <v>2.8000000000000001E-2</v>
      </c>
      <c r="N412">
        <v>4.8000000000000001E-2</v>
      </c>
      <c r="O412">
        <v>2.7E-2</v>
      </c>
      <c r="P412" s="38">
        <v>6.0999999999999999E-2</v>
      </c>
      <c r="Q412" s="6">
        <v>5.6000000000000001E-2</v>
      </c>
      <c r="R412" s="6">
        <v>3.7999999999999999E-2</v>
      </c>
      <c r="S412" s="6">
        <v>8.5999999999999993E-2</v>
      </c>
      <c r="T412">
        <v>5.8000000000000003E-2</v>
      </c>
      <c r="U412">
        <v>4.7E-2</v>
      </c>
      <c r="V412">
        <v>3.4000000000000002E-2</v>
      </c>
      <c r="W412">
        <v>2.1000000000000001E-2</v>
      </c>
      <c r="X412">
        <v>5.8999999999999997E-2</v>
      </c>
      <c r="Y412">
        <v>5.5E-2</v>
      </c>
      <c r="Z412" s="38">
        <v>8.2000000000000003E-2</v>
      </c>
      <c r="AA412" s="38">
        <v>8.3000000000000004E-2</v>
      </c>
      <c r="AB412" s="38">
        <v>6.2E-2</v>
      </c>
      <c r="AC412" s="38">
        <v>4.7E-2</v>
      </c>
      <c r="AD412" s="38">
        <v>2.8000000000000001E-2</v>
      </c>
      <c r="AE412" s="38">
        <v>2.7E-2</v>
      </c>
      <c r="AF412" s="38">
        <v>0.01</v>
      </c>
      <c r="AG412" s="38">
        <v>0.01</v>
      </c>
      <c r="AH412" s="38">
        <v>5.0000000000000001E-3</v>
      </c>
      <c r="AI412" s="6">
        <v>4.1000000000000002E-2</v>
      </c>
      <c r="AJ412" s="6">
        <v>6.0000000000000001E-3</v>
      </c>
      <c r="AK412" s="6">
        <v>4.2000000000000003E-2</v>
      </c>
      <c r="AL412">
        <v>1.6E-2</v>
      </c>
      <c r="AM412">
        <v>1.7999999999999999E-2</v>
      </c>
      <c r="AN412">
        <v>0.04</v>
      </c>
      <c r="AO412" s="6">
        <v>3.2000000000000001E-2</v>
      </c>
      <c r="AP412" s="6">
        <v>7.1999999999999995E-2</v>
      </c>
      <c r="AQ412" s="6">
        <v>5.8999999999999997E-2</v>
      </c>
      <c r="AR412">
        <v>2.1000000000000001E-2</v>
      </c>
      <c r="AS412">
        <v>3.2000000000000001E-2</v>
      </c>
      <c r="AT412">
        <v>1.2999999999999999E-2</v>
      </c>
      <c r="AU412">
        <v>1.9E-2</v>
      </c>
      <c r="AV412">
        <v>7.4999999999999997E-2</v>
      </c>
      <c r="AW412">
        <v>5.1999999999999998E-2</v>
      </c>
      <c r="AX412">
        <v>1.9E-2</v>
      </c>
      <c r="AY412">
        <v>4.1000000000000002E-2</v>
      </c>
      <c r="AZ412">
        <v>5.0000000000000001E-3</v>
      </c>
      <c r="BA412">
        <v>5.1999999999999998E-2</v>
      </c>
      <c r="BB412" s="38">
        <v>2.4E-2</v>
      </c>
      <c r="BC412">
        <v>1.6E-2</v>
      </c>
      <c r="BD412">
        <v>3.2000000000000001E-2</v>
      </c>
      <c r="BE412">
        <v>2.9000000000000001E-2</v>
      </c>
      <c r="BF412" s="38">
        <v>2.8000000000000001E-2</v>
      </c>
      <c r="BG412">
        <v>0.01</v>
      </c>
      <c r="BH412">
        <v>1.0999999999999999E-2</v>
      </c>
      <c r="BI412">
        <v>8.0000000000000002E-3</v>
      </c>
      <c r="BJ412">
        <v>0.01</v>
      </c>
      <c r="BK412">
        <v>4.0000000000000001E-3</v>
      </c>
      <c r="BL412">
        <v>1.7999999999999999E-2</v>
      </c>
      <c r="BM412">
        <v>1.7999999999999999E-2</v>
      </c>
      <c r="BN412">
        <v>-4.0000000000000001E-3</v>
      </c>
      <c r="BO412">
        <v>7.0000000000000001E-3</v>
      </c>
      <c r="BP412" s="6">
        <v>2E-3</v>
      </c>
      <c r="BQ412" s="6">
        <v>4.0000000000000001E-3</v>
      </c>
      <c r="BR412" s="6">
        <v>1.0999999999999999E-2</v>
      </c>
      <c r="BS412">
        <v>1.4E-2</v>
      </c>
      <c r="BT412" s="38">
        <v>2.7E-2</v>
      </c>
      <c r="BU412">
        <v>2.8000000000000001E-2</v>
      </c>
      <c r="BV412">
        <v>4.4999999999999998E-2</v>
      </c>
      <c r="BW412">
        <v>3.1E-2</v>
      </c>
      <c r="BX412" s="38">
        <v>0.108</v>
      </c>
      <c r="BY412" s="38">
        <v>0.02</v>
      </c>
      <c r="BZ412" s="38">
        <v>3.0000000000000001E-3</v>
      </c>
      <c r="CA412">
        <v>0.05</v>
      </c>
      <c r="CB412">
        <v>0.05</v>
      </c>
      <c r="CC412">
        <v>1.2999999999999999E-2</v>
      </c>
      <c r="CD412">
        <v>1.0999999999999999E-2</v>
      </c>
      <c r="CE412">
        <v>7.6999999999999999E-2</v>
      </c>
      <c r="CF412">
        <v>1.0999999999999999E-2</v>
      </c>
      <c r="CG412">
        <v>1.4E-2</v>
      </c>
      <c r="CH412">
        <v>5.6000000000000001E-2</v>
      </c>
      <c r="CI412">
        <v>2.8000000000000001E-2</v>
      </c>
      <c r="CJ412">
        <v>6.4000000000000001E-2</v>
      </c>
      <c r="CK412">
        <v>1.2999999999999999E-2</v>
      </c>
      <c r="CL412">
        <v>5.0000000000000001E-3</v>
      </c>
      <c r="CM412">
        <v>-5.0000000000000001E-3</v>
      </c>
      <c r="CN412">
        <v>7.0000000000000001E-3</v>
      </c>
      <c r="CO412">
        <v>-1.6E-2</v>
      </c>
      <c r="CP412">
        <v>-3.0000000000000001E-3</v>
      </c>
      <c r="CQ412">
        <v>2.3E-2</v>
      </c>
      <c r="CR412" s="38">
        <v>0.03</v>
      </c>
      <c r="CS412">
        <v>0.04</v>
      </c>
      <c r="CT412">
        <v>0.05</v>
      </c>
      <c r="CU412">
        <v>-4.4999999999999998E-2</v>
      </c>
      <c r="CV412">
        <v>3.6999999999999998E-2</v>
      </c>
      <c r="CW412">
        <v>1.0999999999999999E-2</v>
      </c>
      <c r="CX412">
        <v>0</v>
      </c>
      <c r="CY412">
        <v>4.5999999999999999E-2</v>
      </c>
      <c r="CZ412">
        <v>3.5999999999999997E-2</v>
      </c>
      <c r="DA412">
        <v>0.109</v>
      </c>
      <c r="DB412">
        <v>5.5E-2</v>
      </c>
      <c r="DC412">
        <v>3.0000000000000001E-3</v>
      </c>
      <c r="DD412" s="38">
        <v>0.01</v>
      </c>
      <c r="DE412" s="38">
        <v>8.0000000000000002E-3</v>
      </c>
      <c r="DF412">
        <v>0.02</v>
      </c>
      <c r="DG412">
        <v>4.9000000000000002E-2</v>
      </c>
      <c r="DH412">
        <v>4.3999999999999997E-2</v>
      </c>
      <c r="DI412">
        <v>1.9E-2</v>
      </c>
      <c r="DJ412">
        <v>3.4000000000000002E-2</v>
      </c>
      <c r="DK412" s="38">
        <v>1.4999999999999999E-2</v>
      </c>
      <c r="DL412">
        <v>1.9E-2</v>
      </c>
      <c r="DM412">
        <v>3.5999999999999997E-2</v>
      </c>
      <c r="DN412">
        <v>3.1E-2</v>
      </c>
      <c r="DO412">
        <v>8.3000000000000004E-2</v>
      </c>
      <c r="DP412" s="38">
        <v>4.7E-2</v>
      </c>
      <c r="DQ412">
        <v>3.9E-2</v>
      </c>
      <c r="DU412" s="38">
        <v>3.6999999999999998E-2</v>
      </c>
      <c r="DV412">
        <v>2.3E-2</v>
      </c>
      <c r="DW412" s="38">
        <v>4.1000000000000002E-2</v>
      </c>
      <c r="DX412" s="6">
        <v>5.1999999999999998E-2</v>
      </c>
      <c r="DY412">
        <v>2.4E-2</v>
      </c>
      <c r="DZ412">
        <v>7.0999999999999994E-2</v>
      </c>
      <c r="EA412">
        <v>3.1E-2</v>
      </c>
      <c r="EC412">
        <v>4.0000000000000001E-3</v>
      </c>
      <c r="ED412">
        <v>0.03</v>
      </c>
      <c r="EF412">
        <v>4.1000000000000002E-2</v>
      </c>
      <c r="EG412">
        <v>5.7000000000000002E-2</v>
      </c>
      <c r="EI412">
        <v>3.2000000000000001E-2</v>
      </c>
      <c r="EJ412">
        <v>4.7E-2</v>
      </c>
      <c r="EK412" s="38">
        <v>1.7000000000000001E-2</v>
      </c>
      <c r="EL412">
        <v>3.1E-2</v>
      </c>
      <c r="EM412" s="6">
        <v>5.7000000000000002E-2</v>
      </c>
    </row>
    <row r="413" spans="1:143" ht="14.25" customHeight="1" x14ac:dyDescent="0.2">
      <c r="A413" s="13">
        <v>740</v>
      </c>
      <c r="B413">
        <v>4.9000000000000002E-2</v>
      </c>
      <c r="C413">
        <v>4.4999999999999998E-2</v>
      </c>
      <c r="D413">
        <v>3.3000000000000002E-2</v>
      </c>
      <c r="E413">
        <v>3.5000000000000003E-2</v>
      </c>
      <c r="F413">
        <v>4.7E-2</v>
      </c>
      <c r="G413">
        <v>4.3999999999999997E-2</v>
      </c>
      <c r="H413">
        <v>1.7000000000000001E-2</v>
      </c>
      <c r="I413">
        <v>2.4E-2</v>
      </c>
      <c r="J413">
        <v>2.3E-2</v>
      </c>
      <c r="K413">
        <v>1.4E-2</v>
      </c>
      <c r="L413">
        <v>3.5000000000000003E-2</v>
      </c>
      <c r="M413">
        <v>2.7E-2</v>
      </c>
      <c r="N413">
        <v>4.7E-2</v>
      </c>
      <c r="O413">
        <v>2.7E-2</v>
      </c>
      <c r="P413" s="38">
        <v>6.0999999999999999E-2</v>
      </c>
      <c r="Q413" s="6">
        <v>5.6000000000000001E-2</v>
      </c>
      <c r="R413" s="6">
        <v>3.7999999999999999E-2</v>
      </c>
      <c r="S413" s="6">
        <v>8.5000000000000006E-2</v>
      </c>
      <c r="T413">
        <v>5.7000000000000002E-2</v>
      </c>
      <c r="U413">
        <v>4.5999999999999999E-2</v>
      </c>
      <c r="V413">
        <v>3.4000000000000002E-2</v>
      </c>
      <c r="W413">
        <v>2.1000000000000001E-2</v>
      </c>
      <c r="X413">
        <v>5.8999999999999997E-2</v>
      </c>
      <c r="Y413">
        <v>5.3999999999999999E-2</v>
      </c>
      <c r="Z413" s="38">
        <v>8.2000000000000003E-2</v>
      </c>
      <c r="AA413" s="38">
        <v>8.3000000000000004E-2</v>
      </c>
      <c r="AB413" s="38">
        <v>6.2E-2</v>
      </c>
      <c r="AC413" s="38">
        <v>4.7E-2</v>
      </c>
      <c r="AD413" s="38">
        <v>2.8000000000000001E-2</v>
      </c>
      <c r="AE413" s="38">
        <v>2.7E-2</v>
      </c>
      <c r="AF413" s="38">
        <v>0.01</v>
      </c>
      <c r="AG413" s="38">
        <v>8.9999999999999993E-3</v>
      </c>
      <c r="AH413" s="38">
        <v>5.0000000000000001E-3</v>
      </c>
      <c r="AI413" s="6">
        <v>4.1000000000000002E-2</v>
      </c>
      <c r="AJ413" s="6">
        <v>6.0000000000000001E-3</v>
      </c>
      <c r="AK413" s="6">
        <v>4.2000000000000003E-2</v>
      </c>
      <c r="AL413">
        <v>1.6E-2</v>
      </c>
      <c r="AM413">
        <v>1.7999999999999999E-2</v>
      </c>
      <c r="AN413">
        <v>0.04</v>
      </c>
      <c r="AO413" s="6">
        <v>3.2000000000000001E-2</v>
      </c>
      <c r="AP413" s="6">
        <v>7.1999999999999995E-2</v>
      </c>
      <c r="AQ413" s="6">
        <v>5.8999999999999997E-2</v>
      </c>
      <c r="AR413">
        <v>2.1000000000000001E-2</v>
      </c>
      <c r="AS413">
        <v>3.2000000000000001E-2</v>
      </c>
      <c r="AT413">
        <v>1.2999999999999999E-2</v>
      </c>
      <c r="AU413">
        <v>1.9E-2</v>
      </c>
      <c r="AV413">
        <v>7.3999999999999996E-2</v>
      </c>
      <c r="AW413">
        <v>5.1999999999999998E-2</v>
      </c>
      <c r="AX413">
        <v>1.9E-2</v>
      </c>
      <c r="AY413">
        <v>4.1000000000000002E-2</v>
      </c>
      <c r="AZ413">
        <v>5.0000000000000001E-3</v>
      </c>
      <c r="BA413">
        <v>5.0999999999999997E-2</v>
      </c>
      <c r="BB413" s="38">
        <v>2.4E-2</v>
      </c>
      <c r="BC413">
        <v>1.6E-2</v>
      </c>
      <c r="BD413">
        <v>3.2000000000000001E-2</v>
      </c>
      <c r="BE413">
        <v>2.9000000000000001E-2</v>
      </c>
      <c r="BF413" s="38">
        <v>2.8000000000000001E-2</v>
      </c>
      <c r="BG413">
        <v>0.01</v>
      </c>
      <c r="BH413">
        <v>1.0999999999999999E-2</v>
      </c>
      <c r="BI413">
        <v>8.0000000000000002E-3</v>
      </c>
      <c r="BJ413">
        <v>0.01</v>
      </c>
      <c r="BK413">
        <v>4.0000000000000001E-3</v>
      </c>
      <c r="BL413">
        <v>1.7999999999999999E-2</v>
      </c>
      <c r="BM413">
        <v>1.7999999999999999E-2</v>
      </c>
      <c r="BN413">
        <v>-4.0000000000000001E-3</v>
      </c>
      <c r="BO413">
        <v>6.0000000000000001E-3</v>
      </c>
      <c r="BP413" s="6">
        <v>2E-3</v>
      </c>
      <c r="BQ413" s="6">
        <v>4.0000000000000001E-3</v>
      </c>
      <c r="BR413" s="6">
        <v>1.0999999999999999E-2</v>
      </c>
      <c r="BS413">
        <v>1.4E-2</v>
      </c>
      <c r="BT413" s="38">
        <v>2.7E-2</v>
      </c>
      <c r="BU413">
        <v>2.8000000000000001E-2</v>
      </c>
      <c r="BV413">
        <v>4.4999999999999998E-2</v>
      </c>
      <c r="BW413">
        <v>3.1E-2</v>
      </c>
      <c r="BX413" s="38">
        <v>0.108</v>
      </c>
      <c r="BY413" s="38">
        <v>0.02</v>
      </c>
      <c r="BZ413" s="38">
        <v>3.0000000000000001E-3</v>
      </c>
      <c r="CA413">
        <v>0.05</v>
      </c>
      <c r="CB413">
        <v>0.05</v>
      </c>
      <c r="CC413">
        <v>1.2999999999999999E-2</v>
      </c>
      <c r="CD413">
        <v>1.0999999999999999E-2</v>
      </c>
      <c r="CE413">
        <v>7.6999999999999999E-2</v>
      </c>
      <c r="CF413">
        <v>1.0999999999999999E-2</v>
      </c>
      <c r="CG413">
        <v>1.2999999999999999E-2</v>
      </c>
      <c r="CH413">
        <v>5.6000000000000001E-2</v>
      </c>
      <c r="CI413">
        <v>2.7E-2</v>
      </c>
      <c r="CJ413">
        <v>6.5000000000000002E-2</v>
      </c>
      <c r="CK413">
        <v>1.2999999999999999E-2</v>
      </c>
      <c r="CL413">
        <v>5.0000000000000001E-3</v>
      </c>
      <c r="CM413">
        <v>-5.0000000000000001E-3</v>
      </c>
      <c r="CN413">
        <v>7.0000000000000001E-3</v>
      </c>
      <c r="CO413">
        <v>-1.4999999999999999E-2</v>
      </c>
      <c r="CP413">
        <v>-3.0000000000000001E-3</v>
      </c>
      <c r="CQ413">
        <v>2.3E-2</v>
      </c>
      <c r="CR413" s="38">
        <v>0.03</v>
      </c>
      <c r="CS413">
        <v>0.04</v>
      </c>
      <c r="CT413">
        <v>0.05</v>
      </c>
      <c r="CU413">
        <v>-4.4999999999999998E-2</v>
      </c>
      <c r="CV413">
        <v>3.6999999999999998E-2</v>
      </c>
      <c r="CW413">
        <v>1.0999999999999999E-2</v>
      </c>
      <c r="CX413">
        <v>0</v>
      </c>
      <c r="CY413">
        <v>4.5999999999999999E-2</v>
      </c>
      <c r="CZ413">
        <v>3.5999999999999997E-2</v>
      </c>
      <c r="DA413">
        <v>0.109</v>
      </c>
      <c r="DB413">
        <v>5.3999999999999999E-2</v>
      </c>
      <c r="DC413">
        <v>3.0000000000000001E-3</v>
      </c>
      <c r="DD413" s="38">
        <v>0.01</v>
      </c>
      <c r="DE413" s="38">
        <v>8.0000000000000002E-3</v>
      </c>
      <c r="DF413">
        <v>0.02</v>
      </c>
      <c r="DG413">
        <v>4.9000000000000002E-2</v>
      </c>
      <c r="DH413">
        <v>4.3999999999999997E-2</v>
      </c>
      <c r="DI413">
        <v>1.9E-2</v>
      </c>
      <c r="DJ413">
        <v>3.4000000000000002E-2</v>
      </c>
      <c r="DK413" s="38">
        <v>1.4999999999999999E-2</v>
      </c>
      <c r="DL413">
        <v>1.9E-2</v>
      </c>
      <c r="DM413">
        <v>3.5999999999999997E-2</v>
      </c>
      <c r="DN413">
        <v>3.1E-2</v>
      </c>
      <c r="DO413">
        <v>8.3000000000000004E-2</v>
      </c>
      <c r="DP413" s="38">
        <v>4.7E-2</v>
      </c>
      <c r="DQ413">
        <v>3.9E-2</v>
      </c>
      <c r="DU413" s="38">
        <v>3.6999999999999998E-2</v>
      </c>
      <c r="DV413">
        <v>2.3E-2</v>
      </c>
      <c r="DW413" s="38">
        <v>4.1000000000000002E-2</v>
      </c>
      <c r="DX413" s="6">
        <v>5.1999999999999998E-2</v>
      </c>
      <c r="DY413">
        <v>2.3E-2</v>
      </c>
      <c r="DZ413">
        <v>7.0999999999999994E-2</v>
      </c>
      <c r="EA413">
        <v>3.1E-2</v>
      </c>
      <c r="EC413">
        <v>4.0000000000000001E-3</v>
      </c>
      <c r="ED413">
        <v>0.03</v>
      </c>
      <c r="EF413">
        <v>4.1000000000000002E-2</v>
      </c>
      <c r="EG413">
        <v>5.7000000000000002E-2</v>
      </c>
      <c r="EI413">
        <v>3.2000000000000001E-2</v>
      </c>
      <c r="EJ413">
        <v>4.7E-2</v>
      </c>
      <c r="EK413" s="38">
        <v>1.7000000000000001E-2</v>
      </c>
      <c r="EL413">
        <v>0.03</v>
      </c>
      <c r="EM413" s="6">
        <v>5.7000000000000002E-2</v>
      </c>
    </row>
    <row r="414" spans="1:143" ht="14.25" customHeight="1" x14ac:dyDescent="0.2">
      <c r="A414" s="13">
        <v>741</v>
      </c>
      <c r="B414">
        <v>4.9000000000000002E-2</v>
      </c>
      <c r="C414">
        <v>4.3999999999999997E-2</v>
      </c>
      <c r="D414">
        <v>3.3000000000000002E-2</v>
      </c>
      <c r="E414">
        <v>3.5000000000000003E-2</v>
      </c>
      <c r="F414">
        <v>4.7E-2</v>
      </c>
      <c r="G414">
        <v>4.2999999999999997E-2</v>
      </c>
      <c r="H414">
        <v>1.7000000000000001E-2</v>
      </c>
      <c r="I414">
        <v>2.4E-2</v>
      </c>
      <c r="J414">
        <v>2.3E-2</v>
      </c>
      <c r="K414">
        <v>1.2999999999999999E-2</v>
      </c>
      <c r="L414">
        <v>3.4000000000000002E-2</v>
      </c>
      <c r="M414">
        <v>2.7E-2</v>
      </c>
      <c r="N414">
        <v>4.7E-2</v>
      </c>
      <c r="O414">
        <v>2.7E-2</v>
      </c>
      <c r="P414" s="38">
        <v>0.06</v>
      </c>
      <c r="Q414" s="6">
        <v>5.5E-2</v>
      </c>
      <c r="R414" s="6">
        <v>3.6999999999999998E-2</v>
      </c>
      <c r="S414" s="6">
        <v>8.4000000000000005E-2</v>
      </c>
      <c r="T414">
        <v>5.7000000000000002E-2</v>
      </c>
      <c r="U414">
        <v>4.4999999999999998E-2</v>
      </c>
      <c r="V414">
        <v>3.3000000000000002E-2</v>
      </c>
      <c r="W414">
        <v>2.1000000000000001E-2</v>
      </c>
      <c r="X414">
        <v>5.8999999999999997E-2</v>
      </c>
      <c r="Y414">
        <v>5.3999999999999999E-2</v>
      </c>
      <c r="Z414" s="38">
        <v>8.2000000000000003E-2</v>
      </c>
      <c r="AA414" s="38">
        <v>8.3000000000000004E-2</v>
      </c>
      <c r="AB414" s="38">
        <v>6.2E-2</v>
      </c>
      <c r="AC414" s="38">
        <v>4.7E-2</v>
      </c>
      <c r="AD414" s="38">
        <v>2.8000000000000001E-2</v>
      </c>
      <c r="AE414" s="38">
        <v>2.7E-2</v>
      </c>
      <c r="AF414" s="38">
        <v>0.01</v>
      </c>
      <c r="AG414" s="38">
        <v>8.9999999999999993E-3</v>
      </c>
      <c r="AH414" s="38">
        <v>5.0000000000000001E-3</v>
      </c>
      <c r="AI414" s="6">
        <v>4.1000000000000002E-2</v>
      </c>
      <c r="AJ414" s="6">
        <v>6.0000000000000001E-3</v>
      </c>
      <c r="AK414" s="6">
        <v>4.2000000000000003E-2</v>
      </c>
      <c r="AL414">
        <v>1.6E-2</v>
      </c>
      <c r="AM414">
        <v>1.7999999999999999E-2</v>
      </c>
      <c r="AN414">
        <v>0.04</v>
      </c>
      <c r="AO414" s="6">
        <v>3.2000000000000001E-2</v>
      </c>
      <c r="AP414" s="6">
        <v>7.1999999999999995E-2</v>
      </c>
      <c r="AQ414" s="6">
        <v>5.8999999999999997E-2</v>
      </c>
      <c r="AR414">
        <v>2.1000000000000001E-2</v>
      </c>
      <c r="AS414">
        <v>3.2000000000000001E-2</v>
      </c>
      <c r="AT414">
        <v>1.2999999999999999E-2</v>
      </c>
      <c r="AU414">
        <v>1.9E-2</v>
      </c>
      <c r="AV414">
        <v>7.3999999999999996E-2</v>
      </c>
      <c r="AW414">
        <v>5.1999999999999998E-2</v>
      </c>
      <c r="AX414">
        <v>1.9E-2</v>
      </c>
      <c r="AY414">
        <v>4.1000000000000002E-2</v>
      </c>
      <c r="AZ414">
        <v>5.0000000000000001E-3</v>
      </c>
      <c r="BA414">
        <v>5.0999999999999997E-2</v>
      </c>
      <c r="BB414" s="38">
        <v>2.4E-2</v>
      </c>
      <c r="BC414">
        <v>1.6E-2</v>
      </c>
      <c r="BD414">
        <v>3.2000000000000001E-2</v>
      </c>
      <c r="BE414">
        <v>2.9000000000000001E-2</v>
      </c>
      <c r="BF414" s="38">
        <v>2.8000000000000001E-2</v>
      </c>
      <c r="BG414">
        <v>0.01</v>
      </c>
      <c r="BH414">
        <v>1.0999999999999999E-2</v>
      </c>
      <c r="BI414">
        <v>8.0000000000000002E-3</v>
      </c>
      <c r="BJ414">
        <v>0.01</v>
      </c>
      <c r="BK414">
        <v>4.0000000000000001E-3</v>
      </c>
      <c r="BL414">
        <v>1.7999999999999999E-2</v>
      </c>
      <c r="BM414">
        <v>1.7999999999999999E-2</v>
      </c>
      <c r="BN414">
        <v>-4.0000000000000001E-3</v>
      </c>
      <c r="BO414">
        <v>6.0000000000000001E-3</v>
      </c>
      <c r="BP414" s="6">
        <v>2E-3</v>
      </c>
      <c r="BQ414" s="6">
        <v>4.0000000000000001E-3</v>
      </c>
      <c r="BR414" s="6">
        <v>1.0999999999999999E-2</v>
      </c>
      <c r="BS414">
        <v>1.4E-2</v>
      </c>
      <c r="BT414" s="38">
        <v>2.7E-2</v>
      </c>
      <c r="BU414">
        <v>2.8000000000000001E-2</v>
      </c>
      <c r="BV414">
        <v>4.3999999999999997E-2</v>
      </c>
      <c r="BW414">
        <v>3.1E-2</v>
      </c>
      <c r="BX414" s="38">
        <v>0.108</v>
      </c>
      <c r="BY414" s="38">
        <v>0.02</v>
      </c>
      <c r="BZ414" s="38">
        <v>3.0000000000000001E-3</v>
      </c>
      <c r="CA414">
        <v>0.05</v>
      </c>
      <c r="CB414">
        <v>0.05</v>
      </c>
      <c r="CC414">
        <v>1.2999999999999999E-2</v>
      </c>
      <c r="CD414">
        <v>1.0999999999999999E-2</v>
      </c>
      <c r="CE414">
        <v>7.6999999999999999E-2</v>
      </c>
      <c r="CF414">
        <v>1.0999999999999999E-2</v>
      </c>
      <c r="CG414">
        <v>1.2999999999999999E-2</v>
      </c>
      <c r="CH414">
        <v>5.6000000000000001E-2</v>
      </c>
      <c r="CI414">
        <v>2.7E-2</v>
      </c>
      <c r="CJ414">
        <v>6.5000000000000002E-2</v>
      </c>
      <c r="CK414">
        <v>1.2999999999999999E-2</v>
      </c>
      <c r="CL414">
        <v>5.0000000000000001E-3</v>
      </c>
      <c r="CM414">
        <v>-5.0000000000000001E-3</v>
      </c>
      <c r="CN414">
        <v>8.0000000000000002E-3</v>
      </c>
      <c r="CO414">
        <v>-1.4999999999999999E-2</v>
      </c>
      <c r="CP414">
        <v>-3.0000000000000001E-3</v>
      </c>
      <c r="CQ414">
        <v>2.1999999999999999E-2</v>
      </c>
      <c r="CR414" s="38">
        <v>0.03</v>
      </c>
      <c r="CS414">
        <v>3.9E-2</v>
      </c>
      <c r="CT414">
        <v>4.9000000000000002E-2</v>
      </c>
      <c r="CU414">
        <v>-4.4999999999999998E-2</v>
      </c>
      <c r="CV414">
        <v>3.6999999999999998E-2</v>
      </c>
      <c r="CW414">
        <v>1.0999999999999999E-2</v>
      </c>
      <c r="CX414">
        <v>0</v>
      </c>
      <c r="CY414">
        <v>4.5999999999999999E-2</v>
      </c>
      <c r="CZ414">
        <v>3.5999999999999997E-2</v>
      </c>
      <c r="DA414">
        <v>0.108</v>
      </c>
      <c r="DB414">
        <v>5.3999999999999999E-2</v>
      </c>
      <c r="DC414">
        <v>3.0000000000000001E-3</v>
      </c>
      <c r="DD414" s="38">
        <v>0.01</v>
      </c>
      <c r="DE414" s="38">
        <v>8.0000000000000002E-3</v>
      </c>
      <c r="DF414">
        <v>0.02</v>
      </c>
      <c r="DG414">
        <v>4.9000000000000002E-2</v>
      </c>
      <c r="DH414">
        <v>4.3999999999999997E-2</v>
      </c>
      <c r="DI414">
        <v>1.9E-2</v>
      </c>
      <c r="DJ414">
        <v>3.4000000000000002E-2</v>
      </c>
      <c r="DK414" s="38">
        <v>1.4999999999999999E-2</v>
      </c>
      <c r="DL414">
        <v>1.9E-2</v>
      </c>
      <c r="DM414">
        <v>3.5999999999999997E-2</v>
      </c>
      <c r="DN414">
        <v>3.1E-2</v>
      </c>
      <c r="DO414">
        <v>8.3000000000000004E-2</v>
      </c>
      <c r="DP414" s="38">
        <v>4.5999999999999999E-2</v>
      </c>
      <c r="DQ414">
        <v>3.9E-2</v>
      </c>
      <c r="DU414" s="38">
        <v>3.6999999999999998E-2</v>
      </c>
      <c r="DV414">
        <v>2.3E-2</v>
      </c>
      <c r="DW414" s="38">
        <v>4.1000000000000002E-2</v>
      </c>
      <c r="DX414" s="6">
        <v>5.1999999999999998E-2</v>
      </c>
      <c r="DY414">
        <v>2.3E-2</v>
      </c>
      <c r="DZ414">
        <v>7.0999999999999994E-2</v>
      </c>
      <c r="EA414">
        <v>0.03</v>
      </c>
      <c r="EC414">
        <v>4.0000000000000001E-3</v>
      </c>
      <c r="ED414">
        <v>0.03</v>
      </c>
      <c r="EF414">
        <v>4.1000000000000002E-2</v>
      </c>
      <c r="EG414">
        <v>5.7000000000000002E-2</v>
      </c>
      <c r="EI414">
        <v>3.2000000000000001E-2</v>
      </c>
      <c r="EJ414">
        <v>4.5999999999999999E-2</v>
      </c>
      <c r="EK414" s="38">
        <v>1.7000000000000001E-2</v>
      </c>
      <c r="EL414">
        <v>0.03</v>
      </c>
      <c r="EM414" s="6">
        <v>5.7000000000000002E-2</v>
      </c>
    </row>
    <row r="415" spans="1:143" ht="14.25" customHeight="1" x14ac:dyDescent="0.2">
      <c r="A415" s="13">
        <v>742</v>
      </c>
      <c r="B415">
        <v>4.9000000000000002E-2</v>
      </c>
      <c r="C415">
        <v>4.3999999999999997E-2</v>
      </c>
      <c r="D415">
        <v>3.3000000000000002E-2</v>
      </c>
      <c r="E415">
        <v>3.5000000000000003E-2</v>
      </c>
      <c r="F415">
        <v>4.7E-2</v>
      </c>
      <c r="G415">
        <v>4.2999999999999997E-2</v>
      </c>
      <c r="H415">
        <v>1.6E-2</v>
      </c>
      <c r="I415">
        <v>2.3E-2</v>
      </c>
      <c r="J415">
        <v>2.1999999999999999E-2</v>
      </c>
      <c r="K415">
        <v>1.2999999999999999E-2</v>
      </c>
      <c r="L415">
        <v>3.4000000000000002E-2</v>
      </c>
      <c r="M415">
        <v>2.7E-2</v>
      </c>
      <c r="N415">
        <v>4.7E-2</v>
      </c>
      <c r="O415">
        <v>2.5999999999999999E-2</v>
      </c>
      <c r="P415" s="38">
        <v>0.06</v>
      </c>
      <c r="Q415" s="6">
        <v>5.5E-2</v>
      </c>
      <c r="R415" s="6">
        <v>3.6999999999999998E-2</v>
      </c>
      <c r="S415" s="6">
        <v>8.3000000000000004E-2</v>
      </c>
      <c r="T415">
        <v>5.6000000000000001E-2</v>
      </c>
      <c r="U415">
        <v>4.4999999999999998E-2</v>
      </c>
      <c r="V415">
        <v>3.3000000000000002E-2</v>
      </c>
      <c r="W415">
        <v>2.1000000000000001E-2</v>
      </c>
      <c r="X415">
        <v>5.8000000000000003E-2</v>
      </c>
      <c r="Y415">
        <v>5.3999999999999999E-2</v>
      </c>
      <c r="Z415" s="38">
        <v>8.2000000000000003E-2</v>
      </c>
      <c r="AA415" s="38">
        <v>8.3000000000000004E-2</v>
      </c>
      <c r="AB415" s="38">
        <v>6.0999999999999999E-2</v>
      </c>
      <c r="AC415" s="38">
        <v>4.7E-2</v>
      </c>
      <c r="AD415" s="38">
        <v>2.8000000000000001E-2</v>
      </c>
      <c r="AE415" s="38">
        <v>2.7E-2</v>
      </c>
      <c r="AF415" s="38">
        <v>0.01</v>
      </c>
      <c r="AG415" s="38">
        <v>8.9999999999999993E-3</v>
      </c>
      <c r="AH415" s="38">
        <v>5.0000000000000001E-3</v>
      </c>
      <c r="AI415" s="6">
        <v>4.1000000000000002E-2</v>
      </c>
      <c r="AJ415" s="6">
        <v>6.0000000000000001E-3</v>
      </c>
      <c r="AK415" s="6">
        <v>4.2000000000000003E-2</v>
      </c>
      <c r="AL415">
        <v>1.6E-2</v>
      </c>
      <c r="AM415">
        <v>1.7999999999999999E-2</v>
      </c>
      <c r="AN415">
        <v>0.04</v>
      </c>
      <c r="AO415" s="6">
        <v>3.2000000000000001E-2</v>
      </c>
      <c r="AP415" s="6">
        <v>7.1999999999999995E-2</v>
      </c>
      <c r="AQ415" s="6">
        <v>5.8999999999999997E-2</v>
      </c>
      <c r="AR415">
        <v>2.1000000000000001E-2</v>
      </c>
      <c r="AS415">
        <v>3.2000000000000001E-2</v>
      </c>
      <c r="AT415">
        <v>1.2999999999999999E-2</v>
      </c>
      <c r="AU415">
        <v>1.9E-2</v>
      </c>
      <c r="AV415">
        <v>7.3999999999999996E-2</v>
      </c>
      <c r="AW415">
        <v>5.1999999999999998E-2</v>
      </c>
      <c r="AX415">
        <v>1.9E-2</v>
      </c>
      <c r="AY415">
        <v>4.1000000000000002E-2</v>
      </c>
      <c r="AZ415">
        <v>5.0000000000000001E-3</v>
      </c>
      <c r="BA415">
        <v>5.0999999999999997E-2</v>
      </c>
      <c r="BB415" s="38">
        <v>2.4E-2</v>
      </c>
      <c r="BC415">
        <v>1.6E-2</v>
      </c>
      <c r="BD415">
        <v>3.2000000000000001E-2</v>
      </c>
      <c r="BE415">
        <v>2.9000000000000001E-2</v>
      </c>
      <c r="BF415" s="38">
        <v>2.8000000000000001E-2</v>
      </c>
      <c r="BG415">
        <v>0.01</v>
      </c>
      <c r="BH415">
        <v>1.0999999999999999E-2</v>
      </c>
      <c r="BI415">
        <v>8.0000000000000002E-3</v>
      </c>
      <c r="BJ415">
        <v>0.01</v>
      </c>
      <c r="BK415">
        <v>4.0000000000000001E-3</v>
      </c>
      <c r="BL415">
        <v>1.7000000000000001E-2</v>
      </c>
      <c r="BM415">
        <v>1.7999999999999999E-2</v>
      </c>
      <c r="BN415">
        <v>-4.0000000000000001E-3</v>
      </c>
      <c r="BO415">
        <v>6.0000000000000001E-3</v>
      </c>
      <c r="BP415" s="6">
        <v>2E-3</v>
      </c>
      <c r="BQ415" s="6">
        <v>4.0000000000000001E-3</v>
      </c>
      <c r="BR415" s="6">
        <v>1.0999999999999999E-2</v>
      </c>
      <c r="BS415">
        <v>1.4E-2</v>
      </c>
      <c r="BT415" s="38">
        <v>2.7E-2</v>
      </c>
      <c r="BU415">
        <v>2.8000000000000001E-2</v>
      </c>
      <c r="BV415">
        <v>4.3999999999999997E-2</v>
      </c>
      <c r="BW415">
        <v>3.1E-2</v>
      </c>
      <c r="BX415" s="38">
        <v>0.108</v>
      </c>
      <c r="BY415" s="38">
        <v>0.02</v>
      </c>
      <c r="BZ415" s="38">
        <v>3.0000000000000001E-3</v>
      </c>
      <c r="CA415">
        <v>4.9000000000000002E-2</v>
      </c>
      <c r="CB415">
        <v>0.05</v>
      </c>
      <c r="CC415">
        <v>1.2999999999999999E-2</v>
      </c>
      <c r="CD415">
        <v>1.0999999999999999E-2</v>
      </c>
      <c r="CE415">
        <v>7.6999999999999999E-2</v>
      </c>
      <c r="CF415">
        <v>1.0999999999999999E-2</v>
      </c>
      <c r="CG415">
        <v>1.2999999999999999E-2</v>
      </c>
      <c r="CH415">
        <v>5.6000000000000001E-2</v>
      </c>
      <c r="CI415">
        <v>2.7E-2</v>
      </c>
      <c r="CJ415">
        <v>6.5000000000000002E-2</v>
      </c>
      <c r="CK415">
        <v>1.2999999999999999E-2</v>
      </c>
      <c r="CL415">
        <v>5.0000000000000001E-3</v>
      </c>
      <c r="CM415">
        <v>-5.0000000000000001E-3</v>
      </c>
      <c r="CN415">
        <v>7.0000000000000001E-3</v>
      </c>
      <c r="CO415">
        <v>-1.4999999999999999E-2</v>
      </c>
      <c r="CP415">
        <v>-3.0000000000000001E-3</v>
      </c>
      <c r="CQ415">
        <v>2.1999999999999999E-2</v>
      </c>
      <c r="CR415" s="38">
        <v>0.03</v>
      </c>
      <c r="CS415">
        <v>3.9E-2</v>
      </c>
      <c r="CT415">
        <v>4.9000000000000002E-2</v>
      </c>
      <c r="CU415">
        <v>-4.4999999999999998E-2</v>
      </c>
      <c r="CV415">
        <v>3.6999999999999998E-2</v>
      </c>
      <c r="CW415">
        <v>1.0999999999999999E-2</v>
      </c>
      <c r="CX415">
        <v>0</v>
      </c>
      <c r="CY415">
        <v>4.5999999999999999E-2</v>
      </c>
      <c r="CZ415">
        <v>3.5999999999999997E-2</v>
      </c>
      <c r="DA415">
        <v>0.108</v>
      </c>
      <c r="DB415">
        <v>5.3999999999999999E-2</v>
      </c>
      <c r="DC415">
        <v>3.0000000000000001E-3</v>
      </c>
      <c r="DD415" s="38">
        <v>0.01</v>
      </c>
      <c r="DE415" s="38">
        <v>8.0000000000000002E-3</v>
      </c>
      <c r="DF415">
        <v>0.02</v>
      </c>
      <c r="DG415">
        <v>4.9000000000000002E-2</v>
      </c>
      <c r="DH415">
        <v>4.2999999999999997E-2</v>
      </c>
      <c r="DI415">
        <v>1.9E-2</v>
      </c>
      <c r="DJ415">
        <v>3.4000000000000002E-2</v>
      </c>
      <c r="DK415" s="38">
        <v>1.4999999999999999E-2</v>
      </c>
      <c r="DL415">
        <v>1.9E-2</v>
      </c>
      <c r="DM415">
        <v>3.5999999999999997E-2</v>
      </c>
      <c r="DN415">
        <v>3.1E-2</v>
      </c>
      <c r="DO415">
        <v>8.3000000000000004E-2</v>
      </c>
      <c r="DP415" s="38">
        <v>4.5999999999999999E-2</v>
      </c>
      <c r="DQ415">
        <v>3.9E-2</v>
      </c>
      <c r="DU415" s="38">
        <v>3.6999999999999998E-2</v>
      </c>
      <c r="DV415">
        <v>2.3E-2</v>
      </c>
      <c r="DW415" s="38">
        <v>4.1000000000000002E-2</v>
      </c>
      <c r="DX415" s="6">
        <v>5.1999999999999998E-2</v>
      </c>
      <c r="DY415">
        <v>2.3E-2</v>
      </c>
      <c r="DZ415">
        <v>7.0999999999999994E-2</v>
      </c>
      <c r="EA415">
        <v>0.03</v>
      </c>
      <c r="EC415">
        <v>4.0000000000000001E-3</v>
      </c>
      <c r="ED415">
        <v>0.03</v>
      </c>
      <c r="EF415">
        <v>4.1000000000000002E-2</v>
      </c>
      <c r="EG415">
        <v>5.7000000000000002E-2</v>
      </c>
      <c r="EI415">
        <v>3.2000000000000001E-2</v>
      </c>
      <c r="EJ415">
        <v>4.5999999999999999E-2</v>
      </c>
      <c r="EK415" s="38">
        <v>1.7000000000000001E-2</v>
      </c>
      <c r="EL415">
        <v>0.03</v>
      </c>
      <c r="EM415" s="6">
        <v>5.6000000000000001E-2</v>
      </c>
    </row>
    <row r="416" spans="1:143" ht="14.25" customHeight="1" x14ac:dyDescent="0.2">
      <c r="A416" s="13">
        <v>743</v>
      </c>
      <c r="B416">
        <v>4.9000000000000002E-2</v>
      </c>
      <c r="C416">
        <v>4.3999999999999997E-2</v>
      </c>
      <c r="D416">
        <v>3.3000000000000002E-2</v>
      </c>
      <c r="E416">
        <v>3.4000000000000002E-2</v>
      </c>
      <c r="F416">
        <v>4.5999999999999999E-2</v>
      </c>
      <c r="G416">
        <v>4.2999999999999997E-2</v>
      </c>
      <c r="H416">
        <v>1.6E-2</v>
      </c>
      <c r="I416">
        <v>2.3E-2</v>
      </c>
      <c r="J416">
        <v>2.1999999999999999E-2</v>
      </c>
      <c r="K416">
        <v>1.2999999999999999E-2</v>
      </c>
      <c r="L416">
        <v>3.4000000000000002E-2</v>
      </c>
      <c r="M416">
        <v>2.7E-2</v>
      </c>
      <c r="N416">
        <v>4.5999999999999999E-2</v>
      </c>
      <c r="O416">
        <v>2.5999999999999999E-2</v>
      </c>
      <c r="P416" s="38">
        <v>0.06</v>
      </c>
      <c r="Q416" s="6">
        <v>5.5E-2</v>
      </c>
      <c r="R416" s="6">
        <v>3.6999999999999998E-2</v>
      </c>
      <c r="S416" s="6">
        <v>8.3000000000000004E-2</v>
      </c>
      <c r="T416">
        <v>5.6000000000000001E-2</v>
      </c>
      <c r="U416">
        <v>4.3999999999999997E-2</v>
      </c>
      <c r="V416">
        <v>3.3000000000000002E-2</v>
      </c>
      <c r="W416">
        <v>2.1000000000000001E-2</v>
      </c>
      <c r="X416">
        <v>5.8000000000000003E-2</v>
      </c>
      <c r="Y416">
        <v>5.3999999999999999E-2</v>
      </c>
      <c r="Z416" s="38">
        <v>8.2000000000000003E-2</v>
      </c>
      <c r="AA416" s="38">
        <v>8.3000000000000004E-2</v>
      </c>
      <c r="AB416" s="38">
        <v>6.0999999999999999E-2</v>
      </c>
      <c r="AC416" s="38">
        <v>4.7E-2</v>
      </c>
      <c r="AD416" s="38">
        <v>2.8000000000000001E-2</v>
      </c>
      <c r="AE416" s="38">
        <v>2.7E-2</v>
      </c>
      <c r="AF416" s="38">
        <v>0.01</v>
      </c>
      <c r="AG416" s="38">
        <v>8.9999999999999993E-3</v>
      </c>
      <c r="AH416" s="38">
        <v>5.0000000000000001E-3</v>
      </c>
      <c r="AI416" s="6">
        <v>4.1000000000000002E-2</v>
      </c>
      <c r="AJ416" s="6">
        <v>6.0000000000000001E-3</v>
      </c>
      <c r="AK416" s="6">
        <v>4.2000000000000003E-2</v>
      </c>
      <c r="AL416">
        <v>1.6E-2</v>
      </c>
      <c r="AM416">
        <v>1.7999999999999999E-2</v>
      </c>
      <c r="AN416">
        <v>0.04</v>
      </c>
      <c r="AO416" s="6">
        <v>3.2000000000000001E-2</v>
      </c>
      <c r="AP416" s="6">
        <v>7.1999999999999995E-2</v>
      </c>
      <c r="AQ416" s="6">
        <v>5.8999999999999997E-2</v>
      </c>
      <c r="AR416">
        <v>2.1000000000000001E-2</v>
      </c>
      <c r="AS416">
        <v>3.2000000000000001E-2</v>
      </c>
      <c r="AT416">
        <v>1.2999999999999999E-2</v>
      </c>
      <c r="AU416">
        <v>1.9E-2</v>
      </c>
      <c r="AV416">
        <v>7.3999999999999996E-2</v>
      </c>
      <c r="AW416">
        <v>5.1999999999999998E-2</v>
      </c>
      <c r="AX416">
        <v>1.9E-2</v>
      </c>
      <c r="AY416">
        <v>4.1000000000000002E-2</v>
      </c>
      <c r="AZ416">
        <v>5.0000000000000001E-3</v>
      </c>
      <c r="BA416">
        <v>5.0999999999999997E-2</v>
      </c>
      <c r="BB416" s="38">
        <v>2.4E-2</v>
      </c>
      <c r="BC416">
        <v>1.6E-2</v>
      </c>
      <c r="BD416">
        <v>3.2000000000000001E-2</v>
      </c>
      <c r="BE416">
        <v>2.9000000000000001E-2</v>
      </c>
      <c r="BF416" s="38">
        <v>2.8000000000000001E-2</v>
      </c>
      <c r="BG416">
        <v>0.01</v>
      </c>
      <c r="BH416">
        <v>0.01</v>
      </c>
      <c r="BI416">
        <v>8.0000000000000002E-3</v>
      </c>
      <c r="BJ416">
        <v>0.01</v>
      </c>
      <c r="BK416">
        <v>4.0000000000000001E-3</v>
      </c>
      <c r="BL416">
        <v>1.7000000000000001E-2</v>
      </c>
      <c r="BM416">
        <v>1.7999999999999999E-2</v>
      </c>
      <c r="BN416">
        <v>-4.0000000000000001E-3</v>
      </c>
      <c r="BO416">
        <v>6.0000000000000001E-3</v>
      </c>
      <c r="BP416" s="6">
        <v>2E-3</v>
      </c>
      <c r="BQ416" s="6">
        <v>3.0000000000000001E-3</v>
      </c>
      <c r="BR416" s="6">
        <v>0.01</v>
      </c>
      <c r="BS416">
        <v>1.4E-2</v>
      </c>
      <c r="BT416" s="38">
        <v>2.5999999999999999E-2</v>
      </c>
      <c r="BU416">
        <v>2.8000000000000001E-2</v>
      </c>
      <c r="BV416">
        <v>4.3999999999999997E-2</v>
      </c>
      <c r="BW416">
        <v>3.1E-2</v>
      </c>
      <c r="BX416" s="38">
        <v>0.107</v>
      </c>
      <c r="BY416" s="38">
        <v>0.02</v>
      </c>
      <c r="BZ416" s="38">
        <v>2E-3</v>
      </c>
      <c r="CA416">
        <v>4.9000000000000002E-2</v>
      </c>
      <c r="CB416">
        <v>0.05</v>
      </c>
      <c r="CC416">
        <v>1.2999999999999999E-2</v>
      </c>
      <c r="CD416">
        <v>1.0999999999999999E-2</v>
      </c>
      <c r="CE416">
        <v>7.6999999999999999E-2</v>
      </c>
      <c r="CF416">
        <v>1.0999999999999999E-2</v>
      </c>
      <c r="CG416">
        <v>1.2999999999999999E-2</v>
      </c>
      <c r="CH416">
        <v>5.5E-2</v>
      </c>
      <c r="CI416">
        <v>2.7E-2</v>
      </c>
      <c r="CJ416">
        <v>6.5000000000000002E-2</v>
      </c>
      <c r="CK416">
        <v>1.2999999999999999E-2</v>
      </c>
      <c r="CL416">
        <v>5.0000000000000001E-3</v>
      </c>
      <c r="CM416">
        <v>-5.0000000000000001E-3</v>
      </c>
      <c r="CN416">
        <v>7.0000000000000001E-3</v>
      </c>
      <c r="CO416">
        <v>-1.4999999999999999E-2</v>
      </c>
      <c r="CP416">
        <v>-3.0000000000000001E-3</v>
      </c>
      <c r="CQ416">
        <v>2.1999999999999999E-2</v>
      </c>
      <c r="CR416" s="38">
        <v>2.9000000000000001E-2</v>
      </c>
      <c r="CS416">
        <v>3.9E-2</v>
      </c>
      <c r="CT416">
        <v>4.9000000000000002E-2</v>
      </c>
      <c r="CU416">
        <v>-4.4999999999999998E-2</v>
      </c>
      <c r="CV416">
        <v>3.5999999999999997E-2</v>
      </c>
      <c r="CW416">
        <v>1.0999999999999999E-2</v>
      </c>
      <c r="CX416">
        <v>0</v>
      </c>
      <c r="CY416">
        <v>4.5999999999999999E-2</v>
      </c>
      <c r="CZ416">
        <v>3.5999999999999997E-2</v>
      </c>
      <c r="DA416">
        <v>0.108</v>
      </c>
      <c r="DB416">
        <v>5.3999999999999999E-2</v>
      </c>
      <c r="DC416">
        <v>3.0000000000000001E-3</v>
      </c>
      <c r="DD416" s="38">
        <v>0.01</v>
      </c>
      <c r="DE416" s="38">
        <v>8.0000000000000002E-3</v>
      </c>
      <c r="DF416">
        <v>0.02</v>
      </c>
      <c r="DG416">
        <v>4.8000000000000001E-2</v>
      </c>
      <c r="DH416">
        <v>4.2999999999999997E-2</v>
      </c>
      <c r="DI416">
        <v>1.9E-2</v>
      </c>
      <c r="DJ416">
        <v>3.4000000000000002E-2</v>
      </c>
      <c r="DK416" s="38">
        <v>1.4999999999999999E-2</v>
      </c>
      <c r="DL416">
        <v>1.9E-2</v>
      </c>
      <c r="DM416">
        <v>3.5999999999999997E-2</v>
      </c>
      <c r="DN416">
        <v>3.1E-2</v>
      </c>
      <c r="DO416">
        <v>8.3000000000000004E-2</v>
      </c>
      <c r="DP416" s="38">
        <v>4.5999999999999999E-2</v>
      </c>
      <c r="DQ416">
        <v>3.9E-2</v>
      </c>
      <c r="DU416" s="38">
        <v>3.6999999999999998E-2</v>
      </c>
      <c r="DV416">
        <v>2.3E-2</v>
      </c>
      <c r="DW416" s="38">
        <v>4.1000000000000002E-2</v>
      </c>
      <c r="DX416" s="6">
        <v>5.1999999999999998E-2</v>
      </c>
      <c r="DY416">
        <v>2.3E-2</v>
      </c>
      <c r="DZ416">
        <v>7.0999999999999994E-2</v>
      </c>
      <c r="EA416">
        <v>0.03</v>
      </c>
      <c r="EC416">
        <v>4.0000000000000001E-3</v>
      </c>
      <c r="ED416">
        <v>0.03</v>
      </c>
      <c r="EF416">
        <v>4.1000000000000002E-2</v>
      </c>
      <c r="EG416">
        <v>5.7000000000000002E-2</v>
      </c>
      <c r="EI416">
        <v>3.2000000000000001E-2</v>
      </c>
      <c r="EJ416">
        <v>4.5999999999999999E-2</v>
      </c>
      <c r="EK416" s="38">
        <v>1.6E-2</v>
      </c>
      <c r="EL416">
        <v>0.03</v>
      </c>
      <c r="EM416" s="6">
        <v>5.6000000000000001E-2</v>
      </c>
    </row>
    <row r="417" spans="1:143" ht="14.25" customHeight="1" x14ac:dyDescent="0.2">
      <c r="A417" s="13">
        <v>744</v>
      </c>
      <c r="B417">
        <v>4.8000000000000001E-2</v>
      </c>
      <c r="C417">
        <v>4.3999999999999997E-2</v>
      </c>
      <c r="D417">
        <v>3.3000000000000002E-2</v>
      </c>
      <c r="E417">
        <v>3.4000000000000002E-2</v>
      </c>
      <c r="F417">
        <v>4.5999999999999999E-2</v>
      </c>
      <c r="G417">
        <v>4.2999999999999997E-2</v>
      </c>
      <c r="H417">
        <v>1.6E-2</v>
      </c>
      <c r="I417">
        <v>2.3E-2</v>
      </c>
      <c r="J417">
        <v>2.1999999999999999E-2</v>
      </c>
      <c r="K417">
        <v>1.2999999999999999E-2</v>
      </c>
      <c r="L417">
        <v>3.4000000000000002E-2</v>
      </c>
      <c r="M417">
        <v>2.7E-2</v>
      </c>
      <c r="N417">
        <v>4.5999999999999999E-2</v>
      </c>
      <c r="O417">
        <v>2.5999999999999999E-2</v>
      </c>
      <c r="P417" s="38">
        <v>5.8999999999999997E-2</v>
      </c>
      <c r="Q417" s="6">
        <v>5.3999999999999999E-2</v>
      </c>
      <c r="R417" s="6">
        <v>3.6999999999999998E-2</v>
      </c>
      <c r="S417" s="6">
        <v>8.2000000000000003E-2</v>
      </c>
      <c r="T417">
        <v>5.5E-2</v>
      </c>
      <c r="U417">
        <v>4.2999999999999997E-2</v>
      </c>
      <c r="V417">
        <v>3.3000000000000002E-2</v>
      </c>
      <c r="W417">
        <v>2.1000000000000001E-2</v>
      </c>
      <c r="X417">
        <v>5.8000000000000003E-2</v>
      </c>
      <c r="Y417">
        <v>5.2999999999999999E-2</v>
      </c>
      <c r="Z417" s="38">
        <v>8.2000000000000003E-2</v>
      </c>
      <c r="AA417" s="38">
        <v>8.3000000000000004E-2</v>
      </c>
      <c r="AB417" s="38">
        <v>6.2E-2</v>
      </c>
      <c r="AC417" s="38">
        <v>4.7E-2</v>
      </c>
      <c r="AD417" s="38">
        <v>2.8000000000000001E-2</v>
      </c>
      <c r="AE417" s="38">
        <v>2.7E-2</v>
      </c>
      <c r="AF417" s="38">
        <v>8.9999999999999993E-3</v>
      </c>
      <c r="AG417" s="38">
        <v>8.9999999999999993E-3</v>
      </c>
      <c r="AH417" s="38">
        <v>5.0000000000000001E-3</v>
      </c>
      <c r="AI417" s="6">
        <v>4.1000000000000002E-2</v>
      </c>
      <c r="AJ417" s="6">
        <v>6.0000000000000001E-3</v>
      </c>
      <c r="AK417" s="6">
        <v>4.2000000000000003E-2</v>
      </c>
      <c r="AL417">
        <v>1.6E-2</v>
      </c>
      <c r="AM417">
        <v>1.7999999999999999E-2</v>
      </c>
      <c r="AN417">
        <v>0.04</v>
      </c>
      <c r="AO417" s="6">
        <v>3.2000000000000001E-2</v>
      </c>
      <c r="AP417" s="6">
        <v>7.0999999999999994E-2</v>
      </c>
      <c r="AQ417" s="6">
        <v>5.8000000000000003E-2</v>
      </c>
      <c r="AR417">
        <v>2.1000000000000001E-2</v>
      </c>
      <c r="AS417">
        <v>3.2000000000000001E-2</v>
      </c>
      <c r="AT417">
        <v>1.2999999999999999E-2</v>
      </c>
      <c r="AU417">
        <v>1.9E-2</v>
      </c>
      <c r="AV417">
        <v>7.3999999999999996E-2</v>
      </c>
      <c r="AW417">
        <v>5.1999999999999998E-2</v>
      </c>
      <c r="AX417">
        <v>1.9E-2</v>
      </c>
      <c r="AY417">
        <v>4.1000000000000002E-2</v>
      </c>
      <c r="AZ417">
        <v>5.0000000000000001E-3</v>
      </c>
      <c r="BA417">
        <v>5.0999999999999997E-2</v>
      </c>
      <c r="BB417" s="38">
        <v>2.4E-2</v>
      </c>
      <c r="BC417">
        <v>1.6E-2</v>
      </c>
      <c r="BD417">
        <v>3.2000000000000001E-2</v>
      </c>
      <c r="BE417">
        <v>2.9000000000000001E-2</v>
      </c>
      <c r="BF417" s="38">
        <v>2.8000000000000001E-2</v>
      </c>
      <c r="BG417">
        <v>0.01</v>
      </c>
      <c r="BH417">
        <v>0.01</v>
      </c>
      <c r="BI417">
        <v>8.0000000000000002E-3</v>
      </c>
      <c r="BJ417">
        <v>0.01</v>
      </c>
      <c r="BK417">
        <v>3.0000000000000001E-3</v>
      </c>
      <c r="BL417">
        <v>1.7000000000000001E-2</v>
      </c>
      <c r="BM417">
        <v>1.7999999999999999E-2</v>
      </c>
      <c r="BN417">
        <v>-4.0000000000000001E-3</v>
      </c>
      <c r="BO417">
        <v>6.0000000000000001E-3</v>
      </c>
      <c r="BP417" s="6">
        <v>2E-3</v>
      </c>
      <c r="BQ417" s="6">
        <v>3.0000000000000001E-3</v>
      </c>
      <c r="BR417" s="6">
        <v>0.01</v>
      </c>
      <c r="BS417">
        <v>1.4E-2</v>
      </c>
      <c r="BT417" s="38">
        <v>2.5999999999999999E-2</v>
      </c>
      <c r="BU417">
        <v>2.8000000000000001E-2</v>
      </c>
      <c r="BV417">
        <v>4.3999999999999997E-2</v>
      </c>
      <c r="BW417">
        <v>3.1E-2</v>
      </c>
      <c r="BX417" s="38">
        <v>0.107</v>
      </c>
      <c r="BY417" s="38">
        <v>1.9E-2</v>
      </c>
      <c r="BZ417" s="38">
        <v>2E-3</v>
      </c>
      <c r="CA417">
        <v>0.05</v>
      </c>
      <c r="CB417">
        <v>0.05</v>
      </c>
      <c r="CC417">
        <v>1.2999999999999999E-2</v>
      </c>
      <c r="CD417">
        <v>1.0999999999999999E-2</v>
      </c>
      <c r="CE417">
        <v>7.6999999999999999E-2</v>
      </c>
      <c r="CF417">
        <v>1.0999999999999999E-2</v>
      </c>
      <c r="CG417">
        <v>1.2999999999999999E-2</v>
      </c>
      <c r="CH417">
        <v>5.5E-2</v>
      </c>
      <c r="CI417">
        <v>2.7E-2</v>
      </c>
      <c r="CJ417">
        <v>6.5000000000000002E-2</v>
      </c>
      <c r="CK417">
        <v>1.2999999999999999E-2</v>
      </c>
      <c r="CL417">
        <v>5.0000000000000001E-3</v>
      </c>
      <c r="CM417">
        <v>-5.0000000000000001E-3</v>
      </c>
      <c r="CN417">
        <v>7.0000000000000001E-3</v>
      </c>
      <c r="CO417">
        <v>-1.4999999999999999E-2</v>
      </c>
      <c r="CP417">
        <v>-3.0000000000000001E-3</v>
      </c>
      <c r="CQ417">
        <v>2.1000000000000001E-2</v>
      </c>
      <c r="CR417" s="38">
        <v>2.9000000000000001E-2</v>
      </c>
      <c r="CS417">
        <v>3.7999999999999999E-2</v>
      </c>
      <c r="CT417">
        <v>4.9000000000000002E-2</v>
      </c>
      <c r="CU417">
        <v>-4.4999999999999998E-2</v>
      </c>
      <c r="CV417">
        <v>3.5999999999999997E-2</v>
      </c>
      <c r="CW417">
        <v>1.0999999999999999E-2</v>
      </c>
      <c r="CX417">
        <v>0</v>
      </c>
      <c r="CY417">
        <v>4.5999999999999999E-2</v>
      </c>
      <c r="CZ417">
        <v>3.5999999999999997E-2</v>
      </c>
      <c r="DA417">
        <v>0.108</v>
      </c>
      <c r="DB417">
        <v>5.2999999999999999E-2</v>
      </c>
      <c r="DC417">
        <v>3.0000000000000001E-3</v>
      </c>
      <c r="DD417" s="38">
        <v>0.01</v>
      </c>
      <c r="DE417" s="38">
        <v>8.0000000000000002E-3</v>
      </c>
      <c r="DF417">
        <v>0.02</v>
      </c>
      <c r="DG417">
        <v>4.8000000000000001E-2</v>
      </c>
      <c r="DH417">
        <v>4.2999999999999997E-2</v>
      </c>
      <c r="DI417">
        <v>1.9E-2</v>
      </c>
      <c r="DJ417">
        <v>3.4000000000000002E-2</v>
      </c>
      <c r="DK417" s="38">
        <v>1.4999999999999999E-2</v>
      </c>
      <c r="DL417">
        <v>1.9E-2</v>
      </c>
      <c r="DM417">
        <v>3.5999999999999997E-2</v>
      </c>
      <c r="DN417">
        <v>3.1E-2</v>
      </c>
      <c r="DO417">
        <v>8.3000000000000004E-2</v>
      </c>
      <c r="DP417" s="38">
        <v>4.5999999999999999E-2</v>
      </c>
      <c r="DQ417">
        <v>3.9E-2</v>
      </c>
      <c r="DU417" s="38">
        <v>3.6999999999999998E-2</v>
      </c>
      <c r="DV417">
        <v>2.3E-2</v>
      </c>
      <c r="DW417" s="38">
        <v>4.1000000000000002E-2</v>
      </c>
      <c r="DX417" s="6">
        <v>5.1999999999999998E-2</v>
      </c>
      <c r="DY417">
        <v>2.3E-2</v>
      </c>
      <c r="DZ417">
        <v>7.0999999999999994E-2</v>
      </c>
      <c r="EA417">
        <v>0.03</v>
      </c>
      <c r="EC417">
        <v>4.0000000000000001E-3</v>
      </c>
      <c r="ED417">
        <v>0.03</v>
      </c>
      <c r="EF417">
        <v>4.1000000000000002E-2</v>
      </c>
      <c r="EG417">
        <v>5.7000000000000002E-2</v>
      </c>
      <c r="EI417">
        <v>3.2000000000000001E-2</v>
      </c>
      <c r="EJ417">
        <v>4.5999999999999999E-2</v>
      </c>
      <c r="EK417" s="38">
        <v>1.6E-2</v>
      </c>
      <c r="EL417">
        <v>0.03</v>
      </c>
      <c r="EM417" s="6">
        <v>5.6000000000000001E-2</v>
      </c>
    </row>
    <row r="418" spans="1:143" ht="14.25" customHeight="1" x14ac:dyDescent="0.2">
      <c r="A418" s="13">
        <v>745</v>
      </c>
      <c r="B418">
        <v>4.8000000000000001E-2</v>
      </c>
      <c r="C418">
        <v>4.3999999999999997E-2</v>
      </c>
      <c r="D418">
        <v>3.3000000000000002E-2</v>
      </c>
      <c r="E418">
        <v>3.4000000000000002E-2</v>
      </c>
      <c r="F418">
        <v>4.4999999999999998E-2</v>
      </c>
      <c r="G418">
        <v>4.2000000000000003E-2</v>
      </c>
      <c r="H418">
        <v>1.6E-2</v>
      </c>
      <c r="I418">
        <v>2.1999999999999999E-2</v>
      </c>
      <c r="J418">
        <v>2.1999999999999999E-2</v>
      </c>
      <c r="K418">
        <v>1.2999999999999999E-2</v>
      </c>
      <c r="L418">
        <v>3.4000000000000002E-2</v>
      </c>
      <c r="M418">
        <v>2.7E-2</v>
      </c>
      <c r="N418">
        <v>4.5999999999999999E-2</v>
      </c>
      <c r="O418">
        <v>2.5999999999999999E-2</v>
      </c>
      <c r="P418" s="38">
        <v>5.8999999999999997E-2</v>
      </c>
      <c r="Q418" s="6">
        <v>5.3999999999999999E-2</v>
      </c>
      <c r="R418" s="6">
        <v>3.5999999999999997E-2</v>
      </c>
      <c r="S418" s="6">
        <v>8.1000000000000003E-2</v>
      </c>
      <c r="T418">
        <v>5.3999999999999999E-2</v>
      </c>
      <c r="U418">
        <v>4.2999999999999997E-2</v>
      </c>
      <c r="V418">
        <v>3.3000000000000002E-2</v>
      </c>
      <c r="W418">
        <v>2.1000000000000001E-2</v>
      </c>
      <c r="X418">
        <v>5.8000000000000003E-2</v>
      </c>
      <c r="Y418">
        <v>5.2999999999999999E-2</v>
      </c>
      <c r="Z418" s="38">
        <v>8.2000000000000003E-2</v>
      </c>
      <c r="AA418" s="38">
        <v>8.3000000000000004E-2</v>
      </c>
      <c r="AB418" s="38">
        <v>6.2E-2</v>
      </c>
      <c r="AC418" s="38">
        <v>4.7E-2</v>
      </c>
      <c r="AD418" s="38">
        <v>2.8000000000000001E-2</v>
      </c>
      <c r="AE418" s="38">
        <v>2.7E-2</v>
      </c>
      <c r="AF418" s="38">
        <v>8.9999999999999993E-3</v>
      </c>
      <c r="AG418" s="38">
        <v>8.9999999999999993E-3</v>
      </c>
      <c r="AH418" s="38">
        <v>5.0000000000000001E-3</v>
      </c>
      <c r="AI418" s="6">
        <v>4.1000000000000002E-2</v>
      </c>
      <c r="AJ418" s="6">
        <v>6.0000000000000001E-3</v>
      </c>
      <c r="AK418" s="6">
        <v>4.2000000000000003E-2</v>
      </c>
      <c r="AL418">
        <v>1.6E-2</v>
      </c>
      <c r="AM418">
        <v>1.7999999999999999E-2</v>
      </c>
      <c r="AN418">
        <v>0.04</v>
      </c>
      <c r="AO418" s="6">
        <v>3.2000000000000001E-2</v>
      </c>
      <c r="AP418" s="6">
        <v>7.0999999999999994E-2</v>
      </c>
      <c r="AQ418" s="6">
        <v>5.8000000000000003E-2</v>
      </c>
      <c r="AR418">
        <v>2.1000000000000001E-2</v>
      </c>
      <c r="AS418">
        <v>3.2000000000000001E-2</v>
      </c>
      <c r="AT418">
        <v>1.2999999999999999E-2</v>
      </c>
      <c r="AU418">
        <v>1.9E-2</v>
      </c>
      <c r="AV418">
        <v>7.3999999999999996E-2</v>
      </c>
      <c r="AW418">
        <v>5.1999999999999998E-2</v>
      </c>
      <c r="AX418">
        <v>1.9E-2</v>
      </c>
      <c r="AY418">
        <v>4.1000000000000002E-2</v>
      </c>
      <c r="AZ418">
        <v>5.0000000000000001E-3</v>
      </c>
      <c r="BA418">
        <v>5.0999999999999997E-2</v>
      </c>
      <c r="BB418" s="38">
        <v>2.4E-2</v>
      </c>
      <c r="BC418">
        <v>1.6E-2</v>
      </c>
      <c r="BD418">
        <v>3.2000000000000001E-2</v>
      </c>
      <c r="BE418">
        <v>2.9000000000000001E-2</v>
      </c>
      <c r="BF418" s="38">
        <v>2.8000000000000001E-2</v>
      </c>
      <c r="BG418">
        <v>0.01</v>
      </c>
      <c r="BH418">
        <v>0.01</v>
      </c>
      <c r="BI418">
        <v>8.0000000000000002E-3</v>
      </c>
      <c r="BJ418">
        <v>0.01</v>
      </c>
      <c r="BK418">
        <v>3.0000000000000001E-3</v>
      </c>
      <c r="BL418">
        <v>1.7000000000000001E-2</v>
      </c>
      <c r="BM418">
        <v>1.7999999999999999E-2</v>
      </c>
      <c r="BN418">
        <v>-4.0000000000000001E-3</v>
      </c>
      <c r="BO418">
        <v>6.0000000000000001E-3</v>
      </c>
      <c r="BP418" s="6">
        <v>1E-3</v>
      </c>
      <c r="BQ418" s="6">
        <v>3.0000000000000001E-3</v>
      </c>
      <c r="BR418" s="6">
        <v>0.01</v>
      </c>
      <c r="BS418">
        <v>1.4E-2</v>
      </c>
      <c r="BT418" s="38">
        <v>2.5999999999999999E-2</v>
      </c>
      <c r="BU418">
        <v>2.8000000000000001E-2</v>
      </c>
      <c r="BV418">
        <v>4.3999999999999997E-2</v>
      </c>
      <c r="BW418">
        <v>3.1E-2</v>
      </c>
      <c r="BX418" s="38">
        <v>0.107</v>
      </c>
      <c r="BY418" s="38">
        <v>1.9E-2</v>
      </c>
      <c r="BZ418" s="38">
        <v>2E-3</v>
      </c>
      <c r="CA418">
        <v>0.05</v>
      </c>
      <c r="CB418">
        <v>4.9000000000000002E-2</v>
      </c>
      <c r="CC418">
        <v>1.2999999999999999E-2</v>
      </c>
      <c r="CD418">
        <v>1.0999999999999999E-2</v>
      </c>
      <c r="CE418">
        <v>7.6999999999999999E-2</v>
      </c>
      <c r="CF418">
        <v>1.0999999999999999E-2</v>
      </c>
      <c r="CG418">
        <v>1.2999999999999999E-2</v>
      </c>
      <c r="CH418">
        <v>5.5E-2</v>
      </c>
      <c r="CI418">
        <v>2.7E-2</v>
      </c>
      <c r="CJ418">
        <v>6.5000000000000002E-2</v>
      </c>
      <c r="CK418">
        <v>1.2999999999999999E-2</v>
      </c>
      <c r="CL418">
        <v>5.0000000000000001E-3</v>
      </c>
      <c r="CM418">
        <v>-5.0000000000000001E-3</v>
      </c>
      <c r="CN418">
        <v>7.0000000000000001E-3</v>
      </c>
      <c r="CO418">
        <v>-1.4999999999999999E-2</v>
      </c>
      <c r="CP418">
        <v>-3.0000000000000001E-3</v>
      </c>
      <c r="CQ418">
        <v>2.1000000000000001E-2</v>
      </c>
      <c r="CR418" s="38">
        <v>2.9000000000000001E-2</v>
      </c>
      <c r="CS418">
        <v>3.7999999999999999E-2</v>
      </c>
      <c r="CT418">
        <v>4.8000000000000001E-2</v>
      </c>
      <c r="CU418">
        <v>-4.4999999999999998E-2</v>
      </c>
      <c r="CV418">
        <v>3.5999999999999997E-2</v>
      </c>
      <c r="CW418">
        <v>1.0999999999999999E-2</v>
      </c>
      <c r="CX418">
        <v>0</v>
      </c>
      <c r="CY418">
        <v>4.5999999999999999E-2</v>
      </c>
      <c r="CZ418">
        <v>3.5999999999999997E-2</v>
      </c>
      <c r="DA418">
        <v>0.108</v>
      </c>
      <c r="DB418">
        <v>5.2999999999999999E-2</v>
      </c>
      <c r="DC418">
        <v>2E-3</v>
      </c>
      <c r="DD418" s="38">
        <v>0.01</v>
      </c>
      <c r="DE418" s="38">
        <v>8.0000000000000002E-3</v>
      </c>
      <c r="DF418">
        <v>0.02</v>
      </c>
      <c r="DG418">
        <v>4.8000000000000001E-2</v>
      </c>
      <c r="DH418">
        <v>4.2999999999999997E-2</v>
      </c>
      <c r="DI418">
        <v>1.9E-2</v>
      </c>
      <c r="DJ418">
        <v>3.4000000000000002E-2</v>
      </c>
      <c r="DK418" s="38">
        <v>1.4999999999999999E-2</v>
      </c>
      <c r="DL418">
        <v>1.9E-2</v>
      </c>
      <c r="DM418">
        <v>3.5999999999999997E-2</v>
      </c>
      <c r="DN418">
        <v>3.1E-2</v>
      </c>
      <c r="DO418">
        <v>8.3000000000000004E-2</v>
      </c>
      <c r="DP418" s="38">
        <v>4.5999999999999999E-2</v>
      </c>
      <c r="DQ418">
        <v>3.9E-2</v>
      </c>
      <c r="DU418" s="38">
        <v>3.6999999999999998E-2</v>
      </c>
      <c r="DV418">
        <v>2.3E-2</v>
      </c>
      <c r="DW418" s="38">
        <v>0.04</v>
      </c>
      <c r="DX418" s="6">
        <v>5.1999999999999998E-2</v>
      </c>
      <c r="DY418">
        <v>2.3E-2</v>
      </c>
      <c r="DZ418">
        <v>7.0000000000000007E-2</v>
      </c>
      <c r="EA418">
        <v>0.03</v>
      </c>
      <c r="EC418">
        <v>4.0000000000000001E-3</v>
      </c>
      <c r="ED418">
        <v>0.03</v>
      </c>
      <c r="EF418">
        <v>4.1000000000000002E-2</v>
      </c>
      <c r="EG418">
        <v>5.7000000000000002E-2</v>
      </c>
      <c r="EI418">
        <v>3.2000000000000001E-2</v>
      </c>
      <c r="EJ418">
        <v>4.5999999999999999E-2</v>
      </c>
      <c r="EK418" s="38">
        <v>1.6E-2</v>
      </c>
      <c r="EL418">
        <v>3.1E-2</v>
      </c>
      <c r="EM418" s="6">
        <v>5.6000000000000001E-2</v>
      </c>
    </row>
    <row r="419" spans="1:143" ht="14.25" customHeight="1" x14ac:dyDescent="0.2">
      <c r="A419" s="13">
        <v>746</v>
      </c>
      <c r="B419">
        <v>4.8000000000000001E-2</v>
      </c>
      <c r="C419">
        <v>4.3999999999999997E-2</v>
      </c>
      <c r="D419">
        <v>3.3000000000000002E-2</v>
      </c>
      <c r="E419">
        <v>3.4000000000000002E-2</v>
      </c>
      <c r="F419">
        <v>4.4999999999999998E-2</v>
      </c>
      <c r="G419">
        <v>4.2000000000000003E-2</v>
      </c>
      <c r="H419">
        <v>1.6E-2</v>
      </c>
      <c r="I419">
        <v>2.1999999999999999E-2</v>
      </c>
      <c r="J419">
        <v>2.1000000000000001E-2</v>
      </c>
      <c r="K419">
        <v>1.2999999999999999E-2</v>
      </c>
      <c r="L419">
        <v>3.4000000000000002E-2</v>
      </c>
      <c r="M419">
        <v>2.7E-2</v>
      </c>
      <c r="N419">
        <v>4.4999999999999998E-2</v>
      </c>
      <c r="O419">
        <v>2.5999999999999999E-2</v>
      </c>
      <c r="P419" s="38">
        <v>5.8000000000000003E-2</v>
      </c>
      <c r="Q419" s="6">
        <v>5.3999999999999999E-2</v>
      </c>
      <c r="R419" s="6">
        <v>3.5999999999999997E-2</v>
      </c>
      <c r="S419" s="6">
        <v>8.1000000000000003E-2</v>
      </c>
      <c r="T419">
        <v>5.3999999999999999E-2</v>
      </c>
      <c r="U419">
        <v>4.2000000000000003E-2</v>
      </c>
      <c r="V419">
        <v>3.3000000000000002E-2</v>
      </c>
      <c r="W419">
        <v>2.1000000000000001E-2</v>
      </c>
      <c r="X419">
        <v>5.7000000000000002E-2</v>
      </c>
      <c r="Y419">
        <v>5.2999999999999999E-2</v>
      </c>
      <c r="Z419" s="38">
        <v>8.2000000000000003E-2</v>
      </c>
      <c r="AA419" s="38">
        <v>8.3000000000000004E-2</v>
      </c>
      <c r="AB419" s="38">
        <v>6.2E-2</v>
      </c>
      <c r="AC419" s="38">
        <v>4.7E-2</v>
      </c>
      <c r="AD419" s="38">
        <v>2.8000000000000001E-2</v>
      </c>
      <c r="AE419" s="38">
        <v>2.7E-2</v>
      </c>
      <c r="AF419" s="38">
        <v>8.9999999999999993E-3</v>
      </c>
      <c r="AG419" s="38">
        <v>8.9999999999999993E-3</v>
      </c>
      <c r="AH419" s="38">
        <v>5.0000000000000001E-3</v>
      </c>
      <c r="AI419" s="6">
        <v>4.1000000000000002E-2</v>
      </c>
      <c r="AJ419" s="6">
        <v>6.0000000000000001E-3</v>
      </c>
      <c r="AK419" s="6">
        <v>4.2000000000000003E-2</v>
      </c>
      <c r="AL419">
        <v>1.6E-2</v>
      </c>
      <c r="AM419">
        <v>1.7999999999999999E-2</v>
      </c>
      <c r="AN419">
        <v>0.04</v>
      </c>
      <c r="AO419" s="6">
        <v>3.2000000000000001E-2</v>
      </c>
      <c r="AP419" s="6">
        <v>7.1999999999999995E-2</v>
      </c>
      <c r="AQ419" s="6">
        <v>5.8000000000000003E-2</v>
      </c>
      <c r="AR419">
        <v>2.1000000000000001E-2</v>
      </c>
      <c r="AS419">
        <v>3.2000000000000001E-2</v>
      </c>
      <c r="AT419">
        <v>1.2999999999999999E-2</v>
      </c>
      <c r="AU419">
        <v>1.9E-2</v>
      </c>
      <c r="AV419">
        <v>7.3999999999999996E-2</v>
      </c>
      <c r="AW419">
        <v>5.1999999999999998E-2</v>
      </c>
      <c r="AX419">
        <v>1.9E-2</v>
      </c>
      <c r="AY419">
        <v>4.1000000000000002E-2</v>
      </c>
      <c r="AZ419">
        <v>4.0000000000000001E-3</v>
      </c>
      <c r="BA419">
        <v>0.05</v>
      </c>
      <c r="BB419" s="38">
        <v>2.4E-2</v>
      </c>
      <c r="BC419">
        <v>1.6E-2</v>
      </c>
      <c r="BD419">
        <v>3.2000000000000001E-2</v>
      </c>
      <c r="BE419">
        <v>2.9000000000000001E-2</v>
      </c>
      <c r="BF419" s="38">
        <v>2.8000000000000001E-2</v>
      </c>
      <c r="BG419">
        <v>0.01</v>
      </c>
      <c r="BH419">
        <v>0.01</v>
      </c>
      <c r="BI419">
        <v>8.0000000000000002E-3</v>
      </c>
      <c r="BJ419">
        <v>0.01</v>
      </c>
      <c r="BK419">
        <v>3.0000000000000001E-3</v>
      </c>
      <c r="BL419">
        <v>1.7000000000000001E-2</v>
      </c>
      <c r="BM419">
        <v>1.7999999999999999E-2</v>
      </c>
      <c r="BN419">
        <v>-4.0000000000000001E-3</v>
      </c>
      <c r="BO419">
        <v>6.0000000000000001E-3</v>
      </c>
      <c r="BP419" s="6">
        <v>1E-3</v>
      </c>
      <c r="BQ419" s="6">
        <v>3.0000000000000001E-3</v>
      </c>
      <c r="BR419" s="6">
        <v>0.01</v>
      </c>
      <c r="BS419">
        <v>1.4E-2</v>
      </c>
      <c r="BT419" s="38">
        <v>2.5999999999999999E-2</v>
      </c>
      <c r="BU419">
        <v>2.8000000000000001E-2</v>
      </c>
      <c r="BV419">
        <v>4.3999999999999997E-2</v>
      </c>
      <c r="BW419">
        <v>3.1E-2</v>
      </c>
      <c r="BX419" s="38">
        <v>0.107</v>
      </c>
      <c r="BY419" s="38">
        <v>1.9E-2</v>
      </c>
      <c r="BZ419" s="38">
        <v>2E-3</v>
      </c>
      <c r="CA419">
        <v>0.05</v>
      </c>
      <c r="CB419">
        <v>4.9000000000000002E-2</v>
      </c>
      <c r="CC419">
        <v>1.2E-2</v>
      </c>
      <c r="CD419">
        <v>1.0999999999999999E-2</v>
      </c>
      <c r="CE419">
        <v>7.6999999999999999E-2</v>
      </c>
      <c r="CF419">
        <v>1.0999999999999999E-2</v>
      </c>
      <c r="CG419">
        <v>1.2999999999999999E-2</v>
      </c>
      <c r="CH419">
        <v>5.5E-2</v>
      </c>
      <c r="CI419">
        <v>2.5999999999999999E-2</v>
      </c>
      <c r="CJ419">
        <v>6.5000000000000002E-2</v>
      </c>
      <c r="CK419">
        <v>1.2999999999999999E-2</v>
      </c>
      <c r="CL419">
        <v>5.0000000000000001E-3</v>
      </c>
      <c r="CM419">
        <v>-5.0000000000000001E-3</v>
      </c>
      <c r="CN419">
        <v>7.0000000000000001E-3</v>
      </c>
      <c r="CO419">
        <v>-1.4999999999999999E-2</v>
      </c>
      <c r="CP419">
        <v>-3.0000000000000001E-3</v>
      </c>
      <c r="CQ419">
        <v>2.1000000000000001E-2</v>
      </c>
      <c r="CR419" s="38">
        <v>2.9000000000000001E-2</v>
      </c>
      <c r="CS419">
        <v>3.7999999999999999E-2</v>
      </c>
      <c r="CT419">
        <v>4.8000000000000001E-2</v>
      </c>
      <c r="CU419">
        <v>-4.4999999999999998E-2</v>
      </c>
      <c r="CV419">
        <v>3.5999999999999997E-2</v>
      </c>
      <c r="CW419">
        <v>1.0999999999999999E-2</v>
      </c>
      <c r="CX419">
        <v>0</v>
      </c>
      <c r="CY419">
        <v>4.5999999999999999E-2</v>
      </c>
      <c r="CZ419">
        <v>3.5999999999999997E-2</v>
      </c>
      <c r="DA419">
        <v>0.107</v>
      </c>
      <c r="DB419">
        <v>5.2999999999999999E-2</v>
      </c>
      <c r="DC419">
        <v>2E-3</v>
      </c>
      <c r="DD419" s="38">
        <v>0.01</v>
      </c>
      <c r="DE419" s="38">
        <v>8.0000000000000002E-3</v>
      </c>
      <c r="DF419">
        <v>0.02</v>
      </c>
      <c r="DG419">
        <v>4.8000000000000001E-2</v>
      </c>
      <c r="DH419">
        <v>4.2999999999999997E-2</v>
      </c>
      <c r="DI419">
        <v>1.7999999999999999E-2</v>
      </c>
      <c r="DJ419">
        <v>3.4000000000000002E-2</v>
      </c>
      <c r="DK419" s="38">
        <v>1.4999999999999999E-2</v>
      </c>
      <c r="DL419">
        <v>1.9E-2</v>
      </c>
      <c r="DM419">
        <v>3.5999999999999997E-2</v>
      </c>
      <c r="DN419">
        <v>3.1E-2</v>
      </c>
      <c r="DO419">
        <v>8.4000000000000005E-2</v>
      </c>
      <c r="DP419" s="38">
        <v>4.5999999999999999E-2</v>
      </c>
      <c r="DQ419">
        <v>3.9E-2</v>
      </c>
      <c r="DU419" s="38">
        <v>3.6999999999999998E-2</v>
      </c>
      <c r="DV419">
        <v>2.3E-2</v>
      </c>
      <c r="DW419" s="38">
        <v>0.04</v>
      </c>
      <c r="DX419" s="6">
        <v>5.1999999999999998E-2</v>
      </c>
      <c r="DY419">
        <v>2.3E-2</v>
      </c>
      <c r="DZ419">
        <v>7.0000000000000007E-2</v>
      </c>
      <c r="EA419">
        <v>0.03</v>
      </c>
      <c r="EC419">
        <v>4.0000000000000001E-3</v>
      </c>
      <c r="ED419">
        <v>0.03</v>
      </c>
      <c r="EF419">
        <v>4.1000000000000002E-2</v>
      </c>
      <c r="EG419">
        <v>5.7000000000000002E-2</v>
      </c>
      <c r="EI419">
        <v>3.2000000000000001E-2</v>
      </c>
      <c r="EJ419">
        <v>4.5999999999999999E-2</v>
      </c>
      <c r="EK419" s="38">
        <v>1.6E-2</v>
      </c>
      <c r="EL419">
        <v>0.03</v>
      </c>
      <c r="EM419" s="6">
        <v>5.6000000000000001E-2</v>
      </c>
    </row>
    <row r="420" spans="1:143" ht="14.25" customHeight="1" x14ac:dyDescent="0.2">
      <c r="A420" s="13">
        <v>747</v>
      </c>
      <c r="B420">
        <v>4.8000000000000001E-2</v>
      </c>
      <c r="C420">
        <v>4.3999999999999997E-2</v>
      </c>
      <c r="D420">
        <v>3.3000000000000002E-2</v>
      </c>
      <c r="E420">
        <v>3.4000000000000002E-2</v>
      </c>
      <c r="F420">
        <v>4.4999999999999998E-2</v>
      </c>
      <c r="G420">
        <v>4.2000000000000003E-2</v>
      </c>
      <c r="H420">
        <v>1.6E-2</v>
      </c>
      <c r="I420">
        <v>2.1999999999999999E-2</v>
      </c>
      <c r="J420">
        <v>2.1000000000000001E-2</v>
      </c>
      <c r="K420">
        <v>1.2999999999999999E-2</v>
      </c>
      <c r="L420">
        <v>3.4000000000000002E-2</v>
      </c>
      <c r="M420">
        <v>2.7E-2</v>
      </c>
      <c r="N420">
        <v>4.4999999999999998E-2</v>
      </c>
      <c r="O420">
        <v>2.5000000000000001E-2</v>
      </c>
      <c r="P420" s="38">
        <v>5.8000000000000003E-2</v>
      </c>
      <c r="Q420" s="6">
        <v>5.2999999999999999E-2</v>
      </c>
      <c r="R420" s="6">
        <v>3.5999999999999997E-2</v>
      </c>
      <c r="S420" s="6">
        <v>0.08</v>
      </c>
      <c r="T420">
        <v>5.3999999999999999E-2</v>
      </c>
      <c r="U420">
        <v>4.2000000000000003E-2</v>
      </c>
      <c r="V420">
        <v>3.3000000000000002E-2</v>
      </c>
      <c r="W420">
        <v>2.1000000000000001E-2</v>
      </c>
      <c r="X420">
        <v>5.7000000000000002E-2</v>
      </c>
      <c r="Y420">
        <v>5.1999999999999998E-2</v>
      </c>
      <c r="Z420" s="38">
        <v>8.2000000000000003E-2</v>
      </c>
      <c r="AA420" s="38">
        <v>8.3000000000000004E-2</v>
      </c>
      <c r="AB420" s="38">
        <v>6.2E-2</v>
      </c>
      <c r="AC420" s="38">
        <v>4.7E-2</v>
      </c>
      <c r="AD420" s="38">
        <v>2.8000000000000001E-2</v>
      </c>
      <c r="AE420" s="38">
        <v>2.7E-2</v>
      </c>
      <c r="AF420" s="38">
        <v>8.9999999999999993E-3</v>
      </c>
      <c r="AG420" s="38">
        <v>8.9999999999999993E-3</v>
      </c>
      <c r="AH420" s="38">
        <v>5.0000000000000001E-3</v>
      </c>
      <c r="AI420" s="6">
        <v>4.1000000000000002E-2</v>
      </c>
      <c r="AJ420" s="6">
        <v>6.0000000000000001E-3</v>
      </c>
      <c r="AK420" s="6">
        <v>4.2000000000000003E-2</v>
      </c>
      <c r="AL420">
        <v>1.6E-2</v>
      </c>
      <c r="AM420">
        <v>1.7999999999999999E-2</v>
      </c>
      <c r="AN420">
        <v>0.04</v>
      </c>
      <c r="AO420" s="6">
        <v>3.2000000000000001E-2</v>
      </c>
      <c r="AP420" s="6">
        <v>7.0999999999999994E-2</v>
      </c>
      <c r="AQ420" s="6">
        <v>5.8000000000000003E-2</v>
      </c>
      <c r="AR420">
        <v>2.1000000000000001E-2</v>
      </c>
      <c r="AS420">
        <v>3.2000000000000001E-2</v>
      </c>
      <c r="AT420">
        <v>1.2999999999999999E-2</v>
      </c>
      <c r="AU420">
        <v>1.9E-2</v>
      </c>
      <c r="AV420">
        <v>7.3999999999999996E-2</v>
      </c>
      <c r="AW420">
        <v>5.1999999999999998E-2</v>
      </c>
      <c r="AX420">
        <v>1.9E-2</v>
      </c>
      <c r="AY420">
        <v>4.1000000000000002E-2</v>
      </c>
      <c r="AZ420">
        <v>4.0000000000000001E-3</v>
      </c>
      <c r="BA420">
        <v>0.05</v>
      </c>
      <c r="BB420" s="38">
        <v>2.4E-2</v>
      </c>
      <c r="BC420">
        <v>1.6E-2</v>
      </c>
      <c r="BD420">
        <v>3.2000000000000001E-2</v>
      </c>
      <c r="BE420">
        <v>2.9000000000000001E-2</v>
      </c>
      <c r="BF420" s="38">
        <v>2.8000000000000001E-2</v>
      </c>
      <c r="BG420">
        <v>0.01</v>
      </c>
      <c r="BH420">
        <v>0.01</v>
      </c>
      <c r="BI420">
        <v>8.0000000000000002E-3</v>
      </c>
      <c r="BJ420">
        <v>0.01</v>
      </c>
      <c r="BK420">
        <v>3.0000000000000001E-3</v>
      </c>
      <c r="BL420">
        <v>1.7000000000000001E-2</v>
      </c>
      <c r="BM420">
        <v>1.7999999999999999E-2</v>
      </c>
      <c r="BN420">
        <v>-4.0000000000000001E-3</v>
      </c>
      <c r="BO420">
        <v>6.0000000000000001E-3</v>
      </c>
      <c r="BP420" s="6">
        <v>1E-3</v>
      </c>
      <c r="BQ420" s="6">
        <v>3.0000000000000001E-3</v>
      </c>
      <c r="BR420" s="6">
        <v>0.01</v>
      </c>
      <c r="BS420">
        <v>1.4E-2</v>
      </c>
      <c r="BT420" s="38">
        <v>2.5999999999999999E-2</v>
      </c>
      <c r="BU420">
        <v>2.8000000000000001E-2</v>
      </c>
      <c r="BV420">
        <v>4.3999999999999997E-2</v>
      </c>
      <c r="BW420">
        <v>3.1E-2</v>
      </c>
      <c r="BX420" s="38">
        <v>0.107</v>
      </c>
      <c r="BY420" s="38">
        <v>1.9E-2</v>
      </c>
      <c r="BZ420" s="38">
        <v>2E-3</v>
      </c>
      <c r="CA420">
        <v>4.9000000000000002E-2</v>
      </c>
      <c r="CB420">
        <v>4.9000000000000002E-2</v>
      </c>
      <c r="CC420">
        <v>1.2E-2</v>
      </c>
      <c r="CD420">
        <v>1.0999999999999999E-2</v>
      </c>
      <c r="CE420">
        <v>7.6999999999999999E-2</v>
      </c>
      <c r="CF420">
        <v>1.0999999999999999E-2</v>
      </c>
      <c r="CG420">
        <v>1.2999999999999999E-2</v>
      </c>
      <c r="CH420">
        <v>5.5E-2</v>
      </c>
      <c r="CI420">
        <v>2.5999999999999999E-2</v>
      </c>
      <c r="CJ420">
        <v>6.4000000000000001E-2</v>
      </c>
      <c r="CK420">
        <v>1.2E-2</v>
      </c>
      <c r="CL420">
        <v>5.0000000000000001E-3</v>
      </c>
      <c r="CM420">
        <v>-5.0000000000000001E-3</v>
      </c>
      <c r="CN420">
        <v>6.0000000000000001E-3</v>
      </c>
      <c r="CO420">
        <v>-1.6E-2</v>
      </c>
      <c r="CP420">
        <v>-4.0000000000000001E-3</v>
      </c>
      <c r="CQ420">
        <v>2.1000000000000001E-2</v>
      </c>
      <c r="CR420" s="38">
        <v>2.9000000000000001E-2</v>
      </c>
      <c r="CS420">
        <v>3.6999999999999998E-2</v>
      </c>
      <c r="CT420">
        <v>4.8000000000000001E-2</v>
      </c>
      <c r="CU420">
        <v>-4.4999999999999998E-2</v>
      </c>
      <c r="CV420">
        <v>3.5999999999999997E-2</v>
      </c>
      <c r="CW420">
        <v>1.0999999999999999E-2</v>
      </c>
      <c r="CX420">
        <v>0</v>
      </c>
      <c r="CY420">
        <v>4.5999999999999999E-2</v>
      </c>
      <c r="CZ420">
        <v>3.5999999999999997E-2</v>
      </c>
      <c r="DA420">
        <v>0.107</v>
      </c>
      <c r="DB420">
        <v>5.1999999999999998E-2</v>
      </c>
      <c r="DC420">
        <v>2E-3</v>
      </c>
      <c r="DD420" s="38">
        <v>0.01</v>
      </c>
      <c r="DE420" s="38">
        <v>8.0000000000000002E-3</v>
      </c>
      <c r="DF420">
        <v>0.02</v>
      </c>
      <c r="DG420">
        <v>4.8000000000000001E-2</v>
      </c>
      <c r="DH420">
        <v>4.2999999999999997E-2</v>
      </c>
      <c r="DI420">
        <v>1.7999999999999999E-2</v>
      </c>
      <c r="DJ420">
        <v>3.4000000000000002E-2</v>
      </c>
      <c r="DK420" s="38">
        <v>1.4999999999999999E-2</v>
      </c>
      <c r="DL420">
        <v>1.9E-2</v>
      </c>
      <c r="DM420">
        <v>3.5999999999999997E-2</v>
      </c>
      <c r="DN420">
        <v>3.1E-2</v>
      </c>
      <c r="DO420">
        <v>8.4000000000000005E-2</v>
      </c>
      <c r="DP420" s="38">
        <v>4.5999999999999999E-2</v>
      </c>
      <c r="DQ420">
        <v>3.9E-2</v>
      </c>
      <c r="DU420" s="38">
        <v>3.6999999999999998E-2</v>
      </c>
      <c r="DV420">
        <v>2.3E-2</v>
      </c>
      <c r="DW420" s="38">
        <v>0.04</v>
      </c>
      <c r="DX420" s="6">
        <v>5.1999999999999998E-2</v>
      </c>
      <c r="DY420">
        <v>2.3E-2</v>
      </c>
      <c r="DZ420">
        <v>7.0999999999999994E-2</v>
      </c>
      <c r="EA420">
        <v>0.03</v>
      </c>
      <c r="EC420">
        <v>4.0000000000000001E-3</v>
      </c>
      <c r="ED420">
        <v>0.03</v>
      </c>
      <c r="EF420">
        <v>4.1000000000000002E-2</v>
      </c>
      <c r="EG420">
        <v>5.7000000000000002E-2</v>
      </c>
      <c r="EI420">
        <v>3.2000000000000001E-2</v>
      </c>
      <c r="EJ420">
        <v>4.5999999999999999E-2</v>
      </c>
      <c r="EK420" s="38">
        <v>1.6E-2</v>
      </c>
      <c r="EL420">
        <v>0.03</v>
      </c>
      <c r="EM420" s="6">
        <v>5.5E-2</v>
      </c>
    </row>
    <row r="421" spans="1:143" ht="14.25" customHeight="1" x14ac:dyDescent="0.2">
      <c r="A421" s="13">
        <v>748</v>
      </c>
      <c r="B421">
        <v>4.8000000000000001E-2</v>
      </c>
      <c r="C421">
        <v>4.3999999999999997E-2</v>
      </c>
      <c r="D421">
        <v>3.3000000000000002E-2</v>
      </c>
      <c r="E421">
        <v>3.4000000000000002E-2</v>
      </c>
      <c r="F421">
        <v>4.3999999999999997E-2</v>
      </c>
      <c r="G421">
        <v>4.2000000000000003E-2</v>
      </c>
      <c r="H421">
        <v>1.4999999999999999E-2</v>
      </c>
      <c r="I421">
        <v>2.1000000000000001E-2</v>
      </c>
      <c r="J421">
        <v>2.1000000000000001E-2</v>
      </c>
      <c r="K421">
        <v>1.2999999999999999E-2</v>
      </c>
      <c r="L421">
        <v>3.4000000000000002E-2</v>
      </c>
      <c r="M421">
        <v>2.7E-2</v>
      </c>
      <c r="N421">
        <v>4.4999999999999998E-2</v>
      </c>
      <c r="O421">
        <v>2.5000000000000001E-2</v>
      </c>
      <c r="P421" s="38">
        <v>5.8000000000000003E-2</v>
      </c>
      <c r="Q421" s="6">
        <v>5.2999999999999999E-2</v>
      </c>
      <c r="R421" s="6">
        <v>3.5999999999999997E-2</v>
      </c>
      <c r="S421" s="6">
        <v>7.9000000000000001E-2</v>
      </c>
      <c r="T421">
        <v>5.2999999999999999E-2</v>
      </c>
      <c r="U421">
        <v>4.1000000000000002E-2</v>
      </c>
      <c r="V421">
        <v>3.3000000000000002E-2</v>
      </c>
      <c r="W421">
        <v>2.1000000000000001E-2</v>
      </c>
      <c r="X421">
        <v>5.7000000000000002E-2</v>
      </c>
      <c r="Y421">
        <v>5.1999999999999998E-2</v>
      </c>
      <c r="Z421" s="38">
        <v>8.2000000000000003E-2</v>
      </c>
      <c r="AA421" s="38">
        <v>8.3000000000000004E-2</v>
      </c>
      <c r="AB421" s="38">
        <v>6.0999999999999999E-2</v>
      </c>
      <c r="AC421" s="38">
        <v>4.7E-2</v>
      </c>
      <c r="AD421" s="38">
        <v>2.8000000000000001E-2</v>
      </c>
      <c r="AE421" s="38">
        <v>2.7E-2</v>
      </c>
      <c r="AF421" s="38">
        <v>8.9999999999999993E-3</v>
      </c>
      <c r="AG421" s="38">
        <v>8.9999999999999993E-3</v>
      </c>
      <c r="AH421" s="38">
        <v>5.0000000000000001E-3</v>
      </c>
      <c r="AI421" s="6">
        <v>4.1000000000000002E-2</v>
      </c>
      <c r="AJ421" s="6">
        <v>6.0000000000000001E-3</v>
      </c>
      <c r="AK421" s="6">
        <v>4.2000000000000003E-2</v>
      </c>
      <c r="AL421">
        <v>1.6E-2</v>
      </c>
      <c r="AM421">
        <v>1.7999999999999999E-2</v>
      </c>
      <c r="AN421">
        <v>0.04</v>
      </c>
      <c r="AO421" s="6">
        <v>3.2000000000000001E-2</v>
      </c>
      <c r="AP421" s="6">
        <v>7.0999999999999994E-2</v>
      </c>
      <c r="AQ421" s="6">
        <v>5.8000000000000003E-2</v>
      </c>
      <c r="AR421">
        <v>2.1000000000000001E-2</v>
      </c>
      <c r="AS421">
        <v>3.2000000000000001E-2</v>
      </c>
      <c r="AT421">
        <v>1.2999999999999999E-2</v>
      </c>
      <c r="AU421">
        <v>1.9E-2</v>
      </c>
      <c r="AV421">
        <v>7.3999999999999996E-2</v>
      </c>
      <c r="AW421">
        <v>5.1999999999999998E-2</v>
      </c>
      <c r="AX421">
        <v>1.9E-2</v>
      </c>
      <c r="AY421">
        <v>4.1000000000000002E-2</v>
      </c>
      <c r="AZ421">
        <v>4.0000000000000001E-3</v>
      </c>
      <c r="BA421">
        <v>0.05</v>
      </c>
      <c r="BB421" s="38">
        <v>2.4E-2</v>
      </c>
      <c r="BC421">
        <v>1.6E-2</v>
      </c>
      <c r="BD421">
        <v>3.2000000000000001E-2</v>
      </c>
      <c r="BE421">
        <v>2.9000000000000001E-2</v>
      </c>
      <c r="BF421" s="38">
        <v>2.8000000000000001E-2</v>
      </c>
      <c r="BG421">
        <v>0.01</v>
      </c>
      <c r="BH421">
        <v>0.01</v>
      </c>
      <c r="BI421">
        <v>8.0000000000000002E-3</v>
      </c>
      <c r="BJ421">
        <v>0.01</v>
      </c>
      <c r="BK421">
        <v>3.0000000000000001E-3</v>
      </c>
      <c r="BL421">
        <v>1.6E-2</v>
      </c>
      <c r="BM421">
        <v>1.7999999999999999E-2</v>
      </c>
      <c r="BN421">
        <v>-4.0000000000000001E-3</v>
      </c>
      <c r="BO421">
        <v>6.0000000000000001E-3</v>
      </c>
      <c r="BP421" s="6">
        <v>1E-3</v>
      </c>
      <c r="BQ421" s="6">
        <v>3.0000000000000001E-3</v>
      </c>
      <c r="BR421" s="6">
        <v>0.01</v>
      </c>
      <c r="BS421">
        <v>1.4E-2</v>
      </c>
      <c r="BT421" s="38">
        <v>2.5999999999999999E-2</v>
      </c>
      <c r="BU421">
        <v>2.8000000000000001E-2</v>
      </c>
      <c r="BV421">
        <v>4.2999999999999997E-2</v>
      </c>
      <c r="BW421">
        <v>3.1E-2</v>
      </c>
      <c r="BX421" s="38">
        <v>0.107</v>
      </c>
      <c r="BY421" s="38">
        <v>1.9E-2</v>
      </c>
      <c r="BZ421" s="38">
        <v>2E-3</v>
      </c>
      <c r="CA421">
        <v>4.9000000000000002E-2</v>
      </c>
      <c r="CB421">
        <v>4.9000000000000002E-2</v>
      </c>
      <c r="CC421">
        <v>1.2E-2</v>
      </c>
      <c r="CD421">
        <v>1.0999999999999999E-2</v>
      </c>
      <c r="CE421">
        <v>7.6999999999999999E-2</v>
      </c>
      <c r="CF421">
        <v>1.0999999999999999E-2</v>
      </c>
      <c r="CG421">
        <v>1.2999999999999999E-2</v>
      </c>
      <c r="CH421">
        <v>5.5E-2</v>
      </c>
      <c r="CI421">
        <v>2.5999999999999999E-2</v>
      </c>
      <c r="CJ421">
        <v>6.4000000000000001E-2</v>
      </c>
      <c r="CK421">
        <v>1.2E-2</v>
      </c>
      <c r="CL421">
        <v>5.0000000000000001E-3</v>
      </c>
      <c r="CM421">
        <v>-5.0000000000000001E-3</v>
      </c>
      <c r="CN421">
        <v>6.0000000000000001E-3</v>
      </c>
      <c r="CO421">
        <v>-1.6E-2</v>
      </c>
      <c r="CP421">
        <v>-4.0000000000000001E-3</v>
      </c>
      <c r="CQ421">
        <v>0.02</v>
      </c>
      <c r="CR421" s="38">
        <v>2.9000000000000001E-2</v>
      </c>
      <c r="CS421">
        <v>3.6999999999999998E-2</v>
      </c>
      <c r="CT421">
        <v>4.8000000000000001E-2</v>
      </c>
      <c r="CU421">
        <v>-4.4999999999999998E-2</v>
      </c>
      <c r="CV421">
        <v>3.5999999999999997E-2</v>
      </c>
      <c r="CW421">
        <v>1.0999999999999999E-2</v>
      </c>
      <c r="CX421">
        <v>0</v>
      </c>
      <c r="CY421">
        <v>4.5999999999999999E-2</v>
      </c>
      <c r="CZ421">
        <v>3.5999999999999997E-2</v>
      </c>
      <c r="DA421">
        <v>0.107</v>
      </c>
      <c r="DB421">
        <v>5.1999999999999998E-2</v>
      </c>
      <c r="DC421">
        <v>2E-3</v>
      </c>
      <c r="DD421" s="38">
        <v>0.01</v>
      </c>
      <c r="DE421" s="38">
        <v>8.0000000000000002E-3</v>
      </c>
      <c r="DF421">
        <v>0.02</v>
      </c>
      <c r="DG421">
        <v>4.8000000000000001E-2</v>
      </c>
      <c r="DH421">
        <v>4.2999999999999997E-2</v>
      </c>
      <c r="DI421">
        <v>1.9E-2</v>
      </c>
      <c r="DJ421">
        <v>3.4000000000000002E-2</v>
      </c>
      <c r="DK421" s="38">
        <v>1.4999999999999999E-2</v>
      </c>
      <c r="DL421">
        <v>1.9E-2</v>
      </c>
      <c r="DM421">
        <v>3.5999999999999997E-2</v>
      </c>
      <c r="DN421">
        <v>3.1E-2</v>
      </c>
      <c r="DO421">
        <v>8.4000000000000005E-2</v>
      </c>
      <c r="DP421" s="38">
        <v>4.5999999999999999E-2</v>
      </c>
      <c r="DQ421">
        <v>3.9E-2</v>
      </c>
      <c r="DU421" s="38">
        <v>3.6999999999999998E-2</v>
      </c>
      <c r="DV421">
        <v>2.3E-2</v>
      </c>
      <c r="DW421" s="38">
        <v>0.04</v>
      </c>
      <c r="DX421" s="6">
        <v>5.1999999999999998E-2</v>
      </c>
      <c r="DY421">
        <v>2.3E-2</v>
      </c>
      <c r="DZ421">
        <v>7.0999999999999994E-2</v>
      </c>
      <c r="EA421">
        <v>0.03</v>
      </c>
      <c r="EC421">
        <v>4.0000000000000001E-3</v>
      </c>
      <c r="ED421">
        <v>0.03</v>
      </c>
      <c r="EF421">
        <v>4.2000000000000003E-2</v>
      </c>
      <c r="EG421">
        <v>5.7000000000000002E-2</v>
      </c>
      <c r="EI421">
        <v>3.2000000000000001E-2</v>
      </c>
      <c r="EJ421">
        <v>4.5999999999999999E-2</v>
      </c>
      <c r="EK421" s="38">
        <v>1.6E-2</v>
      </c>
      <c r="EL421">
        <v>0.03</v>
      </c>
      <c r="EM421" s="6">
        <v>5.5E-2</v>
      </c>
    </row>
    <row r="422" spans="1:143" ht="14.25" customHeight="1" x14ac:dyDescent="0.2">
      <c r="A422" s="13">
        <v>749</v>
      </c>
      <c r="B422">
        <v>4.8000000000000001E-2</v>
      </c>
      <c r="C422">
        <v>4.3999999999999997E-2</v>
      </c>
      <c r="D422">
        <v>3.3000000000000002E-2</v>
      </c>
      <c r="E422">
        <v>3.4000000000000002E-2</v>
      </c>
      <c r="F422">
        <v>4.3999999999999997E-2</v>
      </c>
      <c r="G422">
        <v>4.2000000000000003E-2</v>
      </c>
      <c r="H422">
        <v>1.4999999999999999E-2</v>
      </c>
      <c r="I422">
        <v>2.1000000000000001E-2</v>
      </c>
      <c r="J422">
        <v>2.1000000000000001E-2</v>
      </c>
      <c r="K422">
        <v>1.2999999999999999E-2</v>
      </c>
      <c r="L422">
        <v>3.4000000000000002E-2</v>
      </c>
      <c r="M422">
        <v>2.7E-2</v>
      </c>
      <c r="N422">
        <v>4.4999999999999998E-2</v>
      </c>
      <c r="O422">
        <v>2.5000000000000001E-2</v>
      </c>
      <c r="P422" s="38">
        <v>5.7000000000000002E-2</v>
      </c>
      <c r="Q422" s="6">
        <v>5.1999999999999998E-2</v>
      </c>
      <c r="R422" s="6">
        <v>3.5999999999999997E-2</v>
      </c>
      <c r="S422" s="6">
        <v>7.9000000000000001E-2</v>
      </c>
      <c r="T422">
        <v>5.2999999999999999E-2</v>
      </c>
      <c r="U422">
        <v>0.04</v>
      </c>
      <c r="V422">
        <v>3.3000000000000002E-2</v>
      </c>
      <c r="W422">
        <v>2.1000000000000001E-2</v>
      </c>
      <c r="X422">
        <v>5.7000000000000002E-2</v>
      </c>
      <c r="Y422">
        <v>5.1999999999999998E-2</v>
      </c>
      <c r="Z422" s="38">
        <v>8.2000000000000003E-2</v>
      </c>
      <c r="AA422" s="38">
        <v>8.3000000000000004E-2</v>
      </c>
      <c r="AB422" s="38">
        <v>6.0999999999999999E-2</v>
      </c>
      <c r="AC422" s="38">
        <v>4.7E-2</v>
      </c>
      <c r="AD422" s="38">
        <v>2.8000000000000001E-2</v>
      </c>
      <c r="AE422" s="38">
        <v>2.7E-2</v>
      </c>
      <c r="AF422" s="38">
        <v>8.9999999999999993E-3</v>
      </c>
      <c r="AG422" s="38">
        <v>8.9999999999999993E-3</v>
      </c>
      <c r="AH422" s="38">
        <v>5.0000000000000001E-3</v>
      </c>
      <c r="AI422" s="6">
        <v>4.1000000000000002E-2</v>
      </c>
      <c r="AJ422" s="6">
        <v>7.0000000000000001E-3</v>
      </c>
      <c r="AK422" s="6">
        <v>4.2000000000000003E-2</v>
      </c>
      <c r="AL422">
        <v>1.6E-2</v>
      </c>
      <c r="AM422">
        <v>1.7999999999999999E-2</v>
      </c>
      <c r="AN422">
        <v>0.04</v>
      </c>
      <c r="AO422" s="6">
        <v>3.2000000000000001E-2</v>
      </c>
      <c r="AP422" s="6">
        <v>7.0999999999999994E-2</v>
      </c>
      <c r="AQ422" s="6">
        <v>5.8000000000000003E-2</v>
      </c>
      <c r="AR422">
        <v>2.1999999999999999E-2</v>
      </c>
      <c r="AS422">
        <v>3.2000000000000001E-2</v>
      </c>
      <c r="AT422">
        <v>1.2999999999999999E-2</v>
      </c>
      <c r="AU422">
        <v>1.9E-2</v>
      </c>
      <c r="AV422">
        <v>7.3999999999999996E-2</v>
      </c>
      <c r="AW422">
        <v>5.2999999999999999E-2</v>
      </c>
      <c r="AX422">
        <v>1.9E-2</v>
      </c>
      <c r="AY422">
        <v>4.1000000000000002E-2</v>
      </c>
      <c r="AZ422">
        <v>4.0000000000000001E-3</v>
      </c>
      <c r="BA422">
        <v>0.05</v>
      </c>
      <c r="BB422" s="38">
        <v>2.4E-2</v>
      </c>
      <c r="BC422">
        <v>1.6E-2</v>
      </c>
      <c r="BD422">
        <v>3.2000000000000001E-2</v>
      </c>
      <c r="BE422">
        <v>2.9000000000000001E-2</v>
      </c>
      <c r="BF422" s="38">
        <v>2.9000000000000001E-2</v>
      </c>
      <c r="BG422">
        <v>0.01</v>
      </c>
      <c r="BH422">
        <v>0.01</v>
      </c>
      <c r="BI422">
        <v>8.0000000000000002E-3</v>
      </c>
      <c r="BJ422">
        <v>0.01</v>
      </c>
      <c r="BK422">
        <v>3.0000000000000001E-3</v>
      </c>
      <c r="BL422">
        <v>1.6E-2</v>
      </c>
      <c r="BM422">
        <v>1.7999999999999999E-2</v>
      </c>
      <c r="BN422">
        <v>-4.0000000000000001E-3</v>
      </c>
      <c r="BO422">
        <v>6.0000000000000001E-3</v>
      </c>
      <c r="BP422" s="6">
        <v>1E-3</v>
      </c>
      <c r="BQ422" s="6">
        <v>3.0000000000000001E-3</v>
      </c>
      <c r="BR422" s="6">
        <v>0.01</v>
      </c>
      <c r="BS422">
        <v>1.4E-2</v>
      </c>
      <c r="BT422" s="38">
        <v>2.5999999999999999E-2</v>
      </c>
      <c r="BU422">
        <v>2.7E-2</v>
      </c>
      <c r="BV422">
        <v>4.2999999999999997E-2</v>
      </c>
      <c r="BW422">
        <v>3.1E-2</v>
      </c>
      <c r="BX422" s="38">
        <v>0.107</v>
      </c>
      <c r="BY422" s="38">
        <v>1.9E-2</v>
      </c>
      <c r="BZ422" s="38">
        <v>2E-3</v>
      </c>
      <c r="CA422">
        <v>4.9000000000000002E-2</v>
      </c>
      <c r="CB422">
        <v>4.9000000000000002E-2</v>
      </c>
      <c r="CC422">
        <v>1.2E-2</v>
      </c>
      <c r="CD422">
        <v>1.0999999999999999E-2</v>
      </c>
      <c r="CE422">
        <v>7.6999999999999999E-2</v>
      </c>
      <c r="CF422">
        <v>1.0999999999999999E-2</v>
      </c>
      <c r="CG422">
        <v>1.2999999999999999E-2</v>
      </c>
      <c r="CH422">
        <v>5.5E-2</v>
      </c>
      <c r="CI422">
        <v>2.5999999999999999E-2</v>
      </c>
      <c r="CJ422">
        <v>6.4000000000000001E-2</v>
      </c>
      <c r="CK422">
        <v>1.2E-2</v>
      </c>
      <c r="CL422">
        <v>5.0000000000000001E-3</v>
      </c>
      <c r="CM422">
        <v>-5.0000000000000001E-3</v>
      </c>
      <c r="CN422">
        <v>6.0000000000000001E-3</v>
      </c>
      <c r="CO422">
        <v>-1.6E-2</v>
      </c>
      <c r="CP422">
        <v>-4.0000000000000001E-3</v>
      </c>
      <c r="CQ422">
        <v>0.02</v>
      </c>
      <c r="CR422" s="38">
        <v>2.9000000000000001E-2</v>
      </c>
      <c r="CS422">
        <v>3.6999999999999998E-2</v>
      </c>
      <c r="CT422">
        <v>4.8000000000000001E-2</v>
      </c>
      <c r="CU422">
        <v>-4.4999999999999998E-2</v>
      </c>
      <c r="CV422">
        <v>3.5000000000000003E-2</v>
      </c>
      <c r="CW422">
        <v>1.0999999999999999E-2</v>
      </c>
      <c r="CX422">
        <v>0</v>
      </c>
      <c r="CY422">
        <v>4.5999999999999999E-2</v>
      </c>
      <c r="CZ422">
        <v>3.5999999999999997E-2</v>
      </c>
      <c r="DA422">
        <v>0.107</v>
      </c>
      <c r="DB422">
        <v>5.1999999999999998E-2</v>
      </c>
      <c r="DC422">
        <v>2E-3</v>
      </c>
      <c r="DD422" s="38">
        <v>0.01</v>
      </c>
      <c r="DE422" s="38">
        <v>8.0000000000000002E-3</v>
      </c>
      <c r="DF422">
        <v>0.02</v>
      </c>
      <c r="DG422">
        <v>4.8000000000000001E-2</v>
      </c>
      <c r="DH422">
        <v>4.2000000000000003E-2</v>
      </c>
      <c r="DI422">
        <v>1.9E-2</v>
      </c>
      <c r="DJ422">
        <v>3.4000000000000002E-2</v>
      </c>
      <c r="DK422" s="38">
        <v>1.4999999999999999E-2</v>
      </c>
      <c r="DL422">
        <v>1.9E-2</v>
      </c>
      <c r="DM422">
        <v>3.5999999999999997E-2</v>
      </c>
      <c r="DN422">
        <v>3.1E-2</v>
      </c>
      <c r="DO422">
        <v>8.4000000000000005E-2</v>
      </c>
      <c r="DP422" s="38">
        <v>4.5999999999999999E-2</v>
      </c>
      <c r="DQ422">
        <v>3.9E-2</v>
      </c>
      <c r="DU422" s="38">
        <v>3.6999999999999998E-2</v>
      </c>
      <c r="DV422">
        <v>2.3E-2</v>
      </c>
      <c r="DW422" s="38">
        <v>0.04</v>
      </c>
      <c r="DX422" s="6">
        <v>5.1999999999999998E-2</v>
      </c>
      <c r="DY422">
        <v>2.3E-2</v>
      </c>
      <c r="DZ422">
        <v>7.0999999999999994E-2</v>
      </c>
      <c r="EA422">
        <v>0.03</v>
      </c>
      <c r="EC422">
        <v>4.0000000000000001E-3</v>
      </c>
      <c r="ED422">
        <v>0.03</v>
      </c>
      <c r="EF422">
        <v>4.2000000000000003E-2</v>
      </c>
      <c r="EG422">
        <v>5.7000000000000002E-2</v>
      </c>
      <c r="EI422">
        <v>3.2000000000000001E-2</v>
      </c>
      <c r="EJ422">
        <v>4.5999999999999999E-2</v>
      </c>
      <c r="EK422" s="38">
        <v>1.6E-2</v>
      </c>
      <c r="EL422">
        <v>0.03</v>
      </c>
      <c r="EM422" s="6">
        <v>5.5E-2</v>
      </c>
    </row>
    <row r="423" spans="1:143" ht="14.25" customHeight="1" x14ac:dyDescent="0.2">
      <c r="A423" s="30">
        <v>750</v>
      </c>
      <c r="B423">
        <v>4.8000000000000001E-2</v>
      </c>
      <c r="C423">
        <v>4.3999999999999997E-2</v>
      </c>
      <c r="D423">
        <v>3.3000000000000002E-2</v>
      </c>
      <c r="E423">
        <v>3.3000000000000002E-2</v>
      </c>
      <c r="F423">
        <v>4.2999999999999997E-2</v>
      </c>
      <c r="G423">
        <v>4.1000000000000002E-2</v>
      </c>
      <c r="H423">
        <v>1.4999999999999999E-2</v>
      </c>
      <c r="I423">
        <v>2.1000000000000001E-2</v>
      </c>
      <c r="J423">
        <v>2.1000000000000001E-2</v>
      </c>
      <c r="K423">
        <v>1.2999999999999999E-2</v>
      </c>
      <c r="L423">
        <v>3.4000000000000002E-2</v>
      </c>
      <c r="M423">
        <v>2.7E-2</v>
      </c>
      <c r="N423">
        <v>4.3999999999999997E-2</v>
      </c>
      <c r="O423">
        <v>2.5000000000000001E-2</v>
      </c>
      <c r="P423" s="38">
        <v>5.7000000000000002E-2</v>
      </c>
      <c r="Q423" s="6">
        <v>5.1999999999999998E-2</v>
      </c>
      <c r="R423" s="6">
        <v>3.5000000000000003E-2</v>
      </c>
      <c r="S423" s="6">
        <v>7.8E-2</v>
      </c>
      <c r="T423">
        <v>5.1999999999999998E-2</v>
      </c>
      <c r="U423">
        <v>0.04</v>
      </c>
      <c r="V423">
        <v>3.3000000000000002E-2</v>
      </c>
      <c r="W423">
        <v>2.1000000000000001E-2</v>
      </c>
      <c r="X423">
        <v>5.7000000000000002E-2</v>
      </c>
      <c r="Y423">
        <v>5.1999999999999998E-2</v>
      </c>
      <c r="Z423" s="38">
        <v>8.2000000000000003E-2</v>
      </c>
      <c r="AA423" s="38">
        <v>8.3000000000000004E-2</v>
      </c>
      <c r="AB423" s="38">
        <v>6.0999999999999999E-2</v>
      </c>
      <c r="AC423" s="38">
        <v>4.7E-2</v>
      </c>
      <c r="AD423" s="38">
        <v>2.8000000000000001E-2</v>
      </c>
      <c r="AE423" s="38">
        <v>2.7E-2</v>
      </c>
      <c r="AF423" s="38">
        <v>8.9999999999999993E-3</v>
      </c>
      <c r="AG423" s="38">
        <v>8.9999999999999993E-3</v>
      </c>
      <c r="AH423" s="38">
        <v>5.0000000000000001E-3</v>
      </c>
      <c r="AI423" s="6">
        <v>4.1000000000000002E-2</v>
      </c>
      <c r="AJ423" s="6">
        <v>7.0000000000000001E-3</v>
      </c>
      <c r="AK423" s="6">
        <v>4.2000000000000003E-2</v>
      </c>
      <c r="AL423">
        <v>1.6E-2</v>
      </c>
      <c r="AM423">
        <v>1.7999999999999999E-2</v>
      </c>
      <c r="AN423">
        <v>0.04</v>
      </c>
      <c r="AO423" s="6">
        <v>3.2000000000000001E-2</v>
      </c>
      <c r="AP423" s="6">
        <v>7.0999999999999994E-2</v>
      </c>
      <c r="AQ423" s="6">
        <v>5.8000000000000003E-2</v>
      </c>
      <c r="AR423">
        <v>2.1999999999999999E-2</v>
      </c>
      <c r="AS423">
        <v>3.2000000000000001E-2</v>
      </c>
      <c r="AT423">
        <v>1.2999999999999999E-2</v>
      </c>
      <c r="AU423">
        <v>1.9E-2</v>
      </c>
      <c r="AV423">
        <v>7.3999999999999996E-2</v>
      </c>
      <c r="AW423">
        <v>5.2999999999999999E-2</v>
      </c>
      <c r="AX423">
        <v>1.9E-2</v>
      </c>
      <c r="AY423">
        <v>4.1000000000000002E-2</v>
      </c>
      <c r="AZ423">
        <v>4.0000000000000001E-3</v>
      </c>
      <c r="BA423">
        <v>4.9000000000000002E-2</v>
      </c>
      <c r="BB423" s="38">
        <v>2.4E-2</v>
      </c>
      <c r="BC423">
        <v>1.6E-2</v>
      </c>
      <c r="BD423">
        <v>3.2000000000000001E-2</v>
      </c>
      <c r="BE423">
        <v>2.9000000000000001E-2</v>
      </c>
      <c r="BF423" s="38">
        <v>2.9000000000000001E-2</v>
      </c>
      <c r="BG423">
        <v>0.01</v>
      </c>
      <c r="BH423">
        <v>0.01</v>
      </c>
      <c r="BI423">
        <v>8.0000000000000002E-3</v>
      </c>
      <c r="BJ423">
        <v>0.01</v>
      </c>
      <c r="BK423">
        <v>3.0000000000000001E-3</v>
      </c>
      <c r="BL423">
        <v>1.6E-2</v>
      </c>
      <c r="BM423">
        <v>1.7999999999999999E-2</v>
      </c>
      <c r="BN423">
        <v>-4.0000000000000001E-3</v>
      </c>
      <c r="BO423">
        <v>6.0000000000000001E-3</v>
      </c>
      <c r="BP423" s="6">
        <v>1E-3</v>
      </c>
      <c r="BQ423" s="6">
        <v>3.0000000000000001E-3</v>
      </c>
      <c r="BR423" s="6">
        <v>0.01</v>
      </c>
      <c r="BS423">
        <v>1.4E-2</v>
      </c>
      <c r="BT423" s="38">
        <v>2.5999999999999999E-2</v>
      </c>
      <c r="BU423">
        <v>2.7E-2</v>
      </c>
      <c r="BV423">
        <v>4.2999999999999997E-2</v>
      </c>
      <c r="BW423">
        <v>3.1E-2</v>
      </c>
      <c r="BX423" s="38">
        <v>0.107</v>
      </c>
      <c r="BY423" s="38">
        <v>1.9E-2</v>
      </c>
      <c r="BZ423" s="38">
        <v>2E-3</v>
      </c>
      <c r="CA423">
        <v>4.9000000000000002E-2</v>
      </c>
      <c r="CB423">
        <v>4.9000000000000002E-2</v>
      </c>
      <c r="CC423">
        <v>1.2E-2</v>
      </c>
      <c r="CD423">
        <v>1.0999999999999999E-2</v>
      </c>
      <c r="CE423">
        <v>7.6999999999999999E-2</v>
      </c>
      <c r="CF423">
        <v>0.01</v>
      </c>
      <c r="CG423">
        <v>1.2999999999999999E-2</v>
      </c>
      <c r="CH423">
        <v>5.5E-2</v>
      </c>
      <c r="CI423">
        <v>2.5999999999999999E-2</v>
      </c>
      <c r="CJ423">
        <v>6.4000000000000001E-2</v>
      </c>
      <c r="CK423">
        <v>1.2E-2</v>
      </c>
      <c r="CL423">
        <v>5.0000000000000001E-3</v>
      </c>
      <c r="CM423">
        <v>-6.0000000000000001E-3</v>
      </c>
      <c r="CN423">
        <v>6.0000000000000001E-3</v>
      </c>
      <c r="CO423">
        <v>-1.6E-2</v>
      </c>
      <c r="CP423">
        <v>-4.0000000000000001E-3</v>
      </c>
      <c r="CQ423">
        <v>0.02</v>
      </c>
      <c r="CR423" s="38">
        <v>2.9000000000000001E-2</v>
      </c>
      <c r="CS423">
        <v>3.5999999999999997E-2</v>
      </c>
      <c r="CT423">
        <v>4.7E-2</v>
      </c>
      <c r="CU423">
        <v>-4.4999999999999998E-2</v>
      </c>
      <c r="CV423">
        <v>3.5000000000000003E-2</v>
      </c>
      <c r="CW423">
        <v>1.0999999999999999E-2</v>
      </c>
      <c r="CX423">
        <v>0</v>
      </c>
      <c r="CY423">
        <v>4.5999999999999999E-2</v>
      </c>
      <c r="CZ423">
        <v>3.5000000000000003E-2</v>
      </c>
      <c r="DA423">
        <v>0.107</v>
      </c>
      <c r="DB423">
        <v>5.1999999999999998E-2</v>
      </c>
      <c r="DC423">
        <v>2E-3</v>
      </c>
      <c r="DD423" s="38">
        <v>0.01</v>
      </c>
      <c r="DE423" s="38">
        <v>8.0000000000000002E-3</v>
      </c>
      <c r="DF423">
        <v>0.02</v>
      </c>
      <c r="DG423">
        <v>4.8000000000000001E-2</v>
      </c>
      <c r="DH423">
        <v>4.2000000000000003E-2</v>
      </c>
      <c r="DI423">
        <v>1.7999999999999999E-2</v>
      </c>
      <c r="DJ423">
        <v>3.4000000000000002E-2</v>
      </c>
      <c r="DK423" s="38">
        <v>1.4999999999999999E-2</v>
      </c>
      <c r="DL423">
        <v>1.9E-2</v>
      </c>
      <c r="DM423">
        <v>3.5999999999999997E-2</v>
      </c>
      <c r="DN423">
        <v>3.1E-2</v>
      </c>
      <c r="DO423">
        <v>8.4000000000000005E-2</v>
      </c>
      <c r="DP423" s="38">
        <v>4.5999999999999999E-2</v>
      </c>
      <c r="DQ423">
        <v>3.9E-2</v>
      </c>
      <c r="DU423" s="38">
        <v>3.6999999999999998E-2</v>
      </c>
      <c r="DV423">
        <v>2.3E-2</v>
      </c>
      <c r="DW423" s="38">
        <v>0.04</v>
      </c>
      <c r="DX423" s="6">
        <v>5.1999999999999998E-2</v>
      </c>
      <c r="DY423">
        <v>2.3E-2</v>
      </c>
      <c r="DZ423">
        <v>7.0999999999999994E-2</v>
      </c>
      <c r="EA423">
        <v>0.03</v>
      </c>
      <c r="EC423">
        <v>4.0000000000000001E-3</v>
      </c>
      <c r="ED423">
        <v>0.03</v>
      </c>
      <c r="EF423">
        <v>4.2000000000000003E-2</v>
      </c>
      <c r="EG423">
        <v>5.7000000000000002E-2</v>
      </c>
      <c r="EI423">
        <v>3.2000000000000001E-2</v>
      </c>
      <c r="EJ423">
        <v>4.5999999999999999E-2</v>
      </c>
      <c r="EK423" s="38">
        <v>1.6E-2</v>
      </c>
      <c r="EL423">
        <v>0.03</v>
      </c>
      <c r="EM423" s="6">
        <v>5.5E-2</v>
      </c>
    </row>
    <row r="424" spans="1:143" ht="14.25" customHeight="1" x14ac:dyDescent="0.2">
      <c r="A424" s="13">
        <v>751</v>
      </c>
      <c r="B424">
        <v>4.8000000000000001E-2</v>
      </c>
      <c r="C424">
        <v>4.3999999999999997E-2</v>
      </c>
      <c r="D424">
        <v>3.2000000000000001E-2</v>
      </c>
      <c r="E424">
        <v>3.3000000000000002E-2</v>
      </c>
      <c r="F424">
        <v>4.2999999999999997E-2</v>
      </c>
      <c r="G424">
        <v>4.1000000000000002E-2</v>
      </c>
      <c r="H424">
        <v>1.4999999999999999E-2</v>
      </c>
      <c r="I424">
        <v>2.1000000000000001E-2</v>
      </c>
      <c r="J424">
        <v>2.1000000000000001E-2</v>
      </c>
      <c r="K424">
        <v>1.2999999999999999E-2</v>
      </c>
      <c r="L424">
        <v>3.4000000000000002E-2</v>
      </c>
      <c r="M424">
        <v>2.7E-2</v>
      </c>
      <c r="N424">
        <v>4.3999999999999997E-2</v>
      </c>
      <c r="O424">
        <v>2.5000000000000001E-2</v>
      </c>
      <c r="P424" s="38">
        <v>5.7000000000000002E-2</v>
      </c>
      <c r="Q424" s="6">
        <v>5.1999999999999998E-2</v>
      </c>
      <c r="R424" s="6">
        <v>3.5000000000000003E-2</v>
      </c>
      <c r="S424" s="6">
        <v>7.8E-2</v>
      </c>
      <c r="T424">
        <v>5.1999999999999998E-2</v>
      </c>
      <c r="U424">
        <v>3.9E-2</v>
      </c>
      <c r="V424">
        <v>3.2000000000000001E-2</v>
      </c>
      <c r="W424">
        <v>2.1000000000000001E-2</v>
      </c>
      <c r="X424">
        <v>5.6000000000000001E-2</v>
      </c>
      <c r="Y424">
        <v>5.1999999999999998E-2</v>
      </c>
      <c r="Z424" s="38">
        <v>8.2000000000000003E-2</v>
      </c>
      <c r="AA424" s="38">
        <v>8.3000000000000004E-2</v>
      </c>
      <c r="AB424" s="38">
        <v>6.0999999999999999E-2</v>
      </c>
      <c r="AC424" s="38">
        <v>4.7E-2</v>
      </c>
      <c r="AD424" s="38">
        <v>2.8000000000000001E-2</v>
      </c>
      <c r="AE424" s="38">
        <v>2.7E-2</v>
      </c>
      <c r="AF424" s="38">
        <v>0.01</v>
      </c>
      <c r="AG424" s="38">
        <v>8.9999999999999993E-3</v>
      </c>
      <c r="AH424" s="38">
        <v>5.0000000000000001E-3</v>
      </c>
      <c r="AI424" s="6">
        <v>4.1000000000000002E-2</v>
      </c>
      <c r="AJ424" s="6">
        <v>7.0000000000000001E-3</v>
      </c>
      <c r="AK424" s="6">
        <v>4.2000000000000003E-2</v>
      </c>
      <c r="AL424">
        <v>1.6E-2</v>
      </c>
      <c r="AM424">
        <v>1.7999999999999999E-2</v>
      </c>
      <c r="AN424">
        <v>0.04</v>
      </c>
      <c r="AO424" s="6">
        <v>3.2000000000000001E-2</v>
      </c>
      <c r="AP424" s="6">
        <v>7.0999999999999994E-2</v>
      </c>
      <c r="AQ424" s="6">
        <v>5.7000000000000002E-2</v>
      </c>
      <c r="AR424">
        <v>2.1999999999999999E-2</v>
      </c>
      <c r="AS424">
        <v>3.2000000000000001E-2</v>
      </c>
      <c r="AT424">
        <v>1.2999999999999999E-2</v>
      </c>
      <c r="AU424">
        <v>1.9E-2</v>
      </c>
      <c r="AV424">
        <v>7.3999999999999996E-2</v>
      </c>
      <c r="AW424">
        <v>5.2999999999999999E-2</v>
      </c>
      <c r="AX424">
        <v>1.9E-2</v>
      </c>
      <c r="AY424">
        <v>0.04</v>
      </c>
      <c r="AZ424">
        <v>4.0000000000000001E-3</v>
      </c>
      <c r="BA424">
        <v>4.9000000000000002E-2</v>
      </c>
      <c r="BB424" s="38">
        <v>2.4E-2</v>
      </c>
      <c r="BC424">
        <v>1.6E-2</v>
      </c>
      <c r="BD424">
        <v>3.2000000000000001E-2</v>
      </c>
      <c r="BE424">
        <v>2.9000000000000001E-2</v>
      </c>
      <c r="BF424" s="38">
        <v>2.9000000000000001E-2</v>
      </c>
      <c r="BG424">
        <v>0.01</v>
      </c>
      <c r="BH424">
        <v>0.01</v>
      </c>
      <c r="BI424">
        <v>8.0000000000000002E-3</v>
      </c>
      <c r="BJ424">
        <v>8.9999999999999993E-3</v>
      </c>
      <c r="BK424">
        <v>3.0000000000000001E-3</v>
      </c>
      <c r="BL424">
        <v>1.6E-2</v>
      </c>
      <c r="BM424">
        <v>1.7999999999999999E-2</v>
      </c>
      <c r="BN424">
        <v>-4.0000000000000001E-3</v>
      </c>
      <c r="BO424">
        <v>6.0000000000000001E-3</v>
      </c>
      <c r="BP424" s="6">
        <v>1E-3</v>
      </c>
      <c r="BQ424" s="6">
        <v>3.0000000000000001E-3</v>
      </c>
      <c r="BR424" s="6">
        <v>0.01</v>
      </c>
      <c r="BS424">
        <v>1.4E-2</v>
      </c>
      <c r="BT424" s="38">
        <v>2.5000000000000001E-2</v>
      </c>
      <c r="BU424">
        <v>2.7E-2</v>
      </c>
      <c r="BV424">
        <v>4.2999999999999997E-2</v>
      </c>
      <c r="BW424">
        <v>3.1E-2</v>
      </c>
      <c r="BX424" s="38">
        <v>0.107</v>
      </c>
      <c r="BY424" s="38">
        <v>1.9E-2</v>
      </c>
      <c r="BZ424" s="38">
        <v>2E-3</v>
      </c>
      <c r="CA424">
        <v>4.9000000000000002E-2</v>
      </c>
      <c r="CB424">
        <v>4.9000000000000002E-2</v>
      </c>
      <c r="CC424">
        <v>1.0999999999999999E-2</v>
      </c>
      <c r="CD424">
        <v>1.0999999999999999E-2</v>
      </c>
      <c r="CE424">
        <v>7.6999999999999999E-2</v>
      </c>
      <c r="CF424">
        <v>0.01</v>
      </c>
      <c r="CG424">
        <v>1.2999999999999999E-2</v>
      </c>
      <c r="CH424">
        <v>5.5E-2</v>
      </c>
      <c r="CI424">
        <v>2.5999999999999999E-2</v>
      </c>
      <c r="CJ424">
        <v>6.4000000000000001E-2</v>
      </c>
      <c r="CK424">
        <v>1.2E-2</v>
      </c>
      <c r="CL424">
        <v>4.0000000000000001E-3</v>
      </c>
      <c r="CM424">
        <v>-6.0000000000000001E-3</v>
      </c>
      <c r="CN424">
        <v>6.0000000000000001E-3</v>
      </c>
      <c r="CO424">
        <v>-1.6E-2</v>
      </c>
      <c r="CP424">
        <v>-4.0000000000000001E-3</v>
      </c>
      <c r="CQ424">
        <v>1.9E-2</v>
      </c>
      <c r="CR424" s="38">
        <v>2.9000000000000001E-2</v>
      </c>
      <c r="CS424">
        <v>3.5999999999999997E-2</v>
      </c>
      <c r="CT424">
        <v>4.7E-2</v>
      </c>
      <c r="CU424">
        <v>-4.4999999999999998E-2</v>
      </c>
      <c r="CV424">
        <v>3.5000000000000003E-2</v>
      </c>
      <c r="CW424">
        <v>1.0999999999999999E-2</v>
      </c>
      <c r="CX424">
        <v>0</v>
      </c>
      <c r="CY424">
        <v>4.5999999999999999E-2</v>
      </c>
      <c r="CZ424">
        <v>3.5000000000000003E-2</v>
      </c>
      <c r="DA424">
        <v>0.107</v>
      </c>
      <c r="DB424">
        <v>5.1999999999999998E-2</v>
      </c>
      <c r="DC424">
        <v>2E-3</v>
      </c>
      <c r="DD424" s="38">
        <v>0.01</v>
      </c>
      <c r="DE424" s="38">
        <v>8.0000000000000002E-3</v>
      </c>
      <c r="DF424">
        <v>0.02</v>
      </c>
      <c r="DG424">
        <v>4.8000000000000001E-2</v>
      </c>
      <c r="DH424">
        <v>4.2000000000000003E-2</v>
      </c>
      <c r="DI424">
        <v>1.7999999999999999E-2</v>
      </c>
      <c r="DJ424">
        <v>3.4000000000000002E-2</v>
      </c>
      <c r="DK424" s="38">
        <v>1.4999999999999999E-2</v>
      </c>
      <c r="DL424">
        <v>1.9E-2</v>
      </c>
      <c r="DM424">
        <v>3.5999999999999997E-2</v>
      </c>
      <c r="DN424">
        <v>3.1E-2</v>
      </c>
      <c r="DO424">
        <v>8.5000000000000006E-2</v>
      </c>
      <c r="DP424" s="38">
        <v>4.5999999999999999E-2</v>
      </c>
      <c r="DQ424">
        <v>3.9E-2</v>
      </c>
      <c r="DU424" s="38">
        <v>3.6999999999999998E-2</v>
      </c>
      <c r="DV424">
        <v>2.4E-2</v>
      </c>
      <c r="DW424" s="38">
        <v>0.04</v>
      </c>
      <c r="DX424" s="6">
        <v>5.1999999999999998E-2</v>
      </c>
      <c r="DY424">
        <v>2.3E-2</v>
      </c>
      <c r="DZ424">
        <v>7.0999999999999994E-2</v>
      </c>
      <c r="EA424">
        <v>0.03</v>
      </c>
      <c r="EC424">
        <v>4.0000000000000001E-3</v>
      </c>
      <c r="ED424">
        <v>0.03</v>
      </c>
      <c r="EF424">
        <v>4.2000000000000003E-2</v>
      </c>
      <c r="EG424">
        <v>5.7000000000000002E-2</v>
      </c>
      <c r="EI424">
        <v>3.2000000000000001E-2</v>
      </c>
      <c r="EJ424">
        <v>4.5999999999999999E-2</v>
      </c>
      <c r="EK424" s="38">
        <v>1.6E-2</v>
      </c>
      <c r="EL424">
        <v>0.03</v>
      </c>
      <c r="EM424" s="6">
        <v>5.5E-2</v>
      </c>
    </row>
    <row r="425" spans="1:143" ht="14.25" customHeight="1" x14ac:dyDescent="0.2">
      <c r="A425" s="13">
        <v>752</v>
      </c>
      <c r="B425">
        <v>4.8000000000000001E-2</v>
      </c>
      <c r="C425">
        <v>4.3999999999999997E-2</v>
      </c>
      <c r="D425">
        <v>3.2000000000000001E-2</v>
      </c>
      <c r="E425">
        <v>3.3000000000000002E-2</v>
      </c>
      <c r="F425">
        <v>4.2999999999999997E-2</v>
      </c>
      <c r="G425">
        <v>4.1000000000000002E-2</v>
      </c>
      <c r="H425">
        <v>1.4999999999999999E-2</v>
      </c>
      <c r="I425">
        <v>0.02</v>
      </c>
      <c r="J425">
        <v>0.02</v>
      </c>
      <c r="K425">
        <v>1.2999999999999999E-2</v>
      </c>
      <c r="L425">
        <v>3.4000000000000002E-2</v>
      </c>
      <c r="M425">
        <v>2.5999999999999999E-2</v>
      </c>
      <c r="N425">
        <v>4.3999999999999997E-2</v>
      </c>
      <c r="O425">
        <v>2.4E-2</v>
      </c>
      <c r="P425" s="38">
        <v>5.7000000000000002E-2</v>
      </c>
      <c r="Q425" s="6">
        <v>5.1999999999999998E-2</v>
      </c>
      <c r="R425" s="6">
        <v>3.5000000000000003E-2</v>
      </c>
      <c r="S425" s="6">
        <v>7.6999999999999999E-2</v>
      </c>
      <c r="T425">
        <v>5.0999999999999997E-2</v>
      </c>
      <c r="U425">
        <v>3.9E-2</v>
      </c>
      <c r="V425">
        <v>3.2000000000000001E-2</v>
      </c>
      <c r="W425">
        <v>2.1000000000000001E-2</v>
      </c>
      <c r="X425">
        <v>5.6000000000000001E-2</v>
      </c>
      <c r="Y425">
        <v>5.0999999999999997E-2</v>
      </c>
      <c r="Z425" s="38">
        <v>8.2000000000000003E-2</v>
      </c>
      <c r="AA425" s="38">
        <v>8.3000000000000004E-2</v>
      </c>
      <c r="AB425" s="38">
        <v>6.0999999999999999E-2</v>
      </c>
      <c r="AC425" s="38">
        <v>4.7E-2</v>
      </c>
      <c r="AD425" s="38">
        <v>2.8000000000000001E-2</v>
      </c>
      <c r="AE425" s="38">
        <v>2.7E-2</v>
      </c>
      <c r="AF425" s="38">
        <v>0.01</v>
      </c>
      <c r="AG425" s="38">
        <v>8.9999999999999993E-3</v>
      </c>
      <c r="AH425" s="38">
        <v>5.0000000000000001E-3</v>
      </c>
      <c r="AI425" s="6">
        <v>4.1000000000000002E-2</v>
      </c>
      <c r="AJ425" s="6">
        <v>7.0000000000000001E-3</v>
      </c>
      <c r="AK425" s="6">
        <v>4.2000000000000003E-2</v>
      </c>
      <c r="AL425">
        <v>1.6E-2</v>
      </c>
      <c r="AM425">
        <v>1.7999999999999999E-2</v>
      </c>
      <c r="AN425">
        <v>0.04</v>
      </c>
      <c r="AO425" s="6">
        <v>3.2000000000000001E-2</v>
      </c>
      <c r="AP425" s="6">
        <v>7.0999999999999994E-2</v>
      </c>
      <c r="AQ425" s="6">
        <v>5.7000000000000002E-2</v>
      </c>
      <c r="AR425">
        <v>2.1999999999999999E-2</v>
      </c>
      <c r="AS425">
        <v>3.2000000000000001E-2</v>
      </c>
      <c r="AT425">
        <v>1.2999999999999999E-2</v>
      </c>
      <c r="AU425">
        <v>1.9E-2</v>
      </c>
      <c r="AV425">
        <v>7.3999999999999996E-2</v>
      </c>
      <c r="AW425">
        <v>5.2999999999999999E-2</v>
      </c>
      <c r="AX425">
        <v>1.7999999999999999E-2</v>
      </c>
      <c r="AY425">
        <v>0.04</v>
      </c>
      <c r="AZ425">
        <v>4.0000000000000001E-3</v>
      </c>
      <c r="BA425">
        <v>4.9000000000000002E-2</v>
      </c>
      <c r="BB425" s="38">
        <v>2.4E-2</v>
      </c>
      <c r="BC425">
        <v>1.6E-2</v>
      </c>
      <c r="BD425">
        <v>3.2000000000000001E-2</v>
      </c>
      <c r="BE425">
        <v>2.9000000000000001E-2</v>
      </c>
      <c r="BF425" s="38">
        <v>2.9000000000000001E-2</v>
      </c>
      <c r="BG425">
        <v>8.9999999999999993E-3</v>
      </c>
      <c r="BH425">
        <v>0.01</v>
      </c>
      <c r="BI425">
        <v>8.0000000000000002E-3</v>
      </c>
      <c r="BJ425">
        <v>8.9999999999999993E-3</v>
      </c>
      <c r="BK425">
        <v>3.0000000000000001E-3</v>
      </c>
      <c r="BL425">
        <v>1.6E-2</v>
      </c>
      <c r="BM425">
        <v>1.7999999999999999E-2</v>
      </c>
      <c r="BN425">
        <v>-4.0000000000000001E-3</v>
      </c>
      <c r="BO425">
        <v>6.0000000000000001E-3</v>
      </c>
      <c r="BP425" s="6">
        <v>1E-3</v>
      </c>
      <c r="BQ425" s="6">
        <v>3.0000000000000001E-3</v>
      </c>
      <c r="BR425" s="6">
        <v>0.01</v>
      </c>
      <c r="BS425">
        <v>1.4E-2</v>
      </c>
      <c r="BT425" s="38">
        <v>2.5000000000000001E-2</v>
      </c>
      <c r="BU425">
        <v>2.7E-2</v>
      </c>
      <c r="BV425">
        <v>4.2999999999999997E-2</v>
      </c>
      <c r="BW425">
        <v>3.1E-2</v>
      </c>
      <c r="BX425" s="38">
        <v>0.107</v>
      </c>
      <c r="BY425" s="38">
        <v>1.9E-2</v>
      </c>
      <c r="BZ425" s="38">
        <v>2E-3</v>
      </c>
      <c r="CA425">
        <v>4.9000000000000002E-2</v>
      </c>
      <c r="CB425">
        <v>4.9000000000000002E-2</v>
      </c>
      <c r="CC425">
        <v>1.0999999999999999E-2</v>
      </c>
      <c r="CD425">
        <v>1.0999999999999999E-2</v>
      </c>
      <c r="CE425">
        <v>7.6999999999999999E-2</v>
      </c>
      <c r="CF425">
        <v>0.01</v>
      </c>
      <c r="CG425">
        <v>1.2E-2</v>
      </c>
      <c r="CH425">
        <v>5.3999999999999999E-2</v>
      </c>
      <c r="CI425">
        <v>2.5000000000000001E-2</v>
      </c>
      <c r="CJ425">
        <v>6.4000000000000001E-2</v>
      </c>
      <c r="CK425">
        <v>1.2E-2</v>
      </c>
      <c r="CL425">
        <v>4.0000000000000001E-3</v>
      </c>
      <c r="CM425">
        <v>-6.0000000000000001E-3</v>
      </c>
      <c r="CN425">
        <v>6.0000000000000001E-3</v>
      </c>
      <c r="CO425">
        <v>-1.6E-2</v>
      </c>
      <c r="CP425">
        <v>-4.0000000000000001E-3</v>
      </c>
      <c r="CQ425">
        <v>1.9E-2</v>
      </c>
      <c r="CR425" s="38">
        <v>2.9000000000000001E-2</v>
      </c>
      <c r="CS425">
        <v>3.5999999999999997E-2</v>
      </c>
      <c r="CT425">
        <v>4.7E-2</v>
      </c>
      <c r="CU425">
        <v>-4.4999999999999998E-2</v>
      </c>
      <c r="CV425">
        <v>3.5000000000000003E-2</v>
      </c>
      <c r="CW425">
        <v>0.01</v>
      </c>
      <c r="CX425">
        <v>0</v>
      </c>
      <c r="CY425">
        <v>4.5999999999999999E-2</v>
      </c>
      <c r="CZ425">
        <v>3.5000000000000003E-2</v>
      </c>
      <c r="DA425">
        <v>0.106</v>
      </c>
      <c r="DB425">
        <v>5.1999999999999998E-2</v>
      </c>
      <c r="DC425">
        <v>2E-3</v>
      </c>
      <c r="DD425" s="38">
        <v>0.01</v>
      </c>
      <c r="DE425" s="38">
        <v>8.0000000000000002E-3</v>
      </c>
      <c r="DF425">
        <v>0.02</v>
      </c>
      <c r="DG425">
        <v>4.8000000000000001E-2</v>
      </c>
      <c r="DH425">
        <v>4.2000000000000003E-2</v>
      </c>
      <c r="DI425">
        <v>1.9E-2</v>
      </c>
      <c r="DJ425">
        <v>3.4000000000000002E-2</v>
      </c>
      <c r="DK425" s="38">
        <v>1.4999999999999999E-2</v>
      </c>
      <c r="DL425">
        <v>1.9E-2</v>
      </c>
      <c r="DM425">
        <v>3.5999999999999997E-2</v>
      </c>
      <c r="DN425">
        <v>3.1E-2</v>
      </c>
      <c r="DO425">
        <v>8.5000000000000006E-2</v>
      </c>
      <c r="DP425" s="38">
        <v>4.5999999999999999E-2</v>
      </c>
      <c r="DQ425">
        <v>3.9E-2</v>
      </c>
      <c r="DU425" s="38">
        <v>3.6999999999999998E-2</v>
      </c>
      <c r="DV425">
        <v>2.4E-2</v>
      </c>
      <c r="DW425" s="38">
        <v>0.04</v>
      </c>
      <c r="DX425" s="6">
        <v>5.1999999999999998E-2</v>
      </c>
      <c r="DY425">
        <v>2.3E-2</v>
      </c>
      <c r="DZ425">
        <v>7.0999999999999994E-2</v>
      </c>
      <c r="EA425">
        <v>0.03</v>
      </c>
      <c r="EC425">
        <v>4.0000000000000001E-3</v>
      </c>
      <c r="ED425">
        <v>0.03</v>
      </c>
      <c r="EF425">
        <v>4.2000000000000003E-2</v>
      </c>
      <c r="EG425">
        <v>5.7000000000000002E-2</v>
      </c>
      <c r="EI425">
        <v>3.2000000000000001E-2</v>
      </c>
      <c r="EJ425">
        <v>4.5999999999999999E-2</v>
      </c>
      <c r="EK425" s="38">
        <v>1.6E-2</v>
      </c>
      <c r="EL425">
        <v>0.03</v>
      </c>
      <c r="EM425" s="6">
        <v>5.5E-2</v>
      </c>
    </row>
    <row r="426" spans="1:143" ht="14.25" customHeight="1" x14ac:dyDescent="0.2">
      <c r="A426" s="13">
        <v>753</v>
      </c>
      <c r="B426">
        <v>4.8000000000000001E-2</v>
      </c>
      <c r="C426">
        <v>4.3999999999999997E-2</v>
      </c>
      <c r="D426">
        <v>3.2000000000000001E-2</v>
      </c>
      <c r="E426">
        <v>3.3000000000000002E-2</v>
      </c>
      <c r="F426">
        <v>4.2000000000000003E-2</v>
      </c>
      <c r="G426">
        <v>4.1000000000000002E-2</v>
      </c>
      <c r="H426">
        <v>1.4999999999999999E-2</v>
      </c>
      <c r="I426">
        <v>0.02</v>
      </c>
      <c r="J426">
        <v>0.02</v>
      </c>
      <c r="K426">
        <v>1.2999999999999999E-2</v>
      </c>
      <c r="L426">
        <v>3.4000000000000002E-2</v>
      </c>
      <c r="M426">
        <v>2.5999999999999999E-2</v>
      </c>
      <c r="N426">
        <v>4.3999999999999997E-2</v>
      </c>
      <c r="O426">
        <v>2.4E-2</v>
      </c>
      <c r="P426" s="38">
        <v>5.6000000000000001E-2</v>
      </c>
      <c r="Q426" s="6">
        <v>5.0999999999999997E-2</v>
      </c>
      <c r="R426" s="6">
        <v>3.4000000000000002E-2</v>
      </c>
      <c r="S426" s="6">
        <v>7.5999999999999998E-2</v>
      </c>
      <c r="T426">
        <v>5.0999999999999997E-2</v>
      </c>
      <c r="U426">
        <v>3.7999999999999999E-2</v>
      </c>
      <c r="V426">
        <v>3.2000000000000001E-2</v>
      </c>
      <c r="W426">
        <v>2.1000000000000001E-2</v>
      </c>
      <c r="X426">
        <v>5.6000000000000001E-2</v>
      </c>
      <c r="Y426">
        <v>5.0999999999999997E-2</v>
      </c>
      <c r="Z426" s="38">
        <v>8.2000000000000003E-2</v>
      </c>
      <c r="AA426" s="38">
        <v>8.3000000000000004E-2</v>
      </c>
      <c r="AB426" s="38">
        <v>6.0999999999999999E-2</v>
      </c>
      <c r="AC426" s="38">
        <v>4.7E-2</v>
      </c>
      <c r="AD426" s="38">
        <v>2.8000000000000001E-2</v>
      </c>
      <c r="AE426" s="38">
        <v>2.7E-2</v>
      </c>
      <c r="AF426" s="38">
        <v>0.01</v>
      </c>
      <c r="AG426" s="38">
        <v>0.01</v>
      </c>
      <c r="AH426" s="38">
        <v>5.0000000000000001E-3</v>
      </c>
      <c r="AI426" s="6">
        <v>4.1000000000000002E-2</v>
      </c>
      <c r="AJ426" s="6">
        <v>7.0000000000000001E-3</v>
      </c>
      <c r="AK426" s="6">
        <v>4.2000000000000003E-2</v>
      </c>
      <c r="AL426">
        <v>1.6E-2</v>
      </c>
      <c r="AM426">
        <v>1.7999999999999999E-2</v>
      </c>
      <c r="AN426">
        <v>0.04</v>
      </c>
      <c r="AO426" s="6">
        <v>3.2000000000000001E-2</v>
      </c>
      <c r="AP426" s="6">
        <v>7.0999999999999994E-2</v>
      </c>
      <c r="AQ426" s="6">
        <v>5.7000000000000002E-2</v>
      </c>
      <c r="AR426">
        <v>2.1999999999999999E-2</v>
      </c>
      <c r="AS426">
        <v>3.2000000000000001E-2</v>
      </c>
      <c r="AT426">
        <v>1.2999999999999999E-2</v>
      </c>
      <c r="AU426">
        <v>1.9E-2</v>
      </c>
      <c r="AV426">
        <v>7.3999999999999996E-2</v>
      </c>
      <c r="AW426">
        <v>5.2999999999999999E-2</v>
      </c>
      <c r="AX426">
        <v>1.7999999999999999E-2</v>
      </c>
      <c r="AY426">
        <v>0.04</v>
      </c>
      <c r="AZ426">
        <v>4.0000000000000001E-3</v>
      </c>
      <c r="BA426">
        <v>4.9000000000000002E-2</v>
      </c>
      <c r="BB426" s="38">
        <v>2.4E-2</v>
      </c>
      <c r="BC426">
        <v>1.6E-2</v>
      </c>
      <c r="BD426">
        <v>3.2000000000000001E-2</v>
      </c>
      <c r="BE426">
        <v>2.9000000000000001E-2</v>
      </c>
      <c r="BF426" s="38">
        <v>2.9000000000000001E-2</v>
      </c>
      <c r="BG426">
        <v>8.9999999999999993E-3</v>
      </c>
      <c r="BH426">
        <v>8.9999999999999993E-3</v>
      </c>
      <c r="BI426">
        <v>8.0000000000000002E-3</v>
      </c>
      <c r="BJ426">
        <v>8.9999999999999993E-3</v>
      </c>
      <c r="BK426">
        <v>3.0000000000000001E-3</v>
      </c>
      <c r="BL426">
        <v>1.6E-2</v>
      </c>
      <c r="BM426">
        <v>1.7999999999999999E-2</v>
      </c>
      <c r="BN426">
        <v>-4.0000000000000001E-3</v>
      </c>
      <c r="BO426">
        <v>6.0000000000000001E-3</v>
      </c>
      <c r="BP426" s="6">
        <v>1E-3</v>
      </c>
      <c r="BQ426" s="6">
        <v>3.0000000000000001E-3</v>
      </c>
      <c r="BR426" s="6">
        <v>0.01</v>
      </c>
      <c r="BS426">
        <v>1.2999999999999999E-2</v>
      </c>
      <c r="BT426" s="38">
        <v>2.5000000000000001E-2</v>
      </c>
      <c r="BU426">
        <v>2.7E-2</v>
      </c>
      <c r="BV426">
        <v>4.2999999999999997E-2</v>
      </c>
      <c r="BW426">
        <v>0.03</v>
      </c>
      <c r="BX426" s="38">
        <v>0.107</v>
      </c>
      <c r="BY426" s="38">
        <v>1.9E-2</v>
      </c>
      <c r="BZ426" s="38">
        <v>2E-3</v>
      </c>
      <c r="CA426">
        <v>4.9000000000000002E-2</v>
      </c>
      <c r="CB426">
        <v>4.8000000000000001E-2</v>
      </c>
      <c r="CC426">
        <v>1.0999999999999999E-2</v>
      </c>
      <c r="CD426">
        <v>1.0999999999999999E-2</v>
      </c>
      <c r="CE426">
        <v>7.6999999999999999E-2</v>
      </c>
      <c r="CF426">
        <v>0.01</v>
      </c>
      <c r="CG426">
        <v>1.2E-2</v>
      </c>
      <c r="CH426">
        <v>5.3999999999999999E-2</v>
      </c>
      <c r="CI426">
        <v>2.5000000000000001E-2</v>
      </c>
      <c r="CJ426">
        <v>6.4000000000000001E-2</v>
      </c>
      <c r="CK426">
        <v>1.2E-2</v>
      </c>
      <c r="CL426">
        <v>4.0000000000000001E-3</v>
      </c>
      <c r="CM426">
        <v>-6.0000000000000001E-3</v>
      </c>
      <c r="CN426">
        <v>6.0000000000000001E-3</v>
      </c>
      <c r="CO426">
        <v>-1.6E-2</v>
      </c>
      <c r="CP426">
        <v>-4.0000000000000001E-3</v>
      </c>
      <c r="CQ426">
        <v>1.9E-2</v>
      </c>
      <c r="CR426" s="38">
        <v>2.8000000000000001E-2</v>
      </c>
      <c r="CS426">
        <v>3.5000000000000003E-2</v>
      </c>
      <c r="CT426">
        <v>4.7E-2</v>
      </c>
      <c r="CU426">
        <v>-4.4999999999999998E-2</v>
      </c>
      <c r="CV426">
        <v>3.5000000000000003E-2</v>
      </c>
      <c r="CW426">
        <v>0.01</v>
      </c>
      <c r="CX426">
        <v>0</v>
      </c>
      <c r="CY426">
        <v>4.5999999999999999E-2</v>
      </c>
      <c r="CZ426">
        <v>3.5000000000000003E-2</v>
      </c>
      <c r="DA426">
        <v>0.106</v>
      </c>
      <c r="DB426">
        <v>5.0999999999999997E-2</v>
      </c>
      <c r="DC426">
        <v>3.0000000000000001E-3</v>
      </c>
      <c r="DD426" s="38">
        <v>0.01</v>
      </c>
      <c r="DE426" s="38">
        <v>8.0000000000000002E-3</v>
      </c>
      <c r="DF426">
        <v>0.02</v>
      </c>
      <c r="DG426">
        <v>4.8000000000000001E-2</v>
      </c>
      <c r="DH426">
        <v>4.2000000000000003E-2</v>
      </c>
      <c r="DI426">
        <v>1.9E-2</v>
      </c>
      <c r="DJ426">
        <v>3.4000000000000002E-2</v>
      </c>
      <c r="DK426" s="38">
        <v>1.4999999999999999E-2</v>
      </c>
      <c r="DL426">
        <v>1.9E-2</v>
      </c>
      <c r="DM426">
        <v>3.5999999999999997E-2</v>
      </c>
      <c r="DN426">
        <v>3.1E-2</v>
      </c>
      <c r="DO426">
        <v>8.5000000000000006E-2</v>
      </c>
      <c r="DP426" s="38">
        <v>4.5999999999999999E-2</v>
      </c>
      <c r="DQ426">
        <v>3.9E-2</v>
      </c>
      <c r="DU426" s="38">
        <v>3.7999999999999999E-2</v>
      </c>
      <c r="DV426">
        <v>2.4E-2</v>
      </c>
      <c r="DW426" s="38">
        <v>0.04</v>
      </c>
      <c r="DX426" s="6">
        <v>5.1999999999999998E-2</v>
      </c>
      <c r="DY426">
        <v>2.3E-2</v>
      </c>
      <c r="DZ426">
        <v>7.0999999999999994E-2</v>
      </c>
      <c r="EA426">
        <v>0.03</v>
      </c>
      <c r="EC426">
        <v>4.0000000000000001E-3</v>
      </c>
      <c r="ED426">
        <v>0.03</v>
      </c>
      <c r="EF426">
        <v>4.2000000000000003E-2</v>
      </c>
      <c r="EG426">
        <v>5.7000000000000002E-2</v>
      </c>
      <c r="EI426">
        <v>3.2000000000000001E-2</v>
      </c>
      <c r="EJ426">
        <v>4.5999999999999999E-2</v>
      </c>
      <c r="EK426" s="38">
        <v>1.6E-2</v>
      </c>
      <c r="EL426">
        <v>0.03</v>
      </c>
      <c r="EM426" s="6">
        <v>5.3999999999999999E-2</v>
      </c>
    </row>
    <row r="427" spans="1:143" ht="14.25" customHeight="1" x14ac:dyDescent="0.2">
      <c r="A427" s="13">
        <v>754</v>
      </c>
      <c r="B427">
        <v>4.8000000000000001E-2</v>
      </c>
      <c r="C427">
        <v>4.3999999999999997E-2</v>
      </c>
      <c r="D427">
        <v>3.2000000000000001E-2</v>
      </c>
      <c r="E427">
        <v>3.3000000000000002E-2</v>
      </c>
      <c r="F427">
        <v>4.2000000000000003E-2</v>
      </c>
      <c r="G427">
        <v>0.04</v>
      </c>
      <c r="H427">
        <v>1.4999999999999999E-2</v>
      </c>
      <c r="I427">
        <v>0.02</v>
      </c>
      <c r="J427">
        <v>0.02</v>
      </c>
      <c r="K427">
        <v>1.2999999999999999E-2</v>
      </c>
      <c r="L427">
        <v>3.3000000000000002E-2</v>
      </c>
      <c r="M427">
        <v>2.5999999999999999E-2</v>
      </c>
      <c r="N427">
        <v>4.3999999999999997E-2</v>
      </c>
      <c r="O427">
        <v>2.4E-2</v>
      </c>
      <c r="P427" s="38">
        <v>5.6000000000000001E-2</v>
      </c>
      <c r="Q427" s="6">
        <v>5.0999999999999997E-2</v>
      </c>
      <c r="R427" s="6">
        <v>3.4000000000000002E-2</v>
      </c>
      <c r="S427" s="6">
        <v>7.5999999999999998E-2</v>
      </c>
      <c r="T427">
        <v>0.05</v>
      </c>
      <c r="U427">
        <v>3.6999999999999998E-2</v>
      </c>
      <c r="V427">
        <v>3.2000000000000001E-2</v>
      </c>
      <c r="W427">
        <v>2.1000000000000001E-2</v>
      </c>
      <c r="X427">
        <v>5.6000000000000001E-2</v>
      </c>
      <c r="Y427">
        <v>5.0999999999999997E-2</v>
      </c>
      <c r="Z427" s="38">
        <v>8.2000000000000003E-2</v>
      </c>
      <c r="AA427" s="38">
        <v>8.3000000000000004E-2</v>
      </c>
      <c r="AB427" s="38">
        <v>6.0999999999999999E-2</v>
      </c>
      <c r="AC427" s="38">
        <v>4.7E-2</v>
      </c>
      <c r="AD427" s="38">
        <v>2.8000000000000001E-2</v>
      </c>
      <c r="AE427" s="38">
        <v>2.7E-2</v>
      </c>
      <c r="AF427" s="38">
        <v>0.01</v>
      </c>
      <c r="AG427" s="38">
        <v>0.01</v>
      </c>
      <c r="AH427" s="38">
        <v>5.0000000000000001E-3</v>
      </c>
      <c r="AI427" s="6">
        <v>4.1000000000000002E-2</v>
      </c>
      <c r="AJ427" s="6">
        <v>7.0000000000000001E-3</v>
      </c>
      <c r="AK427" s="6">
        <v>4.2000000000000003E-2</v>
      </c>
      <c r="AL427">
        <v>1.6E-2</v>
      </c>
      <c r="AM427">
        <v>1.7999999999999999E-2</v>
      </c>
      <c r="AN427">
        <v>0.04</v>
      </c>
      <c r="AO427" s="6">
        <v>3.2000000000000001E-2</v>
      </c>
      <c r="AP427" s="6">
        <v>7.0999999999999994E-2</v>
      </c>
      <c r="AQ427" s="6">
        <v>5.7000000000000002E-2</v>
      </c>
      <c r="AR427">
        <v>2.1999999999999999E-2</v>
      </c>
      <c r="AS427">
        <v>3.2000000000000001E-2</v>
      </c>
      <c r="AT427">
        <v>1.2999999999999999E-2</v>
      </c>
      <c r="AU427">
        <v>1.9E-2</v>
      </c>
      <c r="AV427">
        <v>7.3999999999999996E-2</v>
      </c>
      <c r="AW427">
        <v>5.2999999999999999E-2</v>
      </c>
      <c r="AX427">
        <v>1.7999999999999999E-2</v>
      </c>
      <c r="AY427">
        <v>0.04</v>
      </c>
      <c r="AZ427">
        <v>3.0000000000000001E-3</v>
      </c>
      <c r="BA427">
        <v>4.9000000000000002E-2</v>
      </c>
      <c r="BB427" s="38">
        <v>2.4E-2</v>
      </c>
      <c r="BC427">
        <v>1.4999999999999999E-2</v>
      </c>
      <c r="BD427">
        <v>3.2000000000000001E-2</v>
      </c>
      <c r="BE427">
        <v>2.9000000000000001E-2</v>
      </c>
      <c r="BF427" s="38">
        <v>2.9000000000000001E-2</v>
      </c>
      <c r="BG427">
        <v>8.9999999999999993E-3</v>
      </c>
      <c r="BH427">
        <v>8.9999999999999993E-3</v>
      </c>
      <c r="BI427">
        <v>8.0000000000000002E-3</v>
      </c>
      <c r="BJ427">
        <v>8.9999999999999993E-3</v>
      </c>
      <c r="BK427">
        <v>2E-3</v>
      </c>
      <c r="BL427">
        <v>1.6E-2</v>
      </c>
      <c r="BM427">
        <v>1.7999999999999999E-2</v>
      </c>
      <c r="BN427">
        <v>-4.0000000000000001E-3</v>
      </c>
      <c r="BO427">
        <v>6.0000000000000001E-3</v>
      </c>
      <c r="BP427" s="6">
        <v>0</v>
      </c>
      <c r="BQ427" s="6">
        <v>3.0000000000000001E-3</v>
      </c>
      <c r="BR427" s="6">
        <v>0.01</v>
      </c>
      <c r="BS427">
        <v>1.2999999999999999E-2</v>
      </c>
      <c r="BT427" s="38">
        <v>2.4E-2</v>
      </c>
      <c r="BU427">
        <v>2.7E-2</v>
      </c>
      <c r="BV427">
        <v>4.2999999999999997E-2</v>
      </c>
      <c r="BW427">
        <v>0.03</v>
      </c>
      <c r="BX427" s="38">
        <v>0.107</v>
      </c>
      <c r="BY427" s="38">
        <v>1.9E-2</v>
      </c>
      <c r="BZ427" s="38">
        <v>2E-3</v>
      </c>
      <c r="CA427">
        <v>4.9000000000000002E-2</v>
      </c>
      <c r="CB427">
        <v>4.8000000000000001E-2</v>
      </c>
      <c r="CC427">
        <v>1.0999999999999999E-2</v>
      </c>
      <c r="CD427">
        <v>1.0999999999999999E-2</v>
      </c>
      <c r="CE427">
        <v>7.6999999999999999E-2</v>
      </c>
      <c r="CF427">
        <v>0.01</v>
      </c>
      <c r="CG427">
        <v>1.2E-2</v>
      </c>
      <c r="CH427">
        <v>5.5E-2</v>
      </c>
      <c r="CI427">
        <v>2.5000000000000001E-2</v>
      </c>
      <c r="CJ427">
        <v>6.4000000000000001E-2</v>
      </c>
      <c r="CK427">
        <v>1.2E-2</v>
      </c>
      <c r="CL427">
        <v>4.0000000000000001E-3</v>
      </c>
      <c r="CM427">
        <v>-6.0000000000000001E-3</v>
      </c>
      <c r="CN427">
        <v>6.0000000000000001E-3</v>
      </c>
      <c r="CO427">
        <v>-1.6E-2</v>
      </c>
      <c r="CP427">
        <v>-4.0000000000000001E-3</v>
      </c>
      <c r="CQ427">
        <v>1.7999999999999999E-2</v>
      </c>
      <c r="CR427" s="38">
        <v>2.8000000000000001E-2</v>
      </c>
      <c r="CS427">
        <v>3.5000000000000003E-2</v>
      </c>
      <c r="CT427">
        <v>4.7E-2</v>
      </c>
      <c r="CU427">
        <v>-4.4999999999999998E-2</v>
      </c>
      <c r="CV427">
        <v>3.4000000000000002E-2</v>
      </c>
      <c r="CW427">
        <v>0.01</v>
      </c>
      <c r="CX427">
        <v>0</v>
      </c>
      <c r="CY427">
        <v>4.5999999999999999E-2</v>
      </c>
      <c r="CZ427">
        <v>3.5000000000000003E-2</v>
      </c>
      <c r="DA427">
        <v>0.106</v>
      </c>
      <c r="DB427">
        <v>5.0999999999999997E-2</v>
      </c>
      <c r="DC427">
        <v>3.0000000000000001E-3</v>
      </c>
      <c r="DD427" s="38">
        <v>0.01</v>
      </c>
      <c r="DE427" s="38">
        <v>8.0000000000000002E-3</v>
      </c>
      <c r="DF427">
        <v>0.02</v>
      </c>
      <c r="DG427">
        <v>4.8000000000000001E-2</v>
      </c>
      <c r="DH427">
        <v>4.2000000000000003E-2</v>
      </c>
      <c r="DI427">
        <v>1.9E-2</v>
      </c>
      <c r="DJ427">
        <v>3.4000000000000002E-2</v>
      </c>
      <c r="DK427" s="38">
        <v>1.4999999999999999E-2</v>
      </c>
      <c r="DL427">
        <v>1.9E-2</v>
      </c>
      <c r="DM427">
        <v>3.5999999999999997E-2</v>
      </c>
      <c r="DN427">
        <v>3.1E-2</v>
      </c>
      <c r="DO427">
        <v>8.5000000000000006E-2</v>
      </c>
      <c r="DP427" s="38">
        <v>4.5999999999999999E-2</v>
      </c>
      <c r="DQ427">
        <v>3.9E-2</v>
      </c>
      <c r="DU427" s="38">
        <v>3.7999999999999999E-2</v>
      </c>
      <c r="DV427">
        <v>2.4E-2</v>
      </c>
      <c r="DW427" s="38">
        <v>0.04</v>
      </c>
      <c r="DX427" s="6">
        <v>5.1999999999999998E-2</v>
      </c>
      <c r="DY427">
        <v>2.3E-2</v>
      </c>
      <c r="DZ427">
        <v>7.0999999999999994E-2</v>
      </c>
      <c r="EA427">
        <v>0.03</v>
      </c>
      <c r="EC427">
        <v>4.0000000000000001E-3</v>
      </c>
      <c r="ED427">
        <v>0.03</v>
      </c>
      <c r="EF427">
        <v>4.2000000000000003E-2</v>
      </c>
      <c r="EG427">
        <v>5.7000000000000002E-2</v>
      </c>
      <c r="EI427">
        <v>3.2000000000000001E-2</v>
      </c>
      <c r="EJ427">
        <v>4.5999999999999999E-2</v>
      </c>
      <c r="EK427" s="38">
        <v>1.6E-2</v>
      </c>
      <c r="EL427">
        <v>0.03</v>
      </c>
      <c r="EM427" s="6">
        <v>5.3999999999999999E-2</v>
      </c>
    </row>
    <row r="428" spans="1:143" ht="14.25" customHeight="1" x14ac:dyDescent="0.2">
      <c r="A428" s="13">
        <v>755</v>
      </c>
      <c r="B428">
        <v>4.8000000000000001E-2</v>
      </c>
      <c r="C428">
        <v>4.3999999999999997E-2</v>
      </c>
      <c r="D428">
        <v>3.2000000000000001E-2</v>
      </c>
      <c r="E428">
        <v>3.2000000000000001E-2</v>
      </c>
      <c r="F428">
        <v>4.1000000000000002E-2</v>
      </c>
      <c r="G428">
        <v>0.04</v>
      </c>
      <c r="H428">
        <v>1.4999999999999999E-2</v>
      </c>
      <c r="I428">
        <v>0.02</v>
      </c>
      <c r="J428">
        <v>0.02</v>
      </c>
      <c r="K428">
        <v>1.2999999999999999E-2</v>
      </c>
      <c r="L428">
        <v>3.3000000000000002E-2</v>
      </c>
      <c r="M428">
        <v>2.5999999999999999E-2</v>
      </c>
      <c r="N428">
        <v>4.2999999999999997E-2</v>
      </c>
      <c r="O428">
        <v>2.4E-2</v>
      </c>
      <c r="P428" s="38">
        <v>5.6000000000000001E-2</v>
      </c>
      <c r="Q428" s="6">
        <v>5.0999999999999997E-2</v>
      </c>
      <c r="R428" s="6">
        <v>3.4000000000000002E-2</v>
      </c>
      <c r="S428" s="6">
        <v>7.4999999999999997E-2</v>
      </c>
      <c r="T428">
        <v>0.05</v>
      </c>
      <c r="U428">
        <v>3.6999999999999998E-2</v>
      </c>
      <c r="V428">
        <v>3.2000000000000001E-2</v>
      </c>
      <c r="W428">
        <v>2.1000000000000001E-2</v>
      </c>
      <c r="X428">
        <v>5.6000000000000001E-2</v>
      </c>
      <c r="Y428">
        <v>5.0999999999999997E-2</v>
      </c>
      <c r="Z428" s="38">
        <v>8.2000000000000003E-2</v>
      </c>
      <c r="AA428" s="38">
        <v>8.3000000000000004E-2</v>
      </c>
      <c r="AB428" s="38">
        <v>6.0999999999999999E-2</v>
      </c>
      <c r="AC428" s="38">
        <v>4.7E-2</v>
      </c>
      <c r="AD428" s="38">
        <v>2.8000000000000001E-2</v>
      </c>
      <c r="AE428" s="38">
        <v>2.7E-2</v>
      </c>
      <c r="AF428" s="38">
        <v>0.01</v>
      </c>
      <c r="AG428" s="38">
        <v>0.01</v>
      </c>
      <c r="AH428" s="38">
        <v>5.0000000000000001E-3</v>
      </c>
      <c r="AI428" s="6">
        <v>4.1000000000000002E-2</v>
      </c>
      <c r="AJ428" s="6">
        <v>7.0000000000000001E-3</v>
      </c>
      <c r="AK428" s="6">
        <v>4.2000000000000003E-2</v>
      </c>
      <c r="AL428">
        <v>1.6E-2</v>
      </c>
      <c r="AM428">
        <v>1.7999999999999999E-2</v>
      </c>
      <c r="AN428">
        <v>0.04</v>
      </c>
      <c r="AO428" s="6">
        <v>3.2000000000000001E-2</v>
      </c>
      <c r="AP428" s="6">
        <v>7.0999999999999994E-2</v>
      </c>
      <c r="AQ428" s="6">
        <v>5.7000000000000002E-2</v>
      </c>
      <c r="AR428">
        <v>2.1999999999999999E-2</v>
      </c>
      <c r="AS428">
        <v>3.2000000000000001E-2</v>
      </c>
      <c r="AT428">
        <v>1.2999999999999999E-2</v>
      </c>
      <c r="AU428">
        <v>1.9E-2</v>
      </c>
      <c r="AV428">
        <v>7.3999999999999996E-2</v>
      </c>
      <c r="AW428">
        <v>5.2999999999999999E-2</v>
      </c>
      <c r="AX428">
        <v>1.7999999999999999E-2</v>
      </c>
      <c r="AY428">
        <v>0.04</v>
      </c>
      <c r="AZ428">
        <v>3.0000000000000001E-3</v>
      </c>
      <c r="BA428">
        <v>4.9000000000000002E-2</v>
      </c>
      <c r="BB428" s="38">
        <v>2.4E-2</v>
      </c>
      <c r="BC428">
        <v>1.4999999999999999E-2</v>
      </c>
      <c r="BD428">
        <v>3.2000000000000001E-2</v>
      </c>
      <c r="BE428">
        <v>2.9000000000000001E-2</v>
      </c>
      <c r="BF428" s="38">
        <v>2.9000000000000001E-2</v>
      </c>
      <c r="BG428">
        <v>8.9999999999999993E-3</v>
      </c>
      <c r="BH428">
        <v>8.9999999999999993E-3</v>
      </c>
      <c r="BI428">
        <v>8.0000000000000002E-3</v>
      </c>
      <c r="BJ428">
        <v>8.9999999999999993E-3</v>
      </c>
      <c r="BK428">
        <v>2E-3</v>
      </c>
      <c r="BL428">
        <v>1.6E-2</v>
      </c>
      <c r="BM428">
        <v>1.7999999999999999E-2</v>
      </c>
      <c r="BN428">
        <v>-4.0000000000000001E-3</v>
      </c>
      <c r="BO428">
        <v>5.0000000000000001E-3</v>
      </c>
      <c r="BP428" s="6">
        <v>0</v>
      </c>
      <c r="BQ428" s="6">
        <v>3.0000000000000001E-3</v>
      </c>
      <c r="BR428" s="6">
        <v>0.01</v>
      </c>
      <c r="BS428">
        <v>1.2999999999999999E-2</v>
      </c>
      <c r="BT428" s="38">
        <v>2.4E-2</v>
      </c>
      <c r="BU428">
        <v>2.7E-2</v>
      </c>
      <c r="BV428">
        <v>4.2999999999999997E-2</v>
      </c>
      <c r="BW428">
        <v>0.03</v>
      </c>
      <c r="BX428" s="38">
        <v>0.107</v>
      </c>
      <c r="BY428" s="38">
        <v>1.9E-2</v>
      </c>
      <c r="BZ428" s="38">
        <v>2E-3</v>
      </c>
      <c r="CA428">
        <v>4.9000000000000002E-2</v>
      </c>
      <c r="CB428">
        <v>4.8000000000000001E-2</v>
      </c>
      <c r="CC428">
        <v>1.0999999999999999E-2</v>
      </c>
      <c r="CD428">
        <v>1.0999999999999999E-2</v>
      </c>
      <c r="CE428">
        <v>7.8E-2</v>
      </c>
      <c r="CF428">
        <v>0.01</v>
      </c>
      <c r="CG428">
        <v>1.2999999999999999E-2</v>
      </c>
      <c r="CH428">
        <v>5.5E-2</v>
      </c>
      <c r="CI428">
        <v>2.5000000000000001E-2</v>
      </c>
      <c r="CJ428">
        <v>6.3E-2</v>
      </c>
      <c r="CK428">
        <v>1.0999999999999999E-2</v>
      </c>
      <c r="CL428">
        <v>4.0000000000000001E-3</v>
      </c>
      <c r="CM428">
        <v>-6.0000000000000001E-3</v>
      </c>
      <c r="CN428">
        <v>6.0000000000000001E-3</v>
      </c>
      <c r="CO428">
        <v>-1.6E-2</v>
      </c>
      <c r="CP428">
        <v>-4.0000000000000001E-3</v>
      </c>
      <c r="CQ428">
        <v>1.7999999999999999E-2</v>
      </c>
      <c r="CR428" s="38">
        <v>2.8000000000000001E-2</v>
      </c>
      <c r="CS428">
        <v>3.5000000000000003E-2</v>
      </c>
      <c r="CT428">
        <v>4.7E-2</v>
      </c>
      <c r="CU428">
        <v>-4.4999999999999998E-2</v>
      </c>
      <c r="CV428">
        <v>3.4000000000000002E-2</v>
      </c>
      <c r="CW428">
        <v>0.01</v>
      </c>
      <c r="CX428">
        <v>0</v>
      </c>
      <c r="CY428">
        <v>4.5999999999999999E-2</v>
      </c>
      <c r="CZ428">
        <v>3.5000000000000003E-2</v>
      </c>
      <c r="DA428">
        <v>0.106</v>
      </c>
      <c r="DB428">
        <v>5.0999999999999997E-2</v>
      </c>
      <c r="DC428">
        <v>3.0000000000000001E-3</v>
      </c>
      <c r="DD428" s="38">
        <v>0.01</v>
      </c>
      <c r="DE428" s="38">
        <v>8.0000000000000002E-3</v>
      </c>
      <c r="DF428">
        <v>0.02</v>
      </c>
      <c r="DG428">
        <v>4.8000000000000001E-2</v>
      </c>
      <c r="DH428">
        <v>4.2000000000000003E-2</v>
      </c>
      <c r="DI428">
        <v>1.9E-2</v>
      </c>
      <c r="DJ428">
        <v>3.4000000000000002E-2</v>
      </c>
      <c r="DK428" s="38">
        <v>1.4999999999999999E-2</v>
      </c>
      <c r="DL428">
        <v>1.9E-2</v>
      </c>
      <c r="DM428">
        <v>3.5999999999999997E-2</v>
      </c>
      <c r="DN428">
        <v>3.1E-2</v>
      </c>
      <c r="DO428">
        <v>8.5000000000000006E-2</v>
      </c>
      <c r="DP428" s="38">
        <v>4.5999999999999999E-2</v>
      </c>
      <c r="DQ428">
        <v>3.9E-2</v>
      </c>
      <c r="DU428" s="38">
        <v>3.7999999999999999E-2</v>
      </c>
      <c r="DV428">
        <v>2.4E-2</v>
      </c>
      <c r="DW428" s="38">
        <v>0.04</v>
      </c>
      <c r="DX428" s="6">
        <v>5.1999999999999998E-2</v>
      </c>
      <c r="DY428">
        <v>2.3E-2</v>
      </c>
      <c r="DZ428">
        <v>7.0999999999999994E-2</v>
      </c>
      <c r="EA428">
        <v>0.03</v>
      </c>
      <c r="EC428">
        <v>4.0000000000000001E-3</v>
      </c>
      <c r="ED428">
        <v>0.03</v>
      </c>
      <c r="EF428">
        <v>4.2000000000000003E-2</v>
      </c>
      <c r="EG428">
        <v>5.7000000000000002E-2</v>
      </c>
      <c r="EI428">
        <v>3.2000000000000001E-2</v>
      </c>
      <c r="EJ428">
        <v>4.4999999999999998E-2</v>
      </c>
      <c r="EK428" s="38">
        <v>1.6E-2</v>
      </c>
      <c r="EL428">
        <v>0.03</v>
      </c>
      <c r="EM428" s="6">
        <v>5.3999999999999999E-2</v>
      </c>
    </row>
    <row r="429" spans="1:143" ht="14.25" customHeight="1" x14ac:dyDescent="0.2">
      <c r="A429" s="13">
        <v>756</v>
      </c>
      <c r="B429">
        <v>4.8000000000000001E-2</v>
      </c>
      <c r="C429">
        <v>4.3999999999999997E-2</v>
      </c>
      <c r="D429">
        <v>3.2000000000000001E-2</v>
      </c>
      <c r="E429">
        <v>3.2000000000000001E-2</v>
      </c>
      <c r="F429">
        <v>4.1000000000000002E-2</v>
      </c>
      <c r="G429">
        <v>0.04</v>
      </c>
      <c r="H429">
        <v>1.4E-2</v>
      </c>
      <c r="I429">
        <v>1.9E-2</v>
      </c>
      <c r="J429">
        <v>0.02</v>
      </c>
      <c r="K429">
        <v>1.2999999999999999E-2</v>
      </c>
      <c r="L429">
        <v>3.3000000000000002E-2</v>
      </c>
      <c r="M429">
        <v>2.5999999999999999E-2</v>
      </c>
      <c r="N429">
        <v>4.2999999999999997E-2</v>
      </c>
      <c r="O429">
        <v>2.4E-2</v>
      </c>
      <c r="P429" s="38">
        <v>5.5E-2</v>
      </c>
      <c r="Q429" s="6">
        <v>5.0999999999999997E-2</v>
      </c>
      <c r="R429" s="6">
        <v>3.4000000000000002E-2</v>
      </c>
      <c r="S429" s="6">
        <v>7.4999999999999997E-2</v>
      </c>
      <c r="T429">
        <v>0.05</v>
      </c>
      <c r="U429">
        <v>3.5999999999999997E-2</v>
      </c>
      <c r="V429">
        <v>3.2000000000000001E-2</v>
      </c>
      <c r="W429">
        <v>2.1000000000000001E-2</v>
      </c>
      <c r="X429">
        <v>5.6000000000000001E-2</v>
      </c>
      <c r="Y429">
        <v>5.0999999999999997E-2</v>
      </c>
      <c r="Z429" s="38">
        <v>8.2000000000000003E-2</v>
      </c>
      <c r="AA429" s="38">
        <v>8.2000000000000003E-2</v>
      </c>
      <c r="AB429" s="38">
        <v>6.0999999999999999E-2</v>
      </c>
      <c r="AC429" s="38">
        <v>4.7E-2</v>
      </c>
      <c r="AD429" s="38">
        <v>2.8000000000000001E-2</v>
      </c>
      <c r="AE429" s="38">
        <v>2.7E-2</v>
      </c>
      <c r="AF429" s="38">
        <v>0.01</v>
      </c>
      <c r="AG429" s="38">
        <v>0.01</v>
      </c>
      <c r="AH429" s="38">
        <v>5.0000000000000001E-3</v>
      </c>
      <c r="AI429" s="6">
        <v>4.1000000000000002E-2</v>
      </c>
      <c r="AJ429" s="6">
        <v>7.0000000000000001E-3</v>
      </c>
      <c r="AK429" s="6">
        <v>4.2000000000000003E-2</v>
      </c>
      <c r="AL429">
        <v>1.6E-2</v>
      </c>
      <c r="AM429">
        <v>1.7999999999999999E-2</v>
      </c>
      <c r="AN429">
        <v>0.04</v>
      </c>
      <c r="AO429" s="6">
        <v>3.2000000000000001E-2</v>
      </c>
      <c r="AP429" s="6">
        <v>7.0999999999999994E-2</v>
      </c>
      <c r="AQ429" s="6">
        <v>5.7000000000000002E-2</v>
      </c>
      <c r="AR429">
        <v>2.1999999999999999E-2</v>
      </c>
      <c r="AS429">
        <v>3.2000000000000001E-2</v>
      </c>
      <c r="AT429">
        <v>1.2999999999999999E-2</v>
      </c>
      <c r="AU429">
        <v>1.9E-2</v>
      </c>
      <c r="AV429">
        <v>7.3999999999999996E-2</v>
      </c>
      <c r="AW429">
        <v>5.2999999999999999E-2</v>
      </c>
      <c r="AX429">
        <v>1.7999999999999999E-2</v>
      </c>
      <c r="AY429">
        <v>0.04</v>
      </c>
      <c r="AZ429">
        <v>3.0000000000000001E-3</v>
      </c>
      <c r="BA429">
        <v>4.9000000000000002E-2</v>
      </c>
      <c r="BB429" s="38">
        <v>2.4E-2</v>
      </c>
      <c r="BC429">
        <v>1.4999999999999999E-2</v>
      </c>
      <c r="BD429">
        <v>3.2000000000000001E-2</v>
      </c>
      <c r="BE429">
        <v>2.9000000000000001E-2</v>
      </c>
      <c r="BF429" s="38">
        <v>2.9000000000000001E-2</v>
      </c>
      <c r="BG429">
        <v>8.9999999999999993E-3</v>
      </c>
      <c r="BH429">
        <v>8.9999999999999993E-3</v>
      </c>
      <c r="BI429">
        <v>8.0000000000000002E-3</v>
      </c>
      <c r="BJ429">
        <v>8.9999999999999993E-3</v>
      </c>
      <c r="BK429">
        <v>2E-3</v>
      </c>
      <c r="BL429">
        <v>1.6E-2</v>
      </c>
      <c r="BM429">
        <v>1.7999999999999999E-2</v>
      </c>
      <c r="BN429">
        <v>-4.0000000000000001E-3</v>
      </c>
      <c r="BO429">
        <v>5.0000000000000001E-3</v>
      </c>
      <c r="BP429" s="6">
        <v>0</v>
      </c>
      <c r="BQ429" s="6">
        <v>3.0000000000000001E-3</v>
      </c>
      <c r="BR429" s="6">
        <v>0.01</v>
      </c>
      <c r="BS429">
        <v>1.2999999999999999E-2</v>
      </c>
      <c r="BT429" s="38">
        <v>2.4E-2</v>
      </c>
      <c r="BU429">
        <v>2.7E-2</v>
      </c>
      <c r="BV429">
        <v>4.3999999999999997E-2</v>
      </c>
      <c r="BW429">
        <v>0.03</v>
      </c>
      <c r="BX429" s="38">
        <v>0.107</v>
      </c>
      <c r="BY429" s="38">
        <v>1.9E-2</v>
      </c>
      <c r="BZ429" s="38">
        <v>2E-3</v>
      </c>
      <c r="CA429">
        <v>4.9000000000000002E-2</v>
      </c>
      <c r="CB429">
        <v>4.8000000000000001E-2</v>
      </c>
      <c r="CC429">
        <v>1.0999999999999999E-2</v>
      </c>
      <c r="CD429">
        <v>1.0999999999999999E-2</v>
      </c>
      <c r="CE429">
        <v>7.8E-2</v>
      </c>
      <c r="CF429">
        <v>0.01</v>
      </c>
      <c r="CG429">
        <v>1.2999999999999999E-2</v>
      </c>
      <c r="CH429">
        <v>5.5E-2</v>
      </c>
      <c r="CI429">
        <v>2.5000000000000001E-2</v>
      </c>
      <c r="CJ429">
        <v>6.3E-2</v>
      </c>
      <c r="CK429">
        <v>1.0999999999999999E-2</v>
      </c>
      <c r="CL429">
        <v>4.0000000000000001E-3</v>
      </c>
      <c r="CM429">
        <v>-6.0000000000000001E-3</v>
      </c>
      <c r="CN429">
        <v>6.0000000000000001E-3</v>
      </c>
      <c r="CO429">
        <v>-1.6E-2</v>
      </c>
      <c r="CP429">
        <v>-4.0000000000000001E-3</v>
      </c>
      <c r="CQ429">
        <v>1.7999999999999999E-2</v>
      </c>
      <c r="CR429" s="38">
        <v>2.8000000000000001E-2</v>
      </c>
      <c r="CS429">
        <v>3.5000000000000003E-2</v>
      </c>
      <c r="CT429">
        <v>4.7E-2</v>
      </c>
      <c r="CU429">
        <v>-4.4999999999999998E-2</v>
      </c>
      <c r="CV429">
        <v>3.4000000000000002E-2</v>
      </c>
      <c r="CW429">
        <v>0.01</v>
      </c>
      <c r="CX429">
        <v>0</v>
      </c>
      <c r="CY429">
        <v>4.5999999999999999E-2</v>
      </c>
      <c r="CZ429">
        <v>3.5000000000000003E-2</v>
      </c>
      <c r="DA429">
        <v>0.106</v>
      </c>
      <c r="DB429">
        <v>5.0999999999999997E-2</v>
      </c>
      <c r="DC429">
        <v>2E-3</v>
      </c>
      <c r="DD429" s="38">
        <v>0.01</v>
      </c>
      <c r="DE429" s="38">
        <v>8.0000000000000002E-3</v>
      </c>
      <c r="DF429">
        <v>0.02</v>
      </c>
      <c r="DG429">
        <v>4.8000000000000001E-2</v>
      </c>
      <c r="DH429">
        <v>4.2000000000000003E-2</v>
      </c>
      <c r="DI429">
        <v>1.7999999999999999E-2</v>
      </c>
      <c r="DJ429">
        <v>3.5000000000000003E-2</v>
      </c>
      <c r="DK429" s="38">
        <v>1.4999999999999999E-2</v>
      </c>
      <c r="DL429">
        <v>1.9E-2</v>
      </c>
      <c r="DM429">
        <v>3.5999999999999997E-2</v>
      </c>
      <c r="DN429">
        <v>3.1E-2</v>
      </c>
      <c r="DO429">
        <v>8.5000000000000006E-2</v>
      </c>
      <c r="DP429" s="38">
        <v>4.5999999999999999E-2</v>
      </c>
      <c r="DQ429">
        <v>3.9E-2</v>
      </c>
      <c r="DU429" s="38">
        <v>3.7999999999999999E-2</v>
      </c>
      <c r="DV429">
        <v>2.4E-2</v>
      </c>
      <c r="DW429" s="38">
        <v>0.04</v>
      </c>
      <c r="DX429" s="6">
        <v>5.1999999999999998E-2</v>
      </c>
      <c r="DY429">
        <v>2.3E-2</v>
      </c>
      <c r="DZ429">
        <v>7.0999999999999994E-2</v>
      </c>
      <c r="EA429">
        <v>0.03</v>
      </c>
      <c r="EC429">
        <v>4.0000000000000001E-3</v>
      </c>
      <c r="ED429">
        <v>0.03</v>
      </c>
      <c r="EF429">
        <v>4.2000000000000003E-2</v>
      </c>
      <c r="EG429">
        <v>5.7000000000000002E-2</v>
      </c>
      <c r="EI429">
        <v>3.2000000000000001E-2</v>
      </c>
      <c r="EJ429">
        <v>4.4999999999999998E-2</v>
      </c>
      <c r="EK429" s="38">
        <v>1.6E-2</v>
      </c>
      <c r="EL429">
        <v>0.03</v>
      </c>
      <c r="EM429" s="6">
        <v>5.3999999999999999E-2</v>
      </c>
    </row>
    <row r="430" spans="1:143" ht="14.25" customHeight="1" x14ac:dyDescent="0.2">
      <c r="A430" s="13">
        <v>757</v>
      </c>
      <c r="B430">
        <v>4.8000000000000001E-2</v>
      </c>
      <c r="C430">
        <v>4.3999999999999997E-2</v>
      </c>
      <c r="D430">
        <v>3.2000000000000001E-2</v>
      </c>
      <c r="E430">
        <v>3.2000000000000001E-2</v>
      </c>
      <c r="F430">
        <v>4.1000000000000002E-2</v>
      </c>
      <c r="G430">
        <v>0.04</v>
      </c>
      <c r="H430">
        <v>1.4E-2</v>
      </c>
      <c r="I430">
        <v>1.9E-2</v>
      </c>
      <c r="J430">
        <v>0.02</v>
      </c>
      <c r="K430">
        <v>1.2999999999999999E-2</v>
      </c>
      <c r="L430">
        <v>3.3000000000000002E-2</v>
      </c>
      <c r="M430">
        <v>2.5999999999999999E-2</v>
      </c>
      <c r="N430">
        <v>4.2999999999999997E-2</v>
      </c>
      <c r="O430">
        <v>2.3E-2</v>
      </c>
      <c r="P430" s="38">
        <v>5.5E-2</v>
      </c>
      <c r="Q430" s="6">
        <v>0.05</v>
      </c>
      <c r="R430" s="6">
        <v>3.4000000000000002E-2</v>
      </c>
      <c r="S430" s="6">
        <v>7.3999999999999996E-2</v>
      </c>
      <c r="T430">
        <v>4.9000000000000002E-2</v>
      </c>
      <c r="U430">
        <v>3.5999999999999997E-2</v>
      </c>
      <c r="V430">
        <v>3.2000000000000001E-2</v>
      </c>
      <c r="W430">
        <v>2.1000000000000001E-2</v>
      </c>
      <c r="X430">
        <v>5.5E-2</v>
      </c>
      <c r="Y430">
        <v>5.0999999999999997E-2</v>
      </c>
      <c r="Z430" s="38">
        <v>8.2000000000000003E-2</v>
      </c>
      <c r="AA430" s="38">
        <v>8.2000000000000003E-2</v>
      </c>
      <c r="AB430" s="38">
        <v>6.0999999999999999E-2</v>
      </c>
      <c r="AC430" s="38">
        <v>4.7E-2</v>
      </c>
      <c r="AD430" s="38">
        <v>2.8000000000000001E-2</v>
      </c>
      <c r="AE430" s="38">
        <v>2.7E-2</v>
      </c>
      <c r="AF430" s="38">
        <v>0.01</v>
      </c>
      <c r="AG430" s="38">
        <v>0.01</v>
      </c>
      <c r="AH430" s="38">
        <v>5.0000000000000001E-3</v>
      </c>
      <c r="AI430" s="6">
        <v>4.1000000000000002E-2</v>
      </c>
      <c r="AJ430" s="6">
        <v>7.0000000000000001E-3</v>
      </c>
      <c r="AK430" s="6">
        <v>4.2000000000000003E-2</v>
      </c>
      <c r="AL430">
        <v>1.6E-2</v>
      </c>
      <c r="AM430">
        <v>1.7999999999999999E-2</v>
      </c>
      <c r="AN430">
        <v>0.04</v>
      </c>
      <c r="AO430" s="6">
        <v>3.2000000000000001E-2</v>
      </c>
      <c r="AP430" s="6">
        <v>7.0999999999999994E-2</v>
      </c>
      <c r="AQ430" s="6">
        <v>5.7000000000000002E-2</v>
      </c>
      <c r="AR430">
        <v>2.1999999999999999E-2</v>
      </c>
      <c r="AS430">
        <v>3.2000000000000001E-2</v>
      </c>
      <c r="AT430">
        <v>1.2999999999999999E-2</v>
      </c>
      <c r="AU430">
        <v>1.9E-2</v>
      </c>
      <c r="AV430">
        <v>7.3999999999999996E-2</v>
      </c>
      <c r="AW430">
        <v>5.2999999999999999E-2</v>
      </c>
      <c r="AX430">
        <v>1.7999999999999999E-2</v>
      </c>
      <c r="AY430">
        <v>0.04</v>
      </c>
      <c r="AZ430">
        <v>3.0000000000000001E-3</v>
      </c>
      <c r="BA430">
        <v>4.8000000000000001E-2</v>
      </c>
      <c r="BB430" s="38">
        <v>2.4E-2</v>
      </c>
      <c r="BC430">
        <v>1.4999999999999999E-2</v>
      </c>
      <c r="BD430">
        <v>3.2000000000000001E-2</v>
      </c>
      <c r="BE430">
        <v>2.9000000000000001E-2</v>
      </c>
      <c r="BF430" s="38">
        <v>2.9000000000000001E-2</v>
      </c>
      <c r="BG430">
        <v>8.9999999999999993E-3</v>
      </c>
      <c r="BH430">
        <v>8.9999999999999993E-3</v>
      </c>
      <c r="BI430">
        <v>8.0000000000000002E-3</v>
      </c>
      <c r="BJ430">
        <v>8.9999999999999993E-3</v>
      </c>
      <c r="BK430">
        <v>2E-3</v>
      </c>
      <c r="BL430">
        <v>1.6E-2</v>
      </c>
      <c r="BM430">
        <v>1.7999999999999999E-2</v>
      </c>
      <c r="BN430">
        <v>-4.0000000000000001E-3</v>
      </c>
      <c r="BO430">
        <v>5.0000000000000001E-3</v>
      </c>
      <c r="BP430" s="6">
        <v>0</v>
      </c>
      <c r="BQ430" s="6">
        <v>3.0000000000000001E-3</v>
      </c>
      <c r="BR430" s="6">
        <v>0.01</v>
      </c>
      <c r="BS430">
        <v>1.2999999999999999E-2</v>
      </c>
      <c r="BT430" s="38">
        <v>2.4E-2</v>
      </c>
      <c r="BU430">
        <v>2.7E-2</v>
      </c>
      <c r="BV430">
        <v>4.3999999999999997E-2</v>
      </c>
      <c r="BW430">
        <v>0.03</v>
      </c>
      <c r="BX430" s="38">
        <v>0.106</v>
      </c>
      <c r="BY430" s="38">
        <v>1.9E-2</v>
      </c>
      <c r="BZ430" s="38">
        <v>2E-3</v>
      </c>
      <c r="CA430">
        <v>4.9000000000000002E-2</v>
      </c>
      <c r="CB430">
        <v>4.8000000000000001E-2</v>
      </c>
      <c r="CC430">
        <v>1.0999999999999999E-2</v>
      </c>
      <c r="CD430">
        <v>1.0999999999999999E-2</v>
      </c>
      <c r="CE430">
        <v>7.8E-2</v>
      </c>
      <c r="CF430">
        <v>0.01</v>
      </c>
      <c r="CG430">
        <v>1.2E-2</v>
      </c>
      <c r="CH430">
        <v>5.5E-2</v>
      </c>
      <c r="CI430">
        <v>2.5000000000000001E-2</v>
      </c>
      <c r="CJ430">
        <v>6.3E-2</v>
      </c>
      <c r="CK430">
        <v>1.0999999999999999E-2</v>
      </c>
      <c r="CL430">
        <v>4.0000000000000001E-3</v>
      </c>
      <c r="CM430">
        <v>-6.0000000000000001E-3</v>
      </c>
      <c r="CN430">
        <v>6.0000000000000001E-3</v>
      </c>
      <c r="CO430">
        <v>-1.6E-2</v>
      </c>
      <c r="CP430">
        <v>-4.0000000000000001E-3</v>
      </c>
      <c r="CQ430">
        <v>1.7999999999999999E-2</v>
      </c>
      <c r="CR430" s="38">
        <v>2.8000000000000001E-2</v>
      </c>
      <c r="CS430">
        <v>3.4000000000000002E-2</v>
      </c>
      <c r="CT430">
        <v>4.5999999999999999E-2</v>
      </c>
      <c r="CU430">
        <v>-4.4999999999999998E-2</v>
      </c>
      <c r="CV430">
        <v>3.4000000000000002E-2</v>
      </c>
      <c r="CW430">
        <v>0.01</v>
      </c>
      <c r="CX430">
        <v>-1E-3</v>
      </c>
      <c r="CY430">
        <v>4.5999999999999999E-2</v>
      </c>
      <c r="CZ430">
        <v>3.5000000000000003E-2</v>
      </c>
      <c r="DA430">
        <v>0.106</v>
      </c>
      <c r="DB430">
        <v>5.0999999999999997E-2</v>
      </c>
      <c r="DC430">
        <v>2E-3</v>
      </c>
      <c r="DD430" s="38">
        <v>0.01</v>
      </c>
      <c r="DE430" s="38">
        <v>8.0000000000000002E-3</v>
      </c>
      <c r="DF430">
        <v>0.02</v>
      </c>
      <c r="DG430">
        <v>4.8000000000000001E-2</v>
      </c>
      <c r="DH430">
        <v>4.2000000000000003E-2</v>
      </c>
      <c r="DI430">
        <v>1.7999999999999999E-2</v>
      </c>
      <c r="DJ430">
        <v>3.5000000000000003E-2</v>
      </c>
      <c r="DK430" s="38">
        <v>1.4999999999999999E-2</v>
      </c>
      <c r="DL430">
        <v>1.9E-2</v>
      </c>
      <c r="DM430">
        <v>3.5999999999999997E-2</v>
      </c>
      <c r="DN430">
        <v>3.1E-2</v>
      </c>
      <c r="DO430">
        <v>8.5999999999999993E-2</v>
      </c>
      <c r="DP430" s="38">
        <v>4.5999999999999999E-2</v>
      </c>
      <c r="DQ430">
        <v>3.9E-2</v>
      </c>
      <c r="DU430" s="38">
        <v>3.7999999999999999E-2</v>
      </c>
      <c r="DV430">
        <v>2.4E-2</v>
      </c>
      <c r="DW430" s="38">
        <v>0.04</v>
      </c>
      <c r="DX430" s="6">
        <v>5.1999999999999998E-2</v>
      </c>
      <c r="DY430">
        <v>2.3E-2</v>
      </c>
      <c r="DZ430">
        <v>7.0999999999999994E-2</v>
      </c>
      <c r="EA430">
        <v>0.03</v>
      </c>
      <c r="EC430">
        <v>4.0000000000000001E-3</v>
      </c>
      <c r="ED430">
        <v>0.03</v>
      </c>
      <c r="EF430">
        <v>4.2000000000000003E-2</v>
      </c>
      <c r="EG430">
        <v>5.7000000000000002E-2</v>
      </c>
      <c r="EI430">
        <v>3.2000000000000001E-2</v>
      </c>
      <c r="EJ430">
        <v>4.4999999999999998E-2</v>
      </c>
      <c r="EK430" s="38">
        <v>1.6E-2</v>
      </c>
      <c r="EL430">
        <v>0.03</v>
      </c>
      <c r="EM430" s="6">
        <v>5.3999999999999999E-2</v>
      </c>
    </row>
    <row r="431" spans="1:143" ht="14.25" customHeight="1" x14ac:dyDescent="0.2">
      <c r="A431" s="13">
        <v>758</v>
      </c>
      <c r="B431">
        <v>4.8000000000000001E-2</v>
      </c>
      <c r="C431">
        <v>4.3999999999999997E-2</v>
      </c>
      <c r="D431">
        <v>3.2000000000000001E-2</v>
      </c>
      <c r="E431">
        <v>3.2000000000000001E-2</v>
      </c>
      <c r="F431">
        <v>0.04</v>
      </c>
      <c r="G431">
        <v>0.04</v>
      </c>
      <c r="H431">
        <v>1.4E-2</v>
      </c>
      <c r="I431">
        <v>1.9E-2</v>
      </c>
      <c r="J431">
        <v>0.02</v>
      </c>
      <c r="K431">
        <v>1.2999999999999999E-2</v>
      </c>
      <c r="L431">
        <v>3.3000000000000002E-2</v>
      </c>
      <c r="M431">
        <v>2.5999999999999999E-2</v>
      </c>
      <c r="N431">
        <v>4.2999999999999997E-2</v>
      </c>
      <c r="O431">
        <v>2.3E-2</v>
      </c>
      <c r="P431" s="38">
        <v>5.5E-2</v>
      </c>
      <c r="Q431" s="6">
        <v>0.05</v>
      </c>
      <c r="R431" s="6">
        <v>3.4000000000000002E-2</v>
      </c>
      <c r="S431" s="6">
        <v>7.3999999999999996E-2</v>
      </c>
      <c r="T431">
        <v>4.9000000000000002E-2</v>
      </c>
      <c r="U431">
        <v>3.5999999999999997E-2</v>
      </c>
      <c r="V431">
        <v>3.2000000000000001E-2</v>
      </c>
      <c r="W431">
        <v>2.1000000000000001E-2</v>
      </c>
      <c r="X431">
        <v>5.5E-2</v>
      </c>
      <c r="Y431">
        <v>0.05</v>
      </c>
      <c r="Z431" s="38">
        <v>8.2000000000000003E-2</v>
      </c>
      <c r="AA431" s="38">
        <v>8.2000000000000003E-2</v>
      </c>
      <c r="AB431" s="38">
        <v>6.0999999999999999E-2</v>
      </c>
      <c r="AC431" s="38">
        <v>4.7E-2</v>
      </c>
      <c r="AD431" s="38">
        <v>2.8000000000000001E-2</v>
      </c>
      <c r="AE431" s="38">
        <v>2.7E-2</v>
      </c>
      <c r="AF431" s="38">
        <v>0.01</v>
      </c>
      <c r="AG431" s="38">
        <v>0.01</v>
      </c>
      <c r="AH431" s="38">
        <v>5.0000000000000001E-3</v>
      </c>
      <c r="AI431" s="6">
        <v>4.1000000000000002E-2</v>
      </c>
      <c r="AJ431" s="6">
        <v>7.0000000000000001E-3</v>
      </c>
      <c r="AK431" s="6">
        <v>4.2000000000000003E-2</v>
      </c>
      <c r="AL431">
        <v>1.6E-2</v>
      </c>
      <c r="AM431">
        <v>1.7999999999999999E-2</v>
      </c>
      <c r="AN431">
        <v>0.04</v>
      </c>
      <c r="AO431" s="6">
        <v>3.2000000000000001E-2</v>
      </c>
      <c r="AP431" s="6">
        <v>7.0999999999999994E-2</v>
      </c>
      <c r="AQ431" s="6">
        <v>5.7000000000000002E-2</v>
      </c>
      <c r="AR431">
        <v>2.1999999999999999E-2</v>
      </c>
      <c r="AS431">
        <v>3.2000000000000001E-2</v>
      </c>
      <c r="AT431">
        <v>1.2999999999999999E-2</v>
      </c>
      <c r="AU431">
        <v>1.9E-2</v>
      </c>
      <c r="AV431">
        <v>7.3999999999999996E-2</v>
      </c>
      <c r="AW431">
        <v>5.2999999999999999E-2</v>
      </c>
      <c r="AX431">
        <v>1.7999999999999999E-2</v>
      </c>
      <c r="AY431">
        <v>0.04</v>
      </c>
      <c r="AZ431">
        <v>3.0000000000000001E-3</v>
      </c>
      <c r="BA431">
        <v>4.8000000000000001E-2</v>
      </c>
      <c r="BB431" s="38">
        <v>2.4E-2</v>
      </c>
      <c r="BC431">
        <v>1.4999999999999999E-2</v>
      </c>
      <c r="BD431">
        <v>3.2000000000000001E-2</v>
      </c>
      <c r="BE431">
        <v>2.9000000000000001E-2</v>
      </c>
      <c r="BF431" s="38">
        <v>2.9000000000000001E-2</v>
      </c>
      <c r="BG431">
        <v>8.9999999999999993E-3</v>
      </c>
      <c r="BH431">
        <v>8.9999999999999993E-3</v>
      </c>
      <c r="BI431">
        <v>8.0000000000000002E-3</v>
      </c>
      <c r="BJ431">
        <v>8.9999999999999993E-3</v>
      </c>
      <c r="BK431">
        <v>2E-3</v>
      </c>
      <c r="BL431">
        <v>1.6E-2</v>
      </c>
      <c r="BM431">
        <v>1.7999999999999999E-2</v>
      </c>
      <c r="BN431">
        <v>-4.0000000000000001E-3</v>
      </c>
      <c r="BO431">
        <v>5.0000000000000001E-3</v>
      </c>
      <c r="BP431" s="6">
        <v>0</v>
      </c>
      <c r="BQ431" s="6">
        <v>3.0000000000000001E-3</v>
      </c>
      <c r="BR431" s="6">
        <v>0.01</v>
      </c>
      <c r="BS431">
        <v>1.2999999999999999E-2</v>
      </c>
      <c r="BT431" s="38">
        <v>2.3E-2</v>
      </c>
      <c r="BU431">
        <v>2.7E-2</v>
      </c>
      <c r="BV431">
        <v>4.3999999999999997E-2</v>
      </c>
      <c r="BW431">
        <v>0.03</v>
      </c>
      <c r="BX431" s="38">
        <v>0.106</v>
      </c>
      <c r="BY431" s="38">
        <v>1.9E-2</v>
      </c>
      <c r="BZ431" s="38">
        <v>2E-3</v>
      </c>
      <c r="CA431">
        <v>4.9000000000000002E-2</v>
      </c>
      <c r="CB431">
        <v>4.8000000000000001E-2</v>
      </c>
      <c r="CC431">
        <v>1.0999999999999999E-2</v>
      </c>
      <c r="CD431">
        <v>1.0999999999999999E-2</v>
      </c>
      <c r="CE431">
        <v>7.8E-2</v>
      </c>
      <c r="CF431">
        <v>0.01</v>
      </c>
      <c r="CG431">
        <v>1.2E-2</v>
      </c>
      <c r="CH431">
        <v>5.5E-2</v>
      </c>
      <c r="CI431">
        <v>2.5000000000000001E-2</v>
      </c>
      <c r="CJ431">
        <v>6.3E-2</v>
      </c>
      <c r="CK431">
        <v>1.0999999999999999E-2</v>
      </c>
      <c r="CL431">
        <v>4.0000000000000001E-3</v>
      </c>
      <c r="CM431">
        <v>-6.0000000000000001E-3</v>
      </c>
      <c r="CN431">
        <v>6.0000000000000001E-3</v>
      </c>
      <c r="CO431">
        <v>-1.6E-2</v>
      </c>
      <c r="CP431">
        <v>-4.0000000000000001E-3</v>
      </c>
      <c r="CQ431">
        <v>1.7000000000000001E-2</v>
      </c>
      <c r="CR431" s="38">
        <v>2.8000000000000001E-2</v>
      </c>
      <c r="CS431">
        <v>3.4000000000000002E-2</v>
      </c>
      <c r="CT431">
        <v>4.5999999999999999E-2</v>
      </c>
      <c r="CU431">
        <v>-4.4999999999999998E-2</v>
      </c>
      <c r="CV431">
        <v>3.4000000000000002E-2</v>
      </c>
      <c r="CW431">
        <v>0.01</v>
      </c>
      <c r="CX431">
        <v>0</v>
      </c>
      <c r="CY431">
        <v>4.5999999999999999E-2</v>
      </c>
      <c r="CZ431">
        <v>3.5000000000000003E-2</v>
      </c>
      <c r="DA431">
        <v>0.105</v>
      </c>
      <c r="DB431">
        <v>5.0999999999999997E-2</v>
      </c>
      <c r="DC431">
        <v>2E-3</v>
      </c>
      <c r="DD431" s="38">
        <v>0.01</v>
      </c>
      <c r="DE431" s="38">
        <v>8.0000000000000002E-3</v>
      </c>
      <c r="DF431">
        <v>0.02</v>
      </c>
      <c r="DG431">
        <v>4.8000000000000001E-2</v>
      </c>
      <c r="DH431">
        <v>4.2000000000000003E-2</v>
      </c>
      <c r="DI431">
        <v>1.9E-2</v>
      </c>
      <c r="DJ431">
        <v>3.5000000000000003E-2</v>
      </c>
      <c r="DK431" s="38">
        <v>1.4999999999999999E-2</v>
      </c>
      <c r="DL431">
        <v>1.9E-2</v>
      </c>
      <c r="DM431">
        <v>3.5999999999999997E-2</v>
      </c>
      <c r="DN431">
        <v>3.1E-2</v>
      </c>
      <c r="DO431">
        <v>8.5999999999999993E-2</v>
      </c>
      <c r="DP431" s="38">
        <v>4.5999999999999999E-2</v>
      </c>
      <c r="DQ431">
        <v>3.9E-2</v>
      </c>
      <c r="DU431" s="38">
        <v>3.7999999999999999E-2</v>
      </c>
      <c r="DV431">
        <v>2.4E-2</v>
      </c>
      <c r="DW431" s="38">
        <v>0.04</v>
      </c>
      <c r="DX431" s="6">
        <v>5.1999999999999998E-2</v>
      </c>
      <c r="DY431">
        <v>2.3E-2</v>
      </c>
      <c r="DZ431">
        <v>7.0999999999999994E-2</v>
      </c>
      <c r="EA431">
        <v>0.03</v>
      </c>
      <c r="EC431">
        <v>4.0000000000000001E-3</v>
      </c>
      <c r="ED431">
        <v>0.03</v>
      </c>
      <c r="EF431">
        <v>4.2000000000000003E-2</v>
      </c>
      <c r="EG431">
        <v>5.7000000000000002E-2</v>
      </c>
      <c r="EI431">
        <v>3.2000000000000001E-2</v>
      </c>
      <c r="EJ431">
        <v>4.4999999999999998E-2</v>
      </c>
      <c r="EK431" s="38">
        <v>1.6E-2</v>
      </c>
      <c r="EL431">
        <v>0.03</v>
      </c>
      <c r="EM431" s="6">
        <v>5.3999999999999999E-2</v>
      </c>
    </row>
    <row r="432" spans="1:143" ht="14.25" customHeight="1" x14ac:dyDescent="0.2">
      <c r="A432" s="13">
        <v>759</v>
      </c>
      <c r="B432">
        <v>4.8000000000000001E-2</v>
      </c>
      <c r="C432">
        <v>4.3999999999999997E-2</v>
      </c>
      <c r="D432">
        <v>3.2000000000000001E-2</v>
      </c>
      <c r="E432">
        <v>3.2000000000000001E-2</v>
      </c>
      <c r="F432">
        <v>0.04</v>
      </c>
      <c r="G432">
        <v>0.04</v>
      </c>
      <c r="H432">
        <v>1.4E-2</v>
      </c>
      <c r="I432">
        <v>1.9E-2</v>
      </c>
      <c r="J432">
        <v>1.9E-2</v>
      </c>
      <c r="K432">
        <v>1.2999999999999999E-2</v>
      </c>
      <c r="L432">
        <v>3.3000000000000002E-2</v>
      </c>
      <c r="M432">
        <v>2.5999999999999999E-2</v>
      </c>
      <c r="N432">
        <v>4.2999999999999997E-2</v>
      </c>
      <c r="O432">
        <v>2.3E-2</v>
      </c>
      <c r="P432" s="38">
        <v>5.5E-2</v>
      </c>
      <c r="Q432" s="6">
        <v>0.05</v>
      </c>
      <c r="R432" s="6">
        <v>3.3000000000000002E-2</v>
      </c>
      <c r="S432" s="6">
        <v>7.2999999999999995E-2</v>
      </c>
      <c r="T432">
        <v>4.9000000000000002E-2</v>
      </c>
      <c r="U432">
        <v>3.5000000000000003E-2</v>
      </c>
      <c r="V432">
        <v>3.2000000000000001E-2</v>
      </c>
      <c r="W432">
        <v>2.1000000000000001E-2</v>
      </c>
      <c r="X432">
        <v>5.5E-2</v>
      </c>
      <c r="Y432">
        <v>0.05</v>
      </c>
      <c r="Z432" s="38">
        <v>8.2000000000000003E-2</v>
      </c>
      <c r="AA432" s="38">
        <v>8.2000000000000003E-2</v>
      </c>
      <c r="AB432" s="38">
        <v>6.0999999999999999E-2</v>
      </c>
      <c r="AC432" s="38">
        <v>4.7E-2</v>
      </c>
      <c r="AD432" s="38">
        <v>2.8000000000000001E-2</v>
      </c>
      <c r="AE432" s="38">
        <v>2.7E-2</v>
      </c>
      <c r="AF432" s="38">
        <v>0.01</v>
      </c>
      <c r="AG432" s="38">
        <v>0.01</v>
      </c>
      <c r="AH432" s="38">
        <v>5.0000000000000001E-3</v>
      </c>
      <c r="AI432" s="6">
        <v>4.1000000000000002E-2</v>
      </c>
      <c r="AJ432" s="6">
        <v>7.0000000000000001E-3</v>
      </c>
      <c r="AK432" s="6">
        <v>4.2000000000000003E-2</v>
      </c>
      <c r="AL432">
        <v>1.6E-2</v>
      </c>
      <c r="AM432">
        <v>1.7999999999999999E-2</v>
      </c>
      <c r="AN432">
        <v>0.04</v>
      </c>
      <c r="AO432" s="6">
        <v>3.2000000000000001E-2</v>
      </c>
      <c r="AP432" s="6">
        <v>7.0999999999999994E-2</v>
      </c>
      <c r="AQ432" s="6">
        <v>5.7000000000000002E-2</v>
      </c>
      <c r="AR432">
        <v>2.1999999999999999E-2</v>
      </c>
      <c r="AS432">
        <v>3.2000000000000001E-2</v>
      </c>
      <c r="AT432">
        <v>1.2999999999999999E-2</v>
      </c>
      <c r="AU432">
        <v>1.9E-2</v>
      </c>
      <c r="AV432">
        <v>7.2999999999999995E-2</v>
      </c>
      <c r="AW432">
        <v>5.2999999999999999E-2</v>
      </c>
      <c r="AX432">
        <v>1.7999999999999999E-2</v>
      </c>
      <c r="AY432">
        <v>0.04</v>
      </c>
      <c r="AZ432">
        <v>3.0000000000000001E-3</v>
      </c>
      <c r="BA432">
        <v>4.8000000000000001E-2</v>
      </c>
      <c r="BB432" s="38">
        <v>2.4E-2</v>
      </c>
      <c r="BC432">
        <v>1.4999999999999999E-2</v>
      </c>
      <c r="BD432">
        <v>3.3000000000000002E-2</v>
      </c>
      <c r="BE432">
        <v>2.9000000000000001E-2</v>
      </c>
      <c r="BF432" s="38">
        <v>2.9000000000000001E-2</v>
      </c>
      <c r="BG432">
        <v>8.9999999999999993E-3</v>
      </c>
      <c r="BH432">
        <v>8.9999999999999993E-3</v>
      </c>
      <c r="BI432">
        <v>8.0000000000000002E-3</v>
      </c>
      <c r="BJ432">
        <v>8.9999999999999993E-3</v>
      </c>
      <c r="BK432">
        <v>2E-3</v>
      </c>
      <c r="BL432">
        <v>1.4999999999999999E-2</v>
      </c>
      <c r="BM432">
        <v>1.7999999999999999E-2</v>
      </c>
      <c r="BN432">
        <v>-4.0000000000000001E-3</v>
      </c>
      <c r="BO432">
        <v>5.0000000000000001E-3</v>
      </c>
      <c r="BP432" s="6">
        <v>0</v>
      </c>
      <c r="BQ432" s="6">
        <v>3.0000000000000001E-3</v>
      </c>
      <c r="BR432" s="6">
        <v>0.01</v>
      </c>
      <c r="BS432">
        <v>1.2999999999999999E-2</v>
      </c>
      <c r="BT432" s="38">
        <v>2.3E-2</v>
      </c>
      <c r="BU432">
        <v>2.7E-2</v>
      </c>
      <c r="BV432">
        <v>4.3999999999999997E-2</v>
      </c>
      <c r="BW432">
        <v>0.03</v>
      </c>
      <c r="BX432" s="38">
        <v>0.107</v>
      </c>
      <c r="BY432" s="38">
        <v>1.9E-2</v>
      </c>
      <c r="BZ432" s="38">
        <v>2E-3</v>
      </c>
      <c r="CA432">
        <v>4.9000000000000002E-2</v>
      </c>
      <c r="CB432">
        <v>4.8000000000000001E-2</v>
      </c>
      <c r="CC432">
        <v>1.0999999999999999E-2</v>
      </c>
      <c r="CD432">
        <v>1.0999999999999999E-2</v>
      </c>
      <c r="CE432">
        <v>7.6999999999999999E-2</v>
      </c>
      <c r="CF432">
        <v>0.01</v>
      </c>
      <c r="CG432">
        <v>1.2E-2</v>
      </c>
      <c r="CH432">
        <v>5.5E-2</v>
      </c>
      <c r="CI432">
        <v>2.5000000000000001E-2</v>
      </c>
      <c r="CJ432">
        <v>6.3E-2</v>
      </c>
      <c r="CK432">
        <v>1.0999999999999999E-2</v>
      </c>
      <c r="CL432">
        <v>4.0000000000000001E-3</v>
      </c>
      <c r="CM432">
        <v>-6.0000000000000001E-3</v>
      </c>
      <c r="CN432">
        <v>6.0000000000000001E-3</v>
      </c>
      <c r="CO432">
        <v>-1.6E-2</v>
      </c>
      <c r="CP432">
        <v>-3.0000000000000001E-3</v>
      </c>
      <c r="CQ432">
        <v>1.7000000000000001E-2</v>
      </c>
      <c r="CR432" s="38">
        <v>2.8000000000000001E-2</v>
      </c>
      <c r="CS432">
        <v>3.4000000000000002E-2</v>
      </c>
      <c r="CT432">
        <v>4.5999999999999999E-2</v>
      </c>
      <c r="CU432">
        <v>-4.4999999999999998E-2</v>
      </c>
      <c r="CV432">
        <v>3.4000000000000002E-2</v>
      </c>
      <c r="CW432">
        <v>0.01</v>
      </c>
      <c r="CX432">
        <v>0</v>
      </c>
      <c r="CY432">
        <v>4.5999999999999999E-2</v>
      </c>
      <c r="CZ432">
        <v>3.5000000000000003E-2</v>
      </c>
      <c r="DA432">
        <v>0.105</v>
      </c>
      <c r="DB432">
        <v>0.05</v>
      </c>
      <c r="DC432">
        <v>2E-3</v>
      </c>
      <c r="DD432" s="38">
        <v>0.01</v>
      </c>
      <c r="DE432" s="38">
        <v>8.0000000000000002E-3</v>
      </c>
      <c r="DF432">
        <v>0.02</v>
      </c>
      <c r="DG432">
        <v>4.8000000000000001E-2</v>
      </c>
      <c r="DH432">
        <v>4.2000000000000003E-2</v>
      </c>
      <c r="DI432">
        <v>1.9E-2</v>
      </c>
      <c r="DJ432">
        <v>3.4000000000000002E-2</v>
      </c>
      <c r="DK432" s="38">
        <v>1.4999999999999999E-2</v>
      </c>
      <c r="DL432">
        <v>1.9E-2</v>
      </c>
      <c r="DM432">
        <v>3.5999999999999997E-2</v>
      </c>
      <c r="DN432">
        <v>3.1E-2</v>
      </c>
      <c r="DO432">
        <v>8.6999999999999994E-2</v>
      </c>
      <c r="DP432" s="38">
        <v>4.4999999999999998E-2</v>
      </c>
      <c r="DQ432">
        <v>3.9E-2</v>
      </c>
      <c r="DU432" s="38">
        <v>3.7999999999999999E-2</v>
      </c>
      <c r="DV432">
        <v>2.4E-2</v>
      </c>
      <c r="DW432" s="38">
        <v>0.04</v>
      </c>
      <c r="DX432" s="6">
        <v>5.1999999999999998E-2</v>
      </c>
      <c r="DY432">
        <v>2.3E-2</v>
      </c>
      <c r="DZ432">
        <v>7.0999999999999994E-2</v>
      </c>
      <c r="EA432">
        <v>0.03</v>
      </c>
      <c r="EC432">
        <v>4.0000000000000001E-3</v>
      </c>
      <c r="ED432">
        <v>0.03</v>
      </c>
      <c r="EF432">
        <v>4.2000000000000003E-2</v>
      </c>
      <c r="EG432">
        <v>5.7000000000000002E-2</v>
      </c>
      <c r="EI432">
        <v>3.2000000000000001E-2</v>
      </c>
      <c r="EJ432">
        <v>4.4999999999999998E-2</v>
      </c>
      <c r="EK432" s="38">
        <v>1.6E-2</v>
      </c>
      <c r="EL432">
        <v>0.03</v>
      </c>
      <c r="EM432" s="6">
        <v>5.3999999999999999E-2</v>
      </c>
    </row>
    <row r="433" spans="1:143" ht="14.25" customHeight="1" x14ac:dyDescent="0.2">
      <c r="A433" s="13">
        <v>760</v>
      </c>
      <c r="B433">
        <v>4.8000000000000001E-2</v>
      </c>
      <c r="C433">
        <v>4.3999999999999997E-2</v>
      </c>
      <c r="D433">
        <v>3.2000000000000001E-2</v>
      </c>
      <c r="E433">
        <v>3.1E-2</v>
      </c>
      <c r="F433">
        <v>0.04</v>
      </c>
      <c r="G433">
        <v>3.9E-2</v>
      </c>
      <c r="H433">
        <v>1.4E-2</v>
      </c>
      <c r="I433">
        <v>1.7999999999999999E-2</v>
      </c>
      <c r="J433">
        <v>1.9E-2</v>
      </c>
      <c r="K433">
        <v>1.2999999999999999E-2</v>
      </c>
      <c r="L433">
        <v>3.3000000000000002E-2</v>
      </c>
      <c r="M433">
        <v>2.5999999999999999E-2</v>
      </c>
      <c r="N433">
        <v>4.2999999999999997E-2</v>
      </c>
      <c r="O433">
        <v>2.3E-2</v>
      </c>
      <c r="P433" s="38">
        <v>5.3999999999999999E-2</v>
      </c>
      <c r="Q433" s="6">
        <v>4.9000000000000002E-2</v>
      </c>
      <c r="R433" s="6">
        <v>3.3000000000000002E-2</v>
      </c>
      <c r="S433" s="6">
        <v>7.2999999999999995E-2</v>
      </c>
      <c r="T433">
        <v>4.8000000000000001E-2</v>
      </c>
      <c r="U433">
        <v>3.5000000000000003E-2</v>
      </c>
      <c r="V433">
        <v>3.2000000000000001E-2</v>
      </c>
      <c r="W433">
        <v>2.1000000000000001E-2</v>
      </c>
      <c r="X433">
        <v>5.5E-2</v>
      </c>
      <c r="Y433">
        <v>0.05</v>
      </c>
      <c r="Z433" s="38">
        <v>8.2000000000000003E-2</v>
      </c>
      <c r="AA433" s="38">
        <v>8.2000000000000003E-2</v>
      </c>
      <c r="AB433" s="38">
        <v>6.0999999999999999E-2</v>
      </c>
      <c r="AC433" s="38">
        <v>4.7E-2</v>
      </c>
      <c r="AD433" s="38">
        <v>2.8000000000000001E-2</v>
      </c>
      <c r="AE433" s="38">
        <v>2.7E-2</v>
      </c>
      <c r="AF433" s="38">
        <v>0.01</v>
      </c>
      <c r="AG433" s="38">
        <v>0.01</v>
      </c>
      <c r="AH433" s="38">
        <v>5.0000000000000001E-3</v>
      </c>
      <c r="AI433" s="6">
        <v>4.1000000000000002E-2</v>
      </c>
      <c r="AJ433" s="6">
        <v>7.0000000000000001E-3</v>
      </c>
      <c r="AK433" s="6">
        <v>4.2000000000000003E-2</v>
      </c>
      <c r="AL433">
        <v>1.6E-2</v>
      </c>
      <c r="AM433">
        <v>1.7999999999999999E-2</v>
      </c>
      <c r="AN433">
        <v>0.04</v>
      </c>
      <c r="AO433" s="6">
        <v>3.2000000000000001E-2</v>
      </c>
      <c r="AP433" s="6">
        <v>7.0999999999999994E-2</v>
      </c>
      <c r="AQ433" s="6">
        <v>5.7000000000000002E-2</v>
      </c>
      <c r="AR433">
        <v>2.1999999999999999E-2</v>
      </c>
      <c r="AS433">
        <v>3.2000000000000001E-2</v>
      </c>
      <c r="AT433">
        <v>1.2999999999999999E-2</v>
      </c>
      <c r="AU433">
        <v>1.9E-2</v>
      </c>
      <c r="AV433">
        <v>7.2999999999999995E-2</v>
      </c>
      <c r="AW433">
        <v>5.2999999999999999E-2</v>
      </c>
      <c r="AX433">
        <v>1.7999999999999999E-2</v>
      </c>
      <c r="AY433">
        <v>3.9E-2</v>
      </c>
      <c r="AZ433">
        <v>3.0000000000000001E-3</v>
      </c>
      <c r="BA433">
        <v>4.8000000000000001E-2</v>
      </c>
      <c r="BB433" s="38">
        <v>2.4E-2</v>
      </c>
      <c r="BC433">
        <v>1.4999999999999999E-2</v>
      </c>
      <c r="BD433">
        <v>3.3000000000000002E-2</v>
      </c>
      <c r="BE433">
        <v>2.9000000000000001E-2</v>
      </c>
      <c r="BF433" s="38">
        <v>2.9000000000000001E-2</v>
      </c>
      <c r="BG433">
        <v>8.9999999999999993E-3</v>
      </c>
      <c r="BH433">
        <v>8.9999999999999993E-3</v>
      </c>
      <c r="BI433">
        <v>8.0000000000000002E-3</v>
      </c>
      <c r="BJ433">
        <v>8.9999999999999993E-3</v>
      </c>
      <c r="BK433">
        <v>2E-3</v>
      </c>
      <c r="BL433">
        <v>1.4999999999999999E-2</v>
      </c>
      <c r="BM433">
        <v>1.7999999999999999E-2</v>
      </c>
      <c r="BN433">
        <v>-4.0000000000000001E-3</v>
      </c>
      <c r="BO433">
        <v>5.0000000000000001E-3</v>
      </c>
      <c r="BP433" s="6">
        <v>0</v>
      </c>
      <c r="BQ433" s="6">
        <v>3.0000000000000001E-3</v>
      </c>
      <c r="BR433" s="6">
        <v>0.01</v>
      </c>
      <c r="BS433">
        <v>1.2999999999999999E-2</v>
      </c>
      <c r="BT433" s="38">
        <v>2.3E-2</v>
      </c>
      <c r="BU433">
        <v>2.5999999999999999E-2</v>
      </c>
      <c r="BV433">
        <v>4.3999999999999997E-2</v>
      </c>
      <c r="BW433">
        <v>0.03</v>
      </c>
      <c r="BX433" s="38">
        <v>0.106</v>
      </c>
      <c r="BY433" s="38">
        <v>1.9E-2</v>
      </c>
      <c r="BZ433" s="38">
        <v>2E-3</v>
      </c>
      <c r="CA433">
        <v>4.9000000000000002E-2</v>
      </c>
      <c r="CB433">
        <v>4.8000000000000001E-2</v>
      </c>
      <c r="CC433">
        <v>1.0999999999999999E-2</v>
      </c>
      <c r="CD433">
        <v>1.0999999999999999E-2</v>
      </c>
      <c r="CE433">
        <v>7.6999999999999999E-2</v>
      </c>
      <c r="CF433">
        <v>0.01</v>
      </c>
      <c r="CG433">
        <v>1.2E-2</v>
      </c>
      <c r="CH433">
        <v>5.3999999999999999E-2</v>
      </c>
      <c r="CI433">
        <v>2.5000000000000001E-2</v>
      </c>
      <c r="CJ433">
        <v>6.2E-2</v>
      </c>
      <c r="CK433">
        <v>1.0999999999999999E-2</v>
      </c>
      <c r="CL433">
        <v>4.0000000000000001E-3</v>
      </c>
      <c r="CM433">
        <v>-6.0000000000000001E-3</v>
      </c>
      <c r="CN433">
        <v>5.0000000000000001E-3</v>
      </c>
      <c r="CO433">
        <v>-1.4999999999999999E-2</v>
      </c>
      <c r="CP433">
        <v>-3.0000000000000001E-3</v>
      </c>
      <c r="CQ433">
        <v>1.7000000000000001E-2</v>
      </c>
      <c r="CR433" s="38">
        <v>2.8000000000000001E-2</v>
      </c>
      <c r="CS433">
        <v>3.3000000000000002E-2</v>
      </c>
      <c r="CT433">
        <v>4.5999999999999999E-2</v>
      </c>
      <c r="CU433">
        <v>-4.4999999999999998E-2</v>
      </c>
      <c r="CV433">
        <v>3.4000000000000002E-2</v>
      </c>
      <c r="CW433">
        <v>0.01</v>
      </c>
      <c r="CX433">
        <v>0</v>
      </c>
      <c r="CY433">
        <v>4.5999999999999999E-2</v>
      </c>
      <c r="CZ433">
        <v>3.5000000000000003E-2</v>
      </c>
      <c r="DA433">
        <v>0.105</v>
      </c>
      <c r="DB433">
        <v>0.05</v>
      </c>
      <c r="DC433">
        <v>2E-3</v>
      </c>
      <c r="DD433" s="38">
        <v>0.01</v>
      </c>
      <c r="DE433" s="38">
        <v>8.0000000000000002E-3</v>
      </c>
      <c r="DF433">
        <v>0.02</v>
      </c>
      <c r="DG433">
        <v>4.8000000000000001E-2</v>
      </c>
      <c r="DH433">
        <v>4.2000000000000003E-2</v>
      </c>
      <c r="DI433">
        <v>1.9E-2</v>
      </c>
      <c r="DJ433">
        <v>3.4000000000000002E-2</v>
      </c>
      <c r="DK433" s="38">
        <v>1.4999999999999999E-2</v>
      </c>
      <c r="DL433">
        <v>1.9E-2</v>
      </c>
      <c r="DM433">
        <v>3.5999999999999997E-2</v>
      </c>
      <c r="DN433">
        <v>3.1E-2</v>
      </c>
      <c r="DO433">
        <v>8.6999999999999994E-2</v>
      </c>
      <c r="DP433" s="38">
        <v>4.4999999999999998E-2</v>
      </c>
      <c r="DQ433">
        <v>3.9E-2</v>
      </c>
      <c r="DU433" s="38">
        <v>3.6999999999999998E-2</v>
      </c>
      <c r="DV433">
        <v>2.4E-2</v>
      </c>
      <c r="DW433" s="38">
        <v>0.04</v>
      </c>
      <c r="DX433" s="6">
        <v>5.1999999999999998E-2</v>
      </c>
      <c r="DY433">
        <v>2.3E-2</v>
      </c>
      <c r="DZ433">
        <v>7.1999999999999995E-2</v>
      </c>
      <c r="EA433">
        <v>0.03</v>
      </c>
      <c r="EC433">
        <v>4.0000000000000001E-3</v>
      </c>
      <c r="ED433">
        <v>0.03</v>
      </c>
      <c r="EF433">
        <v>4.2000000000000003E-2</v>
      </c>
      <c r="EG433">
        <v>5.7000000000000002E-2</v>
      </c>
      <c r="EI433">
        <v>3.2000000000000001E-2</v>
      </c>
      <c r="EJ433">
        <v>4.4999999999999998E-2</v>
      </c>
      <c r="EK433" s="38">
        <v>1.6E-2</v>
      </c>
      <c r="EL433">
        <v>0.03</v>
      </c>
      <c r="EM433" s="6">
        <v>5.3999999999999999E-2</v>
      </c>
    </row>
    <row r="434" spans="1:143" ht="14.25" customHeight="1" x14ac:dyDescent="0.2">
      <c r="A434" s="13">
        <v>761</v>
      </c>
      <c r="B434">
        <v>4.8000000000000001E-2</v>
      </c>
      <c r="C434">
        <v>4.3999999999999997E-2</v>
      </c>
      <c r="D434">
        <v>3.1E-2</v>
      </c>
      <c r="E434">
        <v>3.1E-2</v>
      </c>
      <c r="F434">
        <v>3.9E-2</v>
      </c>
      <c r="G434">
        <v>3.9E-2</v>
      </c>
      <c r="H434">
        <v>1.4E-2</v>
      </c>
      <c r="I434">
        <v>1.7999999999999999E-2</v>
      </c>
      <c r="J434">
        <v>1.9E-2</v>
      </c>
      <c r="K434">
        <v>1.2999999999999999E-2</v>
      </c>
      <c r="L434">
        <v>3.3000000000000002E-2</v>
      </c>
      <c r="M434">
        <v>2.5999999999999999E-2</v>
      </c>
      <c r="N434">
        <v>4.2000000000000003E-2</v>
      </c>
      <c r="O434">
        <v>2.3E-2</v>
      </c>
      <c r="P434" s="38">
        <v>5.3999999999999999E-2</v>
      </c>
      <c r="Q434" s="6">
        <v>4.9000000000000002E-2</v>
      </c>
      <c r="R434" s="6">
        <v>3.3000000000000002E-2</v>
      </c>
      <c r="S434" s="6">
        <v>7.1999999999999995E-2</v>
      </c>
      <c r="T434">
        <v>4.8000000000000001E-2</v>
      </c>
      <c r="U434">
        <v>3.5000000000000003E-2</v>
      </c>
      <c r="V434">
        <v>3.2000000000000001E-2</v>
      </c>
      <c r="W434">
        <v>2.1000000000000001E-2</v>
      </c>
      <c r="X434">
        <v>5.5E-2</v>
      </c>
      <c r="Y434">
        <v>0.05</v>
      </c>
      <c r="Z434" s="38">
        <v>8.2000000000000003E-2</v>
      </c>
      <c r="AA434" s="38">
        <v>8.2000000000000003E-2</v>
      </c>
      <c r="AB434" s="38">
        <v>6.0999999999999999E-2</v>
      </c>
      <c r="AC434" s="38">
        <v>4.7E-2</v>
      </c>
      <c r="AD434" s="38">
        <v>2.8000000000000001E-2</v>
      </c>
      <c r="AE434" s="38">
        <v>2.7E-2</v>
      </c>
      <c r="AF434" s="38">
        <v>0.01</v>
      </c>
      <c r="AG434" s="38">
        <v>0.01</v>
      </c>
      <c r="AH434" s="38">
        <v>5.0000000000000001E-3</v>
      </c>
      <c r="AI434" s="6">
        <v>4.1000000000000002E-2</v>
      </c>
      <c r="AJ434" s="6">
        <v>7.0000000000000001E-3</v>
      </c>
      <c r="AK434" s="6">
        <v>4.2000000000000003E-2</v>
      </c>
      <c r="AL434">
        <v>1.6E-2</v>
      </c>
      <c r="AM434">
        <v>1.7999999999999999E-2</v>
      </c>
      <c r="AN434">
        <v>0.04</v>
      </c>
      <c r="AO434" s="6">
        <v>3.2000000000000001E-2</v>
      </c>
      <c r="AP434" s="6">
        <v>7.0999999999999994E-2</v>
      </c>
      <c r="AQ434" s="6">
        <v>5.7000000000000002E-2</v>
      </c>
      <c r="AR434">
        <v>2.1999999999999999E-2</v>
      </c>
      <c r="AS434">
        <v>3.2000000000000001E-2</v>
      </c>
      <c r="AT434">
        <v>1.2999999999999999E-2</v>
      </c>
      <c r="AU434">
        <v>1.9E-2</v>
      </c>
      <c r="AV434">
        <v>7.2999999999999995E-2</v>
      </c>
      <c r="AW434">
        <v>5.2999999999999999E-2</v>
      </c>
      <c r="AX434">
        <v>1.7999999999999999E-2</v>
      </c>
      <c r="AY434">
        <v>3.9E-2</v>
      </c>
      <c r="AZ434">
        <v>3.0000000000000001E-3</v>
      </c>
      <c r="BA434">
        <v>4.8000000000000001E-2</v>
      </c>
      <c r="BB434" s="38">
        <v>2.5000000000000001E-2</v>
      </c>
      <c r="BC434">
        <v>1.4999999999999999E-2</v>
      </c>
      <c r="BD434">
        <v>3.2000000000000001E-2</v>
      </c>
      <c r="BE434">
        <v>2.9000000000000001E-2</v>
      </c>
      <c r="BF434" s="38">
        <v>2.9000000000000001E-2</v>
      </c>
      <c r="BG434">
        <v>8.9999999999999993E-3</v>
      </c>
      <c r="BH434">
        <v>8.9999999999999993E-3</v>
      </c>
      <c r="BI434">
        <v>8.0000000000000002E-3</v>
      </c>
      <c r="BJ434">
        <v>8.9999999999999993E-3</v>
      </c>
      <c r="BK434">
        <v>2E-3</v>
      </c>
      <c r="BL434">
        <v>1.4999999999999999E-2</v>
      </c>
      <c r="BM434">
        <v>1.7999999999999999E-2</v>
      </c>
      <c r="BN434">
        <v>-4.0000000000000001E-3</v>
      </c>
      <c r="BO434">
        <v>5.0000000000000001E-3</v>
      </c>
      <c r="BP434" s="6">
        <v>1E-3</v>
      </c>
      <c r="BQ434" s="6">
        <v>3.0000000000000001E-3</v>
      </c>
      <c r="BR434" s="6">
        <v>0.01</v>
      </c>
      <c r="BS434">
        <v>1.2999999999999999E-2</v>
      </c>
      <c r="BT434" s="38">
        <v>2.3E-2</v>
      </c>
      <c r="BU434">
        <v>2.5999999999999999E-2</v>
      </c>
      <c r="BV434">
        <v>4.3999999999999997E-2</v>
      </c>
      <c r="BW434">
        <v>0.03</v>
      </c>
      <c r="BX434" s="38">
        <v>0.106</v>
      </c>
      <c r="BY434" s="38">
        <v>1.9E-2</v>
      </c>
      <c r="BZ434" s="38">
        <v>2E-3</v>
      </c>
      <c r="CA434">
        <v>4.9000000000000002E-2</v>
      </c>
      <c r="CB434">
        <v>4.8000000000000001E-2</v>
      </c>
      <c r="CC434">
        <v>1.0999999999999999E-2</v>
      </c>
      <c r="CD434">
        <v>1.0999999999999999E-2</v>
      </c>
      <c r="CE434">
        <v>7.6999999999999999E-2</v>
      </c>
      <c r="CF434">
        <v>0.01</v>
      </c>
      <c r="CG434">
        <v>1.2E-2</v>
      </c>
      <c r="CH434">
        <v>5.3999999999999999E-2</v>
      </c>
      <c r="CI434">
        <v>2.5000000000000001E-2</v>
      </c>
      <c r="CJ434">
        <v>6.2E-2</v>
      </c>
      <c r="CK434">
        <v>1.0999999999999999E-2</v>
      </c>
      <c r="CL434">
        <v>4.0000000000000001E-3</v>
      </c>
      <c r="CM434">
        <v>-6.0000000000000001E-3</v>
      </c>
      <c r="CN434">
        <v>5.0000000000000001E-3</v>
      </c>
      <c r="CO434">
        <v>-1.4999999999999999E-2</v>
      </c>
      <c r="CP434">
        <v>-4.0000000000000001E-3</v>
      </c>
      <c r="CQ434">
        <v>1.7000000000000001E-2</v>
      </c>
      <c r="CR434" s="38">
        <v>2.7E-2</v>
      </c>
      <c r="CS434">
        <v>3.3000000000000002E-2</v>
      </c>
      <c r="CT434">
        <v>4.5999999999999999E-2</v>
      </c>
      <c r="CU434">
        <v>-4.4999999999999998E-2</v>
      </c>
      <c r="CV434">
        <v>3.4000000000000002E-2</v>
      </c>
      <c r="CW434">
        <v>0.01</v>
      </c>
      <c r="CX434">
        <v>0</v>
      </c>
      <c r="CY434">
        <v>4.5999999999999999E-2</v>
      </c>
      <c r="CZ434">
        <v>3.5000000000000003E-2</v>
      </c>
      <c r="DA434">
        <v>0.105</v>
      </c>
      <c r="DB434">
        <v>0.05</v>
      </c>
      <c r="DC434">
        <v>2E-3</v>
      </c>
      <c r="DD434" s="38">
        <v>0.01</v>
      </c>
      <c r="DE434" s="38">
        <v>8.0000000000000002E-3</v>
      </c>
      <c r="DF434">
        <v>0.02</v>
      </c>
      <c r="DG434">
        <v>4.8000000000000001E-2</v>
      </c>
      <c r="DH434">
        <v>4.2000000000000003E-2</v>
      </c>
      <c r="DI434">
        <v>1.9E-2</v>
      </c>
      <c r="DJ434">
        <v>3.4000000000000002E-2</v>
      </c>
      <c r="DK434" s="38">
        <v>1.4999999999999999E-2</v>
      </c>
      <c r="DL434">
        <v>1.9E-2</v>
      </c>
      <c r="DM434">
        <v>3.5999999999999997E-2</v>
      </c>
      <c r="DN434">
        <v>3.1E-2</v>
      </c>
      <c r="DO434">
        <v>8.7999999999999995E-2</v>
      </c>
      <c r="DP434" s="38">
        <v>4.4999999999999998E-2</v>
      </c>
      <c r="DQ434">
        <v>3.9E-2</v>
      </c>
      <c r="DU434" s="38">
        <v>3.6999999999999998E-2</v>
      </c>
      <c r="DV434">
        <v>2.4E-2</v>
      </c>
      <c r="DW434" s="38">
        <v>0.04</v>
      </c>
      <c r="DX434" s="6">
        <v>5.1999999999999998E-2</v>
      </c>
      <c r="DY434">
        <v>2.4E-2</v>
      </c>
      <c r="DZ434">
        <v>7.1999999999999995E-2</v>
      </c>
      <c r="EA434">
        <v>0.03</v>
      </c>
      <c r="EC434">
        <v>4.0000000000000001E-3</v>
      </c>
      <c r="ED434">
        <v>0.03</v>
      </c>
      <c r="EF434">
        <v>4.1000000000000002E-2</v>
      </c>
      <c r="EG434">
        <v>5.7000000000000002E-2</v>
      </c>
      <c r="EI434">
        <v>3.2000000000000001E-2</v>
      </c>
      <c r="EJ434">
        <v>4.4999999999999998E-2</v>
      </c>
      <c r="EK434" s="38">
        <v>1.6E-2</v>
      </c>
      <c r="EL434">
        <v>0.03</v>
      </c>
      <c r="EM434" s="6">
        <v>5.3999999999999999E-2</v>
      </c>
    </row>
    <row r="435" spans="1:143" ht="14.25" customHeight="1" x14ac:dyDescent="0.2">
      <c r="A435" s="13">
        <v>762</v>
      </c>
      <c r="B435">
        <v>4.8000000000000001E-2</v>
      </c>
      <c r="C435">
        <v>4.3999999999999997E-2</v>
      </c>
      <c r="D435">
        <v>3.1E-2</v>
      </c>
      <c r="E435">
        <v>3.1E-2</v>
      </c>
      <c r="F435">
        <v>3.9E-2</v>
      </c>
      <c r="G435">
        <v>3.9E-2</v>
      </c>
      <c r="H435">
        <v>1.2999999999999999E-2</v>
      </c>
      <c r="I435">
        <v>1.7999999999999999E-2</v>
      </c>
      <c r="J435">
        <v>1.9E-2</v>
      </c>
      <c r="K435">
        <v>1.2999999999999999E-2</v>
      </c>
      <c r="L435">
        <v>3.3000000000000002E-2</v>
      </c>
      <c r="M435">
        <v>2.5999999999999999E-2</v>
      </c>
      <c r="N435">
        <v>4.2000000000000003E-2</v>
      </c>
      <c r="O435">
        <v>2.3E-2</v>
      </c>
      <c r="P435" s="38">
        <v>5.3999999999999999E-2</v>
      </c>
      <c r="Q435" s="6">
        <v>4.9000000000000002E-2</v>
      </c>
      <c r="R435" s="6">
        <v>3.3000000000000002E-2</v>
      </c>
      <c r="S435" s="6">
        <v>7.1999999999999995E-2</v>
      </c>
      <c r="T435">
        <v>4.7E-2</v>
      </c>
      <c r="U435">
        <v>3.5000000000000003E-2</v>
      </c>
      <c r="V435">
        <v>3.1E-2</v>
      </c>
      <c r="W435">
        <v>2.1000000000000001E-2</v>
      </c>
      <c r="X435">
        <v>5.5E-2</v>
      </c>
      <c r="Y435">
        <v>0.05</v>
      </c>
      <c r="Z435" s="38">
        <v>8.2000000000000003E-2</v>
      </c>
      <c r="AA435" s="38">
        <v>8.2000000000000003E-2</v>
      </c>
      <c r="AB435" s="38">
        <v>6.0999999999999999E-2</v>
      </c>
      <c r="AC435" s="38">
        <v>4.7E-2</v>
      </c>
      <c r="AD435" s="38">
        <v>2.8000000000000001E-2</v>
      </c>
      <c r="AE435" s="38">
        <v>2.7E-2</v>
      </c>
      <c r="AF435" s="38">
        <v>0.01</v>
      </c>
      <c r="AG435" s="38">
        <v>0.01</v>
      </c>
      <c r="AH435" s="38">
        <v>5.0000000000000001E-3</v>
      </c>
      <c r="AI435" s="6">
        <v>4.1000000000000002E-2</v>
      </c>
      <c r="AJ435" s="6">
        <v>7.0000000000000001E-3</v>
      </c>
      <c r="AK435" s="6">
        <v>4.2000000000000003E-2</v>
      </c>
      <c r="AL435">
        <v>1.6E-2</v>
      </c>
      <c r="AM435">
        <v>1.7999999999999999E-2</v>
      </c>
      <c r="AN435">
        <v>0.04</v>
      </c>
      <c r="AO435" s="6">
        <v>3.1E-2</v>
      </c>
      <c r="AP435" s="6">
        <v>7.0000000000000007E-2</v>
      </c>
      <c r="AQ435" s="6">
        <v>5.7000000000000002E-2</v>
      </c>
      <c r="AR435">
        <v>2.1999999999999999E-2</v>
      </c>
      <c r="AS435">
        <v>3.2000000000000001E-2</v>
      </c>
      <c r="AT435">
        <v>1.2999999999999999E-2</v>
      </c>
      <c r="AU435">
        <v>1.9E-2</v>
      </c>
      <c r="AV435">
        <v>7.2999999999999995E-2</v>
      </c>
      <c r="AW435">
        <v>5.2999999999999999E-2</v>
      </c>
      <c r="AX435">
        <v>1.7999999999999999E-2</v>
      </c>
      <c r="AY435">
        <v>3.9E-2</v>
      </c>
      <c r="AZ435">
        <v>3.0000000000000001E-3</v>
      </c>
      <c r="BA435">
        <v>4.8000000000000001E-2</v>
      </c>
      <c r="BB435" s="38">
        <v>2.5000000000000001E-2</v>
      </c>
      <c r="BC435">
        <v>1.4999999999999999E-2</v>
      </c>
      <c r="BD435">
        <v>3.2000000000000001E-2</v>
      </c>
      <c r="BE435">
        <v>2.9000000000000001E-2</v>
      </c>
      <c r="BF435" s="38">
        <v>2.9000000000000001E-2</v>
      </c>
      <c r="BG435">
        <v>8.9999999999999993E-3</v>
      </c>
      <c r="BH435">
        <v>8.9999999999999993E-3</v>
      </c>
      <c r="BI435">
        <v>8.0000000000000002E-3</v>
      </c>
      <c r="BJ435">
        <v>8.9999999999999993E-3</v>
      </c>
      <c r="BK435">
        <v>2E-3</v>
      </c>
      <c r="BL435">
        <v>1.4999999999999999E-2</v>
      </c>
      <c r="BM435">
        <v>1.7999999999999999E-2</v>
      </c>
      <c r="BN435">
        <v>-4.0000000000000001E-3</v>
      </c>
      <c r="BO435">
        <v>5.0000000000000001E-3</v>
      </c>
      <c r="BP435" s="6">
        <v>1E-3</v>
      </c>
      <c r="BQ435" s="6">
        <v>3.0000000000000001E-3</v>
      </c>
      <c r="BR435" s="6">
        <v>0.01</v>
      </c>
      <c r="BS435">
        <v>1.2999999999999999E-2</v>
      </c>
      <c r="BT435" s="38">
        <v>2.3E-2</v>
      </c>
      <c r="BU435">
        <v>2.7E-2</v>
      </c>
      <c r="BV435">
        <v>4.3999999999999997E-2</v>
      </c>
      <c r="BW435">
        <v>0.03</v>
      </c>
      <c r="BX435" s="38">
        <v>0.106</v>
      </c>
      <c r="BY435" s="38">
        <v>1.7999999999999999E-2</v>
      </c>
      <c r="BZ435" s="38">
        <v>2E-3</v>
      </c>
      <c r="CA435">
        <v>4.9000000000000002E-2</v>
      </c>
      <c r="CB435">
        <v>4.7E-2</v>
      </c>
      <c r="CC435">
        <v>1.0999999999999999E-2</v>
      </c>
      <c r="CD435">
        <v>1.0999999999999999E-2</v>
      </c>
      <c r="CE435">
        <v>7.6999999999999999E-2</v>
      </c>
      <c r="CF435">
        <v>0.01</v>
      </c>
      <c r="CG435">
        <v>1.2E-2</v>
      </c>
      <c r="CH435">
        <v>5.3999999999999999E-2</v>
      </c>
      <c r="CI435">
        <v>2.5000000000000001E-2</v>
      </c>
      <c r="CJ435">
        <v>6.2E-2</v>
      </c>
      <c r="CK435">
        <v>1.0999999999999999E-2</v>
      </c>
      <c r="CL435">
        <v>4.0000000000000001E-3</v>
      </c>
      <c r="CM435">
        <v>-6.0000000000000001E-3</v>
      </c>
      <c r="CN435">
        <v>5.0000000000000001E-3</v>
      </c>
      <c r="CO435">
        <v>-1.4999999999999999E-2</v>
      </c>
      <c r="CP435">
        <v>-4.0000000000000001E-3</v>
      </c>
      <c r="CQ435">
        <v>1.6E-2</v>
      </c>
      <c r="CR435" s="38">
        <v>2.7E-2</v>
      </c>
      <c r="CS435">
        <v>3.3000000000000002E-2</v>
      </c>
      <c r="CT435">
        <v>4.5999999999999999E-2</v>
      </c>
      <c r="CU435">
        <v>-4.4999999999999998E-2</v>
      </c>
      <c r="CV435">
        <v>3.4000000000000002E-2</v>
      </c>
      <c r="CW435">
        <v>0.01</v>
      </c>
      <c r="CX435">
        <v>-1E-3</v>
      </c>
      <c r="CY435">
        <v>4.5999999999999999E-2</v>
      </c>
      <c r="CZ435">
        <v>3.5000000000000003E-2</v>
      </c>
      <c r="DA435">
        <v>0.105</v>
      </c>
      <c r="DB435">
        <v>0.05</v>
      </c>
      <c r="DC435">
        <v>2E-3</v>
      </c>
      <c r="DD435" s="38">
        <v>0.01</v>
      </c>
      <c r="DE435" s="38">
        <v>8.0000000000000002E-3</v>
      </c>
      <c r="DF435">
        <v>0.02</v>
      </c>
      <c r="DG435">
        <v>4.8000000000000001E-2</v>
      </c>
      <c r="DH435">
        <v>4.2000000000000003E-2</v>
      </c>
      <c r="DI435">
        <v>1.9E-2</v>
      </c>
      <c r="DJ435">
        <v>3.4000000000000002E-2</v>
      </c>
      <c r="DK435" s="38">
        <v>1.4999999999999999E-2</v>
      </c>
      <c r="DL435">
        <v>1.9E-2</v>
      </c>
      <c r="DM435">
        <v>3.5999999999999997E-2</v>
      </c>
      <c r="DN435">
        <v>3.1E-2</v>
      </c>
      <c r="DO435">
        <v>8.7999999999999995E-2</v>
      </c>
      <c r="DP435" s="38">
        <v>4.4999999999999998E-2</v>
      </c>
      <c r="DQ435">
        <v>3.9E-2</v>
      </c>
      <c r="DU435" s="38">
        <v>3.7999999999999999E-2</v>
      </c>
      <c r="DV435">
        <v>2.4E-2</v>
      </c>
      <c r="DW435" s="38">
        <v>0.04</v>
      </c>
      <c r="DX435" s="6">
        <v>5.1999999999999998E-2</v>
      </c>
      <c r="DY435">
        <v>2.4E-2</v>
      </c>
      <c r="DZ435">
        <v>7.1999999999999995E-2</v>
      </c>
      <c r="EA435">
        <v>0.03</v>
      </c>
      <c r="EC435">
        <v>4.0000000000000001E-3</v>
      </c>
      <c r="ED435">
        <v>0.03</v>
      </c>
      <c r="EF435">
        <v>4.1000000000000002E-2</v>
      </c>
      <c r="EG435">
        <v>5.7000000000000002E-2</v>
      </c>
      <c r="EI435">
        <v>3.2000000000000001E-2</v>
      </c>
      <c r="EJ435">
        <v>4.4999999999999998E-2</v>
      </c>
      <c r="EK435" s="38">
        <v>1.6E-2</v>
      </c>
      <c r="EL435">
        <v>0.03</v>
      </c>
      <c r="EM435" s="6">
        <v>5.3999999999999999E-2</v>
      </c>
    </row>
    <row r="436" spans="1:143" ht="14.25" customHeight="1" x14ac:dyDescent="0.2">
      <c r="A436" s="13">
        <v>763</v>
      </c>
      <c r="B436">
        <v>4.8000000000000001E-2</v>
      </c>
      <c r="C436">
        <v>4.3999999999999997E-2</v>
      </c>
      <c r="D436">
        <v>3.1E-2</v>
      </c>
      <c r="E436">
        <v>3.1E-2</v>
      </c>
      <c r="F436">
        <v>3.9E-2</v>
      </c>
      <c r="G436">
        <v>3.9E-2</v>
      </c>
      <c r="H436">
        <v>1.2999999999999999E-2</v>
      </c>
      <c r="I436">
        <v>1.7999999999999999E-2</v>
      </c>
      <c r="J436">
        <v>1.7999999999999999E-2</v>
      </c>
      <c r="K436">
        <v>1.4E-2</v>
      </c>
      <c r="L436">
        <v>3.3000000000000002E-2</v>
      </c>
      <c r="M436">
        <v>2.5999999999999999E-2</v>
      </c>
      <c r="N436">
        <v>4.2000000000000003E-2</v>
      </c>
      <c r="O436">
        <v>2.3E-2</v>
      </c>
      <c r="P436" s="38">
        <v>5.2999999999999999E-2</v>
      </c>
      <c r="Q436" s="6">
        <v>4.8000000000000001E-2</v>
      </c>
      <c r="R436" s="6">
        <v>3.2000000000000001E-2</v>
      </c>
      <c r="S436" s="6">
        <v>7.0999999999999994E-2</v>
      </c>
      <c r="T436">
        <v>4.7E-2</v>
      </c>
      <c r="U436">
        <v>3.4000000000000002E-2</v>
      </c>
      <c r="V436">
        <v>3.1E-2</v>
      </c>
      <c r="W436">
        <v>2.1000000000000001E-2</v>
      </c>
      <c r="X436">
        <v>5.5E-2</v>
      </c>
      <c r="Y436">
        <v>0.05</v>
      </c>
      <c r="Z436" s="38">
        <v>8.2000000000000003E-2</v>
      </c>
      <c r="AA436" s="38">
        <v>8.2000000000000003E-2</v>
      </c>
      <c r="AB436" s="38">
        <v>6.0999999999999999E-2</v>
      </c>
      <c r="AC436" s="38">
        <v>4.7E-2</v>
      </c>
      <c r="AD436" s="38">
        <v>2.8000000000000001E-2</v>
      </c>
      <c r="AE436" s="38">
        <v>2.7E-2</v>
      </c>
      <c r="AF436" s="38">
        <v>0.01</v>
      </c>
      <c r="AG436" s="38">
        <v>0.01</v>
      </c>
      <c r="AH436" s="38">
        <v>5.0000000000000001E-3</v>
      </c>
      <c r="AI436" s="6">
        <v>4.1000000000000002E-2</v>
      </c>
      <c r="AJ436" s="6">
        <v>7.0000000000000001E-3</v>
      </c>
      <c r="AK436" s="6">
        <v>4.2000000000000003E-2</v>
      </c>
      <c r="AL436">
        <v>1.6E-2</v>
      </c>
      <c r="AM436">
        <v>1.7999999999999999E-2</v>
      </c>
      <c r="AN436">
        <v>0.04</v>
      </c>
      <c r="AO436" s="6">
        <v>3.1E-2</v>
      </c>
      <c r="AP436" s="6">
        <v>7.0000000000000007E-2</v>
      </c>
      <c r="AQ436" s="6">
        <v>5.7000000000000002E-2</v>
      </c>
      <c r="AR436">
        <v>2.1999999999999999E-2</v>
      </c>
      <c r="AS436">
        <v>3.2000000000000001E-2</v>
      </c>
      <c r="AT436">
        <v>1.2999999999999999E-2</v>
      </c>
      <c r="AU436">
        <v>1.9E-2</v>
      </c>
      <c r="AV436">
        <v>7.2999999999999995E-2</v>
      </c>
      <c r="AW436">
        <v>5.2999999999999999E-2</v>
      </c>
      <c r="AX436">
        <v>1.7999999999999999E-2</v>
      </c>
      <c r="AY436">
        <v>3.9E-2</v>
      </c>
      <c r="AZ436">
        <v>3.0000000000000001E-3</v>
      </c>
      <c r="BA436">
        <v>4.8000000000000001E-2</v>
      </c>
      <c r="BB436" s="38">
        <v>2.5000000000000001E-2</v>
      </c>
      <c r="BC436">
        <v>1.4999999999999999E-2</v>
      </c>
      <c r="BD436">
        <v>3.2000000000000001E-2</v>
      </c>
      <c r="BE436">
        <v>2.9000000000000001E-2</v>
      </c>
      <c r="BF436" s="38">
        <v>2.9000000000000001E-2</v>
      </c>
      <c r="BG436">
        <v>8.9999999999999993E-3</v>
      </c>
      <c r="BH436">
        <v>8.9999999999999993E-3</v>
      </c>
      <c r="BI436">
        <v>8.0000000000000002E-3</v>
      </c>
      <c r="BJ436">
        <v>8.9999999999999993E-3</v>
      </c>
      <c r="BK436">
        <v>2E-3</v>
      </c>
      <c r="BL436">
        <v>1.4999999999999999E-2</v>
      </c>
      <c r="BM436">
        <v>1.7999999999999999E-2</v>
      </c>
      <c r="BN436">
        <v>-4.0000000000000001E-3</v>
      </c>
      <c r="BO436">
        <v>5.0000000000000001E-3</v>
      </c>
      <c r="BP436" s="6">
        <v>1E-3</v>
      </c>
      <c r="BQ436" s="6">
        <v>3.0000000000000001E-3</v>
      </c>
      <c r="BR436" s="6">
        <v>0.01</v>
      </c>
      <c r="BS436">
        <v>1.2999999999999999E-2</v>
      </c>
      <c r="BT436" s="38">
        <v>2.1999999999999999E-2</v>
      </c>
      <c r="BU436">
        <v>2.7E-2</v>
      </c>
      <c r="BV436">
        <v>4.3999999999999997E-2</v>
      </c>
      <c r="BW436">
        <v>0.03</v>
      </c>
      <c r="BX436" s="38">
        <v>0.106</v>
      </c>
      <c r="BY436" s="38">
        <v>1.7999999999999999E-2</v>
      </c>
      <c r="BZ436" s="38">
        <v>2E-3</v>
      </c>
      <c r="CA436">
        <v>4.9000000000000002E-2</v>
      </c>
      <c r="CB436">
        <v>4.7E-2</v>
      </c>
      <c r="CC436">
        <v>1.0999999999999999E-2</v>
      </c>
      <c r="CD436">
        <v>1.0999999999999999E-2</v>
      </c>
      <c r="CE436">
        <v>7.6999999999999999E-2</v>
      </c>
      <c r="CF436">
        <v>0.01</v>
      </c>
      <c r="CG436">
        <v>1.2E-2</v>
      </c>
      <c r="CH436">
        <v>5.3999999999999999E-2</v>
      </c>
      <c r="CI436">
        <v>2.5000000000000001E-2</v>
      </c>
      <c r="CJ436">
        <v>6.2E-2</v>
      </c>
      <c r="CK436">
        <v>1.0999999999999999E-2</v>
      </c>
      <c r="CL436">
        <v>4.0000000000000001E-3</v>
      </c>
      <c r="CM436">
        <v>-6.0000000000000001E-3</v>
      </c>
      <c r="CN436">
        <v>5.0000000000000001E-3</v>
      </c>
      <c r="CO436">
        <v>-1.4999999999999999E-2</v>
      </c>
      <c r="CP436">
        <v>-4.0000000000000001E-3</v>
      </c>
      <c r="CQ436">
        <v>1.6E-2</v>
      </c>
      <c r="CR436" s="38">
        <v>2.7E-2</v>
      </c>
      <c r="CS436">
        <v>3.3000000000000002E-2</v>
      </c>
      <c r="CT436">
        <v>4.5999999999999999E-2</v>
      </c>
      <c r="CU436">
        <v>-4.4999999999999998E-2</v>
      </c>
      <c r="CV436">
        <v>3.3000000000000002E-2</v>
      </c>
      <c r="CW436">
        <v>0.01</v>
      </c>
      <c r="CX436">
        <v>-1E-3</v>
      </c>
      <c r="CY436">
        <v>4.5999999999999999E-2</v>
      </c>
      <c r="CZ436">
        <v>3.5000000000000003E-2</v>
      </c>
      <c r="DA436">
        <v>0.105</v>
      </c>
      <c r="DB436">
        <v>0.05</v>
      </c>
      <c r="DC436">
        <v>2E-3</v>
      </c>
      <c r="DD436" s="38">
        <v>0.01</v>
      </c>
      <c r="DE436" s="38">
        <v>8.0000000000000002E-3</v>
      </c>
      <c r="DF436">
        <v>0.02</v>
      </c>
      <c r="DG436">
        <v>4.8000000000000001E-2</v>
      </c>
      <c r="DH436">
        <v>4.2000000000000003E-2</v>
      </c>
      <c r="DI436">
        <v>1.9E-2</v>
      </c>
      <c r="DJ436">
        <v>3.4000000000000002E-2</v>
      </c>
      <c r="DK436" s="38">
        <v>1.4999999999999999E-2</v>
      </c>
      <c r="DL436">
        <v>1.9E-2</v>
      </c>
      <c r="DM436">
        <v>3.5999999999999997E-2</v>
      </c>
      <c r="DN436">
        <v>0.03</v>
      </c>
      <c r="DO436">
        <v>8.8999999999999996E-2</v>
      </c>
      <c r="DP436" s="38">
        <v>4.4999999999999998E-2</v>
      </c>
      <c r="DQ436">
        <v>3.9E-2</v>
      </c>
      <c r="DU436" s="38">
        <v>3.7999999999999999E-2</v>
      </c>
      <c r="DV436">
        <v>2.4E-2</v>
      </c>
      <c r="DW436" s="38">
        <v>0.04</v>
      </c>
      <c r="DX436" s="6">
        <v>5.1999999999999998E-2</v>
      </c>
      <c r="DY436">
        <v>2.4E-2</v>
      </c>
      <c r="DZ436">
        <v>7.1999999999999995E-2</v>
      </c>
      <c r="EA436">
        <v>0.03</v>
      </c>
      <c r="EC436">
        <v>4.0000000000000001E-3</v>
      </c>
      <c r="ED436">
        <v>0.03</v>
      </c>
      <c r="EF436">
        <v>4.1000000000000002E-2</v>
      </c>
      <c r="EG436">
        <v>5.7000000000000002E-2</v>
      </c>
      <c r="EI436">
        <v>3.2000000000000001E-2</v>
      </c>
      <c r="EJ436">
        <v>4.4999999999999998E-2</v>
      </c>
      <c r="EK436" s="38">
        <v>1.6E-2</v>
      </c>
      <c r="EL436">
        <v>0.03</v>
      </c>
      <c r="EM436" s="6">
        <v>5.2999999999999999E-2</v>
      </c>
    </row>
    <row r="437" spans="1:143" ht="14.25" customHeight="1" x14ac:dyDescent="0.2">
      <c r="A437" s="13">
        <v>764</v>
      </c>
      <c r="B437">
        <v>4.8000000000000001E-2</v>
      </c>
      <c r="C437">
        <v>4.3999999999999997E-2</v>
      </c>
      <c r="D437">
        <v>3.1E-2</v>
      </c>
      <c r="E437">
        <v>3.1E-2</v>
      </c>
      <c r="F437">
        <v>3.7999999999999999E-2</v>
      </c>
      <c r="G437">
        <v>3.9E-2</v>
      </c>
      <c r="H437">
        <v>1.2999999999999999E-2</v>
      </c>
      <c r="I437">
        <v>1.7000000000000001E-2</v>
      </c>
      <c r="J437">
        <v>1.7999999999999999E-2</v>
      </c>
      <c r="K437">
        <v>1.4E-2</v>
      </c>
      <c r="L437">
        <v>3.3000000000000002E-2</v>
      </c>
      <c r="M437">
        <v>2.5999999999999999E-2</v>
      </c>
      <c r="N437">
        <v>4.2000000000000003E-2</v>
      </c>
      <c r="O437">
        <v>2.1999999999999999E-2</v>
      </c>
      <c r="P437" s="38">
        <v>5.2999999999999999E-2</v>
      </c>
      <c r="Q437" s="6">
        <v>4.8000000000000001E-2</v>
      </c>
      <c r="R437" s="6">
        <v>3.2000000000000001E-2</v>
      </c>
      <c r="S437" s="6">
        <v>7.0999999999999994E-2</v>
      </c>
      <c r="T437">
        <v>4.7E-2</v>
      </c>
      <c r="U437">
        <v>3.4000000000000002E-2</v>
      </c>
      <c r="V437">
        <v>3.1E-2</v>
      </c>
      <c r="W437">
        <v>2.1000000000000001E-2</v>
      </c>
      <c r="X437">
        <v>5.5E-2</v>
      </c>
      <c r="Y437">
        <v>4.9000000000000002E-2</v>
      </c>
      <c r="Z437" s="38">
        <v>8.2000000000000003E-2</v>
      </c>
      <c r="AA437" s="38">
        <v>8.2000000000000003E-2</v>
      </c>
      <c r="AB437" s="38">
        <v>6.0999999999999999E-2</v>
      </c>
      <c r="AC437" s="38">
        <v>4.5999999999999999E-2</v>
      </c>
      <c r="AD437" s="38">
        <v>2.8000000000000001E-2</v>
      </c>
      <c r="AE437" s="38">
        <v>2.7E-2</v>
      </c>
      <c r="AF437" s="38">
        <v>0.01</v>
      </c>
      <c r="AG437" s="38">
        <v>0.01</v>
      </c>
      <c r="AH437" s="38">
        <v>5.0000000000000001E-3</v>
      </c>
      <c r="AI437" s="6">
        <v>4.2000000000000003E-2</v>
      </c>
      <c r="AJ437" s="6">
        <v>7.0000000000000001E-3</v>
      </c>
      <c r="AK437" s="6">
        <v>4.2000000000000003E-2</v>
      </c>
      <c r="AL437">
        <v>1.6E-2</v>
      </c>
      <c r="AM437">
        <v>1.7999999999999999E-2</v>
      </c>
      <c r="AN437">
        <v>0.04</v>
      </c>
      <c r="AO437" s="6">
        <v>3.1E-2</v>
      </c>
      <c r="AP437" s="6">
        <v>7.0000000000000007E-2</v>
      </c>
      <c r="AQ437" s="6">
        <v>5.7000000000000002E-2</v>
      </c>
      <c r="AR437">
        <v>2.1999999999999999E-2</v>
      </c>
      <c r="AS437">
        <v>3.2000000000000001E-2</v>
      </c>
      <c r="AT437">
        <v>1.2999999999999999E-2</v>
      </c>
      <c r="AU437">
        <v>1.9E-2</v>
      </c>
      <c r="AV437">
        <v>7.2999999999999995E-2</v>
      </c>
      <c r="AW437">
        <v>5.2999999999999999E-2</v>
      </c>
      <c r="AX437">
        <v>1.7999999999999999E-2</v>
      </c>
      <c r="AY437">
        <v>3.9E-2</v>
      </c>
      <c r="AZ437">
        <v>2E-3</v>
      </c>
      <c r="BA437">
        <v>4.8000000000000001E-2</v>
      </c>
      <c r="BB437" s="38">
        <v>2.5000000000000001E-2</v>
      </c>
      <c r="BC437">
        <v>1.4999999999999999E-2</v>
      </c>
      <c r="BD437">
        <v>3.2000000000000001E-2</v>
      </c>
      <c r="BE437">
        <v>2.9000000000000001E-2</v>
      </c>
      <c r="BF437" s="38">
        <v>2.9000000000000001E-2</v>
      </c>
      <c r="BG437">
        <v>8.9999999999999993E-3</v>
      </c>
      <c r="BH437">
        <v>8.9999999999999993E-3</v>
      </c>
      <c r="BI437">
        <v>8.0000000000000002E-3</v>
      </c>
      <c r="BJ437">
        <v>8.9999999999999993E-3</v>
      </c>
      <c r="BK437">
        <v>2E-3</v>
      </c>
      <c r="BL437">
        <v>1.4999999999999999E-2</v>
      </c>
      <c r="BM437">
        <v>1.7999999999999999E-2</v>
      </c>
      <c r="BN437">
        <v>-4.0000000000000001E-3</v>
      </c>
      <c r="BO437">
        <v>5.0000000000000001E-3</v>
      </c>
      <c r="BP437" s="6">
        <v>1E-3</v>
      </c>
      <c r="BQ437" s="6">
        <v>3.0000000000000001E-3</v>
      </c>
      <c r="BR437" s="6">
        <v>0.01</v>
      </c>
      <c r="BS437">
        <v>1.2999999999999999E-2</v>
      </c>
      <c r="BT437" s="38">
        <v>2.1999999999999999E-2</v>
      </c>
      <c r="BU437">
        <v>2.7E-2</v>
      </c>
      <c r="BV437">
        <v>4.3999999999999997E-2</v>
      </c>
      <c r="BW437">
        <v>0.03</v>
      </c>
      <c r="BX437" s="38">
        <v>0.106</v>
      </c>
      <c r="BY437" s="38">
        <v>1.7999999999999999E-2</v>
      </c>
      <c r="BZ437" s="38">
        <v>2E-3</v>
      </c>
      <c r="CA437">
        <v>4.9000000000000002E-2</v>
      </c>
      <c r="CB437">
        <v>4.7E-2</v>
      </c>
      <c r="CC437">
        <v>1.0999999999999999E-2</v>
      </c>
      <c r="CD437">
        <v>1.0999999999999999E-2</v>
      </c>
      <c r="CE437">
        <v>7.6999999999999999E-2</v>
      </c>
      <c r="CF437">
        <v>0.01</v>
      </c>
      <c r="CG437">
        <v>1.2E-2</v>
      </c>
      <c r="CH437">
        <v>5.3999999999999999E-2</v>
      </c>
      <c r="CI437">
        <v>2.5000000000000001E-2</v>
      </c>
      <c r="CJ437">
        <v>6.2E-2</v>
      </c>
      <c r="CK437">
        <v>1.0999999999999999E-2</v>
      </c>
      <c r="CL437">
        <v>4.0000000000000001E-3</v>
      </c>
      <c r="CM437">
        <v>-6.0000000000000001E-3</v>
      </c>
      <c r="CN437">
        <v>5.0000000000000001E-3</v>
      </c>
      <c r="CO437">
        <v>-1.4999999999999999E-2</v>
      </c>
      <c r="CP437">
        <v>-4.0000000000000001E-3</v>
      </c>
      <c r="CQ437">
        <v>1.6E-2</v>
      </c>
      <c r="CR437" s="38">
        <v>2.7E-2</v>
      </c>
      <c r="CS437">
        <v>3.2000000000000001E-2</v>
      </c>
      <c r="CT437">
        <v>4.5999999999999999E-2</v>
      </c>
      <c r="CU437">
        <v>-4.4999999999999998E-2</v>
      </c>
      <c r="CV437">
        <v>3.3000000000000002E-2</v>
      </c>
      <c r="CW437">
        <v>0.01</v>
      </c>
      <c r="CX437">
        <v>-1E-3</v>
      </c>
      <c r="CY437">
        <v>4.5999999999999999E-2</v>
      </c>
      <c r="CZ437">
        <v>3.5000000000000003E-2</v>
      </c>
      <c r="DA437">
        <v>0.105</v>
      </c>
      <c r="DB437">
        <v>0.05</v>
      </c>
      <c r="DC437">
        <v>2E-3</v>
      </c>
      <c r="DD437" s="38">
        <v>0.01</v>
      </c>
      <c r="DE437" s="38">
        <v>8.0000000000000002E-3</v>
      </c>
      <c r="DF437">
        <v>0.02</v>
      </c>
      <c r="DG437">
        <v>4.8000000000000001E-2</v>
      </c>
      <c r="DH437">
        <v>4.2000000000000003E-2</v>
      </c>
      <c r="DI437">
        <v>1.9E-2</v>
      </c>
      <c r="DJ437">
        <v>3.4000000000000002E-2</v>
      </c>
      <c r="DK437" s="38">
        <v>1.4999999999999999E-2</v>
      </c>
      <c r="DL437">
        <v>1.9E-2</v>
      </c>
      <c r="DM437">
        <v>3.5999999999999997E-2</v>
      </c>
      <c r="DN437">
        <v>0.03</v>
      </c>
      <c r="DO437">
        <v>8.8999999999999996E-2</v>
      </c>
      <c r="DP437" s="38">
        <v>4.4999999999999998E-2</v>
      </c>
      <c r="DQ437">
        <v>3.9E-2</v>
      </c>
      <c r="DU437" s="38">
        <v>3.7999999999999999E-2</v>
      </c>
      <c r="DV437">
        <v>2.4E-2</v>
      </c>
      <c r="DW437" s="38">
        <v>0.04</v>
      </c>
      <c r="DX437" s="6">
        <v>5.1999999999999998E-2</v>
      </c>
      <c r="DY437">
        <v>2.4E-2</v>
      </c>
      <c r="DZ437">
        <v>7.0999999999999994E-2</v>
      </c>
      <c r="EA437">
        <v>0.03</v>
      </c>
      <c r="EC437">
        <v>4.0000000000000001E-3</v>
      </c>
      <c r="ED437">
        <v>0.03</v>
      </c>
      <c r="EF437">
        <v>4.1000000000000002E-2</v>
      </c>
      <c r="EG437">
        <v>5.7000000000000002E-2</v>
      </c>
      <c r="EI437">
        <v>3.2000000000000001E-2</v>
      </c>
      <c r="EJ437">
        <v>4.4999999999999998E-2</v>
      </c>
      <c r="EK437" s="38">
        <v>1.6E-2</v>
      </c>
      <c r="EL437">
        <v>0.03</v>
      </c>
      <c r="EM437" s="6">
        <v>5.2999999999999999E-2</v>
      </c>
    </row>
    <row r="438" spans="1:143" ht="14.25" customHeight="1" x14ac:dyDescent="0.2">
      <c r="A438" s="13">
        <v>765</v>
      </c>
      <c r="B438">
        <v>4.8000000000000001E-2</v>
      </c>
      <c r="C438">
        <v>4.3999999999999997E-2</v>
      </c>
      <c r="D438">
        <v>3.1E-2</v>
      </c>
      <c r="E438">
        <v>3.1E-2</v>
      </c>
      <c r="F438">
        <v>3.7999999999999999E-2</v>
      </c>
      <c r="G438">
        <v>3.7999999999999999E-2</v>
      </c>
      <c r="H438">
        <v>1.2999999999999999E-2</v>
      </c>
      <c r="I438">
        <v>1.7000000000000001E-2</v>
      </c>
      <c r="J438">
        <v>1.7999999999999999E-2</v>
      </c>
      <c r="K438">
        <v>1.4E-2</v>
      </c>
      <c r="L438">
        <v>3.3000000000000002E-2</v>
      </c>
      <c r="M438">
        <v>2.5999999999999999E-2</v>
      </c>
      <c r="N438">
        <v>4.2000000000000003E-2</v>
      </c>
      <c r="O438">
        <v>2.1999999999999999E-2</v>
      </c>
      <c r="P438" s="38">
        <v>5.2999999999999999E-2</v>
      </c>
      <c r="Q438" s="6">
        <v>4.7E-2</v>
      </c>
      <c r="R438" s="6">
        <v>3.2000000000000001E-2</v>
      </c>
      <c r="S438" s="6">
        <v>7.0000000000000007E-2</v>
      </c>
      <c r="T438">
        <v>4.5999999999999999E-2</v>
      </c>
      <c r="U438">
        <v>3.4000000000000002E-2</v>
      </c>
      <c r="V438">
        <v>3.1E-2</v>
      </c>
      <c r="W438">
        <v>2.1000000000000001E-2</v>
      </c>
      <c r="X438">
        <v>5.5E-2</v>
      </c>
      <c r="Y438">
        <v>4.9000000000000002E-2</v>
      </c>
      <c r="Z438" s="38">
        <v>8.2000000000000003E-2</v>
      </c>
      <c r="AA438" s="38">
        <v>8.2000000000000003E-2</v>
      </c>
      <c r="AB438" s="38">
        <v>6.0999999999999999E-2</v>
      </c>
      <c r="AC438" s="38">
        <v>4.5999999999999999E-2</v>
      </c>
      <c r="AD438" s="38">
        <v>2.8000000000000001E-2</v>
      </c>
      <c r="AE438" s="38">
        <v>2.7E-2</v>
      </c>
      <c r="AF438" s="38">
        <v>0.01</v>
      </c>
      <c r="AG438" s="38">
        <v>0.01</v>
      </c>
      <c r="AH438" s="38">
        <v>5.0000000000000001E-3</v>
      </c>
      <c r="AI438" s="6">
        <v>4.2000000000000003E-2</v>
      </c>
      <c r="AJ438" s="6">
        <v>7.0000000000000001E-3</v>
      </c>
      <c r="AK438" s="6">
        <v>4.2000000000000003E-2</v>
      </c>
      <c r="AL438">
        <v>1.6E-2</v>
      </c>
      <c r="AM438">
        <v>1.7999999999999999E-2</v>
      </c>
      <c r="AN438">
        <v>0.04</v>
      </c>
      <c r="AO438" s="6">
        <v>3.1E-2</v>
      </c>
      <c r="AP438" s="6">
        <v>7.0000000000000007E-2</v>
      </c>
      <c r="AQ438" s="6">
        <v>5.7000000000000002E-2</v>
      </c>
      <c r="AR438">
        <v>2.1999999999999999E-2</v>
      </c>
      <c r="AS438">
        <v>3.2000000000000001E-2</v>
      </c>
      <c r="AT438">
        <v>1.2999999999999999E-2</v>
      </c>
      <c r="AU438">
        <v>1.9E-2</v>
      </c>
      <c r="AV438">
        <v>7.2999999999999995E-2</v>
      </c>
      <c r="AW438">
        <v>5.2999999999999999E-2</v>
      </c>
      <c r="AX438">
        <v>1.7999999999999999E-2</v>
      </c>
      <c r="AY438">
        <v>3.9E-2</v>
      </c>
      <c r="AZ438">
        <v>2E-3</v>
      </c>
      <c r="BA438">
        <v>4.7E-2</v>
      </c>
      <c r="BB438" s="38">
        <v>2.5000000000000001E-2</v>
      </c>
      <c r="BC438">
        <v>1.4999999999999999E-2</v>
      </c>
      <c r="BD438">
        <v>3.3000000000000002E-2</v>
      </c>
      <c r="BE438">
        <v>2.9000000000000001E-2</v>
      </c>
      <c r="BF438" s="38">
        <v>2.9000000000000001E-2</v>
      </c>
      <c r="BG438">
        <v>8.9999999999999993E-3</v>
      </c>
      <c r="BH438">
        <v>8.9999999999999993E-3</v>
      </c>
      <c r="BI438">
        <v>8.0000000000000002E-3</v>
      </c>
      <c r="BJ438">
        <v>8.9999999999999993E-3</v>
      </c>
      <c r="BK438">
        <v>2E-3</v>
      </c>
      <c r="BL438">
        <v>1.4999999999999999E-2</v>
      </c>
      <c r="BM438">
        <v>1.7999999999999999E-2</v>
      </c>
      <c r="BN438">
        <v>-4.0000000000000001E-3</v>
      </c>
      <c r="BO438">
        <v>5.0000000000000001E-3</v>
      </c>
      <c r="BP438" s="6">
        <v>1E-3</v>
      </c>
      <c r="BQ438" s="6">
        <v>3.0000000000000001E-3</v>
      </c>
      <c r="BR438" s="6">
        <v>0.01</v>
      </c>
      <c r="BS438">
        <v>1.2999999999999999E-2</v>
      </c>
      <c r="BT438" s="38">
        <v>2.1999999999999999E-2</v>
      </c>
      <c r="BU438">
        <v>2.7E-2</v>
      </c>
      <c r="BV438">
        <v>4.3999999999999997E-2</v>
      </c>
      <c r="BW438">
        <v>0.03</v>
      </c>
      <c r="BX438" s="38">
        <v>0.106</v>
      </c>
      <c r="BY438" s="38">
        <v>1.7999999999999999E-2</v>
      </c>
      <c r="BZ438" s="38">
        <v>2E-3</v>
      </c>
      <c r="CA438">
        <v>4.9000000000000002E-2</v>
      </c>
      <c r="CB438">
        <v>4.7E-2</v>
      </c>
      <c r="CC438">
        <v>1.0999999999999999E-2</v>
      </c>
      <c r="CD438">
        <v>1.0999999999999999E-2</v>
      </c>
      <c r="CE438">
        <v>7.6999999999999999E-2</v>
      </c>
      <c r="CF438">
        <v>0.01</v>
      </c>
      <c r="CG438">
        <v>1.2E-2</v>
      </c>
      <c r="CH438">
        <v>5.3999999999999999E-2</v>
      </c>
      <c r="CI438">
        <v>2.5000000000000001E-2</v>
      </c>
      <c r="CJ438">
        <v>6.2E-2</v>
      </c>
      <c r="CK438">
        <v>1.0999999999999999E-2</v>
      </c>
      <c r="CL438">
        <v>4.0000000000000001E-3</v>
      </c>
      <c r="CM438">
        <v>-7.0000000000000001E-3</v>
      </c>
      <c r="CN438">
        <v>5.0000000000000001E-3</v>
      </c>
      <c r="CO438">
        <v>-1.4999999999999999E-2</v>
      </c>
      <c r="CP438">
        <v>-4.0000000000000001E-3</v>
      </c>
      <c r="CQ438">
        <v>1.6E-2</v>
      </c>
      <c r="CR438" s="38">
        <v>2.7E-2</v>
      </c>
      <c r="CS438">
        <v>3.2000000000000001E-2</v>
      </c>
      <c r="CT438">
        <v>4.5999999999999999E-2</v>
      </c>
      <c r="CU438">
        <v>-4.4999999999999998E-2</v>
      </c>
      <c r="CV438">
        <v>3.3000000000000002E-2</v>
      </c>
      <c r="CW438">
        <v>0.01</v>
      </c>
      <c r="CX438">
        <v>-1E-3</v>
      </c>
      <c r="CY438">
        <v>4.5999999999999999E-2</v>
      </c>
      <c r="CZ438">
        <v>3.4000000000000002E-2</v>
      </c>
      <c r="DA438">
        <v>0.105</v>
      </c>
      <c r="DB438">
        <v>0.05</v>
      </c>
      <c r="DC438">
        <v>2E-3</v>
      </c>
      <c r="DD438" s="38">
        <v>0.01</v>
      </c>
      <c r="DE438" s="38">
        <v>8.0000000000000002E-3</v>
      </c>
      <c r="DF438">
        <v>0.02</v>
      </c>
      <c r="DG438">
        <v>4.8000000000000001E-2</v>
      </c>
      <c r="DH438">
        <v>4.2000000000000003E-2</v>
      </c>
      <c r="DI438">
        <v>1.9E-2</v>
      </c>
      <c r="DJ438">
        <v>3.4000000000000002E-2</v>
      </c>
      <c r="DK438" s="38">
        <v>1.4999999999999999E-2</v>
      </c>
      <c r="DL438">
        <v>1.9E-2</v>
      </c>
      <c r="DM438">
        <v>3.5999999999999997E-2</v>
      </c>
      <c r="DN438">
        <v>0.03</v>
      </c>
      <c r="DO438">
        <v>8.8999999999999996E-2</v>
      </c>
      <c r="DP438" s="38">
        <v>4.4999999999999998E-2</v>
      </c>
      <c r="DQ438">
        <v>3.7999999999999999E-2</v>
      </c>
      <c r="DU438" s="38">
        <v>3.7999999999999999E-2</v>
      </c>
      <c r="DV438">
        <v>2.4E-2</v>
      </c>
      <c r="DW438" s="38">
        <v>0.04</v>
      </c>
      <c r="DX438" s="6">
        <v>5.1999999999999998E-2</v>
      </c>
      <c r="DY438">
        <v>2.4E-2</v>
      </c>
      <c r="DZ438">
        <v>7.0999999999999994E-2</v>
      </c>
      <c r="EA438">
        <v>2.9000000000000001E-2</v>
      </c>
      <c r="EC438">
        <v>4.0000000000000001E-3</v>
      </c>
      <c r="ED438">
        <v>0.03</v>
      </c>
      <c r="EF438">
        <v>4.1000000000000002E-2</v>
      </c>
      <c r="EG438">
        <v>5.7000000000000002E-2</v>
      </c>
      <c r="EI438">
        <v>3.2000000000000001E-2</v>
      </c>
      <c r="EJ438">
        <v>4.4999999999999998E-2</v>
      </c>
      <c r="EK438" s="38">
        <v>1.6E-2</v>
      </c>
      <c r="EL438">
        <v>0.03</v>
      </c>
      <c r="EM438" s="6">
        <v>5.2999999999999999E-2</v>
      </c>
    </row>
    <row r="439" spans="1:143" ht="14.25" customHeight="1" x14ac:dyDescent="0.2">
      <c r="A439" s="13">
        <v>766</v>
      </c>
      <c r="B439">
        <v>4.8000000000000001E-2</v>
      </c>
      <c r="C439">
        <v>4.2999999999999997E-2</v>
      </c>
      <c r="D439">
        <v>3.1E-2</v>
      </c>
      <c r="E439">
        <v>3.1E-2</v>
      </c>
      <c r="F439">
        <v>3.7999999999999999E-2</v>
      </c>
      <c r="G439">
        <v>3.7999999999999999E-2</v>
      </c>
      <c r="H439">
        <v>1.2999999999999999E-2</v>
      </c>
      <c r="I439">
        <v>1.7000000000000001E-2</v>
      </c>
      <c r="J439">
        <v>1.7999999999999999E-2</v>
      </c>
      <c r="K439">
        <v>1.4E-2</v>
      </c>
      <c r="L439">
        <v>3.3000000000000002E-2</v>
      </c>
      <c r="M439">
        <v>2.5999999999999999E-2</v>
      </c>
      <c r="N439">
        <v>4.1000000000000002E-2</v>
      </c>
      <c r="O439">
        <v>2.1999999999999999E-2</v>
      </c>
      <c r="P439" s="38">
        <v>5.1999999999999998E-2</v>
      </c>
      <c r="Q439" s="6">
        <v>4.7E-2</v>
      </c>
      <c r="R439" s="6">
        <v>3.2000000000000001E-2</v>
      </c>
      <c r="S439" s="6">
        <v>7.0000000000000007E-2</v>
      </c>
      <c r="T439">
        <v>4.5999999999999999E-2</v>
      </c>
      <c r="U439">
        <v>3.3000000000000002E-2</v>
      </c>
      <c r="V439">
        <v>3.1E-2</v>
      </c>
      <c r="W439">
        <v>2.1000000000000001E-2</v>
      </c>
      <c r="X439">
        <v>5.5E-2</v>
      </c>
      <c r="Y439">
        <v>4.9000000000000002E-2</v>
      </c>
      <c r="Z439" s="38">
        <v>8.2000000000000003E-2</v>
      </c>
      <c r="AA439" s="38">
        <v>8.2000000000000003E-2</v>
      </c>
      <c r="AB439" s="38">
        <v>6.0999999999999999E-2</v>
      </c>
      <c r="AC439" s="38">
        <v>4.5999999999999999E-2</v>
      </c>
      <c r="AD439" s="38">
        <v>2.8000000000000001E-2</v>
      </c>
      <c r="AE439" s="38">
        <v>2.7E-2</v>
      </c>
      <c r="AF439" s="38">
        <v>0.01</v>
      </c>
      <c r="AG439" s="38">
        <v>0.01</v>
      </c>
      <c r="AH439" s="38">
        <v>5.0000000000000001E-3</v>
      </c>
      <c r="AI439" s="6">
        <v>4.1000000000000002E-2</v>
      </c>
      <c r="AJ439" s="6">
        <v>7.0000000000000001E-3</v>
      </c>
      <c r="AK439" s="6">
        <v>4.2000000000000003E-2</v>
      </c>
      <c r="AL439">
        <v>1.6E-2</v>
      </c>
      <c r="AM439">
        <v>1.7999999999999999E-2</v>
      </c>
      <c r="AN439">
        <v>0.04</v>
      </c>
      <c r="AO439" s="6">
        <v>3.1E-2</v>
      </c>
      <c r="AP439" s="6">
        <v>7.0000000000000007E-2</v>
      </c>
      <c r="AQ439" s="6">
        <v>5.7000000000000002E-2</v>
      </c>
      <c r="AR439">
        <v>2.1999999999999999E-2</v>
      </c>
      <c r="AS439">
        <v>3.2000000000000001E-2</v>
      </c>
      <c r="AT439">
        <v>1.2999999999999999E-2</v>
      </c>
      <c r="AU439">
        <v>1.9E-2</v>
      </c>
      <c r="AV439">
        <v>7.2999999999999995E-2</v>
      </c>
      <c r="AW439">
        <v>5.2999999999999999E-2</v>
      </c>
      <c r="AX439">
        <v>1.7999999999999999E-2</v>
      </c>
      <c r="AY439">
        <v>3.9E-2</v>
      </c>
      <c r="AZ439">
        <v>2E-3</v>
      </c>
      <c r="BA439">
        <v>4.7E-2</v>
      </c>
      <c r="BB439" s="38">
        <v>2.5000000000000001E-2</v>
      </c>
      <c r="BC439">
        <v>1.4999999999999999E-2</v>
      </c>
      <c r="BD439">
        <v>3.3000000000000002E-2</v>
      </c>
      <c r="BE439">
        <v>2.9000000000000001E-2</v>
      </c>
      <c r="BF439" s="38">
        <v>2.9000000000000001E-2</v>
      </c>
      <c r="BG439">
        <v>8.9999999999999993E-3</v>
      </c>
      <c r="BH439">
        <v>8.9999999999999993E-3</v>
      </c>
      <c r="BI439">
        <v>8.0000000000000002E-3</v>
      </c>
      <c r="BJ439">
        <v>8.9999999999999993E-3</v>
      </c>
      <c r="BK439">
        <v>2E-3</v>
      </c>
      <c r="BL439">
        <v>1.4999999999999999E-2</v>
      </c>
      <c r="BM439">
        <v>1.7999999999999999E-2</v>
      </c>
      <c r="BN439">
        <v>-4.0000000000000001E-3</v>
      </c>
      <c r="BO439">
        <v>5.0000000000000001E-3</v>
      </c>
      <c r="BP439" s="6">
        <v>1E-3</v>
      </c>
      <c r="BQ439" s="6">
        <v>3.0000000000000001E-3</v>
      </c>
      <c r="BR439" s="6">
        <v>0.01</v>
      </c>
      <c r="BS439">
        <v>1.2999999999999999E-2</v>
      </c>
      <c r="BT439" s="38">
        <v>2.1999999999999999E-2</v>
      </c>
      <c r="BU439">
        <v>2.7E-2</v>
      </c>
      <c r="BV439">
        <v>4.3999999999999997E-2</v>
      </c>
      <c r="BW439">
        <v>0.03</v>
      </c>
      <c r="BX439" s="38">
        <v>0.106</v>
      </c>
      <c r="BY439" s="38">
        <v>1.7999999999999999E-2</v>
      </c>
      <c r="BZ439" s="38">
        <v>3.0000000000000001E-3</v>
      </c>
      <c r="CA439">
        <v>4.9000000000000002E-2</v>
      </c>
      <c r="CB439">
        <v>4.7E-2</v>
      </c>
      <c r="CC439">
        <v>1.0999999999999999E-2</v>
      </c>
      <c r="CD439">
        <v>1.0999999999999999E-2</v>
      </c>
      <c r="CE439">
        <v>7.6999999999999999E-2</v>
      </c>
      <c r="CF439">
        <v>0.01</v>
      </c>
      <c r="CG439">
        <v>1.2E-2</v>
      </c>
      <c r="CH439">
        <v>5.3999999999999999E-2</v>
      </c>
      <c r="CI439">
        <v>2.5000000000000001E-2</v>
      </c>
      <c r="CJ439">
        <v>6.2E-2</v>
      </c>
      <c r="CK439">
        <v>1.0999999999999999E-2</v>
      </c>
      <c r="CL439">
        <v>4.0000000000000001E-3</v>
      </c>
      <c r="CM439">
        <v>-7.0000000000000001E-3</v>
      </c>
      <c r="CN439">
        <v>5.0000000000000001E-3</v>
      </c>
      <c r="CO439">
        <v>-1.4999999999999999E-2</v>
      </c>
      <c r="CP439">
        <v>-4.0000000000000001E-3</v>
      </c>
      <c r="CQ439">
        <v>1.6E-2</v>
      </c>
      <c r="CR439" s="38">
        <v>2.7E-2</v>
      </c>
      <c r="CS439">
        <v>3.2000000000000001E-2</v>
      </c>
      <c r="CT439">
        <v>4.5999999999999999E-2</v>
      </c>
      <c r="CU439">
        <v>-4.4999999999999998E-2</v>
      </c>
      <c r="CV439">
        <v>3.3000000000000002E-2</v>
      </c>
      <c r="CW439">
        <v>0.01</v>
      </c>
      <c r="CX439">
        <v>-1E-3</v>
      </c>
      <c r="CY439">
        <v>4.5999999999999999E-2</v>
      </c>
      <c r="CZ439">
        <v>3.4000000000000002E-2</v>
      </c>
      <c r="DA439">
        <v>0.104</v>
      </c>
      <c r="DB439">
        <v>0.05</v>
      </c>
      <c r="DC439">
        <v>2E-3</v>
      </c>
      <c r="DD439" s="38">
        <v>0.01</v>
      </c>
      <c r="DE439" s="38">
        <v>8.0000000000000002E-3</v>
      </c>
      <c r="DF439">
        <v>0.02</v>
      </c>
      <c r="DG439">
        <v>4.8000000000000001E-2</v>
      </c>
      <c r="DH439">
        <v>4.2000000000000003E-2</v>
      </c>
      <c r="DI439">
        <v>1.9E-2</v>
      </c>
      <c r="DJ439">
        <v>3.4000000000000002E-2</v>
      </c>
      <c r="DK439" s="38">
        <v>1.4999999999999999E-2</v>
      </c>
      <c r="DL439">
        <v>1.9E-2</v>
      </c>
      <c r="DM439">
        <v>3.5999999999999997E-2</v>
      </c>
      <c r="DN439">
        <v>0.03</v>
      </c>
      <c r="DO439">
        <v>8.8999999999999996E-2</v>
      </c>
      <c r="DP439" s="38">
        <v>4.4999999999999998E-2</v>
      </c>
      <c r="DQ439">
        <v>3.7999999999999999E-2</v>
      </c>
      <c r="DU439" s="38">
        <v>3.7999999999999999E-2</v>
      </c>
      <c r="DV439">
        <v>2.3E-2</v>
      </c>
      <c r="DW439" s="38">
        <v>0.04</v>
      </c>
      <c r="DX439" s="6">
        <v>5.1999999999999998E-2</v>
      </c>
      <c r="DY439">
        <v>2.4E-2</v>
      </c>
      <c r="DZ439">
        <v>7.0999999999999994E-2</v>
      </c>
      <c r="EA439">
        <v>2.9000000000000001E-2</v>
      </c>
      <c r="EC439">
        <v>4.0000000000000001E-3</v>
      </c>
      <c r="ED439">
        <v>2.9000000000000001E-2</v>
      </c>
      <c r="EF439">
        <v>4.2000000000000003E-2</v>
      </c>
      <c r="EG439">
        <v>5.7000000000000002E-2</v>
      </c>
      <c r="EI439">
        <v>3.2000000000000001E-2</v>
      </c>
      <c r="EJ439">
        <v>4.4999999999999998E-2</v>
      </c>
      <c r="EK439" s="38">
        <v>1.6E-2</v>
      </c>
      <c r="EL439">
        <v>0.03</v>
      </c>
      <c r="EM439" s="6">
        <v>5.2999999999999999E-2</v>
      </c>
    </row>
    <row r="440" spans="1:143" ht="14.25" customHeight="1" x14ac:dyDescent="0.2">
      <c r="A440" s="13">
        <v>767</v>
      </c>
      <c r="B440">
        <v>4.8000000000000001E-2</v>
      </c>
      <c r="C440">
        <v>4.2999999999999997E-2</v>
      </c>
      <c r="D440">
        <v>3.1E-2</v>
      </c>
      <c r="E440">
        <v>0.03</v>
      </c>
      <c r="F440">
        <v>3.7999999999999999E-2</v>
      </c>
      <c r="G440">
        <v>3.9E-2</v>
      </c>
      <c r="H440">
        <v>1.2999999999999999E-2</v>
      </c>
      <c r="I440">
        <v>1.7000000000000001E-2</v>
      </c>
      <c r="J440">
        <v>1.7999999999999999E-2</v>
      </c>
      <c r="K440">
        <v>1.4E-2</v>
      </c>
      <c r="L440">
        <v>3.3000000000000002E-2</v>
      </c>
      <c r="M440">
        <v>2.5999999999999999E-2</v>
      </c>
      <c r="N440">
        <v>4.1000000000000002E-2</v>
      </c>
      <c r="O440">
        <v>2.1999999999999999E-2</v>
      </c>
      <c r="P440" s="38">
        <v>5.1999999999999998E-2</v>
      </c>
      <c r="Q440" s="6">
        <v>4.7E-2</v>
      </c>
      <c r="R440" s="6">
        <v>3.1E-2</v>
      </c>
      <c r="S440" s="6">
        <v>6.9000000000000006E-2</v>
      </c>
      <c r="T440">
        <v>4.5999999999999999E-2</v>
      </c>
      <c r="U440">
        <v>3.3000000000000002E-2</v>
      </c>
      <c r="V440">
        <v>3.1E-2</v>
      </c>
      <c r="W440">
        <v>2.1000000000000001E-2</v>
      </c>
      <c r="X440">
        <v>5.3999999999999999E-2</v>
      </c>
      <c r="Y440">
        <v>4.9000000000000002E-2</v>
      </c>
      <c r="Z440" s="38">
        <v>8.2000000000000003E-2</v>
      </c>
      <c r="AA440" s="38">
        <v>8.2000000000000003E-2</v>
      </c>
      <c r="AB440" s="38">
        <v>6.0999999999999999E-2</v>
      </c>
      <c r="AC440" s="38">
        <v>4.5999999999999999E-2</v>
      </c>
      <c r="AD440" s="38">
        <v>2.8000000000000001E-2</v>
      </c>
      <c r="AE440" s="38">
        <v>2.7E-2</v>
      </c>
      <c r="AF440" s="38">
        <v>0.01</v>
      </c>
      <c r="AG440" s="38">
        <v>0.01</v>
      </c>
      <c r="AH440" s="38">
        <v>5.0000000000000001E-3</v>
      </c>
      <c r="AI440" s="6">
        <v>4.1000000000000002E-2</v>
      </c>
      <c r="AJ440" s="6">
        <v>7.0000000000000001E-3</v>
      </c>
      <c r="AK440" s="6">
        <v>4.2000000000000003E-2</v>
      </c>
      <c r="AL440">
        <v>1.6E-2</v>
      </c>
      <c r="AM440">
        <v>1.7999999999999999E-2</v>
      </c>
      <c r="AN440">
        <v>0.04</v>
      </c>
      <c r="AO440" s="6">
        <v>3.1E-2</v>
      </c>
      <c r="AP440" s="6">
        <v>7.0000000000000007E-2</v>
      </c>
      <c r="AQ440" s="6">
        <v>5.7000000000000002E-2</v>
      </c>
      <c r="AR440">
        <v>2.1999999999999999E-2</v>
      </c>
      <c r="AS440">
        <v>3.2000000000000001E-2</v>
      </c>
      <c r="AT440">
        <v>1.2999999999999999E-2</v>
      </c>
      <c r="AU440">
        <v>1.9E-2</v>
      </c>
      <c r="AV440">
        <v>7.2999999999999995E-2</v>
      </c>
      <c r="AW440">
        <v>5.2999999999999999E-2</v>
      </c>
      <c r="AX440">
        <v>1.7999999999999999E-2</v>
      </c>
      <c r="AY440">
        <v>3.9E-2</v>
      </c>
      <c r="AZ440">
        <v>2E-3</v>
      </c>
      <c r="BA440">
        <v>4.7E-2</v>
      </c>
      <c r="BB440" s="38">
        <v>2.5000000000000001E-2</v>
      </c>
      <c r="BC440">
        <v>1.4999999999999999E-2</v>
      </c>
      <c r="BD440">
        <v>3.3000000000000002E-2</v>
      </c>
      <c r="BE440">
        <v>2.9000000000000001E-2</v>
      </c>
      <c r="BF440" s="38">
        <v>2.9000000000000001E-2</v>
      </c>
      <c r="BG440">
        <v>8.9999999999999993E-3</v>
      </c>
      <c r="BH440">
        <v>8.9999999999999993E-3</v>
      </c>
      <c r="BI440">
        <v>8.0000000000000002E-3</v>
      </c>
      <c r="BJ440">
        <v>8.9999999999999993E-3</v>
      </c>
      <c r="BK440">
        <v>2E-3</v>
      </c>
      <c r="BL440">
        <v>1.4999999999999999E-2</v>
      </c>
      <c r="BM440">
        <v>1.7999999999999999E-2</v>
      </c>
      <c r="BN440">
        <v>-4.0000000000000001E-3</v>
      </c>
      <c r="BO440">
        <v>5.0000000000000001E-3</v>
      </c>
      <c r="BP440" s="6">
        <v>1E-3</v>
      </c>
      <c r="BQ440" s="6">
        <v>3.0000000000000001E-3</v>
      </c>
      <c r="BR440" s="6">
        <v>0.01</v>
      </c>
      <c r="BS440">
        <v>1.2999999999999999E-2</v>
      </c>
      <c r="BT440" s="38">
        <v>2.1999999999999999E-2</v>
      </c>
      <c r="BU440">
        <v>2.7E-2</v>
      </c>
      <c r="BV440">
        <v>4.3999999999999997E-2</v>
      </c>
      <c r="BW440">
        <v>0.03</v>
      </c>
      <c r="BX440" s="38">
        <v>0.106</v>
      </c>
      <c r="BY440" s="38">
        <v>1.7999999999999999E-2</v>
      </c>
      <c r="BZ440" s="38">
        <v>3.0000000000000001E-3</v>
      </c>
      <c r="CA440">
        <v>4.9000000000000002E-2</v>
      </c>
      <c r="CB440">
        <v>4.7E-2</v>
      </c>
      <c r="CC440">
        <v>1.0999999999999999E-2</v>
      </c>
      <c r="CD440">
        <v>1.0999999999999999E-2</v>
      </c>
      <c r="CE440">
        <v>7.6999999999999999E-2</v>
      </c>
      <c r="CF440">
        <v>0.01</v>
      </c>
      <c r="CG440">
        <v>1.2E-2</v>
      </c>
      <c r="CH440">
        <v>5.5E-2</v>
      </c>
      <c r="CI440">
        <v>2.5000000000000001E-2</v>
      </c>
      <c r="CJ440">
        <v>6.2E-2</v>
      </c>
      <c r="CK440">
        <v>1.0999999999999999E-2</v>
      </c>
      <c r="CL440">
        <v>4.0000000000000001E-3</v>
      </c>
      <c r="CM440">
        <v>-7.0000000000000001E-3</v>
      </c>
      <c r="CN440">
        <v>5.0000000000000001E-3</v>
      </c>
      <c r="CO440">
        <v>-1.4999999999999999E-2</v>
      </c>
      <c r="CP440">
        <v>-3.0000000000000001E-3</v>
      </c>
      <c r="CQ440">
        <v>1.4999999999999999E-2</v>
      </c>
      <c r="CR440" s="38">
        <v>2.7E-2</v>
      </c>
      <c r="CS440">
        <v>3.2000000000000001E-2</v>
      </c>
      <c r="CT440">
        <v>4.5999999999999999E-2</v>
      </c>
      <c r="CU440">
        <v>-4.4999999999999998E-2</v>
      </c>
      <c r="CV440">
        <v>3.3000000000000002E-2</v>
      </c>
      <c r="CW440">
        <v>0.01</v>
      </c>
      <c r="CX440">
        <v>0</v>
      </c>
      <c r="CY440">
        <v>4.5999999999999999E-2</v>
      </c>
      <c r="CZ440">
        <v>3.4000000000000002E-2</v>
      </c>
      <c r="DA440">
        <v>0.104</v>
      </c>
      <c r="DB440">
        <v>0.05</v>
      </c>
      <c r="DC440">
        <v>2E-3</v>
      </c>
      <c r="DD440" s="38">
        <v>0.01</v>
      </c>
      <c r="DE440" s="38">
        <v>8.0000000000000002E-3</v>
      </c>
      <c r="DF440">
        <v>0.02</v>
      </c>
      <c r="DG440">
        <v>4.8000000000000001E-2</v>
      </c>
      <c r="DH440">
        <v>4.2000000000000003E-2</v>
      </c>
      <c r="DI440">
        <v>1.9E-2</v>
      </c>
      <c r="DJ440">
        <v>3.4000000000000002E-2</v>
      </c>
      <c r="DK440" s="38">
        <v>1.4999999999999999E-2</v>
      </c>
      <c r="DL440">
        <v>1.9E-2</v>
      </c>
      <c r="DM440">
        <v>3.5999999999999997E-2</v>
      </c>
      <c r="DN440">
        <v>0.03</v>
      </c>
      <c r="DO440">
        <v>0.09</v>
      </c>
      <c r="DP440" s="38">
        <v>4.4999999999999998E-2</v>
      </c>
      <c r="DQ440">
        <v>3.9E-2</v>
      </c>
      <c r="DU440" s="38">
        <v>3.7999999999999999E-2</v>
      </c>
      <c r="DV440">
        <v>2.3E-2</v>
      </c>
      <c r="DW440" s="38">
        <v>0.04</v>
      </c>
      <c r="DX440" s="6">
        <v>5.1999999999999998E-2</v>
      </c>
      <c r="DY440">
        <v>2.4E-2</v>
      </c>
      <c r="DZ440">
        <v>7.0999999999999994E-2</v>
      </c>
      <c r="EA440">
        <v>2.9000000000000001E-2</v>
      </c>
      <c r="EC440">
        <v>4.0000000000000001E-3</v>
      </c>
      <c r="ED440">
        <v>2.9000000000000001E-2</v>
      </c>
      <c r="EF440">
        <v>4.2000000000000003E-2</v>
      </c>
      <c r="EG440">
        <v>5.7000000000000002E-2</v>
      </c>
      <c r="EI440">
        <v>3.2000000000000001E-2</v>
      </c>
      <c r="EJ440">
        <v>4.4999999999999998E-2</v>
      </c>
      <c r="EK440" s="38">
        <v>1.6E-2</v>
      </c>
      <c r="EL440">
        <v>0.03</v>
      </c>
      <c r="EM440" s="6">
        <v>5.2999999999999999E-2</v>
      </c>
    </row>
    <row r="441" spans="1:143" ht="14.25" customHeight="1" x14ac:dyDescent="0.2">
      <c r="A441" s="13">
        <v>768</v>
      </c>
      <c r="B441">
        <v>4.8000000000000001E-2</v>
      </c>
      <c r="C441">
        <v>4.2999999999999997E-2</v>
      </c>
      <c r="D441">
        <v>3.1E-2</v>
      </c>
      <c r="E441">
        <v>0.03</v>
      </c>
      <c r="F441">
        <v>3.6999999999999998E-2</v>
      </c>
      <c r="G441">
        <v>3.7999999999999999E-2</v>
      </c>
      <c r="H441">
        <v>1.2E-2</v>
      </c>
      <c r="I441">
        <v>1.6E-2</v>
      </c>
      <c r="J441">
        <v>1.7999999999999999E-2</v>
      </c>
      <c r="K441">
        <v>1.4E-2</v>
      </c>
      <c r="L441">
        <v>3.3000000000000002E-2</v>
      </c>
      <c r="M441">
        <v>2.5999999999999999E-2</v>
      </c>
      <c r="N441">
        <v>4.1000000000000002E-2</v>
      </c>
      <c r="O441">
        <v>2.1999999999999999E-2</v>
      </c>
      <c r="P441" s="38">
        <v>5.1999999999999998E-2</v>
      </c>
      <c r="Q441" s="6">
        <v>4.7E-2</v>
      </c>
      <c r="R441" s="6">
        <v>3.1E-2</v>
      </c>
      <c r="S441" s="6">
        <v>6.9000000000000006E-2</v>
      </c>
      <c r="T441">
        <v>4.4999999999999998E-2</v>
      </c>
      <c r="U441">
        <v>3.2000000000000001E-2</v>
      </c>
      <c r="V441">
        <v>3.1E-2</v>
      </c>
      <c r="W441">
        <v>2.1000000000000001E-2</v>
      </c>
      <c r="X441">
        <v>5.3999999999999999E-2</v>
      </c>
      <c r="Y441">
        <v>4.9000000000000002E-2</v>
      </c>
      <c r="Z441" s="38">
        <v>8.2000000000000003E-2</v>
      </c>
      <c r="AA441" s="38">
        <v>8.2000000000000003E-2</v>
      </c>
      <c r="AB441" s="38">
        <v>6.0999999999999999E-2</v>
      </c>
      <c r="AC441" s="38">
        <v>4.5999999999999999E-2</v>
      </c>
      <c r="AD441" s="38">
        <v>2.8000000000000001E-2</v>
      </c>
      <c r="AE441" s="38">
        <v>2.7E-2</v>
      </c>
      <c r="AF441" s="38">
        <v>0.01</v>
      </c>
      <c r="AG441" s="38">
        <v>0.01</v>
      </c>
      <c r="AH441" s="38">
        <v>5.0000000000000001E-3</v>
      </c>
      <c r="AI441" s="6">
        <v>4.1000000000000002E-2</v>
      </c>
      <c r="AJ441" s="6">
        <v>8.0000000000000002E-3</v>
      </c>
      <c r="AK441" s="6">
        <v>4.2000000000000003E-2</v>
      </c>
      <c r="AL441">
        <v>1.6E-2</v>
      </c>
      <c r="AM441">
        <v>1.7999999999999999E-2</v>
      </c>
      <c r="AN441">
        <v>3.9E-2</v>
      </c>
      <c r="AO441" s="6">
        <v>3.1E-2</v>
      </c>
      <c r="AP441" s="6">
        <v>7.0000000000000007E-2</v>
      </c>
      <c r="AQ441" s="6">
        <v>5.7000000000000002E-2</v>
      </c>
      <c r="AR441">
        <v>2.1999999999999999E-2</v>
      </c>
      <c r="AS441">
        <v>3.2000000000000001E-2</v>
      </c>
      <c r="AT441">
        <v>1.2E-2</v>
      </c>
      <c r="AU441">
        <v>1.9E-2</v>
      </c>
      <c r="AV441">
        <v>7.2999999999999995E-2</v>
      </c>
      <c r="AW441">
        <v>5.2999999999999999E-2</v>
      </c>
      <c r="AX441">
        <v>1.7999999999999999E-2</v>
      </c>
      <c r="AY441">
        <v>3.9E-2</v>
      </c>
      <c r="AZ441">
        <v>2E-3</v>
      </c>
      <c r="BA441">
        <v>4.7E-2</v>
      </c>
      <c r="BB441" s="38">
        <v>2.5000000000000001E-2</v>
      </c>
      <c r="BC441">
        <v>1.4999999999999999E-2</v>
      </c>
      <c r="BD441">
        <v>3.2000000000000001E-2</v>
      </c>
      <c r="BE441">
        <v>2.9000000000000001E-2</v>
      </c>
      <c r="BF441" s="38">
        <v>2.8000000000000001E-2</v>
      </c>
      <c r="BG441">
        <v>8.9999999999999993E-3</v>
      </c>
      <c r="BH441">
        <v>8.9999999999999993E-3</v>
      </c>
      <c r="BI441">
        <v>8.0000000000000002E-3</v>
      </c>
      <c r="BJ441">
        <v>8.9999999999999993E-3</v>
      </c>
      <c r="BK441">
        <v>2E-3</v>
      </c>
      <c r="BL441">
        <v>1.4999999999999999E-2</v>
      </c>
      <c r="BM441">
        <v>1.7999999999999999E-2</v>
      </c>
      <c r="BN441">
        <v>-4.0000000000000001E-3</v>
      </c>
      <c r="BO441">
        <v>5.0000000000000001E-3</v>
      </c>
      <c r="BP441" s="6">
        <v>1E-3</v>
      </c>
      <c r="BQ441" s="6">
        <v>3.0000000000000001E-3</v>
      </c>
      <c r="BR441" s="6">
        <v>0.01</v>
      </c>
      <c r="BS441">
        <v>1.2999999999999999E-2</v>
      </c>
      <c r="BT441" s="38">
        <v>2.1999999999999999E-2</v>
      </c>
      <c r="BU441">
        <v>2.7E-2</v>
      </c>
      <c r="BV441">
        <v>4.3999999999999997E-2</v>
      </c>
      <c r="BW441">
        <v>0.03</v>
      </c>
      <c r="BX441" s="38">
        <v>0.106</v>
      </c>
      <c r="BY441" s="38">
        <v>1.7999999999999999E-2</v>
      </c>
      <c r="BZ441" s="38">
        <v>3.0000000000000001E-3</v>
      </c>
      <c r="CA441">
        <v>4.9000000000000002E-2</v>
      </c>
      <c r="CB441">
        <v>4.7E-2</v>
      </c>
      <c r="CC441">
        <v>1.0999999999999999E-2</v>
      </c>
      <c r="CD441">
        <v>1.0999999999999999E-2</v>
      </c>
      <c r="CE441">
        <v>7.6999999999999999E-2</v>
      </c>
      <c r="CF441">
        <v>0.01</v>
      </c>
      <c r="CG441">
        <v>1.2E-2</v>
      </c>
      <c r="CH441">
        <v>5.5E-2</v>
      </c>
      <c r="CI441">
        <v>2.5000000000000001E-2</v>
      </c>
      <c r="CJ441">
        <v>6.2E-2</v>
      </c>
      <c r="CK441">
        <v>1.0999999999999999E-2</v>
      </c>
      <c r="CL441">
        <v>4.0000000000000001E-3</v>
      </c>
      <c r="CM441">
        <v>-7.0000000000000001E-3</v>
      </c>
      <c r="CN441">
        <v>5.0000000000000001E-3</v>
      </c>
      <c r="CO441">
        <v>-1.4999999999999999E-2</v>
      </c>
      <c r="CP441">
        <v>-3.0000000000000001E-3</v>
      </c>
      <c r="CQ441">
        <v>1.4999999999999999E-2</v>
      </c>
      <c r="CR441" s="38">
        <v>2.7E-2</v>
      </c>
      <c r="CS441">
        <v>3.2000000000000001E-2</v>
      </c>
      <c r="CT441">
        <v>4.5999999999999999E-2</v>
      </c>
      <c r="CU441">
        <v>-4.4999999999999998E-2</v>
      </c>
      <c r="CV441">
        <v>3.3000000000000002E-2</v>
      </c>
      <c r="CW441">
        <v>0.01</v>
      </c>
      <c r="CX441">
        <v>0</v>
      </c>
      <c r="CY441">
        <v>4.5999999999999999E-2</v>
      </c>
      <c r="CZ441">
        <v>3.4000000000000002E-2</v>
      </c>
      <c r="DA441">
        <v>0.104</v>
      </c>
      <c r="DB441">
        <v>4.9000000000000002E-2</v>
      </c>
      <c r="DC441">
        <v>2E-3</v>
      </c>
      <c r="DD441" s="38">
        <v>0.01</v>
      </c>
      <c r="DE441" s="38">
        <v>8.0000000000000002E-3</v>
      </c>
      <c r="DF441">
        <v>0.02</v>
      </c>
      <c r="DG441">
        <v>4.8000000000000001E-2</v>
      </c>
      <c r="DH441">
        <v>4.2000000000000003E-2</v>
      </c>
      <c r="DI441">
        <v>1.9E-2</v>
      </c>
      <c r="DJ441">
        <v>3.4000000000000002E-2</v>
      </c>
      <c r="DK441" s="38">
        <v>1.4999999999999999E-2</v>
      </c>
      <c r="DL441">
        <v>1.9E-2</v>
      </c>
      <c r="DM441">
        <v>3.5999999999999997E-2</v>
      </c>
      <c r="DN441">
        <v>0.03</v>
      </c>
      <c r="DO441">
        <v>0.09</v>
      </c>
      <c r="DP441" s="38">
        <v>4.3999999999999997E-2</v>
      </c>
      <c r="DQ441">
        <v>3.9E-2</v>
      </c>
      <c r="DU441" s="38">
        <v>3.6999999999999998E-2</v>
      </c>
      <c r="DV441">
        <v>2.3E-2</v>
      </c>
      <c r="DW441" s="38">
        <v>0.04</v>
      </c>
      <c r="DX441" s="6">
        <v>5.0999999999999997E-2</v>
      </c>
      <c r="DY441">
        <v>2.4E-2</v>
      </c>
      <c r="DZ441">
        <v>7.0999999999999994E-2</v>
      </c>
      <c r="EA441">
        <v>2.9000000000000001E-2</v>
      </c>
      <c r="EC441">
        <v>4.0000000000000001E-3</v>
      </c>
      <c r="ED441">
        <v>2.9000000000000001E-2</v>
      </c>
      <c r="EF441">
        <v>4.2000000000000003E-2</v>
      </c>
      <c r="EG441">
        <v>5.7000000000000002E-2</v>
      </c>
      <c r="EI441">
        <v>3.1E-2</v>
      </c>
      <c r="EJ441">
        <v>4.4999999999999998E-2</v>
      </c>
      <c r="EK441" s="38">
        <v>1.6E-2</v>
      </c>
      <c r="EL441">
        <v>0.03</v>
      </c>
      <c r="EM441" s="6">
        <v>5.2999999999999999E-2</v>
      </c>
    </row>
    <row r="442" spans="1:143" ht="14.25" customHeight="1" x14ac:dyDescent="0.2">
      <c r="A442" s="13">
        <v>769</v>
      </c>
      <c r="B442">
        <v>4.8000000000000001E-2</v>
      </c>
      <c r="C442">
        <v>4.2999999999999997E-2</v>
      </c>
      <c r="D442">
        <v>3.1E-2</v>
      </c>
      <c r="E442">
        <v>0.03</v>
      </c>
      <c r="F442">
        <v>3.6999999999999998E-2</v>
      </c>
      <c r="G442">
        <v>3.7999999999999999E-2</v>
      </c>
      <c r="H442">
        <v>1.2E-2</v>
      </c>
      <c r="I442">
        <v>1.6E-2</v>
      </c>
      <c r="J442">
        <v>1.7000000000000001E-2</v>
      </c>
      <c r="K442">
        <v>1.4E-2</v>
      </c>
      <c r="L442">
        <v>3.3000000000000002E-2</v>
      </c>
      <c r="M442">
        <v>2.5999999999999999E-2</v>
      </c>
      <c r="N442">
        <v>4.1000000000000002E-2</v>
      </c>
      <c r="O442">
        <v>2.1999999999999999E-2</v>
      </c>
      <c r="P442" s="38">
        <v>5.1999999999999998E-2</v>
      </c>
      <c r="Q442" s="6">
        <v>4.5999999999999999E-2</v>
      </c>
      <c r="R442" s="6">
        <v>3.1E-2</v>
      </c>
      <c r="S442" s="6">
        <v>6.8000000000000005E-2</v>
      </c>
      <c r="T442">
        <v>4.4999999999999998E-2</v>
      </c>
      <c r="U442">
        <v>3.2000000000000001E-2</v>
      </c>
      <c r="V442">
        <v>3.1E-2</v>
      </c>
      <c r="W442">
        <v>0.02</v>
      </c>
      <c r="X442">
        <v>5.3999999999999999E-2</v>
      </c>
      <c r="Y442">
        <v>4.9000000000000002E-2</v>
      </c>
      <c r="Z442" s="38">
        <v>8.2000000000000003E-2</v>
      </c>
      <c r="AA442" s="38">
        <v>8.2000000000000003E-2</v>
      </c>
      <c r="AB442" s="38">
        <v>6.0999999999999999E-2</v>
      </c>
      <c r="AC442" s="38">
        <v>4.5999999999999999E-2</v>
      </c>
      <c r="AD442" s="38">
        <v>2.7E-2</v>
      </c>
      <c r="AE442" s="38">
        <v>2.7E-2</v>
      </c>
      <c r="AF442" s="38">
        <v>0.01</v>
      </c>
      <c r="AG442" s="38">
        <v>0.01</v>
      </c>
      <c r="AH442" s="38">
        <v>5.0000000000000001E-3</v>
      </c>
      <c r="AI442" s="6">
        <v>4.1000000000000002E-2</v>
      </c>
      <c r="AJ442" s="6">
        <v>7.0000000000000001E-3</v>
      </c>
      <c r="AK442" s="6">
        <v>4.2000000000000003E-2</v>
      </c>
      <c r="AL442">
        <v>1.6E-2</v>
      </c>
      <c r="AM442">
        <v>1.7999999999999999E-2</v>
      </c>
      <c r="AN442">
        <v>3.9E-2</v>
      </c>
      <c r="AO442" s="6">
        <v>3.1E-2</v>
      </c>
      <c r="AP442" s="6">
        <v>7.0000000000000007E-2</v>
      </c>
      <c r="AQ442" s="6">
        <v>5.7000000000000002E-2</v>
      </c>
      <c r="AR442">
        <v>2.1999999999999999E-2</v>
      </c>
      <c r="AS442">
        <v>3.2000000000000001E-2</v>
      </c>
      <c r="AT442">
        <v>1.2E-2</v>
      </c>
      <c r="AU442">
        <v>1.9E-2</v>
      </c>
      <c r="AV442">
        <v>7.2999999999999995E-2</v>
      </c>
      <c r="AW442">
        <v>5.2999999999999999E-2</v>
      </c>
      <c r="AX442">
        <v>1.7999999999999999E-2</v>
      </c>
      <c r="AY442">
        <v>3.9E-2</v>
      </c>
      <c r="AZ442">
        <v>2E-3</v>
      </c>
      <c r="BA442">
        <v>4.7E-2</v>
      </c>
      <c r="BB442" s="38">
        <v>2.5000000000000001E-2</v>
      </c>
      <c r="BC442">
        <v>1.4999999999999999E-2</v>
      </c>
      <c r="BD442">
        <v>3.2000000000000001E-2</v>
      </c>
      <c r="BE442">
        <v>2.9000000000000001E-2</v>
      </c>
      <c r="BF442" s="38">
        <v>2.8000000000000001E-2</v>
      </c>
      <c r="BG442">
        <v>8.9999999999999993E-3</v>
      </c>
      <c r="BH442">
        <v>8.9999999999999993E-3</v>
      </c>
      <c r="BI442">
        <v>8.0000000000000002E-3</v>
      </c>
      <c r="BJ442">
        <v>8.9999999999999993E-3</v>
      </c>
      <c r="BK442">
        <v>1E-3</v>
      </c>
      <c r="BL442">
        <v>1.4999999999999999E-2</v>
      </c>
      <c r="BM442">
        <v>1.7999999999999999E-2</v>
      </c>
      <c r="BN442">
        <v>-4.0000000000000001E-3</v>
      </c>
      <c r="BO442">
        <v>5.0000000000000001E-3</v>
      </c>
      <c r="BP442" s="6">
        <v>1E-3</v>
      </c>
      <c r="BQ442" s="6">
        <v>3.0000000000000001E-3</v>
      </c>
      <c r="BR442" s="6">
        <v>0.01</v>
      </c>
      <c r="BS442">
        <v>1.2999999999999999E-2</v>
      </c>
      <c r="BT442" s="38">
        <v>2.1999999999999999E-2</v>
      </c>
      <c r="BU442">
        <v>2.7E-2</v>
      </c>
      <c r="BV442">
        <v>4.3999999999999997E-2</v>
      </c>
      <c r="BW442">
        <v>2.9000000000000001E-2</v>
      </c>
      <c r="BX442" s="38">
        <v>0.106</v>
      </c>
      <c r="BY442" s="38">
        <v>1.7999999999999999E-2</v>
      </c>
      <c r="BZ442" s="38">
        <v>3.0000000000000001E-3</v>
      </c>
      <c r="CA442">
        <v>4.9000000000000002E-2</v>
      </c>
      <c r="CB442">
        <v>4.7E-2</v>
      </c>
      <c r="CC442">
        <v>1.2E-2</v>
      </c>
      <c r="CD442">
        <v>1.0999999999999999E-2</v>
      </c>
      <c r="CE442">
        <v>7.6999999999999999E-2</v>
      </c>
      <c r="CF442">
        <v>0.01</v>
      </c>
      <c r="CG442">
        <v>1.2E-2</v>
      </c>
      <c r="CH442">
        <v>5.5E-2</v>
      </c>
      <c r="CI442">
        <v>2.5000000000000001E-2</v>
      </c>
      <c r="CJ442">
        <v>6.2E-2</v>
      </c>
      <c r="CK442">
        <v>1.0999999999999999E-2</v>
      </c>
      <c r="CL442">
        <v>4.0000000000000001E-3</v>
      </c>
      <c r="CM442">
        <v>-7.0000000000000001E-3</v>
      </c>
      <c r="CN442">
        <v>5.0000000000000001E-3</v>
      </c>
      <c r="CO442">
        <v>-1.4999999999999999E-2</v>
      </c>
      <c r="CP442">
        <v>-4.0000000000000001E-3</v>
      </c>
      <c r="CQ442">
        <v>1.4999999999999999E-2</v>
      </c>
      <c r="CR442" s="38">
        <v>2.7E-2</v>
      </c>
      <c r="CS442">
        <v>3.1E-2</v>
      </c>
      <c r="CT442">
        <v>4.5999999999999999E-2</v>
      </c>
      <c r="CU442">
        <v>-4.4999999999999998E-2</v>
      </c>
      <c r="CV442">
        <v>3.3000000000000002E-2</v>
      </c>
      <c r="CW442">
        <v>0.01</v>
      </c>
      <c r="CX442">
        <v>0</v>
      </c>
      <c r="CY442">
        <v>4.5999999999999999E-2</v>
      </c>
      <c r="CZ442">
        <v>3.4000000000000002E-2</v>
      </c>
      <c r="DA442">
        <v>0.104</v>
      </c>
      <c r="DB442">
        <v>4.9000000000000002E-2</v>
      </c>
      <c r="DC442">
        <v>2E-3</v>
      </c>
      <c r="DD442" s="38">
        <v>8.9999999999999993E-3</v>
      </c>
      <c r="DE442" s="38">
        <v>8.0000000000000002E-3</v>
      </c>
      <c r="DF442">
        <v>0.02</v>
      </c>
      <c r="DG442">
        <v>4.8000000000000001E-2</v>
      </c>
      <c r="DH442">
        <v>4.1000000000000002E-2</v>
      </c>
      <c r="DI442">
        <v>1.9E-2</v>
      </c>
      <c r="DJ442">
        <v>3.3000000000000002E-2</v>
      </c>
      <c r="DK442" s="38">
        <v>1.4999999999999999E-2</v>
      </c>
      <c r="DL442">
        <v>1.9E-2</v>
      </c>
      <c r="DM442">
        <v>3.5999999999999997E-2</v>
      </c>
      <c r="DN442">
        <v>0.03</v>
      </c>
      <c r="DO442">
        <v>9.0999999999999998E-2</v>
      </c>
      <c r="DP442" s="38">
        <v>4.3999999999999997E-2</v>
      </c>
      <c r="DQ442">
        <v>3.7999999999999999E-2</v>
      </c>
      <c r="DU442" s="38">
        <v>3.6999999999999998E-2</v>
      </c>
      <c r="DV442">
        <v>2.3E-2</v>
      </c>
      <c r="DW442" s="38">
        <v>3.9E-2</v>
      </c>
      <c r="DX442" s="6">
        <v>5.0999999999999997E-2</v>
      </c>
      <c r="DY442">
        <v>2.4E-2</v>
      </c>
      <c r="DZ442">
        <v>7.0999999999999994E-2</v>
      </c>
      <c r="EA442">
        <v>2.9000000000000001E-2</v>
      </c>
      <c r="EC442">
        <v>4.0000000000000001E-3</v>
      </c>
      <c r="ED442">
        <v>2.9000000000000001E-2</v>
      </c>
      <c r="EF442">
        <v>4.2000000000000003E-2</v>
      </c>
      <c r="EG442">
        <v>5.7000000000000002E-2</v>
      </c>
      <c r="EI442">
        <v>3.1E-2</v>
      </c>
      <c r="EJ442">
        <v>4.4999999999999998E-2</v>
      </c>
      <c r="EK442" s="38">
        <v>1.6E-2</v>
      </c>
      <c r="EL442">
        <v>0.03</v>
      </c>
      <c r="EM442" s="6">
        <v>5.2999999999999999E-2</v>
      </c>
    </row>
    <row r="443" spans="1:143" ht="14.25" customHeight="1" x14ac:dyDescent="0.2">
      <c r="A443" s="13">
        <v>770</v>
      </c>
      <c r="B443">
        <v>4.8000000000000001E-2</v>
      </c>
      <c r="C443">
        <v>4.2999999999999997E-2</v>
      </c>
      <c r="D443">
        <v>3.1E-2</v>
      </c>
      <c r="E443">
        <v>0.03</v>
      </c>
      <c r="F443">
        <v>3.6999999999999998E-2</v>
      </c>
      <c r="G443">
        <v>3.7999999999999999E-2</v>
      </c>
      <c r="H443">
        <v>1.2E-2</v>
      </c>
      <c r="I443">
        <v>1.6E-2</v>
      </c>
      <c r="J443">
        <v>1.7000000000000001E-2</v>
      </c>
      <c r="K443">
        <v>1.2999999999999999E-2</v>
      </c>
      <c r="L443">
        <v>3.3000000000000002E-2</v>
      </c>
      <c r="M443">
        <v>2.5999999999999999E-2</v>
      </c>
      <c r="N443">
        <v>0.04</v>
      </c>
      <c r="O443">
        <v>2.1000000000000001E-2</v>
      </c>
      <c r="P443" s="38">
        <v>5.0999999999999997E-2</v>
      </c>
      <c r="Q443" s="6">
        <v>4.5999999999999999E-2</v>
      </c>
      <c r="R443" s="6">
        <v>3.1E-2</v>
      </c>
      <c r="S443" s="6">
        <v>6.8000000000000005E-2</v>
      </c>
      <c r="T443">
        <v>4.4999999999999998E-2</v>
      </c>
      <c r="U443">
        <v>3.1E-2</v>
      </c>
      <c r="V443">
        <v>3.1E-2</v>
      </c>
      <c r="W443">
        <v>0.02</v>
      </c>
      <c r="X443">
        <v>5.3999999999999999E-2</v>
      </c>
      <c r="Y443">
        <v>4.8000000000000001E-2</v>
      </c>
      <c r="Z443" s="38">
        <v>8.2000000000000003E-2</v>
      </c>
      <c r="AA443" s="38">
        <v>8.2000000000000003E-2</v>
      </c>
      <c r="AB443" s="38">
        <v>6.0999999999999999E-2</v>
      </c>
      <c r="AC443" s="38">
        <v>4.5999999999999999E-2</v>
      </c>
      <c r="AD443" s="38">
        <v>2.7E-2</v>
      </c>
      <c r="AE443" s="38">
        <v>2.7E-2</v>
      </c>
      <c r="AF443" s="38">
        <v>0.01</v>
      </c>
      <c r="AG443" s="38">
        <v>0.01</v>
      </c>
      <c r="AH443" s="38">
        <v>5.0000000000000001E-3</v>
      </c>
      <c r="AI443" s="6">
        <v>4.1000000000000002E-2</v>
      </c>
      <c r="AJ443" s="6">
        <v>7.0000000000000001E-3</v>
      </c>
      <c r="AK443" s="6">
        <v>4.2000000000000003E-2</v>
      </c>
      <c r="AL443">
        <v>1.6E-2</v>
      </c>
      <c r="AM443">
        <v>1.7999999999999999E-2</v>
      </c>
      <c r="AN443">
        <v>3.9E-2</v>
      </c>
      <c r="AO443" s="6">
        <v>3.1E-2</v>
      </c>
      <c r="AP443" s="6">
        <v>7.0000000000000007E-2</v>
      </c>
      <c r="AQ443" s="6">
        <v>5.7000000000000002E-2</v>
      </c>
      <c r="AR443">
        <v>2.1999999999999999E-2</v>
      </c>
      <c r="AS443">
        <v>3.2000000000000001E-2</v>
      </c>
      <c r="AT443">
        <v>1.2E-2</v>
      </c>
      <c r="AU443">
        <v>1.9E-2</v>
      </c>
      <c r="AV443">
        <v>7.2999999999999995E-2</v>
      </c>
      <c r="AW443">
        <v>5.2999999999999999E-2</v>
      </c>
      <c r="AX443">
        <v>1.7999999999999999E-2</v>
      </c>
      <c r="AY443">
        <v>3.9E-2</v>
      </c>
      <c r="AZ443">
        <v>2E-3</v>
      </c>
      <c r="BA443">
        <v>4.7E-2</v>
      </c>
      <c r="BB443" s="38">
        <v>2.5000000000000001E-2</v>
      </c>
      <c r="BC443">
        <v>1.4999999999999999E-2</v>
      </c>
      <c r="BD443">
        <v>3.2000000000000001E-2</v>
      </c>
      <c r="BE443">
        <v>2.9000000000000001E-2</v>
      </c>
      <c r="BF443" s="38">
        <v>2.8000000000000001E-2</v>
      </c>
      <c r="BG443">
        <v>8.9999999999999993E-3</v>
      </c>
      <c r="BH443">
        <v>8.9999999999999993E-3</v>
      </c>
      <c r="BI443">
        <v>7.0000000000000001E-3</v>
      </c>
      <c r="BJ443">
        <v>8.9999999999999993E-3</v>
      </c>
      <c r="BK443">
        <v>1E-3</v>
      </c>
      <c r="BL443">
        <v>1.4999999999999999E-2</v>
      </c>
      <c r="BM443">
        <v>1.7999999999999999E-2</v>
      </c>
      <c r="BN443">
        <v>-4.0000000000000001E-3</v>
      </c>
      <c r="BO443">
        <v>5.0000000000000001E-3</v>
      </c>
      <c r="BP443" s="6">
        <v>1E-3</v>
      </c>
      <c r="BQ443" s="6">
        <v>3.0000000000000001E-3</v>
      </c>
      <c r="BR443" s="6">
        <v>0.01</v>
      </c>
      <c r="BS443">
        <v>1.2999999999999999E-2</v>
      </c>
      <c r="BT443" s="38">
        <v>2.1999999999999999E-2</v>
      </c>
      <c r="BU443">
        <v>2.7E-2</v>
      </c>
      <c r="BV443">
        <v>4.2999999999999997E-2</v>
      </c>
      <c r="BW443">
        <v>2.9000000000000001E-2</v>
      </c>
      <c r="BX443" s="38">
        <v>0.106</v>
      </c>
      <c r="BY443" s="38">
        <v>1.7999999999999999E-2</v>
      </c>
      <c r="BZ443" s="38">
        <v>3.0000000000000001E-3</v>
      </c>
      <c r="CA443">
        <v>4.9000000000000002E-2</v>
      </c>
      <c r="CB443">
        <v>4.7E-2</v>
      </c>
      <c r="CC443">
        <v>1.2E-2</v>
      </c>
      <c r="CD443">
        <v>1.0999999999999999E-2</v>
      </c>
      <c r="CE443">
        <v>7.6999999999999999E-2</v>
      </c>
      <c r="CF443">
        <v>0.01</v>
      </c>
      <c r="CG443">
        <v>1.2E-2</v>
      </c>
      <c r="CH443">
        <v>5.5E-2</v>
      </c>
      <c r="CI443">
        <v>2.5000000000000001E-2</v>
      </c>
      <c r="CJ443">
        <v>6.2E-2</v>
      </c>
      <c r="CK443">
        <v>1.0999999999999999E-2</v>
      </c>
      <c r="CL443">
        <v>4.0000000000000001E-3</v>
      </c>
      <c r="CM443">
        <v>-7.0000000000000001E-3</v>
      </c>
      <c r="CN443">
        <v>5.0000000000000001E-3</v>
      </c>
      <c r="CO443">
        <v>-1.4999999999999999E-2</v>
      </c>
      <c r="CP443">
        <v>-4.0000000000000001E-3</v>
      </c>
      <c r="CQ443">
        <v>1.4999999999999999E-2</v>
      </c>
      <c r="CR443" s="38">
        <v>2.7E-2</v>
      </c>
      <c r="CS443">
        <v>3.1E-2</v>
      </c>
      <c r="CT443">
        <v>4.5999999999999999E-2</v>
      </c>
      <c r="CU443">
        <v>-4.4999999999999998E-2</v>
      </c>
      <c r="CV443">
        <v>3.3000000000000002E-2</v>
      </c>
      <c r="CW443">
        <v>0.01</v>
      </c>
      <c r="CX443">
        <v>0</v>
      </c>
      <c r="CY443">
        <v>4.5999999999999999E-2</v>
      </c>
      <c r="CZ443">
        <v>3.4000000000000002E-2</v>
      </c>
      <c r="DA443">
        <v>0.104</v>
      </c>
      <c r="DB443">
        <v>4.9000000000000002E-2</v>
      </c>
      <c r="DC443">
        <v>2E-3</v>
      </c>
      <c r="DD443" s="38">
        <v>8.9999999999999993E-3</v>
      </c>
      <c r="DE443" s="38">
        <v>8.0000000000000002E-3</v>
      </c>
      <c r="DF443">
        <v>0.02</v>
      </c>
      <c r="DG443">
        <v>4.8000000000000001E-2</v>
      </c>
      <c r="DH443">
        <v>4.1000000000000002E-2</v>
      </c>
      <c r="DI443">
        <v>1.9E-2</v>
      </c>
      <c r="DJ443">
        <v>3.3000000000000002E-2</v>
      </c>
      <c r="DK443" s="38">
        <v>1.4999999999999999E-2</v>
      </c>
      <c r="DL443">
        <v>1.9E-2</v>
      </c>
      <c r="DM443">
        <v>3.5999999999999997E-2</v>
      </c>
      <c r="DN443">
        <v>0.03</v>
      </c>
      <c r="DO443">
        <v>9.0999999999999998E-2</v>
      </c>
      <c r="DP443" s="38">
        <v>4.3999999999999997E-2</v>
      </c>
      <c r="DQ443">
        <v>3.7999999999999999E-2</v>
      </c>
      <c r="DU443" s="38">
        <v>3.6999999999999998E-2</v>
      </c>
      <c r="DV443">
        <v>2.3E-2</v>
      </c>
      <c r="DW443" s="38">
        <v>3.9E-2</v>
      </c>
      <c r="DX443" s="6">
        <v>5.0999999999999997E-2</v>
      </c>
      <c r="DY443">
        <v>2.4E-2</v>
      </c>
      <c r="DZ443">
        <v>7.0999999999999994E-2</v>
      </c>
      <c r="EA443">
        <v>2.9000000000000001E-2</v>
      </c>
      <c r="EC443">
        <v>4.0000000000000001E-3</v>
      </c>
      <c r="ED443">
        <v>2.9000000000000001E-2</v>
      </c>
      <c r="EF443">
        <v>4.2000000000000003E-2</v>
      </c>
      <c r="EG443">
        <v>5.7000000000000002E-2</v>
      </c>
      <c r="EI443">
        <v>3.1E-2</v>
      </c>
      <c r="EJ443">
        <v>4.4999999999999998E-2</v>
      </c>
      <c r="EK443" s="38">
        <v>1.6E-2</v>
      </c>
      <c r="EL443">
        <v>0.03</v>
      </c>
      <c r="EM443" s="6">
        <v>5.2999999999999999E-2</v>
      </c>
    </row>
    <row r="444" spans="1:143" ht="14.25" customHeight="1" x14ac:dyDescent="0.2">
      <c r="A444" s="13">
        <v>771</v>
      </c>
      <c r="B444">
        <v>4.8000000000000001E-2</v>
      </c>
      <c r="C444">
        <v>4.2999999999999997E-2</v>
      </c>
      <c r="D444">
        <v>3.1E-2</v>
      </c>
      <c r="E444">
        <v>0.03</v>
      </c>
      <c r="F444">
        <v>3.6999999999999998E-2</v>
      </c>
      <c r="G444">
        <v>3.7999999999999999E-2</v>
      </c>
      <c r="H444">
        <v>1.2E-2</v>
      </c>
      <c r="I444">
        <v>1.6E-2</v>
      </c>
      <c r="J444">
        <v>1.7000000000000001E-2</v>
      </c>
      <c r="K444">
        <v>1.2999999999999999E-2</v>
      </c>
      <c r="L444">
        <v>3.3000000000000002E-2</v>
      </c>
      <c r="M444">
        <v>2.5000000000000001E-2</v>
      </c>
      <c r="N444">
        <v>0.04</v>
      </c>
      <c r="O444">
        <v>2.1000000000000001E-2</v>
      </c>
      <c r="P444" s="38">
        <v>5.0999999999999997E-2</v>
      </c>
      <c r="Q444" s="6">
        <v>4.5999999999999999E-2</v>
      </c>
      <c r="R444" s="6">
        <v>3.1E-2</v>
      </c>
      <c r="S444" s="6">
        <v>6.8000000000000005E-2</v>
      </c>
      <c r="T444">
        <v>4.3999999999999997E-2</v>
      </c>
      <c r="U444">
        <v>3.1E-2</v>
      </c>
      <c r="V444">
        <v>3.1E-2</v>
      </c>
      <c r="W444">
        <v>0.02</v>
      </c>
      <c r="X444">
        <v>5.3999999999999999E-2</v>
      </c>
      <c r="Y444">
        <v>4.8000000000000001E-2</v>
      </c>
      <c r="Z444" s="38">
        <v>8.1000000000000003E-2</v>
      </c>
      <c r="AA444" s="38">
        <v>8.2000000000000003E-2</v>
      </c>
      <c r="AB444" s="38">
        <v>6.0999999999999999E-2</v>
      </c>
      <c r="AC444" s="38">
        <v>4.5999999999999999E-2</v>
      </c>
      <c r="AD444" s="38">
        <v>2.7E-2</v>
      </c>
      <c r="AE444" s="38">
        <v>2.7E-2</v>
      </c>
      <c r="AF444" s="38">
        <v>8.9999999999999993E-3</v>
      </c>
      <c r="AG444" s="38">
        <v>0.01</v>
      </c>
      <c r="AH444" s="38">
        <v>5.0000000000000001E-3</v>
      </c>
      <c r="AI444" s="6">
        <v>4.1000000000000002E-2</v>
      </c>
      <c r="AJ444" s="6">
        <v>7.0000000000000001E-3</v>
      </c>
      <c r="AK444" s="6">
        <v>4.2000000000000003E-2</v>
      </c>
      <c r="AL444">
        <v>1.6E-2</v>
      </c>
      <c r="AM444">
        <v>1.7999999999999999E-2</v>
      </c>
      <c r="AN444">
        <v>3.9E-2</v>
      </c>
      <c r="AO444" s="6">
        <v>3.1E-2</v>
      </c>
      <c r="AP444" s="6">
        <v>7.0000000000000007E-2</v>
      </c>
      <c r="AQ444" s="6">
        <v>5.7000000000000002E-2</v>
      </c>
      <c r="AR444">
        <v>2.1999999999999999E-2</v>
      </c>
      <c r="AS444">
        <v>3.2000000000000001E-2</v>
      </c>
      <c r="AT444">
        <v>1.2E-2</v>
      </c>
      <c r="AU444">
        <v>1.9E-2</v>
      </c>
      <c r="AV444">
        <v>7.2999999999999995E-2</v>
      </c>
      <c r="AW444">
        <v>5.2999999999999999E-2</v>
      </c>
      <c r="AX444">
        <v>1.7999999999999999E-2</v>
      </c>
      <c r="AY444">
        <v>3.9E-2</v>
      </c>
      <c r="AZ444">
        <v>2E-3</v>
      </c>
      <c r="BA444">
        <v>4.7E-2</v>
      </c>
      <c r="BB444" s="38">
        <v>2.5000000000000001E-2</v>
      </c>
      <c r="BC444">
        <v>1.4999999999999999E-2</v>
      </c>
      <c r="BD444">
        <v>3.2000000000000001E-2</v>
      </c>
      <c r="BE444">
        <v>2.9000000000000001E-2</v>
      </c>
      <c r="BF444" s="38">
        <v>2.8000000000000001E-2</v>
      </c>
      <c r="BG444">
        <v>8.9999999999999993E-3</v>
      </c>
      <c r="BH444">
        <v>8.9999999999999993E-3</v>
      </c>
      <c r="BI444">
        <v>7.0000000000000001E-3</v>
      </c>
      <c r="BJ444">
        <v>8.9999999999999993E-3</v>
      </c>
      <c r="BK444">
        <v>1E-3</v>
      </c>
      <c r="BL444">
        <v>1.4999999999999999E-2</v>
      </c>
      <c r="BM444">
        <v>1.7999999999999999E-2</v>
      </c>
      <c r="BN444">
        <v>-4.0000000000000001E-3</v>
      </c>
      <c r="BO444">
        <v>5.0000000000000001E-3</v>
      </c>
      <c r="BP444" s="6">
        <v>1E-3</v>
      </c>
      <c r="BQ444" s="6">
        <v>3.0000000000000001E-3</v>
      </c>
      <c r="BR444" s="6">
        <v>0.01</v>
      </c>
      <c r="BS444">
        <v>1.2999999999999999E-2</v>
      </c>
      <c r="BT444" s="38">
        <v>2.1000000000000001E-2</v>
      </c>
      <c r="BU444">
        <v>2.7E-2</v>
      </c>
      <c r="BV444">
        <v>4.2999999999999997E-2</v>
      </c>
      <c r="BW444">
        <v>2.9000000000000001E-2</v>
      </c>
      <c r="BX444" s="38">
        <v>0.106</v>
      </c>
      <c r="BY444" s="38">
        <v>1.7999999999999999E-2</v>
      </c>
      <c r="BZ444" s="38">
        <v>3.0000000000000001E-3</v>
      </c>
      <c r="CA444">
        <v>4.9000000000000002E-2</v>
      </c>
      <c r="CB444">
        <v>4.7E-2</v>
      </c>
      <c r="CC444">
        <v>1.2E-2</v>
      </c>
      <c r="CD444">
        <v>1.0999999999999999E-2</v>
      </c>
      <c r="CE444">
        <v>7.6999999999999999E-2</v>
      </c>
      <c r="CF444">
        <v>0.01</v>
      </c>
      <c r="CG444">
        <v>1.2E-2</v>
      </c>
      <c r="CH444">
        <v>5.5E-2</v>
      </c>
      <c r="CI444">
        <v>2.5000000000000001E-2</v>
      </c>
      <c r="CJ444">
        <v>6.2E-2</v>
      </c>
      <c r="CK444">
        <v>1.0999999999999999E-2</v>
      </c>
      <c r="CL444">
        <v>4.0000000000000001E-3</v>
      </c>
      <c r="CM444">
        <v>-7.0000000000000001E-3</v>
      </c>
      <c r="CN444">
        <v>5.0000000000000001E-3</v>
      </c>
      <c r="CO444">
        <v>-1.4999999999999999E-2</v>
      </c>
      <c r="CP444">
        <v>-4.0000000000000001E-3</v>
      </c>
      <c r="CQ444">
        <v>1.4999999999999999E-2</v>
      </c>
      <c r="CR444" s="38">
        <v>2.7E-2</v>
      </c>
      <c r="CS444">
        <v>3.1E-2</v>
      </c>
      <c r="CT444">
        <v>4.5999999999999999E-2</v>
      </c>
      <c r="CU444">
        <v>-4.4999999999999998E-2</v>
      </c>
      <c r="CV444">
        <v>3.3000000000000002E-2</v>
      </c>
      <c r="CW444">
        <v>0.01</v>
      </c>
      <c r="CX444">
        <v>-1E-3</v>
      </c>
      <c r="CY444">
        <v>4.5999999999999999E-2</v>
      </c>
      <c r="CZ444">
        <v>3.4000000000000002E-2</v>
      </c>
      <c r="DA444">
        <v>0.104</v>
      </c>
      <c r="DB444">
        <v>4.9000000000000002E-2</v>
      </c>
      <c r="DC444">
        <v>2E-3</v>
      </c>
      <c r="DD444" s="38">
        <v>8.9999999999999993E-3</v>
      </c>
      <c r="DE444" s="38">
        <v>8.0000000000000002E-3</v>
      </c>
      <c r="DF444">
        <v>0.02</v>
      </c>
      <c r="DG444">
        <v>4.8000000000000001E-2</v>
      </c>
      <c r="DH444">
        <v>4.1000000000000002E-2</v>
      </c>
      <c r="DI444">
        <v>1.9E-2</v>
      </c>
      <c r="DJ444">
        <v>3.3000000000000002E-2</v>
      </c>
      <c r="DK444" s="38">
        <v>1.4999999999999999E-2</v>
      </c>
      <c r="DL444">
        <v>1.7999999999999999E-2</v>
      </c>
      <c r="DM444">
        <v>3.5999999999999997E-2</v>
      </c>
      <c r="DN444">
        <v>0.03</v>
      </c>
      <c r="DO444">
        <v>9.0999999999999998E-2</v>
      </c>
      <c r="DP444" s="38">
        <v>4.3999999999999997E-2</v>
      </c>
      <c r="DQ444">
        <v>3.7999999999999999E-2</v>
      </c>
      <c r="DU444" s="38">
        <v>3.6999999999999998E-2</v>
      </c>
      <c r="DV444">
        <v>2.3E-2</v>
      </c>
      <c r="DW444" s="38">
        <v>3.9E-2</v>
      </c>
      <c r="DX444" s="6">
        <v>5.0999999999999997E-2</v>
      </c>
      <c r="DY444">
        <v>2.4E-2</v>
      </c>
      <c r="DZ444">
        <v>7.0999999999999994E-2</v>
      </c>
      <c r="EA444">
        <v>2.9000000000000001E-2</v>
      </c>
      <c r="EC444">
        <v>4.0000000000000001E-3</v>
      </c>
      <c r="ED444">
        <v>2.9000000000000001E-2</v>
      </c>
      <c r="EF444">
        <v>4.2000000000000003E-2</v>
      </c>
      <c r="EG444">
        <v>5.7000000000000002E-2</v>
      </c>
      <c r="EI444">
        <v>3.1E-2</v>
      </c>
      <c r="EJ444">
        <v>4.4999999999999998E-2</v>
      </c>
      <c r="EK444" s="38">
        <v>1.6E-2</v>
      </c>
      <c r="EL444">
        <v>0.03</v>
      </c>
      <c r="EM444" s="6">
        <v>5.1999999999999998E-2</v>
      </c>
    </row>
    <row r="445" spans="1:143" ht="14.25" customHeight="1" x14ac:dyDescent="0.2">
      <c r="A445" s="13">
        <v>772</v>
      </c>
      <c r="B445">
        <v>4.7E-2</v>
      </c>
      <c r="C445">
        <v>4.2999999999999997E-2</v>
      </c>
      <c r="D445">
        <v>3.1E-2</v>
      </c>
      <c r="E445">
        <v>0.03</v>
      </c>
      <c r="F445">
        <v>3.5999999999999997E-2</v>
      </c>
      <c r="G445">
        <v>3.7999999999999999E-2</v>
      </c>
      <c r="H445">
        <v>1.2E-2</v>
      </c>
      <c r="I445">
        <v>1.6E-2</v>
      </c>
      <c r="J445">
        <v>1.7000000000000001E-2</v>
      </c>
      <c r="K445">
        <v>1.2999999999999999E-2</v>
      </c>
      <c r="L445">
        <v>3.3000000000000002E-2</v>
      </c>
      <c r="M445">
        <v>2.5000000000000001E-2</v>
      </c>
      <c r="N445">
        <v>0.04</v>
      </c>
      <c r="O445">
        <v>2.1000000000000001E-2</v>
      </c>
      <c r="P445" s="38">
        <v>5.0999999999999997E-2</v>
      </c>
      <c r="Q445" s="6">
        <v>4.4999999999999998E-2</v>
      </c>
      <c r="R445" s="6">
        <v>0.03</v>
      </c>
      <c r="S445" s="6">
        <v>6.7000000000000004E-2</v>
      </c>
      <c r="T445">
        <v>4.3999999999999997E-2</v>
      </c>
      <c r="U445">
        <v>3.1E-2</v>
      </c>
      <c r="V445">
        <v>3.1E-2</v>
      </c>
      <c r="W445">
        <v>0.02</v>
      </c>
      <c r="X445">
        <v>5.3999999999999999E-2</v>
      </c>
      <c r="Y445">
        <v>4.8000000000000001E-2</v>
      </c>
      <c r="Z445" s="38">
        <v>8.1000000000000003E-2</v>
      </c>
      <c r="AA445" s="38">
        <v>8.2000000000000003E-2</v>
      </c>
      <c r="AB445" s="38">
        <v>6.0999999999999999E-2</v>
      </c>
      <c r="AC445" s="38">
        <v>4.5999999999999999E-2</v>
      </c>
      <c r="AD445" s="38">
        <v>2.7E-2</v>
      </c>
      <c r="AE445" s="38">
        <v>2.7E-2</v>
      </c>
      <c r="AF445" s="38">
        <v>8.9999999999999993E-3</v>
      </c>
      <c r="AG445" s="38">
        <v>0.01</v>
      </c>
      <c r="AH445" s="38">
        <v>5.0000000000000001E-3</v>
      </c>
      <c r="AI445" s="6">
        <v>4.1000000000000002E-2</v>
      </c>
      <c r="AJ445" s="6">
        <v>7.0000000000000001E-3</v>
      </c>
      <c r="AK445" s="6">
        <v>4.2000000000000003E-2</v>
      </c>
      <c r="AL445">
        <v>1.6E-2</v>
      </c>
      <c r="AM445">
        <v>1.7999999999999999E-2</v>
      </c>
      <c r="AN445">
        <v>3.9E-2</v>
      </c>
      <c r="AO445" s="6">
        <v>3.1E-2</v>
      </c>
      <c r="AP445" s="6">
        <v>7.0000000000000007E-2</v>
      </c>
      <c r="AQ445" s="6">
        <v>5.7000000000000002E-2</v>
      </c>
      <c r="AR445">
        <v>2.1999999999999999E-2</v>
      </c>
      <c r="AS445">
        <v>3.2000000000000001E-2</v>
      </c>
      <c r="AT445">
        <v>1.2E-2</v>
      </c>
      <c r="AU445">
        <v>1.9E-2</v>
      </c>
      <c r="AV445">
        <v>7.2999999999999995E-2</v>
      </c>
      <c r="AW445">
        <v>5.2999999999999999E-2</v>
      </c>
      <c r="AX445">
        <v>1.7999999999999999E-2</v>
      </c>
      <c r="AY445">
        <v>3.9E-2</v>
      </c>
      <c r="AZ445">
        <v>2E-3</v>
      </c>
      <c r="BA445">
        <v>4.7E-2</v>
      </c>
      <c r="BB445" s="38">
        <v>2.5000000000000001E-2</v>
      </c>
      <c r="BC445">
        <v>1.4999999999999999E-2</v>
      </c>
      <c r="BD445">
        <v>3.2000000000000001E-2</v>
      </c>
      <c r="BE445">
        <v>2.9000000000000001E-2</v>
      </c>
      <c r="BF445" s="38">
        <v>2.8000000000000001E-2</v>
      </c>
      <c r="BG445">
        <v>8.9999999999999993E-3</v>
      </c>
      <c r="BH445">
        <v>8.9999999999999993E-3</v>
      </c>
      <c r="BI445">
        <v>7.0000000000000001E-3</v>
      </c>
      <c r="BJ445">
        <v>8.9999999999999993E-3</v>
      </c>
      <c r="BK445">
        <v>1E-3</v>
      </c>
      <c r="BL445">
        <v>1.4999999999999999E-2</v>
      </c>
      <c r="BM445">
        <v>1.7999999999999999E-2</v>
      </c>
      <c r="BN445">
        <v>-4.0000000000000001E-3</v>
      </c>
      <c r="BO445">
        <v>5.0000000000000001E-3</v>
      </c>
      <c r="BP445" s="6">
        <v>1E-3</v>
      </c>
      <c r="BQ445" s="6">
        <v>3.0000000000000001E-3</v>
      </c>
      <c r="BR445" s="6">
        <v>0.01</v>
      </c>
      <c r="BS445">
        <v>1.2999999999999999E-2</v>
      </c>
      <c r="BT445" s="38">
        <v>2.1000000000000001E-2</v>
      </c>
      <c r="BU445">
        <v>2.7E-2</v>
      </c>
      <c r="BV445">
        <v>4.2999999999999997E-2</v>
      </c>
      <c r="BW445">
        <v>2.9000000000000001E-2</v>
      </c>
      <c r="BX445" s="38">
        <v>0.106</v>
      </c>
      <c r="BY445" s="38">
        <v>1.7999999999999999E-2</v>
      </c>
      <c r="BZ445" s="38">
        <v>3.0000000000000001E-3</v>
      </c>
      <c r="CA445">
        <v>4.9000000000000002E-2</v>
      </c>
      <c r="CB445">
        <v>4.7E-2</v>
      </c>
      <c r="CC445">
        <v>1.2E-2</v>
      </c>
      <c r="CD445">
        <v>1.0999999999999999E-2</v>
      </c>
      <c r="CE445">
        <v>7.6999999999999999E-2</v>
      </c>
      <c r="CF445">
        <v>0.01</v>
      </c>
      <c r="CG445">
        <v>1.2E-2</v>
      </c>
      <c r="CH445">
        <v>5.5E-2</v>
      </c>
      <c r="CI445">
        <v>2.5000000000000001E-2</v>
      </c>
      <c r="CJ445">
        <v>6.2E-2</v>
      </c>
      <c r="CK445">
        <v>1.0999999999999999E-2</v>
      </c>
      <c r="CL445">
        <v>4.0000000000000001E-3</v>
      </c>
      <c r="CM445">
        <v>-7.0000000000000001E-3</v>
      </c>
      <c r="CN445">
        <v>5.0000000000000001E-3</v>
      </c>
      <c r="CO445">
        <v>-1.4E-2</v>
      </c>
      <c r="CP445">
        <v>-4.0000000000000001E-3</v>
      </c>
      <c r="CQ445">
        <v>1.4999999999999999E-2</v>
      </c>
      <c r="CR445" s="38">
        <v>2.7E-2</v>
      </c>
      <c r="CS445">
        <v>3.1E-2</v>
      </c>
      <c r="CT445">
        <v>4.5999999999999999E-2</v>
      </c>
      <c r="CU445">
        <v>-4.4999999999999998E-2</v>
      </c>
      <c r="CV445">
        <v>3.3000000000000002E-2</v>
      </c>
      <c r="CW445">
        <v>0.01</v>
      </c>
      <c r="CX445">
        <v>-1E-3</v>
      </c>
      <c r="CY445">
        <v>4.5999999999999999E-2</v>
      </c>
      <c r="CZ445">
        <v>3.4000000000000002E-2</v>
      </c>
      <c r="DA445">
        <v>0.10299999999999999</v>
      </c>
      <c r="DB445">
        <v>4.9000000000000002E-2</v>
      </c>
      <c r="DC445">
        <v>2E-3</v>
      </c>
      <c r="DD445" s="38">
        <v>8.9999999999999993E-3</v>
      </c>
      <c r="DE445" s="38">
        <v>8.0000000000000002E-3</v>
      </c>
      <c r="DF445">
        <v>0.02</v>
      </c>
      <c r="DG445">
        <v>4.8000000000000001E-2</v>
      </c>
      <c r="DH445">
        <v>4.1000000000000002E-2</v>
      </c>
      <c r="DI445">
        <v>1.9E-2</v>
      </c>
      <c r="DJ445">
        <v>3.3000000000000002E-2</v>
      </c>
      <c r="DK445" s="38">
        <v>1.4999999999999999E-2</v>
      </c>
      <c r="DL445">
        <v>1.7999999999999999E-2</v>
      </c>
      <c r="DM445">
        <v>3.5999999999999997E-2</v>
      </c>
      <c r="DN445">
        <v>0.03</v>
      </c>
      <c r="DO445">
        <v>9.0999999999999998E-2</v>
      </c>
      <c r="DP445" s="38">
        <v>4.3999999999999997E-2</v>
      </c>
      <c r="DQ445">
        <v>3.7999999999999999E-2</v>
      </c>
      <c r="DU445" s="38">
        <v>3.6999999999999998E-2</v>
      </c>
      <c r="DV445">
        <v>2.3E-2</v>
      </c>
      <c r="DW445" s="38">
        <v>3.9E-2</v>
      </c>
      <c r="DX445" s="6">
        <v>5.0999999999999997E-2</v>
      </c>
      <c r="DY445">
        <v>2.4E-2</v>
      </c>
      <c r="DZ445">
        <v>7.0000000000000007E-2</v>
      </c>
      <c r="EA445">
        <v>2.9000000000000001E-2</v>
      </c>
      <c r="EC445">
        <v>4.0000000000000001E-3</v>
      </c>
      <c r="ED445">
        <v>2.9000000000000001E-2</v>
      </c>
      <c r="EF445">
        <v>4.2000000000000003E-2</v>
      </c>
      <c r="EG445">
        <v>5.7000000000000002E-2</v>
      </c>
      <c r="EI445">
        <v>3.1E-2</v>
      </c>
      <c r="EJ445">
        <v>4.4999999999999998E-2</v>
      </c>
      <c r="EK445" s="38">
        <v>1.6E-2</v>
      </c>
      <c r="EL445">
        <v>0.03</v>
      </c>
      <c r="EM445" s="6">
        <v>5.1999999999999998E-2</v>
      </c>
    </row>
    <row r="446" spans="1:143" ht="14.25" customHeight="1" x14ac:dyDescent="0.2">
      <c r="A446" s="13">
        <v>773</v>
      </c>
      <c r="B446">
        <v>4.7E-2</v>
      </c>
      <c r="C446">
        <v>4.2999999999999997E-2</v>
      </c>
      <c r="D446">
        <v>3.1E-2</v>
      </c>
      <c r="E446">
        <v>0.03</v>
      </c>
      <c r="F446">
        <v>3.5999999999999997E-2</v>
      </c>
      <c r="G446">
        <v>3.7999999999999999E-2</v>
      </c>
      <c r="H446">
        <v>1.2E-2</v>
      </c>
      <c r="I446">
        <v>1.4999999999999999E-2</v>
      </c>
      <c r="J446">
        <v>1.7000000000000001E-2</v>
      </c>
      <c r="K446">
        <v>1.2999999999999999E-2</v>
      </c>
      <c r="L446">
        <v>3.3000000000000002E-2</v>
      </c>
      <c r="M446">
        <v>2.5000000000000001E-2</v>
      </c>
      <c r="N446">
        <v>0.04</v>
      </c>
      <c r="O446">
        <v>2.1000000000000001E-2</v>
      </c>
      <c r="P446" s="38">
        <v>5.0999999999999997E-2</v>
      </c>
      <c r="Q446" s="6">
        <v>4.4999999999999998E-2</v>
      </c>
      <c r="R446" s="6">
        <v>0.03</v>
      </c>
      <c r="S446" s="6">
        <v>6.7000000000000004E-2</v>
      </c>
      <c r="T446">
        <v>4.3999999999999997E-2</v>
      </c>
      <c r="U446">
        <v>0.03</v>
      </c>
      <c r="V446">
        <v>3.1E-2</v>
      </c>
      <c r="W446">
        <v>0.02</v>
      </c>
      <c r="X446">
        <v>5.3999999999999999E-2</v>
      </c>
      <c r="Y446">
        <v>4.8000000000000001E-2</v>
      </c>
      <c r="Z446" s="38">
        <v>8.2000000000000003E-2</v>
      </c>
      <c r="AA446" s="38">
        <v>8.2000000000000003E-2</v>
      </c>
      <c r="AB446" s="38">
        <v>6.2E-2</v>
      </c>
      <c r="AC446" s="38">
        <v>4.5999999999999999E-2</v>
      </c>
      <c r="AD446" s="38">
        <v>2.7E-2</v>
      </c>
      <c r="AE446" s="38">
        <v>2.7E-2</v>
      </c>
      <c r="AF446" s="38">
        <v>8.9999999999999993E-3</v>
      </c>
      <c r="AG446" s="38">
        <v>0.01</v>
      </c>
      <c r="AH446" s="38">
        <v>5.0000000000000001E-3</v>
      </c>
      <c r="AI446" s="6">
        <v>4.1000000000000002E-2</v>
      </c>
      <c r="AJ446" s="6">
        <v>7.0000000000000001E-3</v>
      </c>
      <c r="AK446" s="6">
        <v>4.2000000000000003E-2</v>
      </c>
      <c r="AL446">
        <v>1.6E-2</v>
      </c>
      <c r="AM446">
        <v>1.7999999999999999E-2</v>
      </c>
      <c r="AN446">
        <v>3.9E-2</v>
      </c>
      <c r="AO446" s="6">
        <v>3.1E-2</v>
      </c>
      <c r="AP446" s="6">
        <v>7.0999999999999994E-2</v>
      </c>
      <c r="AQ446" s="6">
        <v>5.7000000000000002E-2</v>
      </c>
      <c r="AR446">
        <v>2.1999999999999999E-2</v>
      </c>
      <c r="AS446">
        <v>3.2000000000000001E-2</v>
      </c>
      <c r="AT446">
        <v>1.2E-2</v>
      </c>
      <c r="AU446">
        <v>1.9E-2</v>
      </c>
      <c r="AV446">
        <v>7.2999999999999995E-2</v>
      </c>
      <c r="AW446">
        <v>5.2999999999999999E-2</v>
      </c>
      <c r="AX446">
        <v>1.7999999999999999E-2</v>
      </c>
      <c r="AY446">
        <v>3.9E-2</v>
      </c>
      <c r="AZ446">
        <v>2E-3</v>
      </c>
      <c r="BA446">
        <v>4.5999999999999999E-2</v>
      </c>
      <c r="BB446" s="38">
        <v>2.5000000000000001E-2</v>
      </c>
      <c r="BC446">
        <v>1.4E-2</v>
      </c>
      <c r="BD446">
        <v>3.2000000000000001E-2</v>
      </c>
      <c r="BE446">
        <v>2.8000000000000001E-2</v>
      </c>
      <c r="BF446" s="38">
        <v>2.8000000000000001E-2</v>
      </c>
      <c r="BG446">
        <v>8.9999999999999993E-3</v>
      </c>
      <c r="BH446">
        <v>8.9999999999999993E-3</v>
      </c>
      <c r="BI446">
        <v>8.0000000000000002E-3</v>
      </c>
      <c r="BJ446">
        <v>8.9999999999999993E-3</v>
      </c>
      <c r="BK446">
        <v>1E-3</v>
      </c>
      <c r="BL446">
        <v>1.4999999999999999E-2</v>
      </c>
      <c r="BM446">
        <v>1.7999999999999999E-2</v>
      </c>
      <c r="BN446">
        <v>-4.0000000000000001E-3</v>
      </c>
      <c r="BO446">
        <v>4.0000000000000001E-3</v>
      </c>
      <c r="BP446" s="6">
        <v>1E-3</v>
      </c>
      <c r="BQ446" s="6">
        <v>3.0000000000000001E-3</v>
      </c>
      <c r="BR446" s="6">
        <v>0.01</v>
      </c>
      <c r="BS446">
        <v>1.2999999999999999E-2</v>
      </c>
      <c r="BT446" s="38">
        <v>2.1000000000000001E-2</v>
      </c>
      <c r="BU446">
        <v>2.7E-2</v>
      </c>
      <c r="BV446">
        <v>4.2999999999999997E-2</v>
      </c>
      <c r="BW446">
        <v>2.9000000000000001E-2</v>
      </c>
      <c r="BX446" s="38">
        <v>0.106</v>
      </c>
      <c r="BY446" s="38">
        <v>1.7999999999999999E-2</v>
      </c>
      <c r="BZ446" s="38">
        <v>3.0000000000000001E-3</v>
      </c>
      <c r="CA446">
        <v>4.9000000000000002E-2</v>
      </c>
      <c r="CB446">
        <v>4.7E-2</v>
      </c>
      <c r="CC446">
        <v>1.2E-2</v>
      </c>
      <c r="CD446">
        <v>1.0999999999999999E-2</v>
      </c>
      <c r="CE446">
        <v>7.6999999999999999E-2</v>
      </c>
      <c r="CF446">
        <v>0.01</v>
      </c>
      <c r="CG446">
        <v>1.2E-2</v>
      </c>
      <c r="CH446">
        <v>5.5E-2</v>
      </c>
      <c r="CI446">
        <v>2.5000000000000001E-2</v>
      </c>
      <c r="CJ446">
        <v>6.3E-2</v>
      </c>
      <c r="CK446">
        <v>1.0999999999999999E-2</v>
      </c>
      <c r="CL446">
        <v>4.0000000000000001E-3</v>
      </c>
      <c r="CM446">
        <v>-7.0000000000000001E-3</v>
      </c>
      <c r="CN446">
        <v>5.0000000000000001E-3</v>
      </c>
      <c r="CO446">
        <v>-1.4E-2</v>
      </c>
      <c r="CP446">
        <v>-4.0000000000000001E-3</v>
      </c>
      <c r="CQ446">
        <v>1.4999999999999999E-2</v>
      </c>
      <c r="CR446" s="38">
        <v>2.7E-2</v>
      </c>
      <c r="CS446">
        <v>3.1E-2</v>
      </c>
      <c r="CT446">
        <v>4.5999999999999999E-2</v>
      </c>
      <c r="CU446">
        <v>-4.4999999999999998E-2</v>
      </c>
      <c r="CV446">
        <v>3.3000000000000002E-2</v>
      </c>
      <c r="CW446">
        <v>0.01</v>
      </c>
      <c r="CX446">
        <v>-1E-3</v>
      </c>
      <c r="CY446">
        <v>4.5999999999999999E-2</v>
      </c>
      <c r="CZ446">
        <v>3.4000000000000002E-2</v>
      </c>
      <c r="DA446">
        <v>0.10299999999999999</v>
      </c>
      <c r="DB446">
        <v>4.9000000000000002E-2</v>
      </c>
      <c r="DC446">
        <v>2E-3</v>
      </c>
      <c r="DD446" s="38">
        <v>8.9999999999999993E-3</v>
      </c>
      <c r="DE446" s="38">
        <v>7.0000000000000001E-3</v>
      </c>
      <c r="DF446">
        <v>0.02</v>
      </c>
      <c r="DG446">
        <v>4.8000000000000001E-2</v>
      </c>
      <c r="DH446">
        <v>4.1000000000000002E-2</v>
      </c>
      <c r="DI446">
        <v>1.9E-2</v>
      </c>
      <c r="DJ446">
        <v>3.3000000000000002E-2</v>
      </c>
      <c r="DK446" s="38">
        <v>1.4999999999999999E-2</v>
      </c>
      <c r="DL446">
        <v>1.7999999999999999E-2</v>
      </c>
      <c r="DM446">
        <v>3.5999999999999997E-2</v>
      </c>
      <c r="DN446">
        <v>0.03</v>
      </c>
      <c r="DO446">
        <v>9.1999999999999998E-2</v>
      </c>
      <c r="DP446" s="38">
        <v>4.3999999999999997E-2</v>
      </c>
      <c r="DQ446">
        <v>3.7999999999999999E-2</v>
      </c>
      <c r="DU446" s="38">
        <v>3.6999999999999998E-2</v>
      </c>
      <c r="DV446">
        <v>2.3E-2</v>
      </c>
      <c r="DW446" s="38">
        <v>3.9E-2</v>
      </c>
      <c r="DX446" s="6">
        <v>5.0999999999999997E-2</v>
      </c>
      <c r="DY446">
        <v>2.4E-2</v>
      </c>
      <c r="DZ446">
        <v>7.0000000000000007E-2</v>
      </c>
      <c r="EA446">
        <v>2.9000000000000001E-2</v>
      </c>
      <c r="EC446">
        <v>4.0000000000000001E-3</v>
      </c>
      <c r="ED446">
        <v>2.9000000000000001E-2</v>
      </c>
      <c r="EF446">
        <v>4.2000000000000003E-2</v>
      </c>
      <c r="EG446">
        <v>5.7000000000000002E-2</v>
      </c>
      <c r="EI446">
        <v>3.1E-2</v>
      </c>
      <c r="EJ446">
        <v>4.4999999999999998E-2</v>
      </c>
      <c r="EK446" s="38">
        <v>1.4999999999999999E-2</v>
      </c>
      <c r="EL446">
        <v>0.03</v>
      </c>
      <c r="EM446" s="6">
        <v>5.1999999999999998E-2</v>
      </c>
    </row>
    <row r="447" spans="1:143" ht="14.25" customHeight="1" x14ac:dyDescent="0.2">
      <c r="A447" s="13">
        <v>774</v>
      </c>
      <c r="B447">
        <v>4.7E-2</v>
      </c>
      <c r="C447">
        <v>4.2999999999999997E-2</v>
      </c>
      <c r="D447">
        <v>3.1E-2</v>
      </c>
      <c r="E447">
        <v>2.9000000000000001E-2</v>
      </c>
      <c r="F447">
        <v>3.5999999999999997E-2</v>
      </c>
      <c r="G447">
        <v>3.7999999999999999E-2</v>
      </c>
      <c r="H447">
        <v>1.2E-2</v>
      </c>
      <c r="I447">
        <v>1.4999999999999999E-2</v>
      </c>
      <c r="J447">
        <v>1.7000000000000001E-2</v>
      </c>
      <c r="K447">
        <v>1.2999999999999999E-2</v>
      </c>
      <c r="L447">
        <v>3.2000000000000001E-2</v>
      </c>
      <c r="M447">
        <v>2.5000000000000001E-2</v>
      </c>
      <c r="N447">
        <v>0.04</v>
      </c>
      <c r="O447">
        <v>2.1000000000000001E-2</v>
      </c>
      <c r="P447" s="38">
        <v>0.05</v>
      </c>
      <c r="Q447" s="6">
        <v>4.4999999999999998E-2</v>
      </c>
      <c r="R447" s="6">
        <v>0.03</v>
      </c>
      <c r="S447" s="6">
        <v>6.6000000000000003E-2</v>
      </c>
      <c r="T447">
        <v>4.2999999999999997E-2</v>
      </c>
      <c r="U447">
        <v>0.03</v>
      </c>
      <c r="V447">
        <v>3.1E-2</v>
      </c>
      <c r="W447">
        <v>0.02</v>
      </c>
      <c r="X447">
        <v>5.3999999999999999E-2</v>
      </c>
      <c r="Y447">
        <v>4.8000000000000001E-2</v>
      </c>
      <c r="Z447" s="38">
        <v>8.2000000000000003E-2</v>
      </c>
      <c r="AA447" s="38">
        <v>8.2000000000000003E-2</v>
      </c>
      <c r="AB447" s="38">
        <v>6.2E-2</v>
      </c>
      <c r="AC447" s="38">
        <v>4.5999999999999999E-2</v>
      </c>
      <c r="AD447" s="38">
        <v>2.7E-2</v>
      </c>
      <c r="AE447" s="38">
        <v>2.5999999999999999E-2</v>
      </c>
      <c r="AF447" s="38">
        <v>8.9999999999999993E-3</v>
      </c>
      <c r="AG447" s="38">
        <v>8.9999999999999993E-3</v>
      </c>
      <c r="AH447" s="38">
        <v>5.0000000000000001E-3</v>
      </c>
      <c r="AI447" s="6">
        <v>4.1000000000000002E-2</v>
      </c>
      <c r="AJ447" s="6">
        <v>8.0000000000000002E-3</v>
      </c>
      <c r="AK447" s="6">
        <v>4.2000000000000003E-2</v>
      </c>
      <c r="AL447">
        <v>1.6E-2</v>
      </c>
      <c r="AM447">
        <v>1.7999999999999999E-2</v>
      </c>
      <c r="AN447">
        <v>3.9E-2</v>
      </c>
      <c r="AO447" s="6">
        <v>3.1E-2</v>
      </c>
      <c r="AP447" s="6">
        <v>7.0999999999999994E-2</v>
      </c>
      <c r="AQ447" s="6">
        <v>5.7000000000000002E-2</v>
      </c>
      <c r="AR447">
        <v>2.1999999999999999E-2</v>
      </c>
      <c r="AS447">
        <v>3.2000000000000001E-2</v>
      </c>
      <c r="AT447">
        <v>1.2E-2</v>
      </c>
      <c r="AU447">
        <v>1.9E-2</v>
      </c>
      <c r="AV447">
        <v>7.3999999999999996E-2</v>
      </c>
      <c r="AW447">
        <v>5.2999999999999999E-2</v>
      </c>
      <c r="AX447">
        <v>1.9E-2</v>
      </c>
      <c r="AY447">
        <v>3.9E-2</v>
      </c>
      <c r="AZ447">
        <v>2E-3</v>
      </c>
      <c r="BA447">
        <v>4.5999999999999999E-2</v>
      </c>
      <c r="BB447" s="38">
        <v>2.4E-2</v>
      </c>
      <c r="BC447">
        <v>1.4E-2</v>
      </c>
      <c r="BD447">
        <v>3.2000000000000001E-2</v>
      </c>
      <c r="BE447">
        <v>2.8000000000000001E-2</v>
      </c>
      <c r="BF447" s="38">
        <v>2.8000000000000001E-2</v>
      </c>
      <c r="BG447">
        <v>8.9999999999999993E-3</v>
      </c>
      <c r="BH447">
        <v>8.9999999999999993E-3</v>
      </c>
      <c r="BI447">
        <v>7.0000000000000001E-3</v>
      </c>
      <c r="BJ447">
        <v>8.9999999999999993E-3</v>
      </c>
      <c r="BK447">
        <v>1E-3</v>
      </c>
      <c r="BL447">
        <v>1.4999999999999999E-2</v>
      </c>
      <c r="BM447">
        <v>1.7999999999999999E-2</v>
      </c>
      <c r="BN447">
        <v>-4.0000000000000001E-3</v>
      </c>
      <c r="BO447">
        <v>4.0000000000000001E-3</v>
      </c>
      <c r="BP447" s="6">
        <v>1E-3</v>
      </c>
      <c r="BQ447" s="6">
        <v>3.0000000000000001E-3</v>
      </c>
      <c r="BR447" s="6">
        <v>0.01</v>
      </c>
      <c r="BS447">
        <v>1.2999999999999999E-2</v>
      </c>
      <c r="BT447" s="38">
        <v>2.1000000000000001E-2</v>
      </c>
      <c r="BU447">
        <v>2.7E-2</v>
      </c>
      <c r="BV447">
        <v>4.2999999999999997E-2</v>
      </c>
      <c r="BW447">
        <v>2.9000000000000001E-2</v>
      </c>
      <c r="BX447" s="38">
        <v>0.106</v>
      </c>
      <c r="BY447" s="38">
        <v>1.7999999999999999E-2</v>
      </c>
      <c r="BZ447" s="38">
        <v>3.0000000000000001E-3</v>
      </c>
      <c r="CA447">
        <v>4.9000000000000002E-2</v>
      </c>
      <c r="CB447">
        <v>4.7E-2</v>
      </c>
      <c r="CC447">
        <v>1.2E-2</v>
      </c>
      <c r="CD447">
        <v>1.0999999999999999E-2</v>
      </c>
      <c r="CE447">
        <v>7.6999999999999999E-2</v>
      </c>
      <c r="CF447">
        <v>0.01</v>
      </c>
      <c r="CG447">
        <v>1.2E-2</v>
      </c>
      <c r="CH447">
        <v>5.5E-2</v>
      </c>
      <c r="CI447">
        <v>2.5000000000000001E-2</v>
      </c>
      <c r="CJ447">
        <v>6.3E-2</v>
      </c>
      <c r="CK447">
        <v>1.0999999999999999E-2</v>
      </c>
      <c r="CL447">
        <v>3.0000000000000001E-3</v>
      </c>
      <c r="CM447">
        <v>-7.0000000000000001E-3</v>
      </c>
      <c r="CN447">
        <v>5.0000000000000001E-3</v>
      </c>
      <c r="CO447">
        <v>-1.4E-2</v>
      </c>
      <c r="CP447">
        <v>-4.0000000000000001E-3</v>
      </c>
      <c r="CQ447">
        <v>1.4999999999999999E-2</v>
      </c>
      <c r="CR447" s="38">
        <v>2.7E-2</v>
      </c>
      <c r="CS447">
        <v>3.1E-2</v>
      </c>
      <c r="CT447">
        <v>4.5999999999999999E-2</v>
      </c>
      <c r="CU447">
        <v>-4.4999999999999998E-2</v>
      </c>
      <c r="CV447">
        <v>3.3000000000000002E-2</v>
      </c>
      <c r="CW447">
        <v>0.01</v>
      </c>
      <c r="CX447">
        <v>-1E-3</v>
      </c>
      <c r="CY447">
        <v>4.4999999999999998E-2</v>
      </c>
      <c r="CZ447">
        <v>3.4000000000000002E-2</v>
      </c>
      <c r="DA447">
        <v>0.10299999999999999</v>
      </c>
      <c r="DB447">
        <v>4.9000000000000002E-2</v>
      </c>
      <c r="DC447">
        <v>2E-3</v>
      </c>
      <c r="DD447" s="38">
        <v>8.9999999999999993E-3</v>
      </c>
      <c r="DE447" s="38">
        <v>7.0000000000000001E-3</v>
      </c>
      <c r="DF447">
        <v>0.02</v>
      </c>
      <c r="DG447">
        <v>4.8000000000000001E-2</v>
      </c>
      <c r="DH447">
        <v>4.1000000000000002E-2</v>
      </c>
      <c r="DI447">
        <v>1.9E-2</v>
      </c>
      <c r="DJ447">
        <v>3.3000000000000002E-2</v>
      </c>
      <c r="DK447" s="38">
        <v>1.4999999999999999E-2</v>
      </c>
      <c r="DL447">
        <v>1.9E-2</v>
      </c>
      <c r="DM447">
        <v>3.6999999999999998E-2</v>
      </c>
      <c r="DN447">
        <v>0.03</v>
      </c>
      <c r="DO447">
        <v>9.1999999999999998E-2</v>
      </c>
      <c r="DP447" s="38">
        <v>4.3999999999999997E-2</v>
      </c>
      <c r="DQ447">
        <v>3.7999999999999999E-2</v>
      </c>
      <c r="DU447" s="38">
        <v>3.6999999999999998E-2</v>
      </c>
      <c r="DV447">
        <v>2.3E-2</v>
      </c>
      <c r="DW447" s="38">
        <v>3.9E-2</v>
      </c>
      <c r="DX447" s="6">
        <v>5.0999999999999997E-2</v>
      </c>
      <c r="DY447">
        <v>2.4E-2</v>
      </c>
      <c r="DZ447">
        <v>7.0000000000000007E-2</v>
      </c>
      <c r="EA447">
        <v>2.9000000000000001E-2</v>
      </c>
      <c r="EC447">
        <v>4.0000000000000001E-3</v>
      </c>
      <c r="ED447">
        <v>2.9000000000000001E-2</v>
      </c>
      <c r="EF447">
        <v>4.2000000000000003E-2</v>
      </c>
      <c r="EG447">
        <v>5.7000000000000002E-2</v>
      </c>
      <c r="EI447">
        <v>3.1E-2</v>
      </c>
      <c r="EJ447">
        <v>4.3999999999999997E-2</v>
      </c>
      <c r="EK447" s="38">
        <v>1.4999999999999999E-2</v>
      </c>
      <c r="EL447">
        <v>0.03</v>
      </c>
      <c r="EM447" s="6">
        <v>5.1999999999999998E-2</v>
      </c>
    </row>
    <row r="448" spans="1:143" ht="14.25" customHeight="1" x14ac:dyDescent="0.2">
      <c r="A448" s="13">
        <v>775</v>
      </c>
      <c r="B448">
        <v>4.7E-2</v>
      </c>
      <c r="C448">
        <v>4.2999999999999997E-2</v>
      </c>
      <c r="D448">
        <v>3.1E-2</v>
      </c>
      <c r="E448">
        <v>2.9000000000000001E-2</v>
      </c>
      <c r="F448">
        <v>3.5999999999999997E-2</v>
      </c>
      <c r="G448">
        <v>3.7999999999999999E-2</v>
      </c>
      <c r="H448">
        <v>1.2E-2</v>
      </c>
      <c r="I448">
        <v>1.4999999999999999E-2</v>
      </c>
      <c r="J448">
        <v>1.6E-2</v>
      </c>
      <c r="K448">
        <v>1.2999999999999999E-2</v>
      </c>
      <c r="L448">
        <v>3.2000000000000001E-2</v>
      </c>
      <c r="M448">
        <v>2.5000000000000001E-2</v>
      </c>
      <c r="N448">
        <v>0.04</v>
      </c>
      <c r="O448">
        <v>2.1000000000000001E-2</v>
      </c>
      <c r="P448" s="38">
        <v>0.05</v>
      </c>
      <c r="Q448" s="6">
        <v>4.4999999999999998E-2</v>
      </c>
      <c r="R448" s="6">
        <v>0.03</v>
      </c>
      <c r="S448" s="6">
        <v>6.6000000000000003E-2</v>
      </c>
      <c r="T448">
        <v>4.2999999999999997E-2</v>
      </c>
      <c r="U448">
        <v>2.9000000000000001E-2</v>
      </c>
      <c r="V448">
        <v>3.1E-2</v>
      </c>
      <c r="W448">
        <v>0.02</v>
      </c>
      <c r="X448">
        <v>5.2999999999999999E-2</v>
      </c>
      <c r="Y448">
        <v>4.8000000000000001E-2</v>
      </c>
      <c r="Z448" s="38">
        <v>8.1000000000000003E-2</v>
      </c>
      <c r="AA448" s="38">
        <v>8.2000000000000003E-2</v>
      </c>
      <c r="AB448" s="38">
        <v>6.2E-2</v>
      </c>
      <c r="AC448" s="38">
        <v>4.5999999999999999E-2</v>
      </c>
      <c r="AD448" s="38">
        <v>2.7E-2</v>
      </c>
      <c r="AE448" s="38">
        <v>2.5999999999999999E-2</v>
      </c>
      <c r="AF448" s="38">
        <v>8.9999999999999993E-3</v>
      </c>
      <c r="AG448" s="38">
        <v>8.9999999999999993E-3</v>
      </c>
      <c r="AH448" s="38">
        <v>5.0000000000000001E-3</v>
      </c>
      <c r="AI448" s="6">
        <v>4.1000000000000002E-2</v>
      </c>
      <c r="AJ448" s="6">
        <v>8.0000000000000002E-3</v>
      </c>
      <c r="AK448" s="6">
        <v>4.2000000000000003E-2</v>
      </c>
      <c r="AL448">
        <v>1.6E-2</v>
      </c>
      <c r="AM448">
        <v>1.7000000000000001E-2</v>
      </c>
      <c r="AN448">
        <v>3.9E-2</v>
      </c>
      <c r="AO448" s="6">
        <v>3.1E-2</v>
      </c>
      <c r="AP448" s="6">
        <v>7.0999999999999994E-2</v>
      </c>
      <c r="AQ448" s="6">
        <v>5.7000000000000002E-2</v>
      </c>
      <c r="AR448">
        <v>2.1999999999999999E-2</v>
      </c>
      <c r="AS448">
        <v>3.2000000000000001E-2</v>
      </c>
      <c r="AT448">
        <v>1.2E-2</v>
      </c>
      <c r="AU448">
        <v>1.7999999999999999E-2</v>
      </c>
      <c r="AV448">
        <v>7.3999999999999996E-2</v>
      </c>
      <c r="AW448">
        <v>5.2999999999999999E-2</v>
      </c>
      <c r="AX448">
        <v>1.9E-2</v>
      </c>
      <c r="AY448">
        <v>3.9E-2</v>
      </c>
      <c r="AZ448">
        <v>2E-3</v>
      </c>
      <c r="BA448">
        <v>4.5999999999999999E-2</v>
      </c>
      <c r="BB448" s="38">
        <v>2.4E-2</v>
      </c>
      <c r="BC448">
        <v>1.4E-2</v>
      </c>
      <c r="BD448">
        <v>3.2000000000000001E-2</v>
      </c>
      <c r="BE448">
        <v>2.8000000000000001E-2</v>
      </c>
      <c r="BF448" s="38">
        <v>2.8000000000000001E-2</v>
      </c>
      <c r="BG448">
        <v>8.9999999999999993E-3</v>
      </c>
      <c r="BH448">
        <v>8.9999999999999993E-3</v>
      </c>
      <c r="BI448">
        <v>7.0000000000000001E-3</v>
      </c>
      <c r="BJ448">
        <v>8.9999999999999993E-3</v>
      </c>
      <c r="BK448">
        <v>1E-3</v>
      </c>
      <c r="BL448">
        <v>1.4999999999999999E-2</v>
      </c>
      <c r="BM448">
        <v>1.7999999999999999E-2</v>
      </c>
      <c r="BN448">
        <v>-5.0000000000000001E-3</v>
      </c>
      <c r="BO448">
        <v>5.0000000000000001E-3</v>
      </c>
      <c r="BP448" s="6">
        <v>1E-3</v>
      </c>
      <c r="BQ448" s="6">
        <v>3.0000000000000001E-3</v>
      </c>
      <c r="BR448" s="6">
        <v>0.01</v>
      </c>
      <c r="BS448">
        <v>1.2999999999999999E-2</v>
      </c>
      <c r="BT448" s="38">
        <v>2.1000000000000001E-2</v>
      </c>
      <c r="BU448">
        <v>2.7E-2</v>
      </c>
      <c r="BV448">
        <v>4.2999999999999997E-2</v>
      </c>
      <c r="BW448">
        <v>2.9000000000000001E-2</v>
      </c>
      <c r="BX448" s="38">
        <v>0.106</v>
      </c>
      <c r="BY448" s="38">
        <v>1.7999999999999999E-2</v>
      </c>
      <c r="BZ448" s="38">
        <v>3.0000000000000001E-3</v>
      </c>
      <c r="CA448">
        <v>4.9000000000000002E-2</v>
      </c>
      <c r="CB448">
        <v>4.7E-2</v>
      </c>
      <c r="CC448">
        <v>1.2E-2</v>
      </c>
      <c r="CD448">
        <v>1.0999999999999999E-2</v>
      </c>
      <c r="CE448">
        <v>7.6999999999999999E-2</v>
      </c>
      <c r="CF448">
        <v>0.01</v>
      </c>
      <c r="CG448">
        <v>1.2E-2</v>
      </c>
      <c r="CH448">
        <v>5.5E-2</v>
      </c>
      <c r="CI448">
        <v>2.5000000000000001E-2</v>
      </c>
      <c r="CJ448">
        <v>6.3E-2</v>
      </c>
      <c r="CK448">
        <v>1.0999999999999999E-2</v>
      </c>
      <c r="CL448">
        <v>3.0000000000000001E-3</v>
      </c>
      <c r="CM448">
        <v>-7.0000000000000001E-3</v>
      </c>
      <c r="CN448">
        <v>5.0000000000000001E-3</v>
      </c>
      <c r="CO448">
        <v>-1.4E-2</v>
      </c>
      <c r="CP448">
        <v>-4.0000000000000001E-3</v>
      </c>
      <c r="CQ448">
        <v>1.4E-2</v>
      </c>
      <c r="CR448" s="38">
        <v>2.5999999999999999E-2</v>
      </c>
      <c r="CS448">
        <v>3.1E-2</v>
      </c>
      <c r="CT448">
        <v>4.5999999999999999E-2</v>
      </c>
      <c r="CU448">
        <v>-4.4999999999999998E-2</v>
      </c>
      <c r="CV448">
        <v>3.3000000000000002E-2</v>
      </c>
      <c r="CW448">
        <v>0.01</v>
      </c>
      <c r="CX448">
        <v>-1E-3</v>
      </c>
      <c r="CY448">
        <v>4.4999999999999998E-2</v>
      </c>
      <c r="CZ448">
        <v>3.4000000000000002E-2</v>
      </c>
      <c r="DA448">
        <v>0.10299999999999999</v>
      </c>
      <c r="DB448">
        <v>4.9000000000000002E-2</v>
      </c>
      <c r="DC448">
        <v>2E-3</v>
      </c>
      <c r="DD448" s="38">
        <v>8.9999999999999993E-3</v>
      </c>
      <c r="DE448" s="38">
        <v>7.0000000000000001E-3</v>
      </c>
      <c r="DF448">
        <v>0.02</v>
      </c>
      <c r="DG448">
        <v>4.8000000000000001E-2</v>
      </c>
      <c r="DH448">
        <v>4.1000000000000002E-2</v>
      </c>
      <c r="DI448">
        <v>1.9E-2</v>
      </c>
      <c r="DJ448">
        <v>3.3000000000000002E-2</v>
      </c>
      <c r="DK448" s="38">
        <v>1.4999999999999999E-2</v>
      </c>
      <c r="DL448">
        <v>1.9E-2</v>
      </c>
      <c r="DM448">
        <v>3.6999999999999998E-2</v>
      </c>
      <c r="DN448">
        <v>0.03</v>
      </c>
      <c r="DO448">
        <v>9.1999999999999998E-2</v>
      </c>
      <c r="DP448" s="38">
        <v>4.3999999999999997E-2</v>
      </c>
      <c r="DQ448">
        <v>3.7999999999999999E-2</v>
      </c>
      <c r="DU448" s="38">
        <v>3.6999999999999998E-2</v>
      </c>
      <c r="DV448">
        <v>2.3E-2</v>
      </c>
      <c r="DW448" s="38">
        <v>3.9E-2</v>
      </c>
      <c r="DX448" s="6">
        <v>5.0999999999999997E-2</v>
      </c>
      <c r="DY448">
        <v>2.4E-2</v>
      </c>
      <c r="DZ448">
        <v>7.0000000000000007E-2</v>
      </c>
      <c r="EA448">
        <v>2.9000000000000001E-2</v>
      </c>
      <c r="EC448">
        <v>4.0000000000000001E-3</v>
      </c>
      <c r="ED448">
        <v>2.9000000000000001E-2</v>
      </c>
      <c r="EF448">
        <v>4.2000000000000003E-2</v>
      </c>
      <c r="EG448">
        <v>5.7000000000000002E-2</v>
      </c>
      <c r="EI448">
        <v>3.1E-2</v>
      </c>
      <c r="EJ448">
        <v>4.3999999999999997E-2</v>
      </c>
      <c r="EK448" s="38">
        <v>1.4999999999999999E-2</v>
      </c>
      <c r="EL448">
        <v>0.03</v>
      </c>
      <c r="EM448" s="6">
        <v>5.1999999999999998E-2</v>
      </c>
    </row>
    <row r="449" spans="1:143" ht="14.25" customHeight="1" x14ac:dyDescent="0.2">
      <c r="A449" s="13">
        <v>776</v>
      </c>
      <c r="B449">
        <v>4.7E-2</v>
      </c>
      <c r="C449">
        <v>4.2999999999999997E-2</v>
      </c>
      <c r="D449">
        <v>3.1E-2</v>
      </c>
      <c r="E449">
        <v>2.9000000000000001E-2</v>
      </c>
      <c r="F449">
        <v>3.5999999999999997E-2</v>
      </c>
      <c r="G449">
        <v>3.7999999999999999E-2</v>
      </c>
      <c r="H449">
        <v>1.0999999999999999E-2</v>
      </c>
      <c r="I449">
        <v>1.4999999999999999E-2</v>
      </c>
      <c r="J449">
        <v>1.6E-2</v>
      </c>
      <c r="K449">
        <v>1.2999999999999999E-2</v>
      </c>
      <c r="L449">
        <v>3.2000000000000001E-2</v>
      </c>
      <c r="M449">
        <v>2.5000000000000001E-2</v>
      </c>
      <c r="N449">
        <v>3.9E-2</v>
      </c>
      <c r="O449">
        <v>0.02</v>
      </c>
      <c r="P449" s="38">
        <v>0.05</v>
      </c>
      <c r="Q449" s="6">
        <v>4.3999999999999997E-2</v>
      </c>
      <c r="R449" s="6">
        <v>2.9000000000000001E-2</v>
      </c>
      <c r="S449" s="6">
        <v>6.5000000000000002E-2</v>
      </c>
      <c r="T449">
        <v>4.2999999999999997E-2</v>
      </c>
      <c r="U449">
        <v>2.9000000000000001E-2</v>
      </c>
      <c r="V449">
        <v>0.03</v>
      </c>
      <c r="W449">
        <v>0.02</v>
      </c>
      <c r="X449">
        <v>5.2999999999999999E-2</v>
      </c>
      <c r="Y449">
        <v>4.8000000000000001E-2</v>
      </c>
      <c r="Z449" s="38">
        <v>8.1000000000000003E-2</v>
      </c>
      <c r="AA449" s="38">
        <v>8.2000000000000003E-2</v>
      </c>
      <c r="AB449" s="38">
        <v>6.2E-2</v>
      </c>
      <c r="AC449" s="38">
        <v>4.5999999999999999E-2</v>
      </c>
      <c r="AD449" s="38">
        <v>2.7E-2</v>
      </c>
      <c r="AE449" s="38">
        <v>2.5999999999999999E-2</v>
      </c>
      <c r="AF449" s="38">
        <v>8.9999999999999993E-3</v>
      </c>
      <c r="AG449" s="38">
        <v>8.9999999999999993E-3</v>
      </c>
      <c r="AH449" s="38">
        <v>5.0000000000000001E-3</v>
      </c>
      <c r="AI449" s="6">
        <v>4.1000000000000002E-2</v>
      </c>
      <c r="AJ449" s="6">
        <v>7.0000000000000001E-3</v>
      </c>
      <c r="AK449" s="6">
        <v>4.2000000000000003E-2</v>
      </c>
      <c r="AL449">
        <v>1.6E-2</v>
      </c>
      <c r="AM449">
        <v>1.7000000000000001E-2</v>
      </c>
      <c r="AN449">
        <v>3.9E-2</v>
      </c>
      <c r="AO449" s="6">
        <v>3.1E-2</v>
      </c>
      <c r="AP449" s="6">
        <v>7.0000000000000007E-2</v>
      </c>
      <c r="AQ449" s="6">
        <v>5.7000000000000002E-2</v>
      </c>
      <c r="AR449">
        <v>2.1999999999999999E-2</v>
      </c>
      <c r="AS449">
        <v>3.2000000000000001E-2</v>
      </c>
      <c r="AT449">
        <v>1.2E-2</v>
      </c>
      <c r="AU449">
        <v>1.7999999999999999E-2</v>
      </c>
      <c r="AV449">
        <v>7.3999999999999996E-2</v>
      </c>
      <c r="AW449">
        <v>5.2999999999999999E-2</v>
      </c>
      <c r="AX449">
        <v>1.9E-2</v>
      </c>
      <c r="AY449">
        <v>3.7999999999999999E-2</v>
      </c>
      <c r="AZ449">
        <v>1E-3</v>
      </c>
      <c r="BA449">
        <v>4.5999999999999999E-2</v>
      </c>
      <c r="BB449" s="38">
        <v>2.4E-2</v>
      </c>
      <c r="BC449">
        <v>1.4E-2</v>
      </c>
      <c r="BD449">
        <v>3.2000000000000001E-2</v>
      </c>
      <c r="BE449">
        <v>2.8000000000000001E-2</v>
      </c>
      <c r="BF449" s="38">
        <v>2.8000000000000001E-2</v>
      </c>
      <c r="BG449">
        <v>8.9999999999999993E-3</v>
      </c>
      <c r="BH449">
        <v>8.9999999999999993E-3</v>
      </c>
      <c r="BI449">
        <v>7.0000000000000001E-3</v>
      </c>
      <c r="BJ449">
        <v>8.9999999999999993E-3</v>
      </c>
      <c r="BK449">
        <v>1E-3</v>
      </c>
      <c r="BL449">
        <v>1.4999999999999999E-2</v>
      </c>
      <c r="BM449">
        <v>1.7999999999999999E-2</v>
      </c>
      <c r="BN449">
        <v>-5.0000000000000001E-3</v>
      </c>
      <c r="BO449">
        <v>5.0000000000000001E-3</v>
      </c>
      <c r="BP449" s="6">
        <v>1E-3</v>
      </c>
      <c r="BQ449" s="6">
        <v>3.0000000000000001E-3</v>
      </c>
      <c r="BR449" s="6">
        <v>0.01</v>
      </c>
      <c r="BS449">
        <v>1.2999999999999999E-2</v>
      </c>
      <c r="BT449" s="38">
        <v>2.1000000000000001E-2</v>
      </c>
      <c r="BU449">
        <v>2.7E-2</v>
      </c>
      <c r="BV449">
        <v>4.2000000000000003E-2</v>
      </c>
      <c r="BW449">
        <v>2.9000000000000001E-2</v>
      </c>
      <c r="BX449" s="38">
        <v>0.106</v>
      </c>
      <c r="BY449" s="38">
        <v>1.7999999999999999E-2</v>
      </c>
      <c r="BZ449" s="38">
        <v>3.0000000000000001E-3</v>
      </c>
      <c r="CA449">
        <v>4.9000000000000002E-2</v>
      </c>
      <c r="CB449">
        <v>4.7E-2</v>
      </c>
      <c r="CC449">
        <v>1.2E-2</v>
      </c>
      <c r="CD449">
        <v>1.0999999999999999E-2</v>
      </c>
      <c r="CE449">
        <v>7.6999999999999999E-2</v>
      </c>
      <c r="CF449">
        <v>0.01</v>
      </c>
      <c r="CG449">
        <v>1.2E-2</v>
      </c>
      <c r="CH449">
        <v>5.5E-2</v>
      </c>
      <c r="CI449">
        <v>2.5000000000000001E-2</v>
      </c>
      <c r="CJ449">
        <v>6.3E-2</v>
      </c>
      <c r="CK449">
        <v>1.0999999999999999E-2</v>
      </c>
      <c r="CL449">
        <v>3.0000000000000001E-3</v>
      </c>
      <c r="CM449">
        <v>-7.0000000000000001E-3</v>
      </c>
      <c r="CN449">
        <v>5.0000000000000001E-3</v>
      </c>
      <c r="CO449">
        <v>-1.4E-2</v>
      </c>
      <c r="CP449">
        <v>-4.0000000000000001E-3</v>
      </c>
      <c r="CQ449">
        <v>1.4E-2</v>
      </c>
      <c r="CR449" s="38">
        <v>2.5999999999999999E-2</v>
      </c>
      <c r="CS449">
        <v>0.03</v>
      </c>
      <c r="CT449">
        <v>4.5999999999999999E-2</v>
      </c>
      <c r="CU449">
        <v>-4.4999999999999998E-2</v>
      </c>
      <c r="CV449">
        <v>3.3000000000000002E-2</v>
      </c>
      <c r="CW449">
        <v>0.01</v>
      </c>
      <c r="CX449">
        <v>-1E-3</v>
      </c>
      <c r="CY449">
        <v>4.4999999999999998E-2</v>
      </c>
      <c r="CZ449">
        <v>3.3000000000000002E-2</v>
      </c>
      <c r="DA449">
        <v>0.10299999999999999</v>
      </c>
      <c r="DB449">
        <v>4.9000000000000002E-2</v>
      </c>
      <c r="DC449">
        <v>2E-3</v>
      </c>
      <c r="DD449" s="38">
        <v>8.9999999999999993E-3</v>
      </c>
      <c r="DE449" s="38">
        <v>7.0000000000000001E-3</v>
      </c>
      <c r="DF449">
        <v>0.02</v>
      </c>
      <c r="DG449">
        <v>4.8000000000000001E-2</v>
      </c>
      <c r="DH449">
        <v>4.1000000000000002E-2</v>
      </c>
      <c r="DI449">
        <v>1.9E-2</v>
      </c>
      <c r="DJ449">
        <v>3.3000000000000002E-2</v>
      </c>
      <c r="DK449" s="38">
        <v>1.4999999999999999E-2</v>
      </c>
      <c r="DL449">
        <v>1.9E-2</v>
      </c>
      <c r="DM449">
        <v>3.6999999999999998E-2</v>
      </c>
      <c r="DN449">
        <v>0.03</v>
      </c>
      <c r="DO449">
        <v>9.1999999999999998E-2</v>
      </c>
      <c r="DP449" s="38">
        <v>4.3999999999999997E-2</v>
      </c>
      <c r="DQ449">
        <v>3.7999999999999999E-2</v>
      </c>
      <c r="DU449" s="38">
        <v>3.6999999999999998E-2</v>
      </c>
      <c r="DV449">
        <v>2.3E-2</v>
      </c>
      <c r="DW449" s="38">
        <v>3.9E-2</v>
      </c>
      <c r="DX449" s="6">
        <v>5.0999999999999997E-2</v>
      </c>
      <c r="DY449">
        <v>2.4E-2</v>
      </c>
      <c r="DZ449">
        <v>7.0000000000000007E-2</v>
      </c>
      <c r="EA449">
        <v>2.9000000000000001E-2</v>
      </c>
      <c r="EC449">
        <v>4.0000000000000001E-3</v>
      </c>
      <c r="ED449">
        <v>2.9000000000000001E-2</v>
      </c>
      <c r="EF449">
        <v>4.2000000000000003E-2</v>
      </c>
      <c r="EG449">
        <v>5.8000000000000003E-2</v>
      </c>
      <c r="EI449">
        <v>3.1E-2</v>
      </c>
      <c r="EJ449">
        <v>4.3999999999999997E-2</v>
      </c>
      <c r="EK449" s="38">
        <v>1.4999999999999999E-2</v>
      </c>
      <c r="EL449">
        <v>0.03</v>
      </c>
      <c r="EM449" s="6">
        <v>5.1999999999999998E-2</v>
      </c>
    </row>
    <row r="450" spans="1:143" ht="14.25" customHeight="1" x14ac:dyDescent="0.2">
      <c r="A450" s="13">
        <v>777</v>
      </c>
      <c r="B450">
        <v>4.7E-2</v>
      </c>
      <c r="C450">
        <v>4.2000000000000003E-2</v>
      </c>
      <c r="D450">
        <v>3.1E-2</v>
      </c>
      <c r="E450">
        <v>2.9000000000000001E-2</v>
      </c>
      <c r="F450">
        <v>3.5000000000000003E-2</v>
      </c>
      <c r="G450">
        <v>3.6999999999999998E-2</v>
      </c>
      <c r="H450">
        <v>1.0999999999999999E-2</v>
      </c>
      <c r="I450">
        <v>1.4999999999999999E-2</v>
      </c>
      <c r="J450">
        <v>1.6E-2</v>
      </c>
      <c r="K450">
        <v>1.2999999999999999E-2</v>
      </c>
      <c r="L450">
        <v>3.2000000000000001E-2</v>
      </c>
      <c r="M450">
        <v>2.5000000000000001E-2</v>
      </c>
      <c r="N450">
        <v>3.9E-2</v>
      </c>
      <c r="O450">
        <v>0.02</v>
      </c>
      <c r="P450" s="38">
        <v>0.05</v>
      </c>
      <c r="Q450" s="6">
        <v>4.3999999999999997E-2</v>
      </c>
      <c r="R450" s="6">
        <v>2.9000000000000001E-2</v>
      </c>
      <c r="S450" s="6">
        <v>6.5000000000000002E-2</v>
      </c>
      <c r="T450">
        <v>4.2000000000000003E-2</v>
      </c>
      <c r="U450">
        <v>2.9000000000000001E-2</v>
      </c>
      <c r="V450">
        <v>0.03</v>
      </c>
      <c r="W450">
        <v>0.02</v>
      </c>
      <c r="X450">
        <v>5.2999999999999999E-2</v>
      </c>
      <c r="Y450">
        <v>4.8000000000000001E-2</v>
      </c>
      <c r="Z450" s="38">
        <v>8.1000000000000003E-2</v>
      </c>
      <c r="AA450" s="38">
        <v>8.2000000000000003E-2</v>
      </c>
      <c r="AB450" s="38">
        <v>6.2E-2</v>
      </c>
      <c r="AC450" s="38">
        <v>4.5999999999999999E-2</v>
      </c>
      <c r="AD450" s="38">
        <v>2.7E-2</v>
      </c>
      <c r="AE450" s="38">
        <v>2.5999999999999999E-2</v>
      </c>
      <c r="AF450" s="38">
        <v>8.9999999999999993E-3</v>
      </c>
      <c r="AG450" s="38">
        <v>8.9999999999999993E-3</v>
      </c>
      <c r="AH450" s="38">
        <v>5.0000000000000001E-3</v>
      </c>
      <c r="AI450" s="6">
        <v>4.1000000000000002E-2</v>
      </c>
      <c r="AJ450" s="6">
        <v>7.0000000000000001E-3</v>
      </c>
      <c r="AK450" s="6">
        <v>4.2000000000000003E-2</v>
      </c>
      <c r="AL450">
        <v>1.4999999999999999E-2</v>
      </c>
      <c r="AM450">
        <v>1.7000000000000001E-2</v>
      </c>
      <c r="AN450">
        <v>3.9E-2</v>
      </c>
      <c r="AO450" s="6">
        <v>3.1E-2</v>
      </c>
      <c r="AP450" s="6">
        <v>7.0000000000000007E-2</v>
      </c>
      <c r="AQ450" s="6">
        <v>5.7000000000000002E-2</v>
      </c>
      <c r="AR450">
        <v>2.1999999999999999E-2</v>
      </c>
      <c r="AS450">
        <v>3.2000000000000001E-2</v>
      </c>
      <c r="AT450">
        <v>1.2E-2</v>
      </c>
      <c r="AU450">
        <v>1.7999999999999999E-2</v>
      </c>
      <c r="AV450">
        <v>7.2999999999999995E-2</v>
      </c>
      <c r="AW450">
        <v>5.2999999999999999E-2</v>
      </c>
      <c r="AX450">
        <v>1.9E-2</v>
      </c>
      <c r="AY450">
        <v>3.7999999999999999E-2</v>
      </c>
      <c r="AZ450">
        <v>1E-3</v>
      </c>
      <c r="BA450">
        <v>4.5999999999999999E-2</v>
      </c>
      <c r="BB450" s="38">
        <v>2.4E-2</v>
      </c>
      <c r="BC450">
        <v>1.4E-2</v>
      </c>
      <c r="BD450">
        <v>3.2000000000000001E-2</v>
      </c>
      <c r="BE450">
        <v>2.8000000000000001E-2</v>
      </c>
      <c r="BF450" s="38">
        <v>2.8000000000000001E-2</v>
      </c>
      <c r="BG450">
        <v>8.9999999999999993E-3</v>
      </c>
      <c r="BH450">
        <v>8.9999999999999993E-3</v>
      </c>
      <c r="BI450">
        <v>7.0000000000000001E-3</v>
      </c>
      <c r="BJ450">
        <v>8.9999999999999993E-3</v>
      </c>
      <c r="BK450">
        <v>1E-3</v>
      </c>
      <c r="BL450">
        <v>1.4999999999999999E-2</v>
      </c>
      <c r="BM450">
        <v>1.7999999999999999E-2</v>
      </c>
      <c r="BN450">
        <v>-5.0000000000000001E-3</v>
      </c>
      <c r="BO450">
        <v>4.0000000000000001E-3</v>
      </c>
      <c r="BP450" s="6">
        <v>1E-3</v>
      </c>
      <c r="BQ450" s="6">
        <v>3.0000000000000001E-3</v>
      </c>
      <c r="BR450" s="6">
        <v>0.01</v>
      </c>
      <c r="BS450">
        <v>1.2999999999999999E-2</v>
      </c>
      <c r="BT450" s="38">
        <v>2.1000000000000001E-2</v>
      </c>
      <c r="BU450">
        <v>2.7E-2</v>
      </c>
      <c r="BV450">
        <v>4.2000000000000003E-2</v>
      </c>
      <c r="BW450">
        <v>2.9000000000000001E-2</v>
      </c>
      <c r="BX450" s="38">
        <v>0.106</v>
      </c>
      <c r="BY450" s="38">
        <v>1.7999999999999999E-2</v>
      </c>
      <c r="BZ450" s="38">
        <v>3.0000000000000001E-3</v>
      </c>
      <c r="CA450">
        <v>4.9000000000000002E-2</v>
      </c>
      <c r="CB450">
        <v>4.7E-2</v>
      </c>
      <c r="CC450">
        <v>1.2E-2</v>
      </c>
      <c r="CD450">
        <v>1.0999999999999999E-2</v>
      </c>
      <c r="CE450">
        <v>7.6999999999999999E-2</v>
      </c>
      <c r="CF450">
        <v>0.01</v>
      </c>
      <c r="CG450">
        <v>1.2E-2</v>
      </c>
      <c r="CH450">
        <v>5.5E-2</v>
      </c>
      <c r="CI450">
        <v>2.5000000000000001E-2</v>
      </c>
      <c r="CJ450">
        <v>6.3E-2</v>
      </c>
      <c r="CK450">
        <v>1.0999999999999999E-2</v>
      </c>
      <c r="CL450">
        <v>3.0000000000000001E-3</v>
      </c>
      <c r="CM450">
        <v>-8.0000000000000002E-3</v>
      </c>
      <c r="CN450">
        <v>5.0000000000000001E-3</v>
      </c>
      <c r="CO450">
        <v>-1.4E-2</v>
      </c>
      <c r="CP450">
        <v>-4.0000000000000001E-3</v>
      </c>
      <c r="CQ450">
        <v>1.4E-2</v>
      </c>
      <c r="CR450" s="38">
        <v>2.5999999999999999E-2</v>
      </c>
      <c r="CS450">
        <v>0.03</v>
      </c>
      <c r="CT450">
        <v>4.5999999999999999E-2</v>
      </c>
      <c r="CU450">
        <v>-4.4999999999999998E-2</v>
      </c>
      <c r="CV450">
        <v>3.3000000000000002E-2</v>
      </c>
      <c r="CW450">
        <v>0.01</v>
      </c>
      <c r="CX450">
        <v>-1E-3</v>
      </c>
      <c r="CY450">
        <v>4.4999999999999998E-2</v>
      </c>
      <c r="CZ450">
        <v>3.3000000000000002E-2</v>
      </c>
      <c r="DA450">
        <v>0.10299999999999999</v>
      </c>
      <c r="DB450">
        <v>4.8000000000000001E-2</v>
      </c>
      <c r="DC450">
        <v>2E-3</v>
      </c>
      <c r="DD450" s="38">
        <v>8.9999999999999993E-3</v>
      </c>
      <c r="DE450" s="38">
        <v>7.0000000000000001E-3</v>
      </c>
      <c r="DF450">
        <v>0.02</v>
      </c>
      <c r="DG450">
        <v>4.8000000000000001E-2</v>
      </c>
      <c r="DH450">
        <v>4.1000000000000002E-2</v>
      </c>
      <c r="DI450">
        <v>1.9E-2</v>
      </c>
      <c r="DJ450">
        <v>3.3000000000000002E-2</v>
      </c>
      <c r="DK450" s="38">
        <v>1.4999999999999999E-2</v>
      </c>
      <c r="DL450">
        <v>1.9E-2</v>
      </c>
      <c r="DM450">
        <v>3.6999999999999998E-2</v>
      </c>
      <c r="DN450">
        <v>0.03</v>
      </c>
      <c r="DO450">
        <v>9.1999999999999998E-2</v>
      </c>
      <c r="DP450" s="38">
        <v>4.3999999999999997E-2</v>
      </c>
      <c r="DQ450">
        <v>3.7999999999999999E-2</v>
      </c>
      <c r="DU450" s="38">
        <v>3.6999999999999998E-2</v>
      </c>
      <c r="DV450">
        <v>2.3E-2</v>
      </c>
      <c r="DW450" s="38">
        <v>3.9E-2</v>
      </c>
      <c r="DX450" s="6">
        <v>5.0999999999999997E-2</v>
      </c>
      <c r="DY450">
        <v>2.4E-2</v>
      </c>
      <c r="DZ450">
        <v>7.0000000000000007E-2</v>
      </c>
      <c r="EA450">
        <v>2.9000000000000001E-2</v>
      </c>
      <c r="EC450">
        <v>4.0000000000000001E-3</v>
      </c>
      <c r="ED450">
        <v>2.9000000000000001E-2</v>
      </c>
      <c r="EF450">
        <v>4.2000000000000003E-2</v>
      </c>
      <c r="EG450">
        <v>5.8000000000000003E-2</v>
      </c>
      <c r="EI450">
        <v>3.1E-2</v>
      </c>
      <c r="EJ450">
        <v>4.3999999999999997E-2</v>
      </c>
      <c r="EK450" s="38">
        <v>1.4999999999999999E-2</v>
      </c>
      <c r="EL450">
        <v>0.03</v>
      </c>
      <c r="EM450" s="6">
        <v>5.1999999999999998E-2</v>
      </c>
    </row>
    <row r="451" spans="1:143" ht="14.25" customHeight="1" x14ac:dyDescent="0.2">
      <c r="A451" s="13">
        <v>778</v>
      </c>
      <c r="B451">
        <v>4.7E-2</v>
      </c>
      <c r="C451">
        <v>4.2000000000000003E-2</v>
      </c>
      <c r="D451">
        <v>3.1E-2</v>
      </c>
      <c r="E451">
        <v>2.9000000000000001E-2</v>
      </c>
      <c r="F451">
        <v>3.5000000000000003E-2</v>
      </c>
      <c r="G451">
        <v>3.6999999999999998E-2</v>
      </c>
      <c r="H451">
        <v>1.0999999999999999E-2</v>
      </c>
      <c r="I451">
        <v>1.4E-2</v>
      </c>
      <c r="J451">
        <v>1.6E-2</v>
      </c>
      <c r="K451">
        <v>1.2999999999999999E-2</v>
      </c>
      <c r="L451">
        <v>3.2000000000000001E-2</v>
      </c>
      <c r="M451">
        <v>2.5000000000000001E-2</v>
      </c>
      <c r="N451">
        <v>3.9E-2</v>
      </c>
      <c r="O451">
        <v>0.02</v>
      </c>
      <c r="P451" s="38">
        <v>4.9000000000000002E-2</v>
      </c>
      <c r="Q451" s="6">
        <v>4.3999999999999997E-2</v>
      </c>
      <c r="R451" s="6">
        <v>2.9000000000000001E-2</v>
      </c>
      <c r="S451" s="6">
        <v>6.5000000000000002E-2</v>
      </c>
      <c r="T451">
        <v>4.2000000000000003E-2</v>
      </c>
      <c r="U451">
        <v>2.8000000000000001E-2</v>
      </c>
      <c r="V451">
        <v>0.03</v>
      </c>
      <c r="W451">
        <v>0.02</v>
      </c>
      <c r="X451">
        <v>5.2999999999999999E-2</v>
      </c>
      <c r="Y451">
        <v>4.7E-2</v>
      </c>
      <c r="Z451" s="38">
        <v>8.1000000000000003E-2</v>
      </c>
      <c r="AA451" s="38">
        <v>8.1000000000000003E-2</v>
      </c>
      <c r="AB451" s="38">
        <v>6.2E-2</v>
      </c>
      <c r="AC451" s="38">
        <v>4.4999999999999998E-2</v>
      </c>
      <c r="AD451" s="38">
        <v>2.7E-2</v>
      </c>
      <c r="AE451" s="38">
        <v>2.5999999999999999E-2</v>
      </c>
      <c r="AF451" s="38">
        <v>8.9999999999999993E-3</v>
      </c>
      <c r="AG451" s="38">
        <v>8.9999999999999993E-3</v>
      </c>
      <c r="AH451" s="38">
        <v>5.0000000000000001E-3</v>
      </c>
      <c r="AI451" s="6">
        <v>4.1000000000000002E-2</v>
      </c>
      <c r="AJ451" s="6">
        <v>7.0000000000000001E-3</v>
      </c>
      <c r="AK451" s="6">
        <v>4.2000000000000003E-2</v>
      </c>
      <c r="AL451">
        <v>1.4999999999999999E-2</v>
      </c>
      <c r="AM451">
        <v>1.7000000000000001E-2</v>
      </c>
      <c r="AN451">
        <v>3.9E-2</v>
      </c>
      <c r="AO451" s="6">
        <v>3.1E-2</v>
      </c>
      <c r="AP451" s="6">
        <v>7.0000000000000007E-2</v>
      </c>
      <c r="AQ451" s="6">
        <v>5.7000000000000002E-2</v>
      </c>
      <c r="AR451">
        <v>2.1999999999999999E-2</v>
      </c>
      <c r="AS451">
        <v>3.2000000000000001E-2</v>
      </c>
      <c r="AT451">
        <v>1.2E-2</v>
      </c>
      <c r="AU451">
        <v>1.7999999999999999E-2</v>
      </c>
      <c r="AV451">
        <v>7.2999999999999995E-2</v>
      </c>
      <c r="AW451">
        <v>5.2999999999999999E-2</v>
      </c>
      <c r="AX451">
        <v>1.9E-2</v>
      </c>
      <c r="AY451">
        <v>3.7999999999999999E-2</v>
      </c>
      <c r="AZ451">
        <v>1E-3</v>
      </c>
      <c r="BA451">
        <v>4.5999999999999999E-2</v>
      </c>
      <c r="BB451" s="38">
        <v>2.4E-2</v>
      </c>
      <c r="BC451">
        <v>1.4E-2</v>
      </c>
      <c r="BD451">
        <v>3.2000000000000001E-2</v>
      </c>
      <c r="BE451">
        <v>2.8000000000000001E-2</v>
      </c>
      <c r="BF451" s="38">
        <v>2.8000000000000001E-2</v>
      </c>
      <c r="BG451">
        <v>8.9999999999999993E-3</v>
      </c>
      <c r="BH451">
        <v>8.9999999999999993E-3</v>
      </c>
      <c r="BI451">
        <v>7.0000000000000001E-3</v>
      </c>
      <c r="BJ451">
        <v>8.9999999999999993E-3</v>
      </c>
      <c r="BK451">
        <v>1E-3</v>
      </c>
      <c r="BL451">
        <v>1.4999999999999999E-2</v>
      </c>
      <c r="BM451">
        <v>1.7999999999999999E-2</v>
      </c>
      <c r="BN451">
        <v>-5.0000000000000001E-3</v>
      </c>
      <c r="BO451">
        <v>4.0000000000000001E-3</v>
      </c>
      <c r="BP451" s="6">
        <v>1E-3</v>
      </c>
      <c r="BQ451" s="6">
        <v>3.0000000000000001E-3</v>
      </c>
      <c r="BR451" s="6">
        <v>0.01</v>
      </c>
      <c r="BS451">
        <v>1.2999999999999999E-2</v>
      </c>
      <c r="BT451" s="38">
        <v>2.1000000000000001E-2</v>
      </c>
      <c r="BU451">
        <v>2.7E-2</v>
      </c>
      <c r="BV451">
        <v>4.2000000000000003E-2</v>
      </c>
      <c r="BW451">
        <v>2.9000000000000001E-2</v>
      </c>
      <c r="BX451" s="38">
        <v>0.106</v>
      </c>
      <c r="BY451" s="38">
        <v>1.7999999999999999E-2</v>
      </c>
      <c r="BZ451" s="38">
        <v>3.0000000000000001E-3</v>
      </c>
      <c r="CA451">
        <v>4.9000000000000002E-2</v>
      </c>
      <c r="CB451">
        <v>4.7E-2</v>
      </c>
      <c r="CC451">
        <v>1.2E-2</v>
      </c>
      <c r="CD451">
        <v>1.0999999999999999E-2</v>
      </c>
      <c r="CE451">
        <v>7.8E-2</v>
      </c>
      <c r="CF451">
        <v>0.01</v>
      </c>
      <c r="CG451">
        <v>1.2E-2</v>
      </c>
      <c r="CH451">
        <v>5.5E-2</v>
      </c>
      <c r="CI451">
        <v>2.5000000000000001E-2</v>
      </c>
      <c r="CJ451">
        <v>6.3E-2</v>
      </c>
      <c r="CK451">
        <v>1.0999999999999999E-2</v>
      </c>
      <c r="CL451">
        <v>3.0000000000000001E-3</v>
      </c>
      <c r="CM451">
        <v>-8.0000000000000002E-3</v>
      </c>
      <c r="CN451">
        <v>5.0000000000000001E-3</v>
      </c>
      <c r="CO451">
        <v>-1.4E-2</v>
      </c>
      <c r="CP451">
        <v>-4.0000000000000001E-3</v>
      </c>
      <c r="CQ451">
        <v>1.4E-2</v>
      </c>
      <c r="CR451" s="38">
        <v>2.5999999999999999E-2</v>
      </c>
      <c r="CS451">
        <v>0.03</v>
      </c>
      <c r="CT451">
        <v>4.5999999999999999E-2</v>
      </c>
      <c r="CU451">
        <v>-4.4999999999999998E-2</v>
      </c>
      <c r="CV451">
        <v>3.3000000000000002E-2</v>
      </c>
      <c r="CW451">
        <v>0.01</v>
      </c>
      <c r="CX451">
        <v>-1E-3</v>
      </c>
      <c r="CY451">
        <v>4.4999999999999998E-2</v>
      </c>
      <c r="CZ451">
        <v>3.3000000000000002E-2</v>
      </c>
      <c r="DA451">
        <v>0.10299999999999999</v>
      </c>
      <c r="DB451">
        <v>4.8000000000000001E-2</v>
      </c>
      <c r="DC451">
        <v>2E-3</v>
      </c>
      <c r="DD451" s="38">
        <v>8.9999999999999993E-3</v>
      </c>
      <c r="DE451" s="38">
        <v>7.0000000000000001E-3</v>
      </c>
      <c r="DF451">
        <v>0.02</v>
      </c>
      <c r="DG451">
        <v>4.7E-2</v>
      </c>
      <c r="DH451">
        <v>4.1000000000000002E-2</v>
      </c>
      <c r="DI451">
        <v>1.9E-2</v>
      </c>
      <c r="DJ451">
        <v>3.3000000000000002E-2</v>
      </c>
      <c r="DK451" s="38">
        <v>1.4999999999999999E-2</v>
      </c>
      <c r="DL451">
        <v>1.9E-2</v>
      </c>
      <c r="DM451">
        <v>3.6999999999999998E-2</v>
      </c>
      <c r="DN451">
        <v>0.03</v>
      </c>
      <c r="DO451">
        <v>9.1999999999999998E-2</v>
      </c>
      <c r="DP451" s="38">
        <v>4.3999999999999997E-2</v>
      </c>
      <c r="DQ451">
        <v>3.7999999999999999E-2</v>
      </c>
      <c r="DU451" s="38">
        <v>3.6999999999999998E-2</v>
      </c>
      <c r="DV451">
        <v>2.3E-2</v>
      </c>
      <c r="DW451" s="38">
        <v>3.9E-2</v>
      </c>
      <c r="DX451" s="6">
        <v>5.0999999999999997E-2</v>
      </c>
      <c r="DY451">
        <v>2.3E-2</v>
      </c>
      <c r="DZ451">
        <v>7.0999999999999994E-2</v>
      </c>
      <c r="EA451">
        <v>2.9000000000000001E-2</v>
      </c>
      <c r="EC451">
        <v>4.0000000000000001E-3</v>
      </c>
      <c r="ED451">
        <v>2.9000000000000001E-2</v>
      </c>
      <c r="EF451">
        <v>4.2000000000000003E-2</v>
      </c>
      <c r="EG451">
        <v>5.8000000000000003E-2</v>
      </c>
      <c r="EI451">
        <v>3.1E-2</v>
      </c>
      <c r="EJ451">
        <v>4.3999999999999997E-2</v>
      </c>
      <c r="EK451" s="38">
        <v>1.4999999999999999E-2</v>
      </c>
      <c r="EL451">
        <v>0.03</v>
      </c>
      <c r="EM451" s="6">
        <v>5.0999999999999997E-2</v>
      </c>
    </row>
    <row r="452" spans="1:143" ht="14.25" customHeight="1" x14ac:dyDescent="0.2">
      <c r="A452" s="13">
        <v>779</v>
      </c>
      <c r="B452">
        <v>4.7E-2</v>
      </c>
      <c r="C452">
        <v>4.2000000000000003E-2</v>
      </c>
      <c r="D452">
        <v>3.1E-2</v>
      </c>
      <c r="E452">
        <v>2.9000000000000001E-2</v>
      </c>
      <c r="F452">
        <v>3.5000000000000003E-2</v>
      </c>
      <c r="G452">
        <v>3.6999999999999998E-2</v>
      </c>
      <c r="H452">
        <v>1.0999999999999999E-2</v>
      </c>
      <c r="I452">
        <v>1.4E-2</v>
      </c>
      <c r="J452">
        <v>1.6E-2</v>
      </c>
      <c r="K452">
        <v>1.2999999999999999E-2</v>
      </c>
      <c r="L452">
        <v>3.2000000000000001E-2</v>
      </c>
      <c r="M452">
        <v>2.5000000000000001E-2</v>
      </c>
      <c r="N452">
        <v>3.9E-2</v>
      </c>
      <c r="O452">
        <v>0.02</v>
      </c>
      <c r="P452" s="38">
        <v>4.9000000000000002E-2</v>
      </c>
      <c r="Q452" s="6">
        <v>4.2999999999999997E-2</v>
      </c>
      <c r="R452" s="6">
        <v>2.9000000000000001E-2</v>
      </c>
      <c r="S452" s="6">
        <v>6.4000000000000001E-2</v>
      </c>
      <c r="T452">
        <v>4.2000000000000003E-2</v>
      </c>
      <c r="U452">
        <v>2.8000000000000001E-2</v>
      </c>
      <c r="V452">
        <v>0.03</v>
      </c>
      <c r="W452">
        <v>0.02</v>
      </c>
      <c r="X452">
        <v>5.2999999999999999E-2</v>
      </c>
      <c r="Y452">
        <v>4.7E-2</v>
      </c>
      <c r="Z452" s="38">
        <v>8.1000000000000003E-2</v>
      </c>
      <c r="AA452" s="38">
        <v>8.1000000000000003E-2</v>
      </c>
      <c r="AB452" s="38">
        <v>6.2E-2</v>
      </c>
      <c r="AC452" s="38">
        <v>4.4999999999999998E-2</v>
      </c>
      <c r="AD452" s="38">
        <v>2.7E-2</v>
      </c>
      <c r="AE452" s="38">
        <v>2.5999999999999999E-2</v>
      </c>
      <c r="AF452" s="38">
        <v>8.9999999999999993E-3</v>
      </c>
      <c r="AG452" s="38">
        <v>8.9999999999999993E-3</v>
      </c>
      <c r="AH452" s="38">
        <v>5.0000000000000001E-3</v>
      </c>
      <c r="AI452" s="6">
        <v>4.1000000000000002E-2</v>
      </c>
      <c r="AJ452" s="6">
        <v>8.0000000000000002E-3</v>
      </c>
      <c r="AK452" s="6">
        <v>4.2000000000000003E-2</v>
      </c>
      <c r="AL452">
        <v>1.4999999999999999E-2</v>
      </c>
      <c r="AM452">
        <v>1.7000000000000001E-2</v>
      </c>
      <c r="AN452">
        <v>3.9E-2</v>
      </c>
      <c r="AO452" s="6">
        <v>3.1E-2</v>
      </c>
      <c r="AP452" s="6">
        <v>7.0000000000000007E-2</v>
      </c>
      <c r="AQ452" s="6">
        <v>5.7000000000000002E-2</v>
      </c>
      <c r="AR452">
        <v>2.1999999999999999E-2</v>
      </c>
      <c r="AS452">
        <v>3.2000000000000001E-2</v>
      </c>
      <c r="AT452">
        <v>1.2E-2</v>
      </c>
      <c r="AU452">
        <v>1.7999999999999999E-2</v>
      </c>
      <c r="AV452">
        <v>7.2999999999999995E-2</v>
      </c>
      <c r="AW452">
        <v>5.2999999999999999E-2</v>
      </c>
      <c r="AX452">
        <v>1.9E-2</v>
      </c>
      <c r="AY452">
        <v>3.7999999999999999E-2</v>
      </c>
      <c r="AZ452">
        <v>1E-3</v>
      </c>
      <c r="BA452">
        <v>4.5999999999999999E-2</v>
      </c>
      <c r="BB452" s="38">
        <v>2.4E-2</v>
      </c>
      <c r="BC452">
        <v>1.4E-2</v>
      </c>
      <c r="BD452">
        <v>3.2000000000000001E-2</v>
      </c>
      <c r="BE452">
        <v>2.8000000000000001E-2</v>
      </c>
      <c r="BF452" s="38">
        <v>2.8000000000000001E-2</v>
      </c>
      <c r="BG452">
        <v>8.9999999999999993E-3</v>
      </c>
      <c r="BH452">
        <v>8.0000000000000002E-3</v>
      </c>
      <c r="BI452">
        <v>7.0000000000000001E-3</v>
      </c>
      <c r="BJ452">
        <v>8.9999999999999993E-3</v>
      </c>
      <c r="BK452">
        <v>1E-3</v>
      </c>
      <c r="BL452">
        <v>1.4999999999999999E-2</v>
      </c>
      <c r="BM452">
        <v>1.7999999999999999E-2</v>
      </c>
      <c r="BN452">
        <v>-5.0000000000000001E-3</v>
      </c>
      <c r="BO452">
        <v>4.0000000000000001E-3</v>
      </c>
      <c r="BP452" s="6">
        <v>1E-3</v>
      </c>
      <c r="BQ452" s="6">
        <v>3.0000000000000001E-3</v>
      </c>
      <c r="BR452" s="6">
        <v>0.01</v>
      </c>
      <c r="BS452">
        <v>1.2999999999999999E-2</v>
      </c>
      <c r="BT452" s="38">
        <v>2.1000000000000001E-2</v>
      </c>
      <c r="BU452">
        <v>2.7E-2</v>
      </c>
      <c r="BV452">
        <v>4.2000000000000003E-2</v>
      </c>
      <c r="BW452">
        <v>2.9000000000000001E-2</v>
      </c>
      <c r="BX452" s="38">
        <v>0.106</v>
      </c>
      <c r="BY452" s="38">
        <v>1.7999999999999999E-2</v>
      </c>
      <c r="BZ452" s="38">
        <v>3.0000000000000001E-3</v>
      </c>
      <c r="CA452">
        <v>4.9000000000000002E-2</v>
      </c>
      <c r="CB452">
        <v>4.7E-2</v>
      </c>
      <c r="CC452">
        <v>1.2E-2</v>
      </c>
      <c r="CD452">
        <v>1.0999999999999999E-2</v>
      </c>
      <c r="CE452">
        <v>7.8E-2</v>
      </c>
      <c r="CF452">
        <v>0.01</v>
      </c>
      <c r="CG452">
        <v>1.2E-2</v>
      </c>
      <c r="CH452">
        <v>5.5E-2</v>
      </c>
      <c r="CI452">
        <v>2.5000000000000001E-2</v>
      </c>
      <c r="CJ452">
        <v>6.3E-2</v>
      </c>
      <c r="CK452">
        <v>1.0999999999999999E-2</v>
      </c>
      <c r="CL452">
        <v>3.0000000000000001E-3</v>
      </c>
      <c r="CM452">
        <v>-8.0000000000000002E-3</v>
      </c>
      <c r="CN452">
        <v>5.0000000000000001E-3</v>
      </c>
      <c r="CO452">
        <v>-1.4E-2</v>
      </c>
      <c r="CP452">
        <v>-4.0000000000000001E-3</v>
      </c>
      <c r="CQ452">
        <v>1.4E-2</v>
      </c>
      <c r="CR452" s="38">
        <v>2.5999999999999999E-2</v>
      </c>
      <c r="CS452">
        <v>0.03</v>
      </c>
      <c r="CT452">
        <v>4.5999999999999999E-2</v>
      </c>
      <c r="CU452">
        <v>-4.4999999999999998E-2</v>
      </c>
      <c r="CV452">
        <v>3.3000000000000002E-2</v>
      </c>
      <c r="CW452">
        <v>0.01</v>
      </c>
      <c r="CX452">
        <v>-1E-3</v>
      </c>
      <c r="CY452">
        <v>4.4999999999999998E-2</v>
      </c>
      <c r="CZ452">
        <v>3.3000000000000002E-2</v>
      </c>
      <c r="DA452">
        <v>0.10299999999999999</v>
      </c>
      <c r="DB452">
        <v>4.8000000000000001E-2</v>
      </c>
      <c r="DC452">
        <v>2E-3</v>
      </c>
      <c r="DD452" s="38">
        <v>8.9999999999999993E-3</v>
      </c>
      <c r="DE452" s="38">
        <v>7.0000000000000001E-3</v>
      </c>
      <c r="DF452">
        <v>0.02</v>
      </c>
      <c r="DG452">
        <v>4.7E-2</v>
      </c>
      <c r="DH452">
        <v>4.1000000000000002E-2</v>
      </c>
      <c r="DI452">
        <v>1.9E-2</v>
      </c>
      <c r="DJ452">
        <v>3.3000000000000002E-2</v>
      </c>
      <c r="DK452" s="38">
        <v>1.4E-2</v>
      </c>
      <c r="DL452">
        <v>1.7999999999999999E-2</v>
      </c>
      <c r="DM452">
        <v>3.6999999999999998E-2</v>
      </c>
      <c r="DN452">
        <v>0.03</v>
      </c>
      <c r="DO452">
        <v>9.2999999999999999E-2</v>
      </c>
      <c r="DP452" s="38">
        <v>4.3999999999999997E-2</v>
      </c>
      <c r="DQ452">
        <v>3.7999999999999999E-2</v>
      </c>
      <c r="DU452" s="38">
        <v>3.6999999999999998E-2</v>
      </c>
      <c r="DV452">
        <v>2.1999999999999999E-2</v>
      </c>
      <c r="DW452" s="38">
        <v>3.9E-2</v>
      </c>
      <c r="DX452" s="6">
        <v>5.0999999999999997E-2</v>
      </c>
      <c r="DY452">
        <v>2.3E-2</v>
      </c>
      <c r="DZ452">
        <v>7.0999999999999994E-2</v>
      </c>
      <c r="EA452">
        <v>2.9000000000000001E-2</v>
      </c>
      <c r="EC452">
        <v>4.0000000000000001E-3</v>
      </c>
      <c r="ED452">
        <v>2.9000000000000001E-2</v>
      </c>
      <c r="EF452">
        <v>4.2000000000000003E-2</v>
      </c>
      <c r="EG452">
        <v>5.7000000000000002E-2</v>
      </c>
      <c r="EI452">
        <v>3.1E-2</v>
      </c>
      <c r="EJ452">
        <v>4.3999999999999997E-2</v>
      </c>
      <c r="EK452" s="38">
        <v>1.4999999999999999E-2</v>
      </c>
      <c r="EL452">
        <v>0.03</v>
      </c>
      <c r="EM452" s="6">
        <v>5.0999999999999997E-2</v>
      </c>
    </row>
    <row r="453" spans="1:143" ht="14.25" customHeight="1" x14ac:dyDescent="0.2">
      <c r="A453" s="13">
        <v>780</v>
      </c>
      <c r="B453">
        <v>4.7E-2</v>
      </c>
      <c r="C453">
        <v>4.2000000000000003E-2</v>
      </c>
      <c r="D453">
        <v>3.1E-2</v>
      </c>
      <c r="E453">
        <v>2.9000000000000001E-2</v>
      </c>
      <c r="F453">
        <v>3.4000000000000002E-2</v>
      </c>
      <c r="G453">
        <v>3.6999999999999998E-2</v>
      </c>
      <c r="H453">
        <v>1.0999999999999999E-2</v>
      </c>
      <c r="I453">
        <v>1.4E-2</v>
      </c>
      <c r="J453">
        <v>1.6E-2</v>
      </c>
      <c r="K453">
        <v>1.2999999999999999E-2</v>
      </c>
      <c r="L453">
        <v>3.2000000000000001E-2</v>
      </c>
      <c r="M453">
        <v>2.5000000000000001E-2</v>
      </c>
      <c r="N453">
        <v>3.9E-2</v>
      </c>
      <c r="O453">
        <v>0.02</v>
      </c>
      <c r="P453" s="38">
        <v>4.9000000000000002E-2</v>
      </c>
      <c r="Q453" s="6">
        <v>4.2999999999999997E-2</v>
      </c>
      <c r="R453" s="6">
        <v>2.9000000000000001E-2</v>
      </c>
      <c r="S453" s="6">
        <v>6.4000000000000001E-2</v>
      </c>
      <c r="T453">
        <v>4.2000000000000003E-2</v>
      </c>
      <c r="U453">
        <v>2.7E-2</v>
      </c>
      <c r="V453">
        <v>0.03</v>
      </c>
      <c r="W453">
        <v>0.02</v>
      </c>
      <c r="X453">
        <v>5.2999999999999999E-2</v>
      </c>
      <c r="Y453">
        <v>4.7E-2</v>
      </c>
      <c r="Z453" s="38">
        <v>8.1000000000000003E-2</v>
      </c>
      <c r="AA453" s="38">
        <v>8.1000000000000003E-2</v>
      </c>
      <c r="AB453" s="38">
        <v>6.0999999999999999E-2</v>
      </c>
      <c r="AC453" s="38">
        <v>4.4999999999999998E-2</v>
      </c>
      <c r="AD453" s="38">
        <v>2.7E-2</v>
      </c>
      <c r="AE453" s="38">
        <v>2.5999999999999999E-2</v>
      </c>
      <c r="AF453" s="38">
        <v>8.9999999999999993E-3</v>
      </c>
      <c r="AG453" s="38">
        <v>8.9999999999999993E-3</v>
      </c>
      <c r="AH453" s="38">
        <v>5.0000000000000001E-3</v>
      </c>
      <c r="AI453" s="6">
        <v>4.1000000000000002E-2</v>
      </c>
      <c r="AJ453" s="6">
        <v>8.0000000000000002E-3</v>
      </c>
      <c r="AK453" s="6">
        <v>4.2000000000000003E-2</v>
      </c>
      <c r="AL453">
        <v>1.4999999999999999E-2</v>
      </c>
      <c r="AM453">
        <v>1.7000000000000001E-2</v>
      </c>
      <c r="AN453">
        <v>3.9E-2</v>
      </c>
      <c r="AO453" s="6">
        <v>3.1E-2</v>
      </c>
      <c r="AP453" s="6">
        <v>7.0000000000000007E-2</v>
      </c>
      <c r="AQ453" s="6">
        <v>5.7000000000000002E-2</v>
      </c>
      <c r="AR453">
        <v>2.1000000000000001E-2</v>
      </c>
      <c r="AS453">
        <v>3.1E-2</v>
      </c>
      <c r="AT453">
        <v>1.2E-2</v>
      </c>
      <c r="AU453">
        <v>1.7999999999999999E-2</v>
      </c>
      <c r="AV453">
        <v>7.2999999999999995E-2</v>
      </c>
      <c r="AW453">
        <v>5.2999999999999999E-2</v>
      </c>
      <c r="AX453">
        <v>1.9E-2</v>
      </c>
      <c r="AY453">
        <v>3.7999999999999999E-2</v>
      </c>
      <c r="AZ453">
        <v>1E-3</v>
      </c>
      <c r="BA453">
        <v>4.5999999999999999E-2</v>
      </c>
      <c r="BB453" s="38">
        <v>2.4E-2</v>
      </c>
      <c r="BC453">
        <v>1.4E-2</v>
      </c>
      <c r="BD453">
        <v>3.2000000000000001E-2</v>
      </c>
      <c r="BE453">
        <v>2.8000000000000001E-2</v>
      </c>
      <c r="BF453" s="38">
        <v>2.8000000000000001E-2</v>
      </c>
      <c r="BG453">
        <v>8.9999999999999993E-3</v>
      </c>
      <c r="BH453">
        <v>8.0000000000000002E-3</v>
      </c>
      <c r="BI453">
        <v>7.0000000000000001E-3</v>
      </c>
      <c r="BJ453">
        <v>8.9999999999999993E-3</v>
      </c>
      <c r="BK453">
        <v>1E-3</v>
      </c>
      <c r="BL453">
        <v>1.4999999999999999E-2</v>
      </c>
      <c r="BM453">
        <v>1.7999999999999999E-2</v>
      </c>
      <c r="BN453">
        <v>-5.0000000000000001E-3</v>
      </c>
      <c r="BO453">
        <v>4.0000000000000001E-3</v>
      </c>
      <c r="BP453" s="6">
        <v>1E-3</v>
      </c>
      <c r="BQ453" s="6">
        <v>3.0000000000000001E-3</v>
      </c>
      <c r="BR453" s="6">
        <v>0.01</v>
      </c>
      <c r="BS453">
        <v>1.2E-2</v>
      </c>
      <c r="BT453" s="38">
        <v>2.1000000000000001E-2</v>
      </c>
      <c r="BU453">
        <v>2.7E-2</v>
      </c>
      <c r="BV453">
        <v>4.1000000000000002E-2</v>
      </c>
      <c r="BW453">
        <v>2.9000000000000001E-2</v>
      </c>
      <c r="BX453" s="38">
        <v>0.106</v>
      </c>
      <c r="BY453" s="38">
        <v>1.7999999999999999E-2</v>
      </c>
      <c r="BZ453" s="38">
        <v>3.0000000000000001E-3</v>
      </c>
      <c r="CA453">
        <v>4.9000000000000002E-2</v>
      </c>
      <c r="CB453">
        <v>4.7E-2</v>
      </c>
      <c r="CC453">
        <v>1.2E-2</v>
      </c>
      <c r="CD453">
        <v>1.0999999999999999E-2</v>
      </c>
      <c r="CE453">
        <v>7.8E-2</v>
      </c>
      <c r="CF453">
        <v>0.01</v>
      </c>
      <c r="CG453">
        <v>1.2E-2</v>
      </c>
      <c r="CH453">
        <v>5.5E-2</v>
      </c>
      <c r="CI453">
        <v>2.5000000000000001E-2</v>
      </c>
      <c r="CJ453">
        <v>6.4000000000000001E-2</v>
      </c>
      <c r="CK453">
        <v>1.0999999999999999E-2</v>
      </c>
      <c r="CL453">
        <v>3.0000000000000001E-3</v>
      </c>
      <c r="CM453">
        <v>-8.0000000000000002E-3</v>
      </c>
      <c r="CN453">
        <v>6.0000000000000001E-3</v>
      </c>
      <c r="CO453">
        <v>-1.4E-2</v>
      </c>
      <c r="CP453">
        <v>-4.0000000000000001E-3</v>
      </c>
      <c r="CQ453">
        <v>1.2999999999999999E-2</v>
      </c>
      <c r="CR453" s="38">
        <v>2.5999999999999999E-2</v>
      </c>
      <c r="CS453">
        <v>0.03</v>
      </c>
      <c r="CT453">
        <v>4.4999999999999998E-2</v>
      </c>
      <c r="CU453">
        <v>-4.4999999999999998E-2</v>
      </c>
      <c r="CV453">
        <v>3.3000000000000002E-2</v>
      </c>
      <c r="CW453">
        <v>0.01</v>
      </c>
      <c r="CX453">
        <v>-1E-3</v>
      </c>
      <c r="CY453">
        <v>4.4999999999999998E-2</v>
      </c>
      <c r="CZ453">
        <v>3.3000000000000002E-2</v>
      </c>
      <c r="DA453">
        <v>0.10299999999999999</v>
      </c>
      <c r="DB453">
        <v>4.8000000000000001E-2</v>
      </c>
      <c r="DC453">
        <v>2E-3</v>
      </c>
      <c r="DD453" s="38">
        <v>8.9999999999999993E-3</v>
      </c>
      <c r="DE453" s="38">
        <v>7.0000000000000001E-3</v>
      </c>
      <c r="DF453">
        <v>0.02</v>
      </c>
      <c r="DG453">
        <v>4.7E-2</v>
      </c>
      <c r="DH453">
        <v>4.1000000000000002E-2</v>
      </c>
      <c r="DI453">
        <v>1.9E-2</v>
      </c>
      <c r="DJ453">
        <v>3.3000000000000002E-2</v>
      </c>
      <c r="DK453" s="38">
        <v>1.4E-2</v>
      </c>
      <c r="DL453">
        <v>1.7999999999999999E-2</v>
      </c>
      <c r="DM453">
        <v>3.6999999999999998E-2</v>
      </c>
      <c r="DN453">
        <v>0.03</v>
      </c>
      <c r="DO453">
        <v>9.2999999999999999E-2</v>
      </c>
      <c r="DP453" s="38">
        <v>4.3999999999999997E-2</v>
      </c>
      <c r="DQ453">
        <v>3.7999999999999999E-2</v>
      </c>
      <c r="DU453" s="38">
        <v>3.6999999999999998E-2</v>
      </c>
      <c r="DV453">
        <v>2.1999999999999999E-2</v>
      </c>
      <c r="DW453" s="38">
        <v>3.9E-2</v>
      </c>
      <c r="DX453" s="6">
        <v>5.0999999999999997E-2</v>
      </c>
      <c r="DY453">
        <v>2.3E-2</v>
      </c>
      <c r="DZ453">
        <v>7.0999999999999994E-2</v>
      </c>
      <c r="EA453">
        <v>2.9000000000000001E-2</v>
      </c>
      <c r="EC453">
        <v>4.0000000000000001E-3</v>
      </c>
      <c r="ED453">
        <v>2.9000000000000001E-2</v>
      </c>
      <c r="EF453">
        <v>4.2000000000000003E-2</v>
      </c>
      <c r="EG453">
        <v>5.7000000000000002E-2</v>
      </c>
      <c r="EI453">
        <v>3.1E-2</v>
      </c>
      <c r="EJ453">
        <v>4.3999999999999997E-2</v>
      </c>
      <c r="EK453" s="38">
        <v>1.4999999999999999E-2</v>
      </c>
      <c r="EL453">
        <v>0.03</v>
      </c>
      <c r="EM453" s="6">
        <v>5.0999999999999997E-2</v>
      </c>
    </row>
    <row r="454" spans="1:143" ht="14.25" customHeight="1" x14ac:dyDescent="0.2">
      <c r="A454" s="13">
        <v>781</v>
      </c>
      <c r="B454">
        <v>4.7E-2</v>
      </c>
      <c r="C454">
        <v>4.2000000000000003E-2</v>
      </c>
      <c r="D454">
        <v>3.1E-2</v>
      </c>
      <c r="E454">
        <v>2.9000000000000001E-2</v>
      </c>
      <c r="F454">
        <v>3.4000000000000002E-2</v>
      </c>
      <c r="G454">
        <v>3.5999999999999997E-2</v>
      </c>
      <c r="H454">
        <v>1.0999999999999999E-2</v>
      </c>
      <c r="I454">
        <v>1.4E-2</v>
      </c>
      <c r="J454">
        <v>1.6E-2</v>
      </c>
      <c r="K454">
        <v>1.2999999999999999E-2</v>
      </c>
      <c r="L454">
        <v>3.2000000000000001E-2</v>
      </c>
      <c r="M454">
        <v>2.5000000000000001E-2</v>
      </c>
      <c r="N454">
        <v>3.7999999999999999E-2</v>
      </c>
      <c r="O454">
        <v>0.02</v>
      </c>
      <c r="P454" s="38">
        <v>4.9000000000000002E-2</v>
      </c>
      <c r="Q454" s="6">
        <v>4.2999999999999997E-2</v>
      </c>
      <c r="R454" s="6">
        <v>2.8000000000000001E-2</v>
      </c>
      <c r="S454" s="6">
        <v>6.4000000000000001E-2</v>
      </c>
      <c r="T454">
        <v>4.1000000000000002E-2</v>
      </c>
      <c r="U454">
        <v>2.7E-2</v>
      </c>
      <c r="V454">
        <v>0.03</v>
      </c>
      <c r="W454">
        <v>0.02</v>
      </c>
      <c r="X454">
        <v>5.2999999999999999E-2</v>
      </c>
      <c r="Y454">
        <v>4.7E-2</v>
      </c>
      <c r="Z454" s="38">
        <v>8.1000000000000003E-2</v>
      </c>
      <c r="AA454" s="38">
        <v>8.1000000000000003E-2</v>
      </c>
      <c r="AB454" s="38">
        <v>6.0999999999999999E-2</v>
      </c>
      <c r="AC454" s="38">
        <v>4.4999999999999998E-2</v>
      </c>
      <c r="AD454" s="38">
        <v>2.7E-2</v>
      </c>
      <c r="AE454" s="38">
        <v>2.5999999999999999E-2</v>
      </c>
      <c r="AF454" s="38">
        <v>8.9999999999999993E-3</v>
      </c>
      <c r="AG454" s="38">
        <v>8.9999999999999993E-3</v>
      </c>
      <c r="AH454" s="38">
        <v>5.0000000000000001E-3</v>
      </c>
      <c r="AI454" s="6">
        <v>4.1000000000000002E-2</v>
      </c>
      <c r="AJ454" s="6">
        <v>8.0000000000000002E-3</v>
      </c>
      <c r="AK454" s="6">
        <v>4.1000000000000002E-2</v>
      </c>
      <c r="AL454">
        <v>1.4999999999999999E-2</v>
      </c>
      <c r="AM454">
        <v>1.7000000000000001E-2</v>
      </c>
      <c r="AN454">
        <v>3.9E-2</v>
      </c>
      <c r="AO454" s="6">
        <v>3.1E-2</v>
      </c>
      <c r="AP454" s="6">
        <v>7.0000000000000007E-2</v>
      </c>
      <c r="AQ454" s="6">
        <v>5.7000000000000002E-2</v>
      </c>
      <c r="AR454">
        <v>2.1000000000000001E-2</v>
      </c>
      <c r="AS454">
        <v>3.1E-2</v>
      </c>
      <c r="AT454">
        <v>1.2E-2</v>
      </c>
      <c r="AU454">
        <v>1.7999999999999999E-2</v>
      </c>
      <c r="AV454">
        <v>7.2999999999999995E-2</v>
      </c>
      <c r="AW454">
        <v>5.2999999999999999E-2</v>
      </c>
      <c r="AX454">
        <v>1.9E-2</v>
      </c>
      <c r="AY454">
        <v>3.7999999999999999E-2</v>
      </c>
      <c r="AZ454">
        <v>1E-3</v>
      </c>
      <c r="BA454">
        <v>4.4999999999999998E-2</v>
      </c>
      <c r="BB454" s="38">
        <v>2.4E-2</v>
      </c>
      <c r="BC454">
        <v>1.4E-2</v>
      </c>
      <c r="BD454">
        <v>3.2000000000000001E-2</v>
      </c>
      <c r="BE454">
        <v>2.8000000000000001E-2</v>
      </c>
      <c r="BF454" s="38">
        <v>2.8000000000000001E-2</v>
      </c>
      <c r="BG454">
        <v>8.9999999999999993E-3</v>
      </c>
      <c r="BH454">
        <v>8.0000000000000002E-3</v>
      </c>
      <c r="BI454">
        <v>7.0000000000000001E-3</v>
      </c>
      <c r="BJ454">
        <v>8.9999999999999993E-3</v>
      </c>
      <c r="BK454">
        <v>1E-3</v>
      </c>
      <c r="BL454">
        <v>1.4999999999999999E-2</v>
      </c>
      <c r="BM454">
        <v>1.7999999999999999E-2</v>
      </c>
      <c r="BN454">
        <v>-5.0000000000000001E-3</v>
      </c>
      <c r="BO454">
        <v>4.0000000000000001E-3</v>
      </c>
      <c r="BP454" s="6">
        <v>1E-3</v>
      </c>
      <c r="BQ454" s="6">
        <v>3.0000000000000001E-3</v>
      </c>
      <c r="BR454" s="6">
        <v>0.01</v>
      </c>
      <c r="BS454">
        <v>1.2E-2</v>
      </c>
      <c r="BT454" s="38">
        <v>2.1000000000000001E-2</v>
      </c>
      <c r="BU454">
        <v>2.5999999999999999E-2</v>
      </c>
      <c r="BV454">
        <v>4.1000000000000002E-2</v>
      </c>
      <c r="BW454">
        <v>2.9000000000000001E-2</v>
      </c>
      <c r="BX454" s="38">
        <v>0.106</v>
      </c>
      <c r="BY454" s="38">
        <v>1.7999999999999999E-2</v>
      </c>
      <c r="BZ454" s="38">
        <v>3.0000000000000001E-3</v>
      </c>
      <c r="CA454">
        <v>4.9000000000000002E-2</v>
      </c>
      <c r="CB454">
        <v>4.7E-2</v>
      </c>
      <c r="CC454">
        <v>1.2E-2</v>
      </c>
      <c r="CD454">
        <v>1.0999999999999999E-2</v>
      </c>
      <c r="CE454">
        <v>7.8E-2</v>
      </c>
      <c r="CF454">
        <v>0.01</v>
      </c>
      <c r="CG454">
        <v>1.2E-2</v>
      </c>
      <c r="CH454">
        <v>5.5E-2</v>
      </c>
      <c r="CI454">
        <v>2.5000000000000001E-2</v>
      </c>
      <c r="CJ454">
        <v>6.4000000000000001E-2</v>
      </c>
      <c r="CK454">
        <v>1.0999999999999999E-2</v>
      </c>
      <c r="CL454">
        <v>3.0000000000000001E-3</v>
      </c>
      <c r="CM454">
        <v>-8.0000000000000002E-3</v>
      </c>
      <c r="CN454">
        <v>6.0000000000000001E-3</v>
      </c>
      <c r="CO454">
        <v>-1.4E-2</v>
      </c>
      <c r="CP454">
        <v>-4.0000000000000001E-3</v>
      </c>
      <c r="CQ454">
        <v>1.2999999999999999E-2</v>
      </c>
      <c r="CR454" s="38">
        <v>2.5999999999999999E-2</v>
      </c>
      <c r="CS454">
        <v>2.9000000000000001E-2</v>
      </c>
      <c r="CT454">
        <v>4.4999999999999998E-2</v>
      </c>
      <c r="CU454">
        <v>-4.4999999999999998E-2</v>
      </c>
      <c r="CV454">
        <v>3.3000000000000002E-2</v>
      </c>
      <c r="CW454">
        <v>0.01</v>
      </c>
      <c r="CX454">
        <v>-1E-3</v>
      </c>
      <c r="CY454">
        <v>4.4999999999999998E-2</v>
      </c>
      <c r="CZ454">
        <v>3.3000000000000002E-2</v>
      </c>
      <c r="DA454">
        <v>0.10199999999999999</v>
      </c>
      <c r="DB454">
        <v>4.8000000000000001E-2</v>
      </c>
      <c r="DC454">
        <v>2E-3</v>
      </c>
      <c r="DD454" s="38">
        <v>8.9999999999999993E-3</v>
      </c>
      <c r="DE454" s="38">
        <v>7.0000000000000001E-3</v>
      </c>
      <c r="DF454">
        <v>0.02</v>
      </c>
      <c r="DG454">
        <v>4.7E-2</v>
      </c>
      <c r="DH454">
        <v>4.1000000000000002E-2</v>
      </c>
      <c r="DI454">
        <v>1.7999999999999999E-2</v>
      </c>
      <c r="DJ454">
        <v>3.3000000000000002E-2</v>
      </c>
      <c r="DK454" s="38">
        <v>1.4E-2</v>
      </c>
      <c r="DL454">
        <v>1.7999999999999999E-2</v>
      </c>
      <c r="DM454">
        <v>3.6999999999999998E-2</v>
      </c>
      <c r="DN454">
        <v>0.03</v>
      </c>
      <c r="DO454">
        <v>9.2999999999999999E-2</v>
      </c>
      <c r="DP454" s="38">
        <v>4.3999999999999997E-2</v>
      </c>
      <c r="DQ454">
        <v>3.7999999999999999E-2</v>
      </c>
      <c r="DU454" s="38">
        <v>3.6999999999999998E-2</v>
      </c>
      <c r="DV454">
        <v>2.1999999999999999E-2</v>
      </c>
      <c r="DW454" s="38">
        <v>3.9E-2</v>
      </c>
      <c r="DX454" s="6">
        <v>5.0999999999999997E-2</v>
      </c>
      <c r="DY454">
        <v>2.4E-2</v>
      </c>
      <c r="DZ454">
        <v>7.0999999999999994E-2</v>
      </c>
      <c r="EA454">
        <v>2.9000000000000001E-2</v>
      </c>
      <c r="EC454">
        <v>4.0000000000000001E-3</v>
      </c>
      <c r="ED454">
        <v>2.9000000000000001E-2</v>
      </c>
      <c r="EF454">
        <v>4.2000000000000003E-2</v>
      </c>
      <c r="EG454">
        <v>5.7000000000000002E-2</v>
      </c>
      <c r="EI454">
        <v>3.1E-2</v>
      </c>
      <c r="EJ454">
        <v>4.3999999999999997E-2</v>
      </c>
      <c r="EK454" s="38">
        <v>1.4999999999999999E-2</v>
      </c>
      <c r="EL454">
        <v>0.03</v>
      </c>
      <c r="EM454" s="6">
        <v>5.0999999999999997E-2</v>
      </c>
    </row>
    <row r="455" spans="1:143" ht="14.25" customHeight="1" x14ac:dyDescent="0.2">
      <c r="A455" s="13">
        <v>782</v>
      </c>
      <c r="B455">
        <v>4.7E-2</v>
      </c>
      <c r="C455">
        <v>4.2000000000000003E-2</v>
      </c>
      <c r="D455">
        <v>0.03</v>
      </c>
      <c r="E455">
        <v>2.9000000000000001E-2</v>
      </c>
      <c r="F455">
        <v>3.4000000000000002E-2</v>
      </c>
      <c r="G455">
        <v>3.5999999999999997E-2</v>
      </c>
      <c r="H455">
        <v>1.0999999999999999E-2</v>
      </c>
      <c r="I455">
        <v>1.4E-2</v>
      </c>
      <c r="J455">
        <v>1.4999999999999999E-2</v>
      </c>
      <c r="K455">
        <v>1.2999999999999999E-2</v>
      </c>
      <c r="L455">
        <v>3.2000000000000001E-2</v>
      </c>
      <c r="M455">
        <v>2.5000000000000001E-2</v>
      </c>
      <c r="N455">
        <v>3.7999999999999999E-2</v>
      </c>
      <c r="O455">
        <v>0.02</v>
      </c>
      <c r="P455" s="38">
        <v>4.8000000000000001E-2</v>
      </c>
      <c r="Q455" s="6">
        <v>4.2999999999999997E-2</v>
      </c>
      <c r="R455" s="6">
        <v>2.8000000000000001E-2</v>
      </c>
      <c r="S455" s="6">
        <v>6.3E-2</v>
      </c>
      <c r="T455">
        <v>4.1000000000000002E-2</v>
      </c>
      <c r="U455">
        <v>2.5999999999999999E-2</v>
      </c>
      <c r="V455">
        <v>0.03</v>
      </c>
      <c r="W455">
        <v>0.02</v>
      </c>
      <c r="X455">
        <v>5.2999999999999999E-2</v>
      </c>
      <c r="Y455">
        <v>4.7E-2</v>
      </c>
      <c r="Z455" s="38">
        <v>8.1000000000000003E-2</v>
      </c>
      <c r="AA455" s="38">
        <v>8.1000000000000003E-2</v>
      </c>
      <c r="AB455" s="38">
        <v>6.0999999999999999E-2</v>
      </c>
      <c r="AC455" s="38">
        <v>4.4999999999999998E-2</v>
      </c>
      <c r="AD455" s="38">
        <v>2.7E-2</v>
      </c>
      <c r="AE455" s="38">
        <v>2.5999999999999999E-2</v>
      </c>
      <c r="AF455" s="38">
        <v>8.9999999999999993E-3</v>
      </c>
      <c r="AG455" s="38">
        <v>8.9999999999999993E-3</v>
      </c>
      <c r="AH455" s="38">
        <v>5.0000000000000001E-3</v>
      </c>
      <c r="AI455" s="6">
        <v>4.1000000000000002E-2</v>
      </c>
      <c r="AJ455" s="6">
        <v>8.0000000000000002E-3</v>
      </c>
      <c r="AK455" s="6">
        <v>4.1000000000000002E-2</v>
      </c>
      <c r="AL455">
        <v>1.4999999999999999E-2</v>
      </c>
      <c r="AM455">
        <v>1.7000000000000001E-2</v>
      </c>
      <c r="AN455">
        <v>3.9E-2</v>
      </c>
      <c r="AO455" s="6">
        <v>3.1E-2</v>
      </c>
      <c r="AP455" s="6">
        <v>7.0000000000000007E-2</v>
      </c>
      <c r="AQ455" s="6">
        <v>5.7000000000000002E-2</v>
      </c>
      <c r="AR455">
        <v>2.1000000000000001E-2</v>
      </c>
      <c r="AS455">
        <v>3.1E-2</v>
      </c>
      <c r="AT455">
        <v>1.2E-2</v>
      </c>
      <c r="AU455">
        <v>1.7999999999999999E-2</v>
      </c>
      <c r="AV455">
        <v>7.2999999999999995E-2</v>
      </c>
      <c r="AW455">
        <v>5.2999999999999999E-2</v>
      </c>
      <c r="AX455">
        <v>1.9E-2</v>
      </c>
      <c r="AY455">
        <v>3.7999999999999999E-2</v>
      </c>
      <c r="AZ455">
        <v>1E-3</v>
      </c>
      <c r="BA455">
        <v>4.4999999999999998E-2</v>
      </c>
      <c r="BB455" s="38">
        <v>2.4E-2</v>
      </c>
      <c r="BC455">
        <v>1.4E-2</v>
      </c>
      <c r="BD455">
        <v>3.2000000000000001E-2</v>
      </c>
      <c r="BE455">
        <v>2.8000000000000001E-2</v>
      </c>
      <c r="BF455" s="38">
        <v>2.8000000000000001E-2</v>
      </c>
      <c r="BG455">
        <v>8.9999999999999993E-3</v>
      </c>
      <c r="BH455">
        <v>8.0000000000000002E-3</v>
      </c>
      <c r="BI455">
        <v>7.0000000000000001E-3</v>
      </c>
      <c r="BJ455">
        <v>8.9999999999999993E-3</v>
      </c>
      <c r="BK455">
        <v>1E-3</v>
      </c>
      <c r="BL455">
        <v>1.4999999999999999E-2</v>
      </c>
      <c r="BM455">
        <v>1.7999999999999999E-2</v>
      </c>
      <c r="BN455">
        <v>-5.0000000000000001E-3</v>
      </c>
      <c r="BO455">
        <v>4.0000000000000001E-3</v>
      </c>
      <c r="BP455" s="6">
        <v>1E-3</v>
      </c>
      <c r="BQ455" s="6">
        <v>3.0000000000000001E-3</v>
      </c>
      <c r="BR455" s="6">
        <v>0.01</v>
      </c>
      <c r="BS455">
        <v>1.2E-2</v>
      </c>
      <c r="BT455" s="38">
        <v>0.02</v>
      </c>
      <c r="BU455">
        <v>2.5999999999999999E-2</v>
      </c>
      <c r="BV455">
        <v>4.1000000000000002E-2</v>
      </c>
      <c r="BW455">
        <v>2.9000000000000001E-2</v>
      </c>
      <c r="BX455" s="38">
        <v>0.106</v>
      </c>
      <c r="BY455" s="38">
        <v>1.7999999999999999E-2</v>
      </c>
      <c r="BZ455" s="38">
        <v>3.0000000000000001E-3</v>
      </c>
      <c r="CA455">
        <v>4.8000000000000001E-2</v>
      </c>
      <c r="CB455">
        <v>4.7E-2</v>
      </c>
      <c r="CC455">
        <v>1.2E-2</v>
      </c>
      <c r="CD455">
        <v>1.0999999999999999E-2</v>
      </c>
      <c r="CE455">
        <v>7.8E-2</v>
      </c>
      <c r="CF455">
        <v>0.01</v>
      </c>
      <c r="CG455">
        <v>1.2E-2</v>
      </c>
      <c r="CH455">
        <v>5.5E-2</v>
      </c>
      <c r="CI455">
        <v>2.5000000000000001E-2</v>
      </c>
      <c r="CJ455">
        <v>6.4000000000000001E-2</v>
      </c>
      <c r="CK455">
        <v>1.0999999999999999E-2</v>
      </c>
      <c r="CL455">
        <v>3.0000000000000001E-3</v>
      </c>
      <c r="CM455">
        <v>-8.0000000000000002E-3</v>
      </c>
      <c r="CN455">
        <v>6.0000000000000001E-3</v>
      </c>
      <c r="CO455">
        <v>-1.4E-2</v>
      </c>
      <c r="CP455">
        <v>-4.0000000000000001E-3</v>
      </c>
      <c r="CQ455">
        <v>1.2999999999999999E-2</v>
      </c>
      <c r="CR455" s="38">
        <v>2.5999999999999999E-2</v>
      </c>
      <c r="CS455">
        <v>2.9000000000000001E-2</v>
      </c>
      <c r="CT455">
        <v>4.4999999999999998E-2</v>
      </c>
      <c r="CU455">
        <v>-4.4999999999999998E-2</v>
      </c>
      <c r="CV455">
        <v>3.3000000000000002E-2</v>
      </c>
      <c r="CW455">
        <v>0.01</v>
      </c>
      <c r="CX455">
        <v>-1E-3</v>
      </c>
      <c r="CY455">
        <v>4.4999999999999998E-2</v>
      </c>
      <c r="CZ455">
        <v>3.3000000000000002E-2</v>
      </c>
      <c r="DA455">
        <v>0.10199999999999999</v>
      </c>
      <c r="DB455">
        <v>4.8000000000000001E-2</v>
      </c>
      <c r="DC455">
        <v>2E-3</v>
      </c>
      <c r="DD455" s="38">
        <v>8.9999999999999993E-3</v>
      </c>
      <c r="DE455" s="38">
        <v>7.0000000000000001E-3</v>
      </c>
      <c r="DF455">
        <v>0.02</v>
      </c>
      <c r="DG455">
        <v>4.7E-2</v>
      </c>
      <c r="DH455">
        <v>4.1000000000000002E-2</v>
      </c>
      <c r="DI455">
        <v>1.7999999999999999E-2</v>
      </c>
      <c r="DJ455">
        <v>3.3000000000000002E-2</v>
      </c>
      <c r="DK455" s="38">
        <v>1.4E-2</v>
      </c>
      <c r="DL455">
        <v>1.7999999999999999E-2</v>
      </c>
      <c r="DM455">
        <v>3.6999999999999998E-2</v>
      </c>
      <c r="DN455">
        <v>0.03</v>
      </c>
      <c r="DO455">
        <v>9.2999999999999999E-2</v>
      </c>
      <c r="DP455" s="38">
        <v>4.2999999999999997E-2</v>
      </c>
      <c r="DQ455">
        <v>3.7999999999999999E-2</v>
      </c>
      <c r="DU455" s="38">
        <v>3.6999999999999998E-2</v>
      </c>
      <c r="DV455">
        <v>2.1999999999999999E-2</v>
      </c>
      <c r="DW455" s="38">
        <v>3.9E-2</v>
      </c>
      <c r="DX455" s="6">
        <v>5.0999999999999997E-2</v>
      </c>
      <c r="DY455">
        <v>2.3E-2</v>
      </c>
      <c r="DZ455">
        <v>7.0999999999999994E-2</v>
      </c>
      <c r="EA455">
        <v>2.9000000000000001E-2</v>
      </c>
      <c r="EC455">
        <v>4.0000000000000001E-3</v>
      </c>
      <c r="ED455">
        <v>2.9000000000000001E-2</v>
      </c>
      <c r="EF455">
        <v>4.2000000000000003E-2</v>
      </c>
      <c r="EG455">
        <v>5.8000000000000003E-2</v>
      </c>
      <c r="EI455">
        <v>3.1E-2</v>
      </c>
      <c r="EJ455">
        <v>4.3999999999999997E-2</v>
      </c>
      <c r="EK455" s="38">
        <v>1.4999999999999999E-2</v>
      </c>
      <c r="EL455">
        <v>0.03</v>
      </c>
      <c r="EM455" s="6">
        <v>5.0999999999999997E-2</v>
      </c>
    </row>
    <row r="456" spans="1:143" ht="14.25" customHeight="1" x14ac:dyDescent="0.2">
      <c r="A456" s="13">
        <v>783</v>
      </c>
      <c r="B456">
        <v>4.7E-2</v>
      </c>
      <c r="C456">
        <v>4.2000000000000003E-2</v>
      </c>
      <c r="D456">
        <v>0.03</v>
      </c>
      <c r="E456">
        <v>2.9000000000000001E-2</v>
      </c>
      <c r="F456">
        <v>3.4000000000000002E-2</v>
      </c>
      <c r="G456">
        <v>3.5999999999999997E-2</v>
      </c>
      <c r="H456">
        <v>1.0999999999999999E-2</v>
      </c>
      <c r="I456">
        <v>1.2999999999999999E-2</v>
      </c>
      <c r="J456">
        <v>1.4999999999999999E-2</v>
      </c>
      <c r="K456">
        <v>1.2999999999999999E-2</v>
      </c>
      <c r="L456">
        <v>3.2000000000000001E-2</v>
      </c>
      <c r="M456">
        <v>2.5000000000000001E-2</v>
      </c>
      <c r="N456">
        <v>3.7999999999999999E-2</v>
      </c>
      <c r="O456">
        <v>0.02</v>
      </c>
      <c r="P456" s="38">
        <v>4.8000000000000001E-2</v>
      </c>
      <c r="Q456" s="6">
        <v>4.2000000000000003E-2</v>
      </c>
      <c r="R456" s="6">
        <v>2.8000000000000001E-2</v>
      </c>
      <c r="S456" s="6">
        <v>6.3E-2</v>
      </c>
      <c r="T456">
        <v>4.1000000000000002E-2</v>
      </c>
      <c r="U456">
        <v>2.5999999999999999E-2</v>
      </c>
      <c r="V456">
        <v>0.03</v>
      </c>
      <c r="W456">
        <v>0.02</v>
      </c>
      <c r="X456">
        <v>5.2999999999999999E-2</v>
      </c>
      <c r="Y456">
        <v>4.7E-2</v>
      </c>
      <c r="Z456" s="38">
        <v>8.1000000000000003E-2</v>
      </c>
      <c r="AA456" s="38">
        <v>8.1000000000000003E-2</v>
      </c>
      <c r="AB456" s="38">
        <v>6.0999999999999999E-2</v>
      </c>
      <c r="AC456" s="38">
        <v>4.4999999999999998E-2</v>
      </c>
      <c r="AD456" s="38">
        <v>2.7E-2</v>
      </c>
      <c r="AE456" s="38">
        <v>2.5999999999999999E-2</v>
      </c>
      <c r="AF456" s="38">
        <v>8.9999999999999993E-3</v>
      </c>
      <c r="AG456" s="38">
        <v>8.9999999999999993E-3</v>
      </c>
      <c r="AH456" s="38">
        <v>5.0000000000000001E-3</v>
      </c>
      <c r="AI456" s="6">
        <v>4.1000000000000002E-2</v>
      </c>
      <c r="AJ456" s="6">
        <v>8.0000000000000002E-3</v>
      </c>
      <c r="AK456" s="6">
        <v>4.1000000000000002E-2</v>
      </c>
      <c r="AL456">
        <v>1.4999999999999999E-2</v>
      </c>
      <c r="AM456">
        <v>1.7000000000000001E-2</v>
      </c>
      <c r="AN456">
        <v>3.9E-2</v>
      </c>
      <c r="AO456" s="6">
        <v>3.1E-2</v>
      </c>
      <c r="AP456" s="6">
        <v>7.0000000000000007E-2</v>
      </c>
      <c r="AQ456" s="6">
        <v>5.7000000000000002E-2</v>
      </c>
      <c r="AR456">
        <v>2.1000000000000001E-2</v>
      </c>
      <c r="AS456">
        <v>3.1E-2</v>
      </c>
      <c r="AT456">
        <v>1.2E-2</v>
      </c>
      <c r="AU456">
        <v>1.7999999999999999E-2</v>
      </c>
      <c r="AV456">
        <v>7.2999999999999995E-2</v>
      </c>
      <c r="AW456">
        <v>5.2999999999999999E-2</v>
      </c>
      <c r="AX456">
        <v>1.9E-2</v>
      </c>
      <c r="AY456">
        <v>3.7999999999999999E-2</v>
      </c>
      <c r="AZ456">
        <v>1E-3</v>
      </c>
      <c r="BA456">
        <v>4.4999999999999998E-2</v>
      </c>
      <c r="BB456" s="38">
        <v>2.4E-2</v>
      </c>
      <c r="BC456">
        <v>1.4E-2</v>
      </c>
      <c r="BD456">
        <v>3.2000000000000001E-2</v>
      </c>
      <c r="BE456">
        <v>2.8000000000000001E-2</v>
      </c>
      <c r="BF456" s="38">
        <v>2.8000000000000001E-2</v>
      </c>
      <c r="BG456">
        <v>8.9999999999999993E-3</v>
      </c>
      <c r="BH456">
        <v>8.0000000000000002E-3</v>
      </c>
      <c r="BI456">
        <v>7.0000000000000001E-3</v>
      </c>
      <c r="BJ456">
        <v>8.9999999999999993E-3</v>
      </c>
      <c r="BK456">
        <v>0</v>
      </c>
      <c r="BL456">
        <v>1.4E-2</v>
      </c>
      <c r="BM456">
        <v>1.7999999999999999E-2</v>
      </c>
      <c r="BN456">
        <v>-5.0000000000000001E-3</v>
      </c>
      <c r="BO456">
        <v>4.0000000000000001E-3</v>
      </c>
      <c r="BP456" s="6">
        <v>1E-3</v>
      </c>
      <c r="BQ456" s="6">
        <v>3.0000000000000001E-3</v>
      </c>
      <c r="BR456" s="6">
        <v>0.01</v>
      </c>
      <c r="BS456">
        <v>1.2E-2</v>
      </c>
      <c r="BT456" s="38">
        <v>0.02</v>
      </c>
      <c r="BU456">
        <v>2.5999999999999999E-2</v>
      </c>
      <c r="BV456">
        <v>4.1000000000000002E-2</v>
      </c>
      <c r="BW456">
        <v>2.9000000000000001E-2</v>
      </c>
      <c r="BX456" s="38">
        <v>0.106</v>
      </c>
      <c r="BY456" s="38">
        <v>1.7999999999999999E-2</v>
      </c>
      <c r="BZ456" s="38">
        <v>3.0000000000000001E-3</v>
      </c>
      <c r="CA456">
        <v>4.8000000000000001E-2</v>
      </c>
      <c r="CB456">
        <v>4.7E-2</v>
      </c>
      <c r="CC456">
        <v>1.2E-2</v>
      </c>
      <c r="CD456">
        <v>1.0999999999999999E-2</v>
      </c>
      <c r="CE456">
        <v>7.8E-2</v>
      </c>
      <c r="CF456">
        <v>0.01</v>
      </c>
      <c r="CG456">
        <v>1.2E-2</v>
      </c>
      <c r="CH456">
        <v>5.5E-2</v>
      </c>
      <c r="CI456">
        <v>2.5000000000000001E-2</v>
      </c>
      <c r="CJ456">
        <v>6.4000000000000001E-2</v>
      </c>
      <c r="CK456">
        <v>1.0999999999999999E-2</v>
      </c>
      <c r="CL456">
        <v>3.0000000000000001E-3</v>
      </c>
      <c r="CM456">
        <v>-8.0000000000000002E-3</v>
      </c>
      <c r="CN456">
        <v>6.0000000000000001E-3</v>
      </c>
      <c r="CO456">
        <v>-1.4E-2</v>
      </c>
      <c r="CP456">
        <v>-4.0000000000000001E-3</v>
      </c>
      <c r="CQ456">
        <v>1.2999999999999999E-2</v>
      </c>
      <c r="CR456" s="38">
        <v>2.5999999999999999E-2</v>
      </c>
      <c r="CS456">
        <v>2.9000000000000001E-2</v>
      </c>
      <c r="CT456">
        <v>4.4999999999999998E-2</v>
      </c>
      <c r="CU456">
        <v>-4.4999999999999998E-2</v>
      </c>
      <c r="CV456">
        <v>3.3000000000000002E-2</v>
      </c>
      <c r="CW456">
        <v>0.01</v>
      </c>
      <c r="CX456">
        <v>-1E-3</v>
      </c>
      <c r="CY456">
        <v>4.4999999999999998E-2</v>
      </c>
      <c r="CZ456">
        <v>3.3000000000000002E-2</v>
      </c>
      <c r="DA456">
        <v>0.10199999999999999</v>
      </c>
      <c r="DB456">
        <v>4.8000000000000001E-2</v>
      </c>
      <c r="DC456">
        <v>2E-3</v>
      </c>
      <c r="DD456" s="38">
        <v>8.9999999999999993E-3</v>
      </c>
      <c r="DE456" s="38">
        <v>7.0000000000000001E-3</v>
      </c>
      <c r="DF456">
        <v>0.02</v>
      </c>
      <c r="DG456">
        <v>4.7E-2</v>
      </c>
      <c r="DH456">
        <v>4.1000000000000002E-2</v>
      </c>
      <c r="DI456">
        <v>1.7999999999999999E-2</v>
      </c>
      <c r="DJ456">
        <v>3.3000000000000002E-2</v>
      </c>
      <c r="DK456" s="38">
        <v>1.4E-2</v>
      </c>
      <c r="DL456">
        <v>1.7999999999999999E-2</v>
      </c>
      <c r="DM456">
        <v>3.6999999999999998E-2</v>
      </c>
      <c r="DN456">
        <v>0.03</v>
      </c>
      <c r="DO456">
        <v>9.4E-2</v>
      </c>
      <c r="DP456" s="38">
        <v>4.2999999999999997E-2</v>
      </c>
      <c r="DQ456">
        <v>3.7999999999999999E-2</v>
      </c>
      <c r="DU456" s="38">
        <v>3.6999999999999998E-2</v>
      </c>
      <c r="DV456">
        <v>2.1999999999999999E-2</v>
      </c>
      <c r="DW456" s="38">
        <v>3.9E-2</v>
      </c>
      <c r="DX456" s="6">
        <v>5.0999999999999997E-2</v>
      </c>
      <c r="DY456">
        <v>2.3E-2</v>
      </c>
      <c r="DZ456">
        <v>7.0000000000000007E-2</v>
      </c>
      <c r="EA456">
        <v>2.9000000000000001E-2</v>
      </c>
      <c r="EC456">
        <v>4.0000000000000001E-3</v>
      </c>
      <c r="ED456">
        <v>2.9000000000000001E-2</v>
      </c>
      <c r="EF456">
        <v>4.2000000000000003E-2</v>
      </c>
      <c r="EG456">
        <v>5.7000000000000002E-2</v>
      </c>
      <c r="EI456">
        <v>3.1E-2</v>
      </c>
      <c r="EJ456">
        <v>4.3999999999999997E-2</v>
      </c>
      <c r="EK456" s="38">
        <v>1.4999999999999999E-2</v>
      </c>
      <c r="EL456">
        <v>0.03</v>
      </c>
      <c r="EM456" s="6">
        <v>5.0999999999999997E-2</v>
      </c>
    </row>
    <row r="457" spans="1:143" ht="14.25" customHeight="1" x14ac:dyDescent="0.2">
      <c r="A457" s="13">
        <v>784</v>
      </c>
      <c r="B457">
        <v>4.7E-2</v>
      </c>
      <c r="C457">
        <v>4.2000000000000003E-2</v>
      </c>
      <c r="D457">
        <v>0.03</v>
      </c>
      <c r="E457">
        <v>2.9000000000000001E-2</v>
      </c>
      <c r="F457">
        <v>3.4000000000000002E-2</v>
      </c>
      <c r="G457">
        <v>3.5999999999999997E-2</v>
      </c>
      <c r="H457">
        <v>1.0999999999999999E-2</v>
      </c>
      <c r="I457">
        <v>1.2999999999999999E-2</v>
      </c>
      <c r="J457">
        <v>1.4999999999999999E-2</v>
      </c>
      <c r="K457">
        <v>1.2999999999999999E-2</v>
      </c>
      <c r="L457">
        <v>3.2000000000000001E-2</v>
      </c>
      <c r="M457">
        <v>2.5000000000000001E-2</v>
      </c>
      <c r="N457">
        <v>3.7999999999999999E-2</v>
      </c>
      <c r="O457">
        <v>1.9E-2</v>
      </c>
      <c r="P457" s="38">
        <v>4.8000000000000001E-2</v>
      </c>
      <c r="Q457" s="6">
        <v>4.2000000000000003E-2</v>
      </c>
      <c r="R457" s="6">
        <v>2.8000000000000001E-2</v>
      </c>
      <c r="S457" s="6">
        <v>6.3E-2</v>
      </c>
      <c r="T457">
        <v>0.04</v>
      </c>
      <c r="U457">
        <v>2.5000000000000001E-2</v>
      </c>
      <c r="V457">
        <v>0.03</v>
      </c>
      <c r="W457">
        <v>1.9E-2</v>
      </c>
      <c r="X457">
        <v>5.1999999999999998E-2</v>
      </c>
      <c r="Y457">
        <v>4.7E-2</v>
      </c>
      <c r="Z457" s="38">
        <v>8.1000000000000003E-2</v>
      </c>
      <c r="AA457" s="38">
        <v>8.1000000000000003E-2</v>
      </c>
      <c r="AB457" s="38">
        <v>6.0999999999999999E-2</v>
      </c>
      <c r="AC457" s="38">
        <v>4.4999999999999998E-2</v>
      </c>
      <c r="AD457" s="38">
        <v>2.7E-2</v>
      </c>
      <c r="AE457" s="38">
        <v>2.5999999999999999E-2</v>
      </c>
      <c r="AF457" s="38">
        <v>8.9999999999999993E-3</v>
      </c>
      <c r="AG457" s="38">
        <v>8.9999999999999993E-3</v>
      </c>
      <c r="AH457" s="38">
        <v>4.0000000000000001E-3</v>
      </c>
      <c r="AI457" s="6">
        <v>4.1000000000000002E-2</v>
      </c>
      <c r="AJ457" s="6">
        <v>8.0000000000000002E-3</v>
      </c>
      <c r="AK457" s="6">
        <v>4.1000000000000002E-2</v>
      </c>
      <c r="AL457">
        <v>1.4999999999999999E-2</v>
      </c>
      <c r="AM457">
        <v>1.7000000000000001E-2</v>
      </c>
      <c r="AN457">
        <v>3.9E-2</v>
      </c>
      <c r="AO457" s="6">
        <v>3.1E-2</v>
      </c>
      <c r="AP457" s="6">
        <v>7.0000000000000007E-2</v>
      </c>
      <c r="AQ457" s="6">
        <v>5.7000000000000002E-2</v>
      </c>
      <c r="AR457">
        <v>2.1000000000000001E-2</v>
      </c>
      <c r="AS457">
        <v>3.1E-2</v>
      </c>
      <c r="AT457">
        <v>1.2E-2</v>
      </c>
      <c r="AU457">
        <v>1.7999999999999999E-2</v>
      </c>
      <c r="AV457">
        <v>7.2999999999999995E-2</v>
      </c>
      <c r="AW457">
        <v>5.2999999999999999E-2</v>
      </c>
      <c r="AX457">
        <v>1.9E-2</v>
      </c>
      <c r="AY457">
        <v>3.7999999999999999E-2</v>
      </c>
      <c r="AZ457">
        <v>1E-3</v>
      </c>
      <c r="BA457">
        <v>4.4999999999999998E-2</v>
      </c>
      <c r="BB457" s="38">
        <v>2.4E-2</v>
      </c>
      <c r="BC457">
        <v>1.4E-2</v>
      </c>
      <c r="BD457">
        <v>3.1E-2</v>
      </c>
      <c r="BE457">
        <v>2.8000000000000001E-2</v>
      </c>
      <c r="BF457" s="38">
        <v>2.8000000000000001E-2</v>
      </c>
      <c r="BG457">
        <v>8.9999999999999993E-3</v>
      </c>
      <c r="BH457">
        <v>8.0000000000000002E-3</v>
      </c>
      <c r="BI457">
        <v>7.0000000000000001E-3</v>
      </c>
      <c r="BJ457">
        <v>8.9999999999999993E-3</v>
      </c>
      <c r="BK457">
        <v>0</v>
      </c>
      <c r="BL457">
        <v>1.4E-2</v>
      </c>
      <c r="BM457">
        <v>1.7999999999999999E-2</v>
      </c>
      <c r="BN457">
        <v>-5.0000000000000001E-3</v>
      </c>
      <c r="BO457">
        <v>4.0000000000000001E-3</v>
      </c>
      <c r="BP457" s="6">
        <v>1E-3</v>
      </c>
      <c r="BQ457" s="6">
        <v>3.0000000000000001E-3</v>
      </c>
      <c r="BR457" s="6">
        <v>0.01</v>
      </c>
      <c r="BS457">
        <v>1.2E-2</v>
      </c>
      <c r="BT457" s="38">
        <v>0.02</v>
      </c>
      <c r="BU457">
        <v>2.5999999999999999E-2</v>
      </c>
      <c r="BV457">
        <v>4.1000000000000002E-2</v>
      </c>
      <c r="BW457">
        <v>2.9000000000000001E-2</v>
      </c>
      <c r="BX457" s="38">
        <v>0.106</v>
      </c>
      <c r="BY457" s="38">
        <v>1.7999999999999999E-2</v>
      </c>
      <c r="BZ457" s="38">
        <v>3.0000000000000001E-3</v>
      </c>
      <c r="CA457">
        <v>4.8000000000000001E-2</v>
      </c>
      <c r="CB457">
        <v>4.7E-2</v>
      </c>
      <c r="CC457">
        <v>1.2E-2</v>
      </c>
      <c r="CD457">
        <v>1.0999999999999999E-2</v>
      </c>
      <c r="CE457">
        <v>7.8E-2</v>
      </c>
      <c r="CF457">
        <v>0.01</v>
      </c>
      <c r="CG457">
        <v>1.2E-2</v>
      </c>
      <c r="CH457">
        <v>5.5E-2</v>
      </c>
      <c r="CI457">
        <v>2.5000000000000001E-2</v>
      </c>
      <c r="CJ457">
        <v>6.4000000000000001E-2</v>
      </c>
      <c r="CK457">
        <v>1.0999999999999999E-2</v>
      </c>
      <c r="CL457">
        <v>3.0000000000000001E-3</v>
      </c>
      <c r="CM457">
        <v>-8.0000000000000002E-3</v>
      </c>
      <c r="CN457">
        <v>6.0000000000000001E-3</v>
      </c>
      <c r="CO457">
        <v>-1.2999999999999999E-2</v>
      </c>
      <c r="CP457">
        <v>-4.0000000000000001E-3</v>
      </c>
      <c r="CQ457">
        <v>1.2999999999999999E-2</v>
      </c>
      <c r="CR457" s="38">
        <v>2.5999999999999999E-2</v>
      </c>
      <c r="CS457">
        <v>2.9000000000000001E-2</v>
      </c>
      <c r="CT457">
        <v>4.4999999999999998E-2</v>
      </c>
      <c r="CU457">
        <v>-4.4999999999999998E-2</v>
      </c>
      <c r="CV457">
        <v>3.3000000000000002E-2</v>
      </c>
      <c r="CW457">
        <v>0.01</v>
      </c>
      <c r="CX457">
        <v>-1E-3</v>
      </c>
      <c r="CY457">
        <v>4.3999999999999997E-2</v>
      </c>
      <c r="CZ457">
        <v>3.2000000000000001E-2</v>
      </c>
      <c r="DA457">
        <v>0.10199999999999999</v>
      </c>
      <c r="DB457">
        <v>4.8000000000000001E-2</v>
      </c>
      <c r="DC457">
        <v>2E-3</v>
      </c>
      <c r="DD457" s="38">
        <v>8.9999999999999993E-3</v>
      </c>
      <c r="DE457" s="38">
        <v>7.0000000000000001E-3</v>
      </c>
      <c r="DF457">
        <v>0.02</v>
      </c>
      <c r="DG457">
        <v>4.7E-2</v>
      </c>
      <c r="DH457">
        <v>4.1000000000000002E-2</v>
      </c>
      <c r="DI457">
        <v>1.7999999999999999E-2</v>
      </c>
      <c r="DJ457">
        <v>3.3000000000000002E-2</v>
      </c>
      <c r="DK457" s="38">
        <v>1.4E-2</v>
      </c>
      <c r="DL457">
        <v>1.7999999999999999E-2</v>
      </c>
      <c r="DM457">
        <v>3.5999999999999997E-2</v>
      </c>
      <c r="DN457">
        <v>0.03</v>
      </c>
      <c r="DO457">
        <v>9.4E-2</v>
      </c>
      <c r="DP457" s="38">
        <v>4.2999999999999997E-2</v>
      </c>
      <c r="DQ457">
        <v>3.7999999999999999E-2</v>
      </c>
      <c r="DU457" s="38">
        <v>3.7999999999999999E-2</v>
      </c>
      <c r="DV457">
        <v>2.3E-2</v>
      </c>
      <c r="DW457" s="38">
        <v>3.9E-2</v>
      </c>
      <c r="DX457" s="6">
        <v>5.0999999999999997E-2</v>
      </c>
      <c r="DY457">
        <v>2.4E-2</v>
      </c>
      <c r="DZ457">
        <v>7.0000000000000007E-2</v>
      </c>
      <c r="EA457">
        <v>2.9000000000000001E-2</v>
      </c>
      <c r="EC457">
        <v>4.0000000000000001E-3</v>
      </c>
      <c r="ED457">
        <v>2.9000000000000001E-2</v>
      </c>
      <c r="EF457">
        <v>4.2000000000000003E-2</v>
      </c>
      <c r="EG457">
        <v>5.7000000000000002E-2</v>
      </c>
      <c r="EI457">
        <v>3.1E-2</v>
      </c>
      <c r="EJ457">
        <v>4.3999999999999997E-2</v>
      </c>
      <c r="EK457" s="38">
        <v>1.4999999999999999E-2</v>
      </c>
      <c r="EL457">
        <v>0.03</v>
      </c>
      <c r="EM457" s="6">
        <v>5.0999999999999997E-2</v>
      </c>
    </row>
    <row r="458" spans="1:143" ht="14.25" customHeight="1" x14ac:dyDescent="0.2">
      <c r="A458" s="13">
        <v>785</v>
      </c>
      <c r="B458">
        <v>4.7E-2</v>
      </c>
      <c r="C458">
        <v>4.2000000000000003E-2</v>
      </c>
      <c r="D458">
        <v>0.03</v>
      </c>
      <c r="E458">
        <v>2.9000000000000001E-2</v>
      </c>
      <c r="F458">
        <v>3.4000000000000002E-2</v>
      </c>
      <c r="G458">
        <v>3.5999999999999997E-2</v>
      </c>
      <c r="H458">
        <v>1.0999999999999999E-2</v>
      </c>
      <c r="I458">
        <v>1.2999999999999999E-2</v>
      </c>
      <c r="J458">
        <v>1.4999999999999999E-2</v>
      </c>
      <c r="K458">
        <v>1.2999999999999999E-2</v>
      </c>
      <c r="L458">
        <v>3.2000000000000001E-2</v>
      </c>
      <c r="M458">
        <v>2.4E-2</v>
      </c>
      <c r="N458">
        <v>3.6999999999999998E-2</v>
      </c>
      <c r="O458">
        <v>1.9E-2</v>
      </c>
      <c r="P458" s="38">
        <v>4.8000000000000001E-2</v>
      </c>
      <c r="Q458" s="6">
        <v>4.2000000000000003E-2</v>
      </c>
      <c r="R458" s="6">
        <v>2.8000000000000001E-2</v>
      </c>
      <c r="S458" s="6">
        <v>6.3E-2</v>
      </c>
      <c r="T458">
        <v>0.04</v>
      </c>
      <c r="U458">
        <v>2.5000000000000001E-2</v>
      </c>
      <c r="V458">
        <v>0.03</v>
      </c>
      <c r="W458">
        <v>1.9E-2</v>
      </c>
      <c r="X458">
        <v>5.1999999999999998E-2</v>
      </c>
      <c r="Y458">
        <v>4.7E-2</v>
      </c>
      <c r="Z458" s="38">
        <v>8.1000000000000003E-2</v>
      </c>
      <c r="AA458" s="38">
        <v>8.1000000000000003E-2</v>
      </c>
      <c r="AB458" s="38">
        <v>6.0999999999999999E-2</v>
      </c>
      <c r="AC458" s="38">
        <v>4.4999999999999998E-2</v>
      </c>
      <c r="AD458" s="38">
        <v>2.7E-2</v>
      </c>
      <c r="AE458" s="38">
        <v>2.5999999999999999E-2</v>
      </c>
      <c r="AF458" s="38">
        <v>8.9999999999999993E-3</v>
      </c>
      <c r="AG458" s="38">
        <v>8.9999999999999993E-3</v>
      </c>
      <c r="AH458" s="38">
        <v>4.0000000000000001E-3</v>
      </c>
      <c r="AI458" s="6">
        <v>4.1000000000000002E-2</v>
      </c>
      <c r="AJ458" s="6">
        <v>8.0000000000000002E-3</v>
      </c>
      <c r="AK458" s="6">
        <v>4.1000000000000002E-2</v>
      </c>
      <c r="AL458">
        <v>1.4999999999999999E-2</v>
      </c>
      <c r="AM458">
        <v>1.7000000000000001E-2</v>
      </c>
      <c r="AN458">
        <v>3.9E-2</v>
      </c>
      <c r="AO458" s="6">
        <v>3.1E-2</v>
      </c>
      <c r="AP458" s="6">
        <v>7.0000000000000007E-2</v>
      </c>
      <c r="AQ458" s="6">
        <v>5.7000000000000002E-2</v>
      </c>
      <c r="AR458">
        <v>2.1000000000000001E-2</v>
      </c>
      <c r="AS458">
        <v>3.1E-2</v>
      </c>
      <c r="AT458">
        <v>1.2E-2</v>
      </c>
      <c r="AU458">
        <v>1.7999999999999999E-2</v>
      </c>
      <c r="AV458">
        <v>7.2999999999999995E-2</v>
      </c>
      <c r="AW458">
        <v>5.2999999999999999E-2</v>
      </c>
      <c r="AX458">
        <v>1.7999999999999999E-2</v>
      </c>
      <c r="AY458">
        <v>3.7999999999999999E-2</v>
      </c>
      <c r="AZ458">
        <v>1E-3</v>
      </c>
      <c r="BA458">
        <v>4.3999999999999997E-2</v>
      </c>
      <c r="BB458" s="38">
        <v>2.4E-2</v>
      </c>
      <c r="BC458">
        <v>1.2999999999999999E-2</v>
      </c>
      <c r="BD458">
        <v>3.1E-2</v>
      </c>
      <c r="BE458">
        <v>2.8000000000000001E-2</v>
      </c>
      <c r="BF458" s="38">
        <v>2.7E-2</v>
      </c>
      <c r="BG458">
        <v>8.9999999999999993E-3</v>
      </c>
      <c r="BH458">
        <v>8.0000000000000002E-3</v>
      </c>
      <c r="BI458">
        <v>7.0000000000000001E-3</v>
      </c>
      <c r="BJ458">
        <v>8.9999999999999993E-3</v>
      </c>
      <c r="BK458">
        <v>0</v>
      </c>
      <c r="BL458">
        <v>1.4E-2</v>
      </c>
      <c r="BM458">
        <v>1.7999999999999999E-2</v>
      </c>
      <c r="BN458">
        <v>-5.0000000000000001E-3</v>
      </c>
      <c r="BO458">
        <v>4.0000000000000001E-3</v>
      </c>
      <c r="BP458" s="6">
        <v>1E-3</v>
      </c>
      <c r="BQ458" s="6">
        <v>3.0000000000000001E-3</v>
      </c>
      <c r="BR458" s="6">
        <v>0.01</v>
      </c>
      <c r="BS458">
        <v>1.2E-2</v>
      </c>
      <c r="BT458" s="38">
        <v>0.02</v>
      </c>
      <c r="BU458">
        <v>2.5999999999999999E-2</v>
      </c>
      <c r="BV458">
        <v>4.1000000000000002E-2</v>
      </c>
      <c r="BW458">
        <v>2.9000000000000001E-2</v>
      </c>
      <c r="BX458" s="38">
        <v>0.106</v>
      </c>
      <c r="BY458" s="38">
        <v>1.7999999999999999E-2</v>
      </c>
      <c r="BZ458" s="38">
        <v>3.0000000000000001E-3</v>
      </c>
      <c r="CA458">
        <v>4.8000000000000001E-2</v>
      </c>
      <c r="CB458">
        <v>4.5999999999999999E-2</v>
      </c>
      <c r="CC458">
        <v>1.2999999999999999E-2</v>
      </c>
      <c r="CD458">
        <v>1.0999999999999999E-2</v>
      </c>
      <c r="CE458">
        <v>7.8E-2</v>
      </c>
      <c r="CF458">
        <v>0.01</v>
      </c>
      <c r="CG458">
        <v>1.2E-2</v>
      </c>
      <c r="CH458">
        <v>5.5E-2</v>
      </c>
      <c r="CI458">
        <v>2.5000000000000001E-2</v>
      </c>
      <c r="CJ458">
        <v>6.4000000000000001E-2</v>
      </c>
      <c r="CK458">
        <v>1.0999999999999999E-2</v>
      </c>
      <c r="CL458">
        <v>3.0000000000000001E-3</v>
      </c>
      <c r="CM458">
        <v>-8.0000000000000002E-3</v>
      </c>
      <c r="CN458">
        <v>6.0000000000000001E-3</v>
      </c>
      <c r="CO458">
        <v>-1.2999999999999999E-2</v>
      </c>
      <c r="CP458">
        <v>-4.0000000000000001E-3</v>
      </c>
      <c r="CQ458">
        <v>1.2999999999999999E-2</v>
      </c>
      <c r="CR458" s="38">
        <v>2.5999999999999999E-2</v>
      </c>
      <c r="CS458">
        <v>2.8000000000000001E-2</v>
      </c>
      <c r="CT458">
        <v>4.4999999999999998E-2</v>
      </c>
      <c r="CU458">
        <v>-4.4999999999999998E-2</v>
      </c>
      <c r="CV458">
        <v>3.3000000000000002E-2</v>
      </c>
      <c r="CW458">
        <v>0.01</v>
      </c>
      <c r="CX458">
        <v>-1E-3</v>
      </c>
      <c r="CY458">
        <v>4.3999999999999997E-2</v>
      </c>
      <c r="CZ458">
        <v>3.2000000000000001E-2</v>
      </c>
      <c r="DA458">
        <v>0.10199999999999999</v>
      </c>
      <c r="DB458">
        <v>4.8000000000000001E-2</v>
      </c>
      <c r="DC458">
        <v>2E-3</v>
      </c>
      <c r="DD458" s="38">
        <v>8.9999999999999993E-3</v>
      </c>
      <c r="DE458" s="38">
        <v>7.0000000000000001E-3</v>
      </c>
      <c r="DF458">
        <v>0.02</v>
      </c>
      <c r="DG458">
        <v>4.7E-2</v>
      </c>
      <c r="DH458">
        <v>4.1000000000000002E-2</v>
      </c>
      <c r="DI458">
        <v>1.7999999999999999E-2</v>
      </c>
      <c r="DJ458">
        <v>3.3000000000000002E-2</v>
      </c>
      <c r="DK458" s="38">
        <v>1.4E-2</v>
      </c>
      <c r="DL458">
        <v>1.7999999999999999E-2</v>
      </c>
      <c r="DM458">
        <v>3.6999999999999998E-2</v>
      </c>
      <c r="DN458">
        <v>0.03</v>
      </c>
      <c r="DO458">
        <v>9.5000000000000001E-2</v>
      </c>
      <c r="DP458" s="38">
        <v>4.2999999999999997E-2</v>
      </c>
      <c r="DQ458">
        <v>3.9E-2</v>
      </c>
      <c r="DU458" s="38">
        <v>3.7999999999999999E-2</v>
      </c>
      <c r="DV458">
        <v>2.3E-2</v>
      </c>
      <c r="DW458" s="38">
        <v>3.9E-2</v>
      </c>
      <c r="DX458" s="6">
        <v>5.0999999999999997E-2</v>
      </c>
      <c r="DY458">
        <v>2.4E-2</v>
      </c>
      <c r="DZ458">
        <v>7.0000000000000007E-2</v>
      </c>
      <c r="EA458">
        <v>2.9000000000000001E-2</v>
      </c>
      <c r="EC458">
        <v>4.0000000000000001E-3</v>
      </c>
      <c r="ED458">
        <v>2.9000000000000001E-2</v>
      </c>
      <c r="EF458">
        <v>4.2000000000000003E-2</v>
      </c>
      <c r="EG458">
        <v>5.7000000000000002E-2</v>
      </c>
      <c r="EI458">
        <v>3.1E-2</v>
      </c>
      <c r="EJ458">
        <v>4.3999999999999997E-2</v>
      </c>
      <c r="EK458" s="38">
        <v>1.4999999999999999E-2</v>
      </c>
      <c r="EL458">
        <v>2.9000000000000001E-2</v>
      </c>
      <c r="EM458" s="6">
        <v>5.0999999999999997E-2</v>
      </c>
    </row>
    <row r="459" spans="1:143" ht="14.25" customHeight="1" x14ac:dyDescent="0.2">
      <c r="A459" s="13">
        <v>786</v>
      </c>
      <c r="B459">
        <v>4.7E-2</v>
      </c>
      <c r="C459">
        <v>4.2000000000000003E-2</v>
      </c>
      <c r="D459">
        <v>0.03</v>
      </c>
      <c r="E459">
        <v>2.9000000000000001E-2</v>
      </c>
      <c r="F459">
        <v>3.3000000000000002E-2</v>
      </c>
      <c r="G459">
        <v>3.5999999999999997E-2</v>
      </c>
      <c r="H459">
        <v>0.01</v>
      </c>
      <c r="I459">
        <v>1.2999999999999999E-2</v>
      </c>
      <c r="J459">
        <v>1.4999999999999999E-2</v>
      </c>
      <c r="K459">
        <v>1.2999999999999999E-2</v>
      </c>
      <c r="L459">
        <v>3.2000000000000001E-2</v>
      </c>
      <c r="M459">
        <v>2.4E-2</v>
      </c>
      <c r="N459">
        <v>3.6999999999999998E-2</v>
      </c>
      <c r="O459">
        <v>1.9E-2</v>
      </c>
      <c r="P459" s="38">
        <v>4.8000000000000001E-2</v>
      </c>
      <c r="Q459" s="6">
        <v>4.2000000000000003E-2</v>
      </c>
      <c r="R459" s="6">
        <v>2.8000000000000001E-2</v>
      </c>
      <c r="S459" s="6">
        <v>6.2E-2</v>
      </c>
      <c r="T459">
        <v>0.04</v>
      </c>
      <c r="U459">
        <v>2.4E-2</v>
      </c>
      <c r="V459">
        <v>0.03</v>
      </c>
      <c r="W459">
        <v>1.9E-2</v>
      </c>
      <c r="X459">
        <v>5.1999999999999998E-2</v>
      </c>
      <c r="Y459">
        <v>4.7E-2</v>
      </c>
      <c r="Z459" s="38">
        <v>8.1000000000000003E-2</v>
      </c>
      <c r="AA459" s="38">
        <v>8.1000000000000003E-2</v>
      </c>
      <c r="AB459" s="38">
        <v>6.0999999999999999E-2</v>
      </c>
      <c r="AC459" s="38">
        <v>4.4999999999999998E-2</v>
      </c>
      <c r="AD459" s="38">
        <v>2.7E-2</v>
      </c>
      <c r="AE459" s="38">
        <v>2.5999999999999999E-2</v>
      </c>
      <c r="AF459" s="38">
        <v>8.9999999999999993E-3</v>
      </c>
      <c r="AG459" s="38">
        <v>8.9999999999999993E-3</v>
      </c>
      <c r="AH459" s="38">
        <v>4.0000000000000001E-3</v>
      </c>
      <c r="AI459" s="6">
        <v>4.1000000000000002E-2</v>
      </c>
      <c r="AJ459" s="6">
        <v>8.0000000000000002E-3</v>
      </c>
      <c r="AK459" s="6">
        <v>4.1000000000000002E-2</v>
      </c>
      <c r="AL459">
        <v>1.4999999999999999E-2</v>
      </c>
      <c r="AM459">
        <v>1.7000000000000001E-2</v>
      </c>
      <c r="AN459">
        <v>3.9E-2</v>
      </c>
      <c r="AO459" s="6">
        <v>3.1E-2</v>
      </c>
      <c r="AP459" s="6">
        <v>7.0000000000000007E-2</v>
      </c>
      <c r="AQ459" s="6">
        <v>5.7000000000000002E-2</v>
      </c>
      <c r="AR459">
        <v>2.1000000000000001E-2</v>
      </c>
      <c r="AS459">
        <v>3.1E-2</v>
      </c>
      <c r="AT459">
        <v>1.2E-2</v>
      </c>
      <c r="AU459">
        <v>1.7999999999999999E-2</v>
      </c>
      <c r="AV459">
        <v>7.2999999999999995E-2</v>
      </c>
      <c r="AW459">
        <v>5.2999999999999999E-2</v>
      </c>
      <c r="AX459">
        <v>1.7999999999999999E-2</v>
      </c>
      <c r="AY459">
        <v>3.7999999999999999E-2</v>
      </c>
      <c r="AZ459">
        <v>1E-3</v>
      </c>
      <c r="BA459">
        <v>4.3999999999999997E-2</v>
      </c>
      <c r="BB459" s="38">
        <v>2.4E-2</v>
      </c>
      <c r="BC459">
        <v>1.2999999999999999E-2</v>
      </c>
      <c r="BD459">
        <v>3.1E-2</v>
      </c>
      <c r="BE459">
        <v>2.7E-2</v>
      </c>
      <c r="BF459" s="38">
        <v>2.7E-2</v>
      </c>
      <c r="BG459">
        <v>8.9999999999999993E-3</v>
      </c>
      <c r="BH459">
        <v>8.0000000000000002E-3</v>
      </c>
      <c r="BI459">
        <v>7.0000000000000001E-3</v>
      </c>
      <c r="BJ459">
        <v>8.9999999999999993E-3</v>
      </c>
      <c r="BK459">
        <v>0</v>
      </c>
      <c r="BL459">
        <v>1.4E-2</v>
      </c>
      <c r="BM459">
        <v>1.7999999999999999E-2</v>
      </c>
      <c r="BN459">
        <v>-5.0000000000000001E-3</v>
      </c>
      <c r="BO459">
        <v>4.0000000000000001E-3</v>
      </c>
      <c r="BP459" s="6">
        <v>1E-3</v>
      </c>
      <c r="BQ459" s="6">
        <v>3.0000000000000001E-3</v>
      </c>
      <c r="BR459" s="6">
        <v>0.01</v>
      </c>
      <c r="BS459">
        <v>1.2E-2</v>
      </c>
      <c r="BT459" s="38">
        <v>0.02</v>
      </c>
      <c r="BU459">
        <v>2.5999999999999999E-2</v>
      </c>
      <c r="BV459">
        <v>4.1000000000000002E-2</v>
      </c>
      <c r="BW459">
        <v>2.9000000000000001E-2</v>
      </c>
      <c r="BX459" s="38">
        <v>0.106</v>
      </c>
      <c r="BY459" s="38">
        <v>1.7000000000000001E-2</v>
      </c>
      <c r="BZ459" s="38">
        <v>3.0000000000000001E-3</v>
      </c>
      <c r="CA459">
        <v>4.8000000000000001E-2</v>
      </c>
      <c r="CB459">
        <v>4.5999999999999999E-2</v>
      </c>
      <c r="CC459">
        <v>1.2999999999999999E-2</v>
      </c>
      <c r="CD459">
        <v>1.0999999999999999E-2</v>
      </c>
      <c r="CE459">
        <v>7.8E-2</v>
      </c>
      <c r="CF459">
        <v>0.01</v>
      </c>
      <c r="CG459">
        <v>1.2E-2</v>
      </c>
      <c r="CH459">
        <v>5.5E-2</v>
      </c>
      <c r="CI459">
        <v>2.5000000000000001E-2</v>
      </c>
      <c r="CJ459">
        <v>6.4000000000000001E-2</v>
      </c>
      <c r="CK459">
        <v>1.0999999999999999E-2</v>
      </c>
      <c r="CL459">
        <v>3.0000000000000001E-3</v>
      </c>
      <c r="CM459">
        <v>-8.0000000000000002E-3</v>
      </c>
      <c r="CN459">
        <v>6.0000000000000001E-3</v>
      </c>
      <c r="CO459">
        <v>-1.2999999999999999E-2</v>
      </c>
      <c r="CP459">
        <v>-4.0000000000000001E-3</v>
      </c>
      <c r="CQ459">
        <v>1.2E-2</v>
      </c>
      <c r="CR459" s="38">
        <v>2.5999999999999999E-2</v>
      </c>
      <c r="CS459">
        <v>2.8000000000000001E-2</v>
      </c>
      <c r="CT459">
        <v>4.4999999999999998E-2</v>
      </c>
      <c r="CU459">
        <v>-4.4999999999999998E-2</v>
      </c>
      <c r="CV459">
        <v>3.3000000000000002E-2</v>
      </c>
      <c r="CW459">
        <v>0.01</v>
      </c>
      <c r="CX459">
        <v>-1E-3</v>
      </c>
      <c r="CY459">
        <v>4.3999999999999997E-2</v>
      </c>
      <c r="CZ459">
        <v>3.2000000000000001E-2</v>
      </c>
      <c r="DA459">
        <v>0.10199999999999999</v>
      </c>
      <c r="DB459">
        <v>4.8000000000000001E-2</v>
      </c>
      <c r="DC459">
        <v>2E-3</v>
      </c>
      <c r="DD459" s="38">
        <v>8.9999999999999993E-3</v>
      </c>
      <c r="DE459" s="38">
        <v>7.0000000000000001E-3</v>
      </c>
      <c r="DF459">
        <v>0.02</v>
      </c>
      <c r="DG459">
        <v>4.7E-2</v>
      </c>
      <c r="DH459">
        <v>4.1000000000000002E-2</v>
      </c>
      <c r="DI459">
        <v>1.7999999999999999E-2</v>
      </c>
      <c r="DJ459">
        <v>3.3000000000000002E-2</v>
      </c>
      <c r="DK459" s="38">
        <v>1.4E-2</v>
      </c>
      <c r="DL459">
        <v>1.7999999999999999E-2</v>
      </c>
      <c r="DM459">
        <v>3.6999999999999998E-2</v>
      </c>
      <c r="DN459">
        <v>0.03</v>
      </c>
      <c r="DO459">
        <v>9.5000000000000001E-2</v>
      </c>
      <c r="DP459" s="38">
        <v>4.2999999999999997E-2</v>
      </c>
      <c r="DQ459">
        <v>3.9E-2</v>
      </c>
      <c r="DU459" s="38">
        <v>3.7999999999999999E-2</v>
      </c>
      <c r="DV459">
        <v>2.3E-2</v>
      </c>
      <c r="DW459" s="38">
        <v>3.9E-2</v>
      </c>
      <c r="DX459" s="6">
        <v>5.0999999999999997E-2</v>
      </c>
      <c r="DY459">
        <v>2.4E-2</v>
      </c>
      <c r="DZ459">
        <v>7.0000000000000007E-2</v>
      </c>
      <c r="EA459">
        <v>2.9000000000000001E-2</v>
      </c>
      <c r="EC459">
        <v>4.0000000000000001E-3</v>
      </c>
      <c r="ED459">
        <v>2.9000000000000001E-2</v>
      </c>
      <c r="EF459">
        <v>4.2000000000000003E-2</v>
      </c>
      <c r="EG459">
        <v>5.7000000000000002E-2</v>
      </c>
      <c r="EI459">
        <v>3.1E-2</v>
      </c>
      <c r="EJ459">
        <v>4.3999999999999997E-2</v>
      </c>
      <c r="EK459" s="38">
        <v>1.4999999999999999E-2</v>
      </c>
      <c r="EL459">
        <v>2.9000000000000001E-2</v>
      </c>
      <c r="EM459" s="6">
        <v>5.0999999999999997E-2</v>
      </c>
    </row>
    <row r="460" spans="1:143" ht="14.25" customHeight="1" x14ac:dyDescent="0.2">
      <c r="A460" s="13">
        <v>787</v>
      </c>
      <c r="B460">
        <v>4.7E-2</v>
      </c>
      <c r="C460">
        <v>4.2000000000000003E-2</v>
      </c>
      <c r="D460">
        <v>0.03</v>
      </c>
      <c r="E460">
        <v>2.9000000000000001E-2</v>
      </c>
      <c r="F460">
        <v>3.3000000000000002E-2</v>
      </c>
      <c r="G460">
        <v>3.5000000000000003E-2</v>
      </c>
      <c r="H460">
        <v>0.01</v>
      </c>
      <c r="I460">
        <v>1.2999999999999999E-2</v>
      </c>
      <c r="J460">
        <v>1.4999999999999999E-2</v>
      </c>
      <c r="K460">
        <v>1.2999999999999999E-2</v>
      </c>
      <c r="L460">
        <v>3.2000000000000001E-2</v>
      </c>
      <c r="M460">
        <v>2.4E-2</v>
      </c>
      <c r="N460">
        <v>3.6999999999999998E-2</v>
      </c>
      <c r="O460">
        <v>1.9E-2</v>
      </c>
      <c r="P460" s="38">
        <v>4.7E-2</v>
      </c>
      <c r="Q460" s="6">
        <v>4.2000000000000003E-2</v>
      </c>
      <c r="R460" s="6">
        <v>2.8000000000000001E-2</v>
      </c>
      <c r="S460" s="6">
        <v>6.2E-2</v>
      </c>
      <c r="T460">
        <v>0.04</v>
      </c>
      <c r="U460">
        <v>2.4E-2</v>
      </c>
      <c r="V460">
        <v>0.03</v>
      </c>
      <c r="W460">
        <v>1.9E-2</v>
      </c>
      <c r="X460">
        <v>5.1999999999999998E-2</v>
      </c>
      <c r="Y460">
        <v>4.7E-2</v>
      </c>
      <c r="Z460" s="38">
        <v>8.1000000000000003E-2</v>
      </c>
      <c r="AA460" s="38">
        <v>8.1000000000000003E-2</v>
      </c>
      <c r="AB460" s="38">
        <v>6.0999999999999999E-2</v>
      </c>
      <c r="AC460" s="38">
        <v>4.4999999999999998E-2</v>
      </c>
      <c r="AD460" s="38">
        <v>2.7E-2</v>
      </c>
      <c r="AE460" s="38">
        <v>2.5999999999999999E-2</v>
      </c>
      <c r="AF460" s="38">
        <v>8.9999999999999993E-3</v>
      </c>
      <c r="AG460" s="38">
        <v>8.9999999999999993E-3</v>
      </c>
      <c r="AH460" s="38">
        <v>4.0000000000000001E-3</v>
      </c>
      <c r="AI460" s="6">
        <v>4.1000000000000002E-2</v>
      </c>
      <c r="AJ460" s="6">
        <v>8.0000000000000002E-3</v>
      </c>
      <c r="AK460" s="6">
        <v>4.1000000000000002E-2</v>
      </c>
      <c r="AL460">
        <v>1.4999999999999999E-2</v>
      </c>
      <c r="AM460">
        <v>1.7000000000000001E-2</v>
      </c>
      <c r="AN460">
        <v>3.9E-2</v>
      </c>
      <c r="AO460" s="6">
        <v>3.1E-2</v>
      </c>
      <c r="AP460" s="6">
        <v>7.0000000000000007E-2</v>
      </c>
      <c r="AQ460" s="6">
        <v>5.6000000000000001E-2</v>
      </c>
      <c r="AR460">
        <v>2.1000000000000001E-2</v>
      </c>
      <c r="AS460">
        <v>3.1E-2</v>
      </c>
      <c r="AT460">
        <v>1.2E-2</v>
      </c>
      <c r="AU460">
        <v>1.7999999999999999E-2</v>
      </c>
      <c r="AV460">
        <v>7.2999999999999995E-2</v>
      </c>
      <c r="AW460">
        <v>5.2999999999999999E-2</v>
      </c>
      <c r="AX460">
        <v>1.7999999999999999E-2</v>
      </c>
      <c r="AY460">
        <v>3.7999999999999999E-2</v>
      </c>
      <c r="AZ460">
        <v>1E-3</v>
      </c>
      <c r="BA460">
        <v>4.3999999999999997E-2</v>
      </c>
      <c r="BB460" s="38">
        <v>2.3E-2</v>
      </c>
      <c r="BC460">
        <v>1.2999999999999999E-2</v>
      </c>
      <c r="BD460">
        <v>3.1E-2</v>
      </c>
      <c r="BE460">
        <v>2.7E-2</v>
      </c>
      <c r="BF460" s="38">
        <v>2.7E-2</v>
      </c>
      <c r="BG460">
        <v>8.9999999999999993E-3</v>
      </c>
      <c r="BH460">
        <v>8.0000000000000002E-3</v>
      </c>
      <c r="BI460">
        <v>7.0000000000000001E-3</v>
      </c>
      <c r="BJ460">
        <v>8.9999999999999993E-3</v>
      </c>
      <c r="BK460">
        <v>0</v>
      </c>
      <c r="BL460">
        <v>1.4E-2</v>
      </c>
      <c r="BM460">
        <v>1.7999999999999999E-2</v>
      </c>
      <c r="BN460">
        <v>-5.0000000000000001E-3</v>
      </c>
      <c r="BO460">
        <v>4.0000000000000001E-3</v>
      </c>
      <c r="BP460" s="6">
        <v>1E-3</v>
      </c>
      <c r="BQ460" s="6">
        <v>3.0000000000000001E-3</v>
      </c>
      <c r="BR460" s="6">
        <v>0.01</v>
      </c>
      <c r="BS460">
        <v>1.2E-2</v>
      </c>
      <c r="BT460" s="38">
        <v>0.02</v>
      </c>
      <c r="BU460">
        <v>2.5999999999999999E-2</v>
      </c>
      <c r="BV460">
        <v>0.04</v>
      </c>
      <c r="BW460">
        <v>2.9000000000000001E-2</v>
      </c>
      <c r="BX460" s="38">
        <v>0.106</v>
      </c>
      <c r="BY460" s="38">
        <v>1.7000000000000001E-2</v>
      </c>
      <c r="BZ460" s="38">
        <v>3.0000000000000001E-3</v>
      </c>
      <c r="CA460">
        <v>4.8000000000000001E-2</v>
      </c>
      <c r="CB460">
        <v>4.5999999999999999E-2</v>
      </c>
      <c r="CC460">
        <v>1.2999999999999999E-2</v>
      </c>
      <c r="CD460">
        <v>1.0999999999999999E-2</v>
      </c>
      <c r="CE460">
        <v>7.8E-2</v>
      </c>
      <c r="CF460">
        <v>0.01</v>
      </c>
      <c r="CG460">
        <v>1.2E-2</v>
      </c>
      <c r="CH460">
        <v>5.5E-2</v>
      </c>
      <c r="CI460">
        <v>2.5000000000000001E-2</v>
      </c>
      <c r="CJ460">
        <v>6.4000000000000001E-2</v>
      </c>
      <c r="CK460">
        <v>1.0999999999999999E-2</v>
      </c>
      <c r="CL460">
        <v>3.0000000000000001E-3</v>
      </c>
      <c r="CM460">
        <v>-8.0000000000000002E-3</v>
      </c>
      <c r="CN460">
        <v>6.0000000000000001E-3</v>
      </c>
      <c r="CO460">
        <v>-1.2999999999999999E-2</v>
      </c>
      <c r="CP460">
        <v>-4.0000000000000001E-3</v>
      </c>
      <c r="CQ460">
        <v>1.2E-2</v>
      </c>
      <c r="CR460" s="38">
        <v>2.5999999999999999E-2</v>
      </c>
      <c r="CS460">
        <v>2.8000000000000001E-2</v>
      </c>
      <c r="CT460">
        <v>4.4999999999999998E-2</v>
      </c>
      <c r="CU460">
        <v>-4.4999999999999998E-2</v>
      </c>
      <c r="CV460">
        <v>3.3000000000000002E-2</v>
      </c>
      <c r="CW460">
        <v>8.9999999999999993E-3</v>
      </c>
      <c r="CX460">
        <v>-1E-3</v>
      </c>
      <c r="CY460">
        <v>4.3999999999999997E-2</v>
      </c>
      <c r="CZ460">
        <v>3.2000000000000001E-2</v>
      </c>
      <c r="DA460">
        <v>0.10100000000000001</v>
      </c>
      <c r="DB460">
        <v>4.8000000000000001E-2</v>
      </c>
      <c r="DC460">
        <v>2E-3</v>
      </c>
      <c r="DD460" s="38">
        <v>8.9999999999999993E-3</v>
      </c>
      <c r="DE460" s="38">
        <v>7.0000000000000001E-3</v>
      </c>
      <c r="DF460">
        <v>0.02</v>
      </c>
      <c r="DG460">
        <v>4.7E-2</v>
      </c>
      <c r="DH460">
        <v>4.1000000000000002E-2</v>
      </c>
      <c r="DI460">
        <v>1.7999999999999999E-2</v>
      </c>
      <c r="DJ460">
        <v>3.3000000000000002E-2</v>
      </c>
      <c r="DK460" s="38">
        <v>1.4E-2</v>
      </c>
      <c r="DL460">
        <v>1.9E-2</v>
      </c>
      <c r="DM460">
        <v>3.6999999999999998E-2</v>
      </c>
      <c r="DN460">
        <v>0.03</v>
      </c>
      <c r="DO460">
        <v>9.6000000000000002E-2</v>
      </c>
      <c r="DP460" s="38">
        <v>4.2999999999999997E-2</v>
      </c>
      <c r="DQ460">
        <v>3.9E-2</v>
      </c>
      <c r="DU460" s="38">
        <v>3.7999999999999999E-2</v>
      </c>
      <c r="DV460">
        <v>2.3E-2</v>
      </c>
      <c r="DW460" s="38">
        <v>3.9E-2</v>
      </c>
      <c r="DX460" s="6">
        <v>5.0999999999999997E-2</v>
      </c>
      <c r="DY460">
        <v>2.4E-2</v>
      </c>
      <c r="DZ460">
        <v>7.0999999999999994E-2</v>
      </c>
      <c r="EA460">
        <v>2.9000000000000001E-2</v>
      </c>
      <c r="EC460">
        <v>4.0000000000000001E-3</v>
      </c>
      <c r="ED460">
        <v>2.9000000000000001E-2</v>
      </c>
      <c r="EF460">
        <v>4.2000000000000003E-2</v>
      </c>
      <c r="EG460">
        <v>5.7000000000000002E-2</v>
      </c>
      <c r="EI460">
        <v>3.1E-2</v>
      </c>
      <c r="EJ460">
        <v>4.3999999999999997E-2</v>
      </c>
      <c r="EK460" s="38">
        <v>1.4999999999999999E-2</v>
      </c>
      <c r="EL460">
        <v>2.9000000000000001E-2</v>
      </c>
      <c r="EM460" s="6">
        <v>5.0999999999999997E-2</v>
      </c>
    </row>
    <row r="461" spans="1:143" ht="14.25" customHeight="1" x14ac:dyDescent="0.2">
      <c r="A461" s="13">
        <v>788</v>
      </c>
      <c r="B461">
        <v>4.7E-2</v>
      </c>
      <c r="C461">
        <v>4.2000000000000003E-2</v>
      </c>
      <c r="D461">
        <v>0.03</v>
      </c>
      <c r="E461">
        <v>2.9000000000000001E-2</v>
      </c>
      <c r="F461">
        <v>3.3000000000000002E-2</v>
      </c>
      <c r="G461">
        <v>3.5000000000000003E-2</v>
      </c>
      <c r="H461">
        <v>0.01</v>
      </c>
      <c r="I461">
        <v>1.2999999999999999E-2</v>
      </c>
      <c r="J461">
        <v>1.4999999999999999E-2</v>
      </c>
      <c r="K461">
        <v>1.2999999999999999E-2</v>
      </c>
      <c r="L461">
        <v>3.1E-2</v>
      </c>
      <c r="M461">
        <v>2.4E-2</v>
      </c>
      <c r="N461">
        <v>3.6999999999999998E-2</v>
      </c>
      <c r="O461">
        <v>1.9E-2</v>
      </c>
      <c r="P461" s="38">
        <v>4.7E-2</v>
      </c>
      <c r="Q461" s="6">
        <v>4.2000000000000003E-2</v>
      </c>
      <c r="R461" s="6">
        <v>2.7E-2</v>
      </c>
      <c r="S461" s="6">
        <v>6.2E-2</v>
      </c>
      <c r="T461">
        <v>0.04</v>
      </c>
      <c r="U461">
        <v>2.3E-2</v>
      </c>
      <c r="V461">
        <v>0.03</v>
      </c>
      <c r="W461">
        <v>1.9E-2</v>
      </c>
      <c r="X461">
        <v>5.1999999999999998E-2</v>
      </c>
      <c r="Y461">
        <v>4.7E-2</v>
      </c>
      <c r="Z461" s="38">
        <v>8.1000000000000003E-2</v>
      </c>
      <c r="AA461" s="38">
        <v>8.1000000000000003E-2</v>
      </c>
      <c r="AB461" s="38">
        <v>6.0999999999999999E-2</v>
      </c>
      <c r="AC461" s="38">
        <v>4.4999999999999998E-2</v>
      </c>
      <c r="AD461" s="38">
        <v>2.5999999999999999E-2</v>
      </c>
      <c r="AE461" s="38">
        <v>2.5999999999999999E-2</v>
      </c>
      <c r="AF461" s="38">
        <v>8.9999999999999993E-3</v>
      </c>
      <c r="AG461" s="38">
        <v>8.9999999999999993E-3</v>
      </c>
      <c r="AH461" s="38">
        <v>4.0000000000000001E-3</v>
      </c>
      <c r="AI461" s="6">
        <v>4.1000000000000002E-2</v>
      </c>
      <c r="AJ461" s="6">
        <v>8.0000000000000002E-3</v>
      </c>
      <c r="AK461" s="6">
        <v>4.1000000000000002E-2</v>
      </c>
      <c r="AL461">
        <v>1.4999999999999999E-2</v>
      </c>
      <c r="AM461">
        <v>1.7000000000000001E-2</v>
      </c>
      <c r="AN461">
        <v>3.7999999999999999E-2</v>
      </c>
      <c r="AO461" s="6">
        <v>3.1E-2</v>
      </c>
      <c r="AP461" s="6">
        <v>7.0000000000000007E-2</v>
      </c>
      <c r="AQ461" s="6">
        <v>5.6000000000000001E-2</v>
      </c>
      <c r="AR461">
        <v>2.1000000000000001E-2</v>
      </c>
      <c r="AS461">
        <v>3.1E-2</v>
      </c>
      <c r="AT461">
        <v>1.0999999999999999E-2</v>
      </c>
      <c r="AU461">
        <v>1.7999999999999999E-2</v>
      </c>
      <c r="AV461">
        <v>7.2999999999999995E-2</v>
      </c>
      <c r="AW461">
        <v>5.2999999999999999E-2</v>
      </c>
      <c r="AX461">
        <v>1.7999999999999999E-2</v>
      </c>
      <c r="AY461">
        <v>3.7999999999999999E-2</v>
      </c>
      <c r="AZ461">
        <v>1E-3</v>
      </c>
      <c r="BA461">
        <v>4.3999999999999997E-2</v>
      </c>
      <c r="BB461" s="38">
        <v>2.3E-2</v>
      </c>
      <c r="BC461">
        <v>1.2999999999999999E-2</v>
      </c>
      <c r="BD461">
        <v>3.1E-2</v>
      </c>
      <c r="BE461">
        <v>2.7E-2</v>
      </c>
      <c r="BF461" s="38">
        <v>2.7E-2</v>
      </c>
      <c r="BG461">
        <v>8.9999999999999993E-3</v>
      </c>
      <c r="BH461">
        <v>8.0000000000000002E-3</v>
      </c>
      <c r="BI461">
        <v>7.0000000000000001E-3</v>
      </c>
      <c r="BJ461">
        <v>8.0000000000000002E-3</v>
      </c>
      <c r="BK461">
        <v>0</v>
      </c>
      <c r="BL461">
        <v>1.4E-2</v>
      </c>
      <c r="BM461">
        <v>1.7999999999999999E-2</v>
      </c>
      <c r="BN461">
        <v>-5.0000000000000001E-3</v>
      </c>
      <c r="BO461">
        <v>4.0000000000000001E-3</v>
      </c>
      <c r="BP461" s="6">
        <v>1E-3</v>
      </c>
      <c r="BQ461" s="6">
        <v>3.0000000000000001E-3</v>
      </c>
      <c r="BR461" s="6">
        <v>0.01</v>
      </c>
      <c r="BS461">
        <v>1.2E-2</v>
      </c>
      <c r="BT461" s="38">
        <v>0.02</v>
      </c>
      <c r="BU461">
        <v>2.5999999999999999E-2</v>
      </c>
      <c r="BV461">
        <v>0.04</v>
      </c>
      <c r="BW461">
        <v>2.9000000000000001E-2</v>
      </c>
      <c r="BX461" s="38">
        <v>0.105</v>
      </c>
      <c r="BY461" s="38">
        <v>1.7000000000000001E-2</v>
      </c>
      <c r="BZ461" s="38">
        <v>3.0000000000000001E-3</v>
      </c>
      <c r="CA461">
        <v>4.8000000000000001E-2</v>
      </c>
      <c r="CB461">
        <v>4.5999999999999999E-2</v>
      </c>
      <c r="CC461">
        <v>1.2999999999999999E-2</v>
      </c>
      <c r="CD461">
        <v>1.0999999999999999E-2</v>
      </c>
      <c r="CE461">
        <v>7.8E-2</v>
      </c>
      <c r="CF461">
        <v>0.01</v>
      </c>
      <c r="CG461">
        <v>1.2E-2</v>
      </c>
      <c r="CH461">
        <v>5.5E-2</v>
      </c>
      <c r="CI461">
        <v>2.5000000000000001E-2</v>
      </c>
      <c r="CJ461">
        <v>6.5000000000000002E-2</v>
      </c>
      <c r="CK461">
        <v>1.0999999999999999E-2</v>
      </c>
      <c r="CL461">
        <v>3.0000000000000001E-3</v>
      </c>
      <c r="CM461">
        <v>-8.0000000000000002E-3</v>
      </c>
      <c r="CN461">
        <v>6.0000000000000001E-3</v>
      </c>
      <c r="CO461">
        <v>-1.2999999999999999E-2</v>
      </c>
      <c r="CP461">
        <v>-4.0000000000000001E-3</v>
      </c>
      <c r="CQ461">
        <v>1.2E-2</v>
      </c>
      <c r="CR461" s="38">
        <v>2.5999999999999999E-2</v>
      </c>
      <c r="CS461">
        <v>2.8000000000000001E-2</v>
      </c>
      <c r="CT461">
        <v>4.4999999999999998E-2</v>
      </c>
      <c r="CU461">
        <v>-4.4999999999999998E-2</v>
      </c>
      <c r="CV461">
        <v>3.3000000000000002E-2</v>
      </c>
      <c r="CW461">
        <v>8.9999999999999993E-3</v>
      </c>
      <c r="CX461">
        <v>-1E-3</v>
      </c>
      <c r="CY461">
        <v>4.3999999999999997E-2</v>
      </c>
      <c r="CZ461">
        <v>3.2000000000000001E-2</v>
      </c>
      <c r="DA461">
        <v>0.10100000000000001</v>
      </c>
      <c r="DB461">
        <v>4.8000000000000001E-2</v>
      </c>
      <c r="DC461">
        <v>2E-3</v>
      </c>
      <c r="DD461" s="38">
        <v>8.9999999999999993E-3</v>
      </c>
      <c r="DE461" s="38">
        <v>7.0000000000000001E-3</v>
      </c>
      <c r="DF461">
        <v>0.02</v>
      </c>
      <c r="DG461">
        <v>4.7E-2</v>
      </c>
      <c r="DH461">
        <v>4.1000000000000002E-2</v>
      </c>
      <c r="DI461">
        <v>1.7999999999999999E-2</v>
      </c>
      <c r="DJ461">
        <v>3.3000000000000002E-2</v>
      </c>
      <c r="DK461" s="38">
        <v>1.4E-2</v>
      </c>
      <c r="DL461">
        <v>1.7999999999999999E-2</v>
      </c>
      <c r="DM461">
        <v>3.6999999999999998E-2</v>
      </c>
      <c r="DN461">
        <v>0.03</v>
      </c>
      <c r="DO461">
        <v>9.6000000000000002E-2</v>
      </c>
      <c r="DP461" s="38">
        <v>4.2999999999999997E-2</v>
      </c>
      <c r="DQ461">
        <v>3.7999999999999999E-2</v>
      </c>
      <c r="DU461" s="38">
        <v>3.7999999999999999E-2</v>
      </c>
      <c r="DV461">
        <v>2.3E-2</v>
      </c>
      <c r="DW461" s="38">
        <v>3.9E-2</v>
      </c>
      <c r="DX461" s="6">
        <v>5.0999999999999997E-2</v>
      </c>
      <c r="DY461">
        <v>2.4E-2</v>
      </c>
      <c r="DZ461">
        <v>7.0999999999999994E-2</v>
      </c>
      <c r="EA461">
        <v>2.9000000000000001E-2</v>
      </c>
      <c r="EC461">
        <v>4.0000000000000001E-3</v>
      </c>
      <c r="ED461">
        <v>2.9000000000000001E-2</v>
      </c>
      <c r="EF461">
        <v>4.2000000000000003E-2</v>
      </c>
      <c r="EG461">
        <v>5.7000000000000002E-2</v>
      </c>
      <c r="EI461">
        <v>3.1E-2</v>
      </c>
      <c r="EJ461">
        <v>4.3999999999999997E-2</v>
      </c>
      <c r="EK461" s="38">
        <v>1.4999999999999999E-2</v>
      </c>
      <c r="EL461">
        <v>2.9000000000000001E-2</v>
      </c>
      <c r="EM461" s="6">
        <v>5.0999999999999997E-2</v>
      </c>
    </row>
    <row r="462" spans="1:143" ht="14.25" customHeight="1" x14ac:dyDescent="0.2">
      <c r="A462" s="13">
        <v>789</v>
      </c>
      <c r="B462">
        <v>4.7E-2</v>
      </c>
      <c r="C462">
        <v>4.2000000000000003E-2</v>
      </c>
      <c r="D462">
        <v>0.03</v>
      </c>
      <c r="E462">
        <v>2.8000000000000001E-2</v>
      </c>
      <c r="F462">
        <v>3.3000000000000002E-2</v>
      </c>
      <c r="G462">
        <v>3.5000000000000003E-2</v>
      </c>
      <c r="H462">
        <v>0.01</v>
      </c>
      <c r="I462">
        <v>1.2999999999999999E-2</v>
      </c>
      <c r="J462">
        <v>1.4999999999999999E-2</v>
      </c>
      <c r="K462">
        <v>1.2999999999999999E-2</v>
      </c>
      <c r="L462">
        <v>3.1E-2</v>
      </c>
      <c r="M462">
        <v>2.4E-2</v>
      </c>
      <c r="N462">
        <v>3.6999999999999998E-2</v>
      </c>
      <c r="O462">
        <v>1.9E-2</v>
      </c>
      <c r="P462" s="38">
        <v>4.7E-2</v>
      </c>
      <c r="Q462" s="6">
        <v>4.1000000000000002E-2</v>
      </c>
      <c r="R462" s="6">
        <v>2.7E-2</v>
      </c>
      <c r="S462" s="6">
        <v>6.2E-2</v>
      </c>
      <c r="T462">
        <v>3.9E-2</v>
      </c>
      <c r="U462">
        <v>2.3E-2</v>
      </c>
      <c r="V462">
        <v>0.03</v>
      </c>
      <c r="W462">
        <v>1.9E-2</v>
      </c>
      <c r="X462">
        <v>5.1999999999999998E-2</v>
      </c>
      <c r="Y462">
        <v>4.7E-2</v>
      </c>
      <c r="Z462" s="38">
        <v>8.1000000000000003E-2</v>
      </c>
      <c r="AA462" s="38">
        <v>8.1000000000000003E-2</v>
      </c>
      <c r="AB462" s="38">
        <v>6.0999999999999999E-2</v>
      </c>
      <c r="AC462" s="38">
        <v>4.4999999999999998E-2</v>
      </c>
      <c r="AD462" s="38">
        <v>2.5999999999999999E-2</v>
      </c>
      <c r="AE462" s="38">
        <v>2.5999999999999999E-2</v>
      </c>
      <c r="AF462" s="38">
        <v>8.9999999999999993E-3</v>
      </c>
      <c r="AG462" s="38">
        <v>8.9999999999999993E-3</v>
      </c>
      <c r="AH462" s="38">
        <v>4.0000000000000001E-3</v>
      </c>
      <c r="AI462" s="6">
        <v>4.1000000000000002E-2</v>
      </c>
      <c r="AJ462" s="6">
        <v>8.0000000000000002E-3</v>
      </c>
      <c r="AK462" s="6">
        <v>4.1000000000000002E-2</v>
      </c>
      <c r="AL462">
        <v>1.4999999999999999E-2</v>
      </c>
      <c r="AM462">
        <v>1.7000000000000001E-2</v>
      </c>
      <c r="AN462">
        <v>3.7999999999999999E-2</v>
      </c>
      <c r="AO462" s="6">
        <v>3.1E-2</v>
      </c>
      <c r="AP462" s="6">
        <v>6.9000000000000006E-2</v>
      </c>
      <c r="AQ462" s="6">
        <v>5.6000000000000001E-2</v>
      </c>
      <c r="AR462">
        <v>2.1000000000000001E-2</v>
      </c>
      <c r="AS462">
        <v>3.1E-2</v>
      </c>
      <c r="AT462">
        <v>1.0999999999999999E-2</v>
      </c>
      <c r="AU462">
        <v>1.7999999999999999E-2</v>
      </c>
      <c r="AV462">
        <v>7.2999999999999995E-2</v>
      </c>
      <c r="AW462">
        <v>5.2999999999999999E-2</v>
      </c>
      <c r="AX462">
        <v>1.7999999999999999E-2</v>
      </c>
      <c r="AY462">
        <v>3.7999999999999999E-2</v>
      </c>
      <c r="AZ462">
        <v>1E-3</v>
      </c>
      <c r="BA462">
        <v>4.3999999999999997E-2</v>
      </c>
      <c r="BB462" s="38">
        <v>2.3E-2</v>
      </c>
      <c r="BC462">
        <v>1.2999999999999999E-2</v>
      </c>
      <c r="BD462">
        <v>3.1E-2</v>
      </c>
      <c r="BE462">
        <v>2.7E-2</v>
      </c>
      <c r="BF462" s="38">
        <v>2.7E-2</v>
      </c>
      <c r="BG462">
        <v>8.9999999999999993E-3</v>
      </c>
      <c r="BH462">
        <v>8.0000000000000002E-3</v>
      </c>
      <c r="BI462">
        <v>7.0000000000000001E-3</v>
      </c>
      <c r="BJ462">
        <v>8.0000000000000002E-3</v>
      </c>
      <c r="BK462">
        <v>0</v>
      </c>
      <c r="BL462">
        <v>1.4E-2</v>
      </c>
      <c r="BM462">
        <v>1.7999999999999999E-2</v>
      </c>
      <c r="BN462">
        <v>-5.0000000000000001E-3</v>
      </c>
      <c r="BO462">
        <v>4.0000000000000001E-3</v>
      </c>
      <c r="BP462" s="6">
        <v>1E-3</v>
      </c>
      <c r="BQ462" s="6">
        <v>3.0000000000000001E-3</v>
      </c>
      <c r="BR462" s="6">
        <v>0.01</v>
      </c>
      <c r="BS462">
        <v>1.2E-2</v>
      </c>
      <c r="BT462" s="38">
        <v>0.02</v>
      </c>
      <c r="BU462">
        <v>2.5999999999999999E-2</v>
      </c>
      <c r="BV462">
        <v>0.04</v>
      </c>
      <c r="BW462">
        <v>2.9000000000000001E-2</v>
      </c>
      <c r="BX462" s="38">
        <v>0.105</v>
      </c>
      <c r="BY462" s="38">
        <v>1.7000000000000001E-2</v>
      </c>
      <c r="BZ462" s="38">
        <v>3.0000000000000001E-3</v>
      </c>
      <c r="CA462">
        <v>4.8000000000000001E-2</v>
      </c>
      <c r="CB462">
        <v>4.5999999999999999E-2</v>
      </c>
      <c r="CC462">
        <v>1.2999999999999999E-2</v>
      </c>
      <c r="CD462">
        <v>1.0999999999999999E-2</v>
      </c>
      <c r="CE462">
        <v>7.8E-2</v>
      </c>
      <c r="CF462">
        <v>0.01</v>
      </c>
      <c r="CG462">
        <v>1.2E-2</v>
      </c>
      <c r="CH462">
        <v>5.5E-2</v>
      </c>
      <c r="CI462">
        <v>2.4E-2</v>
      </c>
      <c r="CJ462">
        <v>6.5000000000000002E-2</v>
      </c>
      <c r="CK462">
        <v>1.0999999999999999E-2</v>
      </c>
      <c r="CL462">
        <v>3.0000000000000001E-3</v>
      </c>
      <c r="CM462">
        <v>-8.0000000000000002E-3</v>
      </c>
      <c r="CN462">
        <v>6.0000000000000001E-3</v>
      </c>
      <c r="CO462">
        <v>-1.2999999999999999E-2</v>
      </c>
      <c r="CP462">
        <v>-4.0000000000000001E-3</v>
      </c>
      <c r="CQ462">
        <v>1.2E-2</v>
      </c>
      <c r="CR462" s="38">
        <v>2.5000000000000001E-2</v>
      </c>
      <c r="CS462">
        <v>2.7E-2</v>
      </c>
      <c r="CT462">
        <v>4.4999999999999998E-2</v>
      </c>
      <c r="CU462">
        <v>-4.4999999999999998E-2</v>
      </c>
      <c r="CV462">
        <v>3.3000000000000002E-2</v>
      </c>
      <c r="CW462">
        <v>8.9999999999999993E-3</v>
      </c>
      <c r="CX462">
        <v>-1E-3</v>
      </c>
      <c r="CY462">
        <v>4.3999999999999997E-2</v>
      </c>
      <c r="CZ462">
        <v>3.2000000000000001E-2</v>
      </c>
      <c r="DA462">
        <v>0.10100000000000001</v>
      </c>
      <c r="DB462">
        <v>4.8000000000000001E-2</v>
      </c>
      <c r="DC462">
        <v>2E-3</v>
      </c>
      <c r="DD462" s="38">
        <v>8.9999999999999993E-3</v>
      </c>
      <c r="DE462" s="38">
        <v>7.0000000000000001E-3</v>
      </c>
      <c r="DF462">
        <v>1.9E-2</v>
      </c>
      <c r="DG462">
        <v>4.7E-2</v>
      </c>
      <c r="DH462">
        <v>4.1000000000000002E-2</v>
      </c>
      <c r="DI462">
        <v>1.7999999999999999E-2</v>
      </c>
      <c r="DJ462">
        <v>3.3000000000000002E-2</v>
      </c>
      <c r="DK462" s="38">
        <v>1.4E-2</v>
      </c>
      <c r="DL462">
        <v>1.7999999999999999E-2</v>
      </c>
      <c r="DM462">
        <v>3.5999999999999997E-2</v>
      </c>
      <c r="DN462">
        <v>3.1E-2</v>
      </c>
      <c r="DO462">
        <v>9.7000000000000003E-2</v>
      </c>
      <c r="DP462" s="38">
        <v>4.2999999999999997E-2</v>
      </c>
      <c r="DQ462">
        <v>3.7999999999999999E-2</v>
      </c>
      <c r="DU462" s="38">
        <v>3.7999999999999999E-2</v>
      </c>
      <c r="DV462">
        <v>2.3E-2</v>
      </c>
      <c r="DW462" s="38">
        <v>3.9E-2</v>
      </c>
      <c r="DX462" s="6">
        <v>5.0999999999999997E-2</v>
      </c>
      <c r="DY462">
        <v>2.4E-2</v>
      </c>
      <c r="DZ462">
        <v>7.0999999999999994E-2</v>
      </c>
      <c r="EA462">
        <v>2.9000000000000001E-2</v>
      </c>
      <c r="EC462">
        <v>4.0000000000000001E-3</v>
      </c>
      <c r="ED462">
        <v>2.9000000000000001E-2</v>
      </c>
      <c r="EF462">
        <v>4.2000000000000003E-2</v>
      </c>
      <c r="EG462">
        <v>5.8000000000000003E-2</v>
      </c>
      <c r="EI462">
        <v>3.1E-2</v>
      </c>
      <c r="EJ462">
        <v>4.3999999999999997E-2</v>
      </c>
      <c r="EK462" s="38">
        <v>1.4999999999999999E-2</v>
      </c>
      <c r="EL462">
        <v>2.9000000000000001E-2</v>
      </c>
      <c r="EM462" s="6">
        <v>0.05</v>
      </c>
    </row>
    <row r="463" spans="1:143" ht="14.25" customHeight="1" x14ac:dyDescent="0.2">
      <c r="A463" s="13">
        <v>790</v>
      </c>
      <c r="B463">
        <v>4.7E-2</v>
      </c>
      <c r="C463">
        <v>4.2000000000000003E-2</v>
      </c>
      <c r="D463">
        <v>0.03</v>
      </c>
      <c r="E463">
        <v>2.8000000000000001E-2</v>
      </c>
      <c r="F463">
        <v>3.3000000000000002E-2</v>
      </c>
      <c r="G463">
        <v>3.5000000000000003E-2</v>
      </c>
      <c r="H463">
        <v>0.01</v>
      </c>
      <c r="I463">
        <v>1.2E-2</v>
      </c>
      <c r="J463">
        <v>1.4999999999999999E-2</v>
      </c>
      <c r="K463">
        <v>1.2999999999999999E-2</v>
      </c>
      <c r="L463">
        <v>3.1E-2</v>
      </c>
      <c r="M463">
        <v>2.4E-2</v>
      </c>
      <c r="N463">
        <v>3.6999999999999998E-2</v>
      </c>
      <c r="O463">
        <v>1.9E-2</v>
      </c>
      <c r="P463" s="38">
        <v>4.7E-2</v>
      </c>
      <c r="Q463" s="6">
        <v>4.1000000000000002E-2</v>
      </c>
      <c r="R463" s="6">
        <v>2.7E-2</v>
      </c>
      <c r="S463" s="6">
        <v>6.0999999999999999E-2</v>
      </c>
      <c r="T463">
        <v>3.9E-2</v>
      </c>
      <c r="U463">
        <v>2.3E-2</v>
      </c>
      <c r="V463">
        <v>0.03</v>
      </c>
      <c r="W463">
        <v>1.9E-2</v>
      </c>
      <c r="X463">
        <v>5.1999999999999998E-2</v>
      </c>
      <c r="Y463">
        <v>4.7E-2</v>
      </c>
      <c r="Z463" s="38">
        <v>0.08</v>
      </c>
      <c r="AA463" s="38">
        <v>8.1000000000000003E-2</v>
      </c>
      <c r="AB463" s="38">
        <v>6.0999999999999999E-2</v>
      </c>
      <c r="AC463" s="38">
        <v>4.4999999999999998E-2</v>
      </c>
      <c r="AD463" s="38">
        <v>2.5999999999999999E-2</v>
      </c>
      <c r="AE463" s="38">
        <v>2.5999999999999999E-2</v>
      </c>
      <c r="AF463" s="38">
        <v>8.9999999999999993E-3</v>
      </c>
      <c r="AG463" s="38">
        <v>8.9999999999999993E-3</v>
      </c>
      <c r="AH463" s="38">
        <v>4.0000000000000001E-3</v>
      </c>
      <c r="AI463" s="6">
        <v>4.1000000000000002E-2</v>
      </c>
      <c r="AJ463" s="6">
        <v>8.0000000000000002E-3</v>
      </c>
      <c r="AK463" s="6">
        <v>4.1000000000000002E-2</v>
      </c>
      <c r="AL463">
        <v>1.4999999999999999E-2</v>
      </c>
      <c r="AM463">
        <v>1.6E-2</v>
      </c>
      <c r="AN463">
        <v>3.7999999999999999E-2</v>
      </c>
      <c r="AO463" s="6">
        <v>3.1E-2</v>
      </c>
      <c r="AP463" s="6">
        <v>6.9000000000000006E-2</v>
      </c>
      <c r="AQ463" s="6">
        <v>5.6000000000000001E-2</v>
      </c>
      <c r="AR463">
        <v>2.1000000000000001E-2</v>
      </c>
      <c r="AS463">
        <v>3.1E-2</v>
      </c>
      <c r="AT463">
        <v>1.0999999999999999E-2</v>
      </c>
      <c r="AU463">
        <v>1.7999999999999999E-2</v>
      </c>
      <c r="AV463">
        <v>7.2999999999999995E-2</v>
      </c>
      <c r="AW463">
        <v>5.2999999999999999E-2</v>
      </c>
      <c r="AX463">
        <v>1.7999999999999999E-2</v>
      </c>
      <c r="AY463">
        <v>3.7999999999999999E-2</v>
      </c>
      <c r="AZ463">
        <v>1E-3</v>
      </c>
      <c r="BA463">
        <v>4.3999999999999997E-2</v>
      </c>
      <c r="BB463" s="38">
        <v>2.3E-2</v>
      </c>
      <c r="BC463">
        <v>1.2999999999999999E-2</v>
      </c>
      <c r="BD463">
        <v>3.1E-2</v>
      </c>
      <c r="BE463">
        <v>2.7E-2</v>
      </c>
      <c r="BF463" s="38">
        <v>2.7E-2</v>
      </c>
      <c r="BG463">
        <v>8.9999999999999993E-3</v>
      </c>
      <c r="BH463">
        <v>8.0000000000000002E-3</v>
      </c>
      <c r="BI463">
        <v>7.0000000000000001E-3</v>
      </c>
      <c r="BJ463">
        <v>8.0000000000000002E-3</v>
      </c>
      <c r="BK463">
        <v>0</v>
      </c>
      <c r="BL463">
        <v>1.4E-2</v>
      </c>
      <c r="BM463">
        <v>1.7999999999999999E-2</v>
      </c>
      <c r="BN463">
        <v>-5.0000000000000001E-3</v>
      </c>
      <c r="BO463">
        <v>4.0000000000000001E-3</v>
      </c>
      <c r="BP463" s="6">
        <v>1E-3</v>
      </c>
      <c r="BQ463" s="6">
        <v>3.0000000000000001E-3</v>
      </c>
      <c r="BR463" s="6">
        <v>0.01</v>
      </c>
      <c r="BS463">
        <v>1.2E-2</v>
      </c>
      <c r="BT463" s="38">
        <v>1.9E-2</v>
      </c>
      <c r="BU463">
        <v>2.5999999999999999E-2</v>
      </c>
      <c r="BV463">
        <v>0.04</v>
      </c>
      <c r="BW463">
        <v>2.9000000000000001E-2</v>
      </c>
      <c r="BX463" s="38">
        <v>0.105</v>
      </c>
      <c r="BY463" s="38">
        <v>1.7000000000000001E-2</v>
      </c>
      <c r="BZ463" s="38">
        <v>3.0000000000000001E-3</v>
      </c>
      <c r="CA463">
        <v>4.8000000000000001E-2</v>
      </c>
      <c r="CB463">
        <v>4.5999999999999999E-2</v>
      </c>
      <c r="CC463">
        <v>1.2999999999999999E-2</v>
      </c>
      <c r="CD463">
        <v>1.0999999999999999E-2</v>
      </c>
      <c r="CE463">
        <v>7.8E-2</v>
      </c>
      <c r="CF463">
        <v>0.01</v>
      </c>
      <c r="CG463">
        <v>1.2E-2</v>
      </c>
      <c r="CH463">
        <v>5.5E-2</v>
      </c>
      <c r="CI463">
        <v>2.4E-2</v>
      </c>
      <c r="CJ463">
        <v>6.5000000000000002E-2</v>
      </c>
      <c r="CK463">
        <v>1.0999999999999999E-2</v>
      </c>
      <c r="CL463">
        <v>3.0000000000000001E-3</v>
      </c>
      <c r="CM463">
        <v>-8.0000000000000002E-3</v>
      </c>
      <c r="CN463">
        <v>6.0000000000000001E-3</v>
      </c>
      <c r="CO463">
        <v>-1.2E-2</v>
      </c>
      <c r="CP463">
        <v>-4.0000000000000001E-3</v>
      </c>
      <c r="CQ463">
        <v>1.2E-2</v>
      </c>
      <c r="CR463" s="38">
        <v>2.5000000000000001E-2</v>
      </c>
      <c r="CS463">
        <v>2.7E-2</v>
      </c>
      <c r="CT463">
        <v>4.4999999999999998E-2</v>
      </c>
      <c r="CU463">
        <v>-4.4999999999999998E-2</v>
      </c>
      <c r="CV463">
        <v>3.3000000000000002E-2</v>
      </c>
      <c r="CW463">
        <v>8.9999999999999993E-3</v>
      </c>
      <c r="CX463">
        <v>-1E-3</v>
      </c>
      <c r="CY463">
        <v>4.3999999999999997E-2</v>
      </c>
      <c r="CZ463">
        <v>3.2000000000000001E-2</v>
      </c>
      <c r="DA463">
        <v>0.10100000000000001</v>
      </c>
      <c r="DB463">
        <v>4.8000000000000001E-2</v>
      </c>
      <c r="DC463">
        <v>2E-3</v>
      </c>
      <c r="DD463" s="38">
        <v>8.9999999999999993E-3</v>
      </c>
      <c r="DE463" s="38">
        <v>7.0000000000000001E-3</v>
      </c>
      <c r="DF463">
        <v>1.9E-2</v>
      </c>
      <c r="DG463">
        <v>4.7E-2</v>
      </c>
      <c r="DH463">
        <v>4.1000000000000002E-2</v>
      </c>
      <c r="DI463">
        <v>1.7999999999999999E-2</v>
      </c>
      <c r="DJ463">
        <v>3.3000000000000002E-2</v>
      </c>
      <c r="DK463" s="38">
        <v>1.4E-2</v>
      </c>
      <c r="DL463">
        <v>1.7999999999999999E-2</v>
      </c>
      <c r="DM463">
        <v>3.5999999999999997E-2</v>
      </c>
      <c r="DN463">
        <v>3.1E-2</v>
      </c>
      <c r="DO463">
        <v>9.7000000000000003E-2</v>
      </c>
      <c r="DP463" s="38">
        <v>4.2999999999999997E-2</v>
      </c>
      <c r="DQ463">
        <v>3.7999999999999999E-2</v>
      </c>
      <c r="DU463" s="38">
        <v>3.7999999999999999E-2</v>
      </c>
      <c r="DV463">
        <v>2.3E-2</v>
      </c>
      <c r="DW463" s="38">
        <v>3.9E-2</v>
      </c>
      <c r="DX463" s="6">
        <v>5.0999999999999997E-2</v>
      </c>
      <c r="DY463">
        <v>2.3E-2</v>
      </c>
      <c r="DZ463">
        <v>7.0999999999999994E-2</v>
      </c>
      <c r="EA463">
        <v>2.9000000000000001E-2</v>
      </c>
      <c r="EC463">
        <v>4.0000000000000001E-3</v>
      </c>
      <c r="ED463">
        <v>2.9000000000000001E-2</v>
      </c>
      <c r="EF463">
        <v>4.2000000000000003E-2</v>
      </c>
      <c r="EG463">
        <v>5.8000000000000003E-2</v>
      </c>
      <c r="EI463">
        <v>3.1E-2</v>
      </c>
      <c r="EJ463">
        <v>4.3999999999999997E-2</v>
      </c>
      <c r="EK463" s="38">
        <v>1.4999999999999999E-2</v>
      </c>
      <c r="EL463">
        <v>2.9000000000000001E-2</v>
      </c>
      <c r="EM463" s="6">
        <v>0.05</v>
      </c>
    </row>
    <row r="464" spans="1:143" ht="14.25" customHeight="1" x14ac:dyDescent="0.2">
      <c r="A464" s="13">
        <v>791</v>
      </c>
      <c r="B464">
        <v>4.7E-2</v>
      </c>
      <c r="C464">
        <v>4.2000000000000003E-2</v>
      </c>
      <c r="D464">
        <v>0.03</v>
      </c>
      <c r="E464">
        <v>2.8000000000000001E-2</v>
      </c>
      <c r="F464">
        <v>3.2000000000000001E-2</v>
      </c>
      <c r="G464">
        <v>3.5000000000000003E-2</v>
      </c>
      <c r="H464">
        <v>0.01</v>
      </c>
      <c r="I464">
        <v>1.2E-2</v>
      </c>
      <c r="J464">
        <v>1.4E-2</v>
      </c>
      <c r="K464">
        <v>1.2999999999999999E-2</v>
      </c>
      <c r="L464">
        <v>3.1E-2</v>
      </c>
      <c r="M464">
        <v>2.4E-2</v>
      </c>
      <c r="N464">
        <v>3.6999999999999998E-2</v>
      </c>
      <c r="O464">
        <v>1.9E-2</v>
      </c>
      <c r="P464" s="38">
        <v>4.7E-2</v>
      </c>
      <c r="Q464" s="6">
        <v>4.1000000000000002E-2</v>
      </c>
      <c r="R464" s="6">
        <v>2.7E-2</v>
      </c>
      <c r="S464" s="6">
        <v>6.0999999999999999E-2</v>
      </c>
      <c r="T464">
        <v>3.9E-2</v>
      </c>
      <c r="U464">
        <v>2.3E-2</v>
      </c>
      <c r="V464">
        <v>0.03</v>
      </c>
      <c r="W464">
        <v>1.9E-2</v>
      </c>
      <c r="X464">
        <v>5.1999999999999998E-2</v>
      </c>
      <c r="Y464">
        <v>4.7E-2</v>
      </c>
      <c r="Z464" s="38">
        <v>0.08</v>
      </c>
      <c r="AA464" s="38">
        <v>8.1000000000000003E-2</v>
      </c>
      <c r="AB464" s="38">
        <v>6.0999999999999999E-2</v>
      </c>
      <c r="AC464" s="38">
        <v>4.4999999999999998E-2</v>
      </c>
      <c r="AD464" s="38">
        <v>2.5999999999999999E-2</v>
      </c>
      <c r="AE464" s="38">
        <v>2.5999999999999999E-2</v>
      </c>
      <c r="AF464" s="38">
        <v>8.9999999999999993E-3</v>
      </c>
      <c r="AG464" s="38">
        <v>8.9999999999999993E-3</v>
      </c>
      <c r="AH464" s="38">
        <v>4.0000000000000001E-3</v>
      </c>
      <c r="AI464" s="6">
        <v>4.1000000000000002E-2</v>
      </c>
      <c r="AJ464" s="6">
        <v>8.0000000000000002E-3</v>
      </c>
      <c r="AK464" s="6">
        <v>4.1000000000000002E-2</v>
      </c>
      <c r="AL464">
        <v>1.4999999999999999E-2</v>
      </c>
      <c r="AM464">
        <v>1.6E-2</v>
      </c>
      <c r="AN464">
        <v>3.7999999999999999E-2</v>
      </c>
      <c r="AO464" s="6">
        <v>3.1E-2</v>
      </c>
      <c r="AP464" s="6">
        <v>6.9000000000000006E-2</v>
      </c>
      <c r="AQ464" s="6">
        <v>5.6000000000000001E-2</v>
      </c>
      <c r="AR464">
        <v>2.1000000000000001E-2</v>
      </c>
      <c r="AS464">
        <v>3.1E-2</v>
      </c>
      <c r="AT464">
        <v>1.0999999999999999E-2</v>
      </c>
      <c r="AU464">
        <v>1.7999999999999999E-2</v>
      </c>
      <c r="AV464">
        <v>7.2999999999999995E-2</v>
      </c>
      <c r="AW464">
        <v>5.2999999999999999E-2</v>
      </c>
      <c r="AX464">
        <v>1.7999999999999999E-2</v>
      </c>
      <c r="AY464">
        <v>3.7999999999999999E-2</v>
      </c>
      <c r="AZ464">
        <v>1E-3</v>
      </c>
      <c r="BA464">
        <v>4.3999999999999997E-2</v>
      </c>
      <c r="BB464" s="38">
        <v>2.3E-2</v>
      </c>
      <c r="BC464">
        <v>1.2999999999999999E-2</v>
      </c>
      <c r="BD464">
        <v>3.1E-2</v>
      </c>
      <c r="BE464">
        <v>2.7E-2</v>
      </c>
      <c r="BF464" s="38">
        <v>2.7E-2</v>
      </c>
      <c r="BG464">
        <v>8.9999999999999993E-3</v>
      </c>
      <c r="BH464">
        <v>8.0000000000000002E-3</v>
      </c>
      <c r="BI464">
        <v>7.0000000000000001E-3</v>
      </c>
      <c r="BJ464">
        <v>8.0000000000000002E-3</v>
      </c>
      <c r="BK464">
        <v>0</v>
      </c>
      <c r="BL464">
        <v>1.4E-2</v>
      </c>
      <c r="BM464">
        <v>1.7999999999999999E-2</v>
      </c>
      <c r="BN464">
        <v>-5.0000000000000001E-3</v>
      </c>
      <c r="BO464">
        <v>4.0000000000000001E-3</v>
      </c>
      <c r="BP464" s="6">
        <v>1E-3</v>
      </c>
      <c r="BQ464" s="6">
        <v>3.0000000000000001E-3</v>
      </c>
      <c r="BR464" s="6">
        <v>0.01</v>
      </c>
      <c r="BS464">
        <v>1.2E-2</v>
      </c>
      <c r="BT464" s="38">
        <v>1.9E-2</v>
      </c>
      <c r="BU464">
        <v>2.5999999999999999E-2</v>
      </c>
      <c r="BV464">
        <v>0.04</v>
      </c>
      <c r="BW464">
        <v>2.9000000000000001E-2</v>
      </c>
      <c r="BX464" s="38">
        <v>0.105</v>
      </c>
      <c r="BY464" s="38">
        <v>1.7000000000000001E-2</v>
      </c>
      <c r="BZ464" s="38">
        <v>3.0000000000000001E-3</v>
      </c>
      <c r="CA464">
        <v>4.7E-2</v>
      </c>
      <c r="CB464">
        <v>4.5999999999999999E-2</v>
      </c>
      <c r="CC464">
        <v>1.2999999999999999E-2</v>
      </c>
      <c r="CD464">
        <v>1.0999999999999999E-2</v>
      </c>
      <c r="CE464">
        <v>7.8E-2</v>
      </c>
      <c r="CF464">
        <v>0.01</v>
      </c>
      <c r="CG464">
        <v>1.2E-2</v>
      </c>
      <c r="CH464">
        <v>5.5E-2</v>
      </c>
      <c r="CI464">
        <v>2.4E-2</v>
      </c>
      <c r="CJ464">
        <v>6.5000000000000002E-2</v>
      </c>
      <c r="CK464">
        <v>1.0999999999999999E-2</v>
      </c>
      <c r="CL464">
        <v>3.0000000000000001E-3</v>
      </c>
      <c r="CM464">
        <v>-8.0000000000000002E-3</v>
      </c>
      <c r="CN464">
        <v>6.0000000000000001E-3</v>
      </c>
      <c r="CO464">
        <v>-1.2E-2</v>
      </c>
      <c r="CP464">
        <v>-4.0000000000000001E-3</v>
      </c>
      <c r="CQ464">
        <v>1.2E-2</v>
      </c>
      <c r="CR464" s="38">
        <v>2.5000000000000001E-2</v>
      </c>
      <c r="CS464">
        <v>2.7E-2</v>
      </c>
      <c r="CT464">
        <v>4.3999999999999997E-2</v>
      </c>
      <c r="CU464">
        <v>-4.4999999999999998E-2</v>
      </c>
      <c r="CV464">
        <v>3.3000000000000002E-2</v>
      </c>
      <c r="CW464">
        <v>8.9999999999999993E-3</v>
      </c>
      <c r="CX464">
        <v>-1E-3</v>
      </c>
      <c r="CY464">
        <v>4.3999999999999997E-2</v>
      </c>
      <c r="CZ464">
        <v>3.1E-2</v>
      </c>
      <c r="DA464">
        <v>0.10100000000000001</v>
      </c>
      <c r="DB464">
        <v>4.8000000000000001E-2</v>
      </c>
      <c r="DC464">
        <v>2E-3</v>
      </c>
      <c r="DD464" s="38">
        <v>8.9999999999999993E-3</v>
      </c>
      <c r="DE464" s="38">
        <v>7.0000000000000001E-3</v>
      </c>
      <c r="DF464">
        <v>1.9E-2</v>
      </c>
      <c r="DG464">
        <v>4.5999999999999999E-2</v>
      </c>
      <c r="DH464">
        <v>4.1000000000000002E-2</v>
      </c>
      <c r="DI464">
        <v>1.7999999999999999E-2</v>
      </c>
      <c r="DJ464">
        <v>3.3000000000000002E-2</v>
      </c>
      <c r="DK464" s="38">
        <v>1.4E-2</v>
      </c>
      <c r="DL464">
        <v>1.7999999999999999E-2</v>
      </c>
      <c r="DM464">
        <v>3.5999999999999997E-2</v>
      </c>
      <c r="DN464">
        <v>3.1E-2</v>
      </c>
      <c r="DO464">
        <v>9.7000000000000003E-2</v>
      </c>
      <c r="DP464" s="38">
        <v>4.2999999999999997E-2</v>
      </c>
      <c r="DQ464">
        <v>3.7999999999999999E-2</v>
      </c>
      <c r="DU464" s="38">
        <v>3.7999999999999999E-2</v>
      </c>
      <c r="DV464">
        <v>2.1999999999999999E-2</v>
      </c>
      <c r="DW464" s="38">
        <v>3.9E-2</v>
      </c>
      <c r="DX464" s="6">
        <v>5.0999999999999997E-2</v>
      </c>
      <c r="DY464">
        <v>2.3E-2</v>
      </c>
      <c r="DZ464">
        <v>7.0000000000000007E-2</v>
      </c>
      <c r="EA464">
        <v>2.9000000000000001E-2</v>
      </c>
      <c r="EC464">
        <v>4.0000000000000001E-3</v>
      </c>
      <c r="ED464">
        <v>2.8000000000000001E-2</v>
      </c>
      <c r="EF464">
        <v>4.2000000000000003E-2</v>
      </c>
      <c r="EG464">
        <v>5.8000000000000003E-2</v>
      </c>
      <c r="EI464">
        <v>3.1E-2</v>
      </c>
      <c r="EJ464">
        <v>4.3999999999999997E-2</v>
      </c>
      <c r="EK464" s="38">
        <v>1.4999999999999999E-2</v>
      </c>
      <c r="EL464">
        <v>2.9000000000000001E-2</v>
      </c>
      <c r="EM464" s="6">
        <v>0.05</v>
      </c>
    </row>
    <row r="465" spans="1:143" ht="14.25" customHeight="1" x14ac:dyDescent="0.2">
      <c r="A465" s="13">
        <v>792</v>
      </c>
      <c r="B465">
        <v>4.7E-2</v>
      </c>
      <c r="C465">
        <v>4.1000000000000002E-2</v>
      </c>
      <c r="D465">
        <v>0.03</v>
      </c>
      <c r="E465">
        <v>2.8000000000000001E-2</v>
      </c>
      <c r="F465">
        <v>3.2000000000000001E-2</v>
      </c>
      <c r="G465">
        <v>3.5000000000000003E-2</v>
      </c>
      <c r="H465">
        <v>0.01</v>
      </c>
      <c r="I465">
        <v>1.2E-2</v>
      </c>
      <c r="J465">
        <v>1.4E-2</v>
      </c>
      <c r="K465">
        <v>1.2999999999999999E-2</v>
      </c>
      <c r="L465">
        <v>3.1E-2</v>
      </c>
      <c r="M465">
        <v>2.4E-2</v>
      </c>
      <c r="N465">
        <v>3.5999999999999997E-2</v>
      </c>
      <c r="O465">
        <v>1.9E-2</v>
      </c>
      <c r="P465" s="38">
        <v>4.7E-2</v>
      </c>
      <c r="Q465" s="6">
        <v>4.1000000000000002E-2</v>
      </c>
      <c r="R465" s="6">
        <v>2.7E-2</v>
      </c>
      <c r="S465" s="6">
        <v>6.0999999999999999E-2</v>
      </c>
      <c r="T465">
        <v>3.9E-2</v>
      </c>
      <c r="U465">
        <v>2.1999999999999999E-2</v>
      </c>
      <c r="V465">
        <v>0.03</v>
      </c>
      <c r="W465">
        <v>1.9E-2</v>
      </c>
      <c r="X465">
        <v>5.1999999999999998E-2</v>
      </c>
      <c r="Y465">
        <v>4.5999999999999999E-2</v>
      </c>
      <c r="Z465" s="38">
        <v>0.08</v>
      </c>
      <c r="AA465" s="38">
        <v>8.1000000000000003E-2</v>
      </c>
      <c r="AB465" s="38">
        <v>0.06</v>
      </c>
      <c r="AC465" s="38">
        <v>4.3999999999999997E-2</v>
      </c>
      <c r="AD465" s="38">
        <v>2.5999999999999999E-2</v>
      </c>
      <c r="AE465" s="38">
        <v>2.5999999999999999E-2</v>
      </c>
      <c r="AF465" s="38">
        <v>8.9999999999999993E-3</v>
      </c>
      <c r="AG465" s="38">
        <v>8.9999999999999993E-3</v>
      </c>
      <c r="AH465" s="38">
        <v>4.0000000000000001E-3</v>
      </c>
      <c r="AI465" s="6">
        <v>0.04</v>
      </c>
      <c r="AJ465" s="6">
        <v>8.0000000000000002E-3</v>
      </c>
      <c r="AK465" s="6">
        <v>4.1000000000000002E-2</v>
      </c>
      <c r="AL465">
        <v>1.4999999999999999E-2</v>
      </c>
      <c r="AM465">
        <v>1.6E-2</v>
      </c>
      <c r="AN465">
        <v>3.7999999999999999E-2</v>
      </c>
      <c r="AO465" s="6">
        <v>3.1E-2</v>
      </c>
      <c r="AP465" s="6">
        <v>6.9000000000000006E-2</v>
      </c>
      <c r="AQ465" s="6">
        <v>5.6000000000000001E-2</v>
      </c>
      <c r="AR465">
        <v>2.1000000000000001E-2</v>
      </c>
      <c r="AS465">
        <v>3.1E-2</v>
      </c>
      <c r="AT465">
        <v>1.0999999999999999E-2</v>
      </c>
      <c r="AU465">
        <v>1.7999999999999999E-2</v>
      </c>
      <c r="AV465">
        <v>7.2999999999999995E-2</v>
      </c>
      <c r="AW465">
        <v>5.2999999999999999E-2</v>
      </c>
      <c r="AX465">
        <v>1.7999999999999999E-2</v>
      </c>
      <c r="AY465">
        <v>3.6999999999999998E-2</v>
      </c>
      <c r="AZ465">
        <v>1E-3</v>
      </c>
      <c r="BA465">
        <v>4.2999999999999997E-2</v>
      </c>
      <c r="BB465" s="38">
        <v>2.3E-2</v>
      </c>
      <c r="BC465">
        <v>1.2999999999999999E-2</v>
      </c>
      <c r="BD465">
        <v>3.1E-2</v>
      </c>
      <c r="BE465">
        <v>2.7E-2</v>
      </c>
      <c r="BF465" s="38">
        <v>2.7E-2</v>
      </c>
      <c r="BG465">
        <v>8.9999999999999993E-3</v>
      </c>
      <c r="BH465">
        <v>7.0000000000000001E-3</v>
      </c>
      <c r="BI465">
        <v>7.0000000000000001E-3</v>
      </c>
      <c r="BJ465">
        <v>8.0000000000000002E-3</v>
      </c>
      <c r="BK465">
        <v>0</v>
      </c>
      <c r="BL465">
        <v>1.4E-2</v>
      </c>
      <c r="BM465">
        <v>1.7999999999999999E-2</v>
      </c>
      <c r="BN465">
        <v>-5.0000000000000001E-3</v>
      </c>
      <c r="BO465">
        <v>4.0000000000000001E-3</v>
      </c>
      <c r="BP465" s="6">
        <v>1E-3</v>
      </c>
      <c r="BQ465" s="6">
        <v>3.0000000000000001E-3</v>
      </c>
      <c r="BR465" s="6">
        <v>0.01</v>
      </c>
      <c r="BS465">
        <v>1.2E-2</v>
      </c>
      <c r="BT465" s="38">
        <v>1.9E-2</v>
      </c>
      <c r="BU465">
        <v>2.5999999999999999E-2</v>
      </c>
      <c r="BV465">
        <v>0.04</v>
      </c>
      <c r="BW465">
        <v>2.9000000000000001E-2</v>
      </c>
      <c r="BX465" s="38">
        <v>0.105</v>
      </c>
      <c r="BY465" s="38">
        <v>1.7000000000000001E-2</v>
      </c>
      <c r="BZ465" s="38">
        <v>3.0000000000000001E-3</v>
      </c>
      <c r="CA465">
        <v>4.7E-2</v>
      </c>
      <c r="CB465">
        <v>4.5999999999999999E-2</v>
      </c>
      <c r="CC465">
        <v>1.2999999999999999E-2</v>
      </c>
      <c r="CD465">
        <v>0.01</v>
      </c>
      <c r="CE465">
        <v>7.8E-2</v>
      </c>
      <c r="CF465">
        <v>0.01</v>
      </c>
      <c r="CG465">
        <v>1.2E-2</v>
      </c>
      <c r="CH465">
        <v>5.5E-2</v>
      </c>
      <c r="CI465">
        <v>2.4E-2</v>
      </c>
      <c r="CJ465">
        <v>6.6000000000000003E-2</v>
      </c>
      <c r="CK465">
        <v>1.0999999999999999E-2</v>
      </c>
      <c r="CL465">
        <v>3.0000000000000001E-3</v>
      </c>
      <c r="CM465">
        <v>-8.0000000000000002E-3</v>
      </c>
      <c r="CN465">
        <v>6.0000000000000001E-3</v>
      </c>
      <c r="CO465">
        <v>-1.2E-2</v>
      </c>
      <c r="CP465">
        <v>-4.0000000000000001E-3</v>
      </c>
      <c r="CQ465">
        <v>1.2E-2</v>
      </c>
      <c r="CR465" s="38">
        <v>2.5000000000000001E-2</v>
      </c>
      <c r="CS465">
        <v>2.7E-2</v>
      </c>
      <c r="CT465">
        <v>4.3999999999999997E-2</v>
      </c>
      <c r="CU465">
        <v>-4.4999999999999998E-2</v>
      </c>
      <c r="CV465">
        <v>3.3000000000000002E-2</v>
      </c>
      <c r="CW465">
        <v>8.9999999999999993E-3</v>
      </c>
      <c r="CX465">
        <v>-1E-3</v>
      </c>
      <c r="CY465">
        <v>4.3999999999999997E-2</v>
      </c>
      <c r="CZ465">
        <v>3.1E-2</v>
      </c>
      <c r="DA465">
        <v>0.10100000000000001</v>
      </c>
      <c r="DB465">
        <v>4.8000000000000001E-2</v>
      </c>
      <c r="DC465">
        <v>2E-3</v>
      </c>
      <c r="DD465" s="38">
        <v>8.9999999999999993E-3</v>
      </c>
      <c r="DE465" s="38">
        <v>6.0000000000000001E-3</v>
      </c>
      <c r="DF465">
        <v>1.9E-2</v>
      </c>
      <c r="DG465">
        <v>4.5999999999999999E-2</v>
      </c>
      <c r="DH465">
        <v>4.1000000000000002E-2</v>
      </c>
      <c r="DI465">
        <v>1.7999999999999999E-2</v>
      </c>
      <c r="DJ465">
        <v>3.3000000000000002E-2</v>
      </c>
      <c r="DK465" s="38">
        <v>1.4E-2</v>
      </c>
      <c r="DL465">
        <v>1.7999999999999999E-2</v>
      </c>
      <c r="DM465">
        <v>3.5999999999999997E-2</v>
      </c>
      <c r="DN465">
        <v>3.1E-2</v>
      </c>
      <c r="DO465">
        <v>9.7000000000000003E-2</v>
      </c>
      <c r="DP465" s="38">
        <v>4.2999999999999997E-2</v>
      </c>
      <c r="DQ465">
        <v>3.7999999999999999E-2</v>
      </c>
      <c r="DU465" s="38">
        <v>3.7999999999999999E-2</v>
      </c>
      <c r="DV465">
        <v>2.1999999999999999E-2</v>
      </c>
      <c r="DW465" s="38">
        <v>3.9E-2</v>
      </c>
      <c r="DX465" s="6">
        <v>5.0999999999999997E-2</v>
      </c>
      <c r="DY465">
        <v>2.3E-2</v>
      </c>
      <c r="DZ465">
        <v>7.0999999999999994E-2</v>
      </c>
      <c r="EA465">
        <v>2.9000000000000001E-2</v>
      </c>
      <c r="EC465">
        <v>4.0000000000000001E-3</v>
      </c>
      <c r="ED465">
        <v>2.8000000000000001E-2</v>
      </c>
      <c r="EF465">
        <v>4.2000000000000003E-2</v>
      </c>
      <c r="EG465">
        <v>5.7000000000000002E-2</v>
      </c>
      <c r="EI465">
        <v>3.1E-2</v>
      </c>
      <c r="EJ465">
        <v>4.3999999999999997E-2</v>
      </c>
      <c r="EK465" s="38">
        <v>1.4999999999999999E-2</v>
      </c>
      <c r="EL465">
        <v>2.9000000000000001E-2</v>
      </c>
      <c r="EM465" s="6">
        <v>0.05</v>
      </c>
    </row>
    <row r="466" spans="1:143" ht="14.25" customHeight="1" x14ac:dyDescent="0.2">
      <c r="A466" s="13">
        <v>793</v>
      </c>
      <c r="B466">
        <v>4.7E-2</v>
      </c>
      <c r="C466">
        <v>4.1000000000000002E-2</v>
      </c>
      <c r="D466">
        <v>0.03</v>
      </c>
      <c r="E466">
        <v>2.8000000000000001E-2</v>
      </c>
      <c r="F466">
        <v>3.2000000000000001E-2</v>
      </c>
      <c r="G466">
        <v>3.5000000000000003E-2</v>
      </c>
      <c r="H466">
        <v>0.01</v>
      </c>
      <c r="I466">
        <v>1.2E-2</v>
      </c>
      <c r="J466">
        <v>1.4E-2</v>
      </c>
      <c r="K466">
        <v>1.2999999999999999E-2</v>
      </c>
      <c r="L466">
        <v>3.1E-2</v>
      </c>
      <c r="M466">
        <v>2.4E-2</v>
      </c>
      <c r="N466">
        <v>3.5999999999999997E-2</v>
      </c>
      <c r="O466">
        <v>1.7999999999999999E-2</v>
      </c>
      <c r="P466" s="38">
        <v>4.5999999999999999E-2</v>
      </c>
      <c r="Q466" s="6">
        <v>4.1000000000000002E-2</v>
      </c>
      <c r="R466" s="6">
        <v>2.7E-2</v>
      </c>
      <c r="S466" s="6">
        <v>6.0999999999999999E-2</v>
      </c>
      <c r="T466">
        <v>3.9E-2</v>
      </c>
      <c r="U466">
        <v>2.1999999999999999E-2</v>
      </c>
      <c r="V466">
        <v>2.9000000000000001E-2</v>
      </c>
      <c r="W466">
        <v>1.9E-2</v>
      </c>
      <c r="X466">
        <v>5.1999999999999998E-2</v>
      </c>
      <c r="Y466">
        <v>4.5999999999999999E-2</v>
      </c>
      <c r="Z466" s="38">
        <v>0.08</v>
      </c>
      <c r="AA466" s="38">
        <v>8.1000000000000003E-2</v>
      </c>
      <c r="AB466" s="38">
        <v>0.06</v>
      </c>
      <c r="AC466" s="38">
        <v>4.3999999999999997E-2</v>
      </c>
      <c r="AD466" s="38">
        <v>2.5999999999999999E-2</v>
      </c>
      <c r="AE466" s="38">
        <v>2.5999999999999999E-2</v>
      </c>
      <c r="AF466" s="38">
        <v>8.9999999999999993E-3</v>
      </c>
      <c r="AG466" s="38">
        <v>8.9999999999999993E-3</v>
      </c>
      <c r="AH466" s="38">
        <v>4.0000000000000001E-3</v>
      </c>
      <c r="AI466" s="6">
        <v>0.04</v>
      </c>
      <c r="AJ466" s="6">
        <v>8.0000000000000002E-3</v>
      </c>
      <c r="AK466" s="6">
        <v>4.1000000000000002E-2</v>
      </c>
      <c r="AL466">
        <v>1.4999999999999999E-2</v>
      </c>
      <c r="AM466">
        <v>1.6E-2</v>
      </c>
      <c r="AN466">
        <v>3.7999999999999999E-2</v>
      </c>
      <c r="AO466" s="6">
        <v>3.1E-2</v>
      </c>
      <c r="AP466" s="6">
        <v>6.9000000000000006E-2</v>
      </c>
      <c r="AQ466" s="6">
        <v>5.6000000000000001E-2</v>
      </c>
      <c r="AR466">
        <v>2.1000000000000001E-2</v>
      </c>
      <c r="AS466">
        <v>3.1E-2</v>
      </c>
      <c r="AT466">
        <v>1.0999999999999999E-2</v>
      </c>
      <c r="AU466">
        <v>1.7999999999999999E-2</v>
      </c>
      <c r="AV466">
        <v>7.2999999999999995E-2</v>
      </c>
      <c r="AW466">
        <v>5.2999999999999999E-2</v>
      </c>
      <c r="AX466">
        <v>1.7999999999999999E-2</v>
      </c>
      <c r="AY466">
        <v>3.6999999999999998E-2</v>
      </c>
      <c r="AZ466">
        <v>1E-3</v>
      </c>
      <c r="BA466">
        <v>4.2999999999999997E-2</v>
      </c>
      <c r="BB466" s="38">
        <v>2.3E-2</v>
      </c>
      <c r="BC466">
        <v>1.2999999999999999E-2</v>
      </c>
      <c r="BD466">
        <v>0.03</v>
      </c>
      <c r="BE466">
        <v>2.7E-2</v>
      </c>
      <c r="BF466" s="38">
        <v>2.7E-2</v>
      </c>
      <c r="BG466">
        <v>8.0000000000000002E-3</v>
      </c>
      <c r="BH466">
        <v>7.0000000000000001E-3</v>
      </c>
      <c r="BI466">
        <v>6.0000000000000001E-3</v>
      </c>
      <c r="BJ466">
        <v>8.0000000000000002E-3</v>
      </c>
      <c r="BK466">
        <v>0</v>
      </c>
      <c r="BL466">
        <v>1.4E-2</v>
      </c>
      <c r="BM466">
        <v>1.7999999999999999E-2</v>
      </c>
      <c r="BN466">
        <v>-5.0000000000000001E-3</v>
      </c>
      <c r="BO466">
        <v>4.0000000000000001E-3</v>
      </c>
      <c r="BP466" s="6">
        <v>1E-3</v>
      </c>
      <c r="BQ466" s="6">
        <v>3.0000000000000001E-3</v>
      </c>
      <c r="BR466" s="6">
        <v>0.01</v>
      </c>
      <c r="BS466">
        <v>1.2E-2</v>
      </c>
      <c r="BT466" s="38">
        <v>1.9E-2</v>
      </c>
      <c r="BU466">
        <v>2.5999999999999999E-2</v>
      </c>
      <c r="BV466">
        <v>3.9E-2</v>
      </c>
      <c r="BW466">
        <v>2.9000000000000001E-2</v>
      </c>
      <c r="BX466" s="38">
        <v>0.105</v>
      </c>
      <c r="BY466" s="38">
        <v>1.7000000000000001E-2</v>
      </c>
      <c r="BZ466" s="38">
        <v>3.0000000000000001E-3</v>
      </c>
      <c r="CA466">
        <v>4.7E-2</v>
      </c>
      <c r="CB466">
        <v>4.5999999999999999E-2</v>
      </c>
      <c r="CC466">
        <v>1.2999999999999999E-2</v>
      </c>
      <c r="CD466">
        <v>0.01</v>
      </c>
      <c r="CE466">
        <v>7.8E-2</v>
      </c>
      <c r="CF466">
        <v>0.01</v>
      </c>
      <c r="CG466">
        <v>1.2E-2</v>
      </c>
      <c r="CH466">
        <v>5.3999999999999999E-2</v>
      </c>
      <c r="CI466">
        <v>2.4E-2</v>
      </c>
      <c r="CJ466">
        <v>6.6000000000000003E-2</v>
      </c>
      <c r="CK466">
        <v>1.2E-2</v>
      </c>
      <c r="CL466">
        <v>3.0000000000000001E-3</v>
      </c>
      <c r="CM466">
        <v>-8.0000000000000002E-3</v>
      </c>
      <c r="CN466">
        <v>6.0000000000000001E-3</v>
      </c>
      <c r="CO466">
        <v>-1.2E-2</v>
      </c>
      <c r="CP466">
        <v>-4.0000000000000001E-3</v>
      </c>
      <c r="CQ466">
        <v>1.0999999999999999E-2</v>
      </c>
      <c r="CR466" s="38">
        <v>2.5000000000000001E-2</v>
      </c>
      <c r="CS466">
        <v>2.7E-2</v>
      </c>
      <c r="CT466">
        <v>4.3999999999999997E-2</v>
      </c>
      <c r="CU466">
        <v>-4.4999999999999998E-2</v>
      </c>
      <c r="CV466">
        <v>3.3000000000000002E-2</v>
      </c>
      <c r="CW466">
        <v>8.9999999999999993E-3</v>
      </c>
      <c r="CX466">
        <v>-1E-3</v>
      </c>
      <c r="CY466">
        <v>4.2999999999999997E-2</v>
      </c>
      <c r="CZ466">
        <v>3.1E-2</v>
      </c>
      <c r="DA466">
        <v>0.10100000000000001</v>
      </c>
      <c r="DB466">
        <v>4.8000000000000001E-2</v>
      </c>
      <c r="DC466">
        <v>2E-3</v>
      </c>
      <c r="DD466" s="38">
        <v>8.9999999999999993E-3</v>
      </c>
      <c r="DE466" s="38">
        <v>6.0000000000000001E-3</v>
      </c>
      <c r="DF466">
        <v>1.9E-2</v>
      </c>
      <c r="DG466">
        <v>4.5999999999999999E-2</v>
      </c>
      <c r="DH466">
        <v>4.1000000000000002E-2</v>
      </c>
      <c r="DI466">
        <v>1.7999999999999999E-2</v>
      </c>
      <c r="DJ466">
        <v>3.3000000000000002E-2</v>
      </c>
      <c r="DK466" s="38">
        <v>1.4E-2</v>
      </c>
      <c r="DL466">
        <v>1.7999999999999999E-2</v>
      </c>
      <c r="DM466">
        <v>3.5999999999999997E-2</v>
      </c>
      <c r="DN466">
        <v>3.1E-2</v>
      </c>
      <c r="DO466">
        <v>9.7000000000000003E-2</v>
      </c>
      <c r="DP466" s="38">
        <v>4.2999999999999997E-2</v>
      </c>
      <c r="DQ466">
        <v>3.7999999999999999E-2</v>
      </c>
      <c r="DU466" s="38">
        <v>3.7999999999999999E-2</v>
      </c>
      <c r="DV466">
        <v>2.1999999999999999E-2</v>
      </c>
      <c r="DW466" s="38">
        <v>3.9E-2</v>
      </c>
      <c r="DX466" s="6">
        <v>5.0999999999999997E-2</v>
      </c>
      <c r="DY466">
        <v>2.3E-2</v>
      </c>
      <c r="DZ466">
        <v>7.0999999999999994E-2</v>
      </c>
      <c r="EA466">
        <v>2.9000000000000001E-2</v>
      </c>
      <c r="EC466">
        <v>4.0000000000000001E-3</v>
      </c>
      <c r="ED466">
        <v>2.8000000000000001E-2</v>
      </c>
      <c r="EF466">
        <v>4.2000000000000003E-2</v>
      </c>
      <c r="EG466">
        <v>5.7000000000000002E-2</v>
      </c>
      <c r="EI466">
        <v>3.1E-2</v>
      </c>
      <c r="EJ466">
        <v>4.3999999999999997E-2</v>
      </c>
      <c r="EK466" s="38">
        <v>1.4999999999999999E-2</v>
      </c>
      <c r="EL466">
        <v>2.8000000000000001E-2</v>
      </c>
      <c r="EM466" s="6">
        <v>0.05</v>
      </c>
    </row>
    <row r="467" spans="1:143" ht="14.25" customHeight="1" x14ac:dyDescent="0.2">
      <c r="A467" s="13">
        <v>794</v>
      </c>
      <c r="B467">
        <v>4.5999999999999999E-2</v>
      </c>
      <c r="C467">
        <v>4.1000000000000002E-2</v>
      </c>
      <c r="D467">
        <v>0.03</v>
      </c>
      <c r="E467">
        <v>2.7E-2</v>
      </c>
      <c r="F467">
        <v>3.2000000000000001E-2</v>
      </c>
      <c r="G467">
        <v>3.5000000000000003E-2</v>
      </c>
      <c r="H467">
        <v>0.01</v>
      </c>
      <c r="I467">
        <v>1.2E-2</v>
      </c>
      <c r="J467">
        <v>1.4E-2</v>
      </c>
      <c r="K467">
        <v>1.2999999999999999E-2</v>
      </c>
      <c r="L467">
        <v>3.1E-2</v>
      </c>
      <c r="M467">
        <v>2.4E-2</v>
      </c>
      <c r="N467">
        <v>3.5999999999999997E-2</v>
      </c>
      <c r="O467">
        <v>1.7999999999999999E-2</v>
      </c>
      <c r="P467" s="38">
        <v>4.5999999999999999E-2</v>
      </c>
      <c r="Q467" s="6">
        <v>4.1000000000000002E-2</v>
      </c>
      <c r="R467" s="6">
        <v>2.7E-2</v>
      </c>
      <c r="S467" s="6">
        <v>0.06</v>
      </c>
      <c r="T467">
        <v>3.7999999999999999E-2</v>
      </c>
      <c r="U467">
        <v>2.1999999999999999E-2</v>
      </c>
      <c r="V467">
        <v>2.9000000000000001E-2</v>
      </c>
      <c r="W467">
        <v>1.9E-2</v>
      </c>
      <c r="X467">
        <v>5.1999999999999998E-2</v>
      </c>
      <c r="Y467">
        <v>4.5999999999999999E-2</v>
      </c>
      <c r="Z467" s="38">
        <v>0.08</v>
      </c>
      <c r="AA467" s="38">
        <v>8.1000000000000003E-2</v>
      </c>
      <c r="AB467" s="38">
        <v>0.06</v>
      </c>
      <c r="AC467" s="38">
        <v>4.3999999999999997E-2</v>
      </c>
      <c r="AD467" s="38">
        <v>2.5999999999999999E-2</v>
      </c>
      <c r="AE467" s="38">
        <v>2.5999999999999999E-2</v>
      </c>
      <c r="AF467" s="38">
        <v>8.9999999999999993E-3</v>
      </c>
      <c r="AG467" s="38">
        <v>8.9999999999999993E-3</v>
      </c>
      <c r="AH467" s="38">
        <v>4.0000000000000001E-3</v>
      </c>
      <c r="AI467" s="6">
        <v>0.04</v>
      </c>
      <c r="AJ467" s="6">
        <v>8.0000000000000002E-3</v>
      </c>
      <c r="AK467" s="6">
        <v>4.1000000000000002E-2</v>
      </c>
      <c r="AL467">
        <v>1.4999999999999999E-2</v>
      </c>
      <c r="AM467">
        <v>1.6E-2</v>
      </c>
      <c r="AN467">
        <v>3.7999999999999999E-2</v>
      </c>
      <c r="AO467" s="6">
        <v>0.03</v>
      </c>
      <c r="AP467" s="6">
        <v>6.9000000000000006E-2</v>
      </c>
      <c r="AQ467" s="6">
        <v>5.6000000000000001E-2</v>
      </c>
      <c r="AR467">
        <v>2.1000000000000001E-2</v>
      </c>
      <c r="AS467">
        <v>3.1E-2</v>
      </c>
      <c r="AT467">
        <v>1.0999999999999999E-2</v>
      </c>
      <c r="AU467">
        <v>1.7999999999999999E-2</v>
      </c>
      <c r="AV467">
        <v>7.2999999999999995E-2</v>
      </c>
      <c r="AW467">
        <v>5.2999999999999999E-2</v>
      </c>
      <c r="AX467">
        <v>1.7999999999999999E-2</v>
      </c>
      <c r="AY467">
        <v>3.7999999999999999E-2</v>
      </c>
      <c r="AZ467">
        <v>1E-3</v>
      </c>
      <c r="BA467">
        <v>4.2999999999999997E-2</v>
      </c>
      <c r="BB467" s="38">
        <v>2.1999999999999999E-2</v>
      </c>
      <c r="BC467">
        <v>1.2999999999999999E-2</v>
      </c>
      <c r="BD467">
        <v>0.03</v>
      </c>
      <c r="BE467">
        <v>2.7E-2</v>
      </c>
      <c r="BF467" s="38">
        <v>2.7E-2</v>
      </c>
      <c r="BG467">
        <v>8.0000000000000002E-3</v>
      </c>
      <c r="BH467">
        <v>7.0000000000000001E-3</v>
      </c>
      <c r="BI467">
        <v>6.0000000000000001E-3</v>
      </c>
      <c r="BJ467">
        <v>8.0000000000000002E-3</v>
      </c>
      <c r="BK467">
        <v>0</v>
      </c>
      <c r="BL467">
        <v>1.2999999999999999E-2</v>
      </c>
      <c r="BM467">
        <v>1.7999999999999999E-2</v>
      </c>
      <c r="BN467">
        <v>-5.0000000000000001E-3</v>
      </c>
      <c r="BO467">
        <v>4.0000000000000001E-3</v>
      </c>
      <c r="BP467" s="6">
        <v>1E-3</v>
      </c>
      <c r="BQ467" s="6">
        <v>3.0000000000000001E-3</v>
      </c>
      <c r="BR467" s="6">
        <v>0.01</v>
      </c>
      <c r="BS467">
        <v>1.2E-2</v>
      </c>
      <c r="BT467" s="38">
        <v>1.9E-2</v>
      </c>
      <c r="BU467">
        <v>2.5999999999999999E-2</v>
      </c>
      <c r="BV467">
        <v>3.9E-2</v>
      </c>
      <c r="BW467">
        <v>2.9000000000000001E-2</v>
      </c>
      <c r="BX467" s="38">
        <v>0.105</v>
      </c>
      <c r="BY467" s="38">
        <v>1.7000000000000001E-2</v>
      </c>
      <c r="BZ467" s="38">
        <v>3.0000000000000001E-3</v>
      </c>
      <c r="CA467">
        <v>4.7E-2</v>
      </c>
      <c r="CB467">
        <v>4.5999999999999999E-2</v>
      </c>
      <c r="CC467">
        <v>1.4E-2</v>
      </c>
      <c r="CD467">
        <v>0.01</v>
      </c>
      <c r="CE467">
        <v>7.8E-2</v>
      </c>
      <c r="CF467">
        <v>0.01</v>
      </c>
      <c r="CG467">
        <v>1.2E-2</v>
      </c>
      <c r="CH467">
        <v>5.3999999999999999E-2</v>
      </c>
      <c r="CI467">
        <v>2.4E-2</v>
      </c>
      <c r="CJ467">
        <v>6.6000000000000003E-2</v>
      </c>
      <c r="CK467">
        <v>1.2E-2</v>
      </c>
      <c r="CL467">
        <v>3.0000000000000001E-3</v>
      </c>
      <c r="CM467">
        <v>-7.0000000000000001E-3</v>
      </c>
      <c r="CN467">
        <v>6.0000000000000001E-3</v>
      </c>
      <c r="CO467">
        <v>-1.2E-2</v>
      </c>
      <c r="CP467">
        <v>-4.0000000000000001E-3</v>
      </c>
      <c r="CQ467">
        <v>1.0999999999999999E-2</v>
      </c>
      <c r="CR467" s="38">
        <v>2.5000000000000001E-2</v>
      </c>
      <c r="CS467">
        <v>2.5999999999999999E-2</v>
      </c>
      <c r="CT467">
        <v>4.3999999999999997E-2</v>
      </c>
      <c r="CU467">
        <v>-4.4999999999999998E-2</v>
      </c>
      <c r="CV467">
        <v>3.2000000000000001E-2</v>
      </c>
      <c r="CW467">
        <v>8.9999999999999993E-3</v>
      </c>
      <c r="CX467">
        <v>-1E-3</v>
      </c>
      <c r="CY467">
        <v>4.2999999999999997E-2</v>
      </c>
      <c r="CZ467">
        <v>3.1E-2</v>
      </c>
      <c r="DA467">
        <v>0.10100000000000001</v>
      </c>
      <c r="DB467">
        <v>4.8000000000000001E-2</v>
      </c>
      <c r="DC467">
        <v>2E-3</v>
      </c>
      <c r="DD467" s="38">
        <v>8.9999999999999993E-3</v>
      </c>
      <c r="DE467" s="38">
        <v>7.0000000000000001E-3</v>
      </c>
      <c r="DF467">
        <v>1.9E-2</v>
      </c>
      <c r="DG467">
        <v>4.5999999999999999E-2</v>
      </c>
      <c r="DH467">
        <v>4.1000000000000002E-2</v>
      </c>
      <c r="DI467">
        <v>1.7999999999999999E-2</v>
      </c>
      <c r="DJ467">
        <v>3.3000000000000002E-2</v>
      </c>
      <c r="DK467" s="38">
        <v>1.4E-2</v>
      </c>
      <c r="DL467">
        <v>1.7999999999999999E-2</v>
      </c>
      <c r="DM467">
        <v>3.5999999999999997E-2</v>
      </c>
      <c r="DN467">
        <v>3.1E-2</v>
      </c>
      <c r="DO467">
        <v>9.8000000000000004E-2</v>
      </c>
      <c r="DP467" s="38">
        <v>4.2999999999999997E-2</v>
      </c>
      <c r="DQ467">
        <v>3.7999999999999999E-2</v>
      </c>
      <c r="DU467" s="38">
        <v>3.9E-2</v>
      </c>
      <c r="DV467">
        <v>2.1999999999999999E-2</v>
      </c>
      <c r="DW467" s="38">
        <v>3.9E-2</v>
      </c>
      <c r="DX467" s="6">
        <v>5.0999999999999997E-2</v>
      </c>
      <c r="DY467">
        <v>2.3E-2</v>
      </c>
      <c r="DZ467">
        <v>7.0999999999999994E-2</v>
      </c>
      <c r="EA467">
        <v>2.9000000000000001E-2</v>
      </c>
      <c r="EC467">
        <v>4.0000000000000001E-3</v>
      </c>
      <c r="ED467">
        <v>2.8000000000000001E-2</v>
      </c>
      <c r="EF467">
        <v>4.2999999999999997E-2</v>
      </c>
      <c r="EG467">
        <v>5.7000000000000002E-2</v>
      </c>
      <c r="EI467">
        <v>3.1E-2</v>
      </c>
      <c r="EJ467">
        <v>4.3999999999999997E-2</v>
      </c>
      <c r="EK467" s="38">
        <v>1.4999999999999999E-2</v>
      </c>
      <c r="EL467">
        <v>2.9000000000000001E-2</v>
      </c>
      <c r="EM467" s="6">
        <v>0.05</v>
      </c>
    </row>
    <row r="468" spans="1:143" ht="14.25" customHeight="1" x14ac:dyDescent="0.2">
      <c r="A468" s="13">
        <v>795</v>
      </c>
      <c r="B468">
        <v>4.5999999999999999E-2</v>
      </c>
      <c r="C468">
        <v>4.1000000000000002E-2</v>
      </c>
      <c r="D468">
        <v>0.03</v>
      </c>
      <c r="E468">
        <v>2.7E-2</v>
      </c>
      <c r="F468">
        <v>3.1E-2</v>
      </c>
      <c r="G468">
        <v>3.5000000000000003E-2</v>
      </c>
      <c r="H468">
        <v>0.01</v>
      </c>
      <c r="I468">
        <v>1.2E-2</v>
      </c>
      <c r="J468">
        <v>1.4E-2</v>
      </c>
      <c r="K468">
        <v>1.2999999999999999E-2</v>
      </c>
      <c r="L468">
        <v>3.1E-2</v>
      </c>
      <c r="M468">
        <v>2.4E-2</v>
      </c>
      <c r="N468">
        <v>3.5999999999999997E-2</v>
      </c>
      <c r="O468">
        <v>1.7999999999999999E-2</v>
      </c>
      <c r="P468" s="38">
        <v>4.5999999999999999E-2</v>
      </c>
      <c r="Q468" s="6">
        <v>4.1000000000000002E-2</v>
      </c>
      <c r="R468" s="6">
        <v>2.7E-2</v>
      </c>
      <c r="S468" s="6">
        <v>0.06</v>
      </c>
      <c r="T468">
        <v>3.7999999999999999E-2</v>
      </c>
      <c r="U468">
        <v>2.1999999999999999E-2</v>
      </c>
      <c r="V468">
        <v>2.9000000000000001E-2</v>
      </c>
      <c r="W468">
        <v>1.9E-2</v>
      </c>
      <c r="X468">
        <v>5.0999999999999997E-2</v>
      </c>
      <c r="Y468">
        <v>4.5999999999999999E-2</v>
      </c>
      <c r="Z468" s="38">
        <v>0.08</v>
      </c>
      <c r="AA468" s="38">
        <v>8.1000000000000003E-2</v>
      </c>
      <c r="AB468" s="38">
        <v>0.06</v>
      </c>
      <c r="AC468" s="38">
        <v>4.3999999999999997E-2</v>
      </c>
      <c r="AD468" s="38">
        <v>2.5999999999999999E-2</v>
      </c>
      <c r="AE468" s="38">
        <v>2.5999999999999999E-2</v>
      </c>
      <c r="AF468" s="38">
        <v>8.9999999999999993E-3</v>
      </c>
      <c r="AG468" s="38">
        <v>8.9999999999999993E-3</v>
      </c>
      <c r="AH468" s="38">
        <v>4.0000000000000001E-3</v>
      </c>
      <c r="AI468" s="6">
        <v>0.04</v>
      </c>
      <c r="AJ468" s="6">
        <v>8.0000000000000002E-3</v>
      </c>
      <c r="AK468" s="6">
        <v>4.1000000000000002E-2</v>
      </c>
      <c r="AL468">
        <v>1.4999999999999999E-2</v>
      </c>
      <c r="AM468">
        <v>1.6E-2</v>
      </c>
      <c r="AN468">
        <v>3.7999999999999999E-2</v>
      </c>
      <c r="AO468" s="6">
        <v>0.03</v>
      </c>
      <c r="AP468" s="6">
        <v>6.9000000000000006E-2</v>
      </c>
      <c r="AQ468" s="6">
        <v>5.6000000000000001E-2</v>
      </c>
      <c r="AR468">
        <v>2.1000000000000001E-2</v>
      </c>
      <c r="AS468">
        <v>3.1E-2</v>
      </c>
      <c r="AT468">
        <v>1.0999999999999999E-2</v>
      </c>
      <c r="AU468">
        <v>1.7999999999999999E-2</v>
      </c>
      <c r="AV468">
        <v>7.2999999999999995E-2</v>
      </c>
      <c r="AW468">
        <v>5.2999999999999999E-2</v>
      </c>
      <c r="AX468">
        <v>1.7999999999999999E-2</v>
      </c>
      <c r="AY468">
        <v>3.6999999999999998E-2</v>
      </c>
      <c r="AZ468">
        <v>1E-3</v>
      </c>
      <c r="BA468">
        <v>4.2999999999999997E-2</v>
      </c>
      <c r="BB468" s="38">
        <v>2.1999999999999999E-2</v>
      </c>
      <c r="BC468">
        <v>1.2999999999999999E-2</v>
      </c>
      <c r="BD468">
        <v>0.03</v>
      </c>
      <c r="BE468">
        <v>2.5999999999999999E-2</v>
      </c>
      <c r="BF468" s="38">
        <v>2.7E-2</v>
      </c>
      <c r="BG468">
        <v>8.0000000000000002E-3</v>
      </c>
      <c r="BH468">
        <v>7.0000000000000001E-3</v>
      </c>
      <c r="BI468">
        <v>6.0000000000000001E-3</v>
      </c>
      <c r="BJ468">
        <v>8.0000000000000002E-3</v>
      </c>
      <c r="BK468">
        <v>0</v>
      </c>
      <c r="BL468">
        <v>1.2999999999999999E-2</v>
      </c>
      <c r="BM468">
        <v>1.7999999999999999E-2</v>
      </c>
      <c r="BN468">
        <v>-5.0000000000000001E-3</v>
      </c>
      <c r="BO468">
        <v>4.0000000000000001E-3</v>
      </c>
      <c r="BP468" s="6">
        <v>1E-3</v>
      </c>
      <c r="BQ468" s="6">
        <v>3.0000000000000001E-3</v>
      </c>
      <c r="BR468" s="6">
        <v>0.01</v>
      </c>
      <c r="BS468">
        <v>1.2E-2</v>
      </c>
      <c r="BT468" s="38">
        <v>1.9E-2</v>
      </c>
      <c r="BU468">
        <v>2.5000000000000001E-2</v>
      </c>
      <c r="BV468">
        <v>3.9E-2</v>
      </c>
      <c r="BW468">
        <v>2.9000000000000001E-2</v>
      </c>
      <c r="BX468" s="38">
        <v>0.105</v>
      </c>
      <c r="BY468" s="38">
        <v>1.7000000000000001E-2</v>
      </c>
      <c r="BZ468" s="38">
        <v>3.0000000000000001E-3</v>
      </c>
      <c r="CA468">
        <v>4.7E-2</v>
      </c>
      <c r="CB468">
        <v>4.5999999999999999E-2</v>
      </c>
      <c r="CC468">
        <v>1.4E-2</v>
      </c>
      <c r="CD468">
        <v>0.01</v>
      </c>
      <c r="CE468">
        <v>7.8E-2</v>
      </c>
      <c r="CF468">
        <v>0.01</v>
      </c>
      <c r="CG468">
        <v>1.2E-2</v>
      </c>
      <c r="CH468">
        <v>5.3999999999999999E-2</v>
      </c>
      <c r="CI468">
        <v>2.4E-2</v>
      </c>
      <c r="CJ468">
        <v>6.6000000000000003E-2</v>
      </c>
      <c r="CK468">
        <v>1.2E-2</v>
      </c>
      <c r="CL468">
        <v>3.0000000000000001E-3</v>
      </c>
      <c r="CM468">
        <v>-7.0000000000000001E-3</v>
      </c>
      <c r="CN468">
        <v>6.0000000000000001E-3</v>
      </c>
      <c r="CO468">
        <v>-1.2E-2</v>
      </c>
      <c r="CP468">
        <v>-4.0000000000000001E-3</v>
      </c>
      <c r="CQ468">
        <v>1.0999999999999999E-2</v>
      </c>
      <c r="CR468" s="38">
        <v>2.5000000000000001E-2</v>
      </c>
      <c r="CS468">
        <v>2.5999999999999999E-2</v>
      </c>
      <c r="CT468">
        <v>4.3999999999999997E-2</v>
      </c>
      <c r="CU468">
        <v>-4.4999999999999998E-2</v>
      </c>
      <c r="CV468">
        <v>3.2000000000000001E-2</v>
      </c>
      <c r="CW468">
        <v>8.9999999999999993E-3</v>
      </c>
      <c r="CX468">
        <v>-1E-3</v>
      </c>
      <c r="CY468">
        <v>4.2999999999999997E-2</v>
      </c>
      <c r="CZ468">
        <v>3.1E-2</v>
      </c>
      <c r="DA468">
        <v>0.1</v>
      </c>
      <c r="DB468">
        <v>4.8000000000000001E-2</v>
      </c>
      <c r="DC468">
        <v>2E-3</v>
      </c>
      <c r="DD468" s="38">
        <v>8.9999999999999993E-3</v>
      </c>
      <c r="DE468" s="38">
        <v>7.0000000000000001E-3</v>
      </c>
      <c r="DF468">
        <v>1.9E-2</v>
      </c>
      <c r="DG468">
        <v>4.5999999999999999E-2</v>
      </c>
      <c r="DH468">
        <v>4.1000000000000002E-2</v>
      </c>
      <c r="DI468">
        <v>1.7999999999999999E-2</v>
      </c>
      <c r="DJ468">
        <v>3.3000000000000002E-2</v>
      </c>
      <c r="DK468" s="38">
        <v>1.4E-2</v>
      </c>
      <c r="DL468">
        <v>1.9E-2</v>
      </c>
      <c r="DM468">
        <v>3.5999999999999997E-2</v>
      </c>
      <c r="DN468">
        <v>3.1E-2</v>
      </c>
      <c r="DO468">
        <v>9.8000000000000004E-2</v>
      </c>
      <c r="DP468" s="38">
        <v>4.2999999999999997E-2</v>
      </c>
      <c r="DQ468">
        <v>3.7999999999999999E-2</v>
      </c>
      <c r="DU468" s="38">
        <v>3.9E-2</v>
      </c>
      <c r="DV468">
        <v>2.1999999999999999E-2</v>
      </c>
      <c r="DW468" s="38">
        <v>3.9E-2</v>
      </c>
      <c r="DX468" s="6">
        <v>5.0999999999999997E-2</v>
      </c>
      <c r="DY468">
        <v>2.3E-2</v>
      </c>
      <c r="DZ468">
        <v>7.0999999999999994E-2</v>
      </c>
      <c r="EA468">
        <v>2.9000000000000001E-2</v>
      </c>
      <c r="EC468">
        <v>4.0000000000000001E-3</v>
      </c>
      <c r="ED468">
        <v>2.8000000000000001E-2</v>
      </c>
      <c r="EF468">
        <v>4.2999999999999997E-2</v>
      </c>
      <c r="EG468">
        <v>5.7000000000000002E-2</v>
      </c>
      <c r="EI468">
        <v>3.1E-2</v>
      </c>
      <c r="EJ468">
        <v>4.3999999999999997E-2</v>
      </c>
      <c r="EK468" s="38">
        <v>1.4999999999999999E-2</v>
      </c>
      <c r="EL468">
        <v>2.8000000000000001E-2</v>
      </c>
      <c r="EM468" s="6">
        <v>0.05</v>
      </c>
    </row>
    <row r="469" spans="1:143" ht="14.25" customHeight="1" x14ac:dyDescent="0.2">
      <c r="A469" s="13">
        <v>796</v>
      </c>
      <c r="B469">
        <v>4.5999999999999999E-2</v>
      </c>
      <c r="C469">
        <v>4.2000000000000003E-2</v>
      </c>
      <c r="D469">
        <v>0.03</v>
      </c>
      <c r="E469">
        <v>2.7E-2</v>
      </c>
      <c r="F469">
        <v>3.1E-2</v>
      </c>
      <c r="G469">
        <v>3.5000000000000003E-2</v>
      </c>
      <c r="H469">
        <v>0.01</v>
      </c>
      <c r="I469">
        <v>1.2E-2</v>
      </c>
      <c r="J469">
        <v>1.4E-2</v>
      </c>
      <c r="K469">
        <v>1.2999999999999999E-2</v>
      </c>
      <c r="L469">
        <v>3.1E-2</v>
      </c>
      <c r="M469">
        <v>2.3E-2</v>
      </c>
      <c r="N469">
        <v>3.5999999999999997E-2</v>
      </c>
      <c r="O469">
        <v>1.7999999999999999E-2</v>
      </c>
      <c r="P469" s="38">
        <v>4.5999999999999999E-2</v>
      </c>
      <c r="Q469" s="6">
        <v>0.04</v>
      </c>
      <c r="R469" s="6">
        <v>2.5999999999999999E-2</v>
      </c>
      <c r="S469" s="6">
        <v>0.06</v>
      </c>
      <c r="T469">
        <v>3.7999999999999999E-2</v>
      </c>
      <c r="U469">
        <v>2.1999999999999999E-2</v>
      </c>
      <c r="V469">
        <v>2.9000000000000001E-2</v>
      </c>
      <c r="W469">
        <v>1.9E-2</v>
      </c>
      <c r="X469">
        <v>5.0999999999999997E-2</v>
      </c>
      <c r="Y469">
        <v>4.5999999999999999E-2</v>
      </c>
      <c r="Z469" s="38">
        <v>0.08</v>
      </c>
      <c r="AA469" s="38">
        <v>8.1000000000000003E-2</v>
      </c>
      <c r="AB469" s="38">
        <v>0.06</v>
      </c>
      <c r="AC469" s="38">
        <v>4.3999999999999997E-2</v>
      </c>
      <c r="AD469" s="38">
        <v>2.5999999999999999E-2</v>
      </c>
      <c r="AE469" s="38">
        <v>2.5999999999999999E-2</v>
      </c>
      <c r="AF469" s="38">
        <v>8.9999999999999993E-3</v>
      </c>
      <c r="AG469" s="38">
        <v>8.9999999999999993E-3</v>
      </c>
      <c r="AH469" s="38">
        <v>4.0000000000000001E-3</v>
      </c>
      <c r="AI469" s="6">
        <v>0.04</v>
      </c>
      <c r="AJ469" s="6">
        <v>8.0000000000000002E-3</v>
      </c>
      <c r="AK469" s="6">
        <v>4.1000000000000002E-2</v>
      </c>
      <c r="AL469">
        <v>1.4999999999999999E-2</v>
      </c>
      <c r="AM469">
        <v>1.6E-2</v>
      </c>
      <c r="AN469">
        <v>3.7999999999999999E-2</v>
      </c>
      <c r="AO469" s="6">
        <v>0.03</v>
      </c>
      <c r="AP469" s="6">
        <v>6.9000000000000006E-2</v>
      </c>
      <c r="AQ469" s="6">
        <v>5.6000000000000001E-2</v>
      </c>
      <c r="AR469">
        <v>2.1000000000000001E-2</v>
      </c>
      <c r="AS469">
        <v>3.1E-2</v>
      </c>
      <c r="AT469">
        <v>1.0999999999999999E-2</v>
      </c>
      <c r="AU469">
        <v>1.7999999999999999E-2</v>
      </c>
      <c r="AV469">
        <v>7.2999999999999995E-2</v>
      </c>
      <c r="AW469">
        <v>5.2999999999999999E-2</v>
      </c>
      <c r="AX469">
        <v>1.7999999999999999E-2</v>
      </c>
      <c r="AY469">
        <v>3.6999999999999998E-2</v>
      </c>
      <c r="AZ469">
        <v>1E-3</v>
      </c>
      <c r="BA469">
        <v>4.2999999999999997E-2</v>
      </c>
      <c r="BB469" s="38">
        <v>2.1999999999999999E-2</v>
      </c>
      <c r="BC469">
        <v>1.2E-2</v>
      </c>
      <c r="BD469">
        <v>0.03</v>
      </c>
      <c r="BE469">
        <v>2.5999999999999999E-2</v>
      </c>
      <c r="BF469" s="38">
        <v>2.5999999999999999E-2</v>
      </c>
      <c r="BG469">
        <v>8.0000000000000002E-3</v>
      </c>
      <c r="BH469">
        <v>7.0000000000000001E-3</v>
      </c>
      <c r="BI469">
        <v>6.0000000000000001E-3</v>
      </c>
      <c r="BJ469">
        <v>8.0000000000000002E-3</v>
      </c>
      <c r="BK469">
        <v>0</v>
      </c>
      <c r="BL469">
        <v>1.2999999999999999E-2</v>
      </c>
      <c r="BM469">
        <v>1.7999999999999999E-2</v>
      </c>
      <c r="BN469">
        <v>-5.0000000000000001E-3</v>
      </c>
      <c r="BO469">
        <v>4.0000000000000001E-3</v>
      </c>
      <c r="BP469" s="6">
        <v>1E-3</v>
      </c>
      <c r="BQ469" s="6">
        <v>3.0000000000000001E-3</v>
      </c>
      <c r="BR469" s="6">
        <v>0.01</v>
      </c>
      <c r="BS469">
        <v>1.2E-2</v>
      </c>
      <c r="BT469" s="38">
        <v>1.9E-2</v>
      </c>
      <c r="BU469">
        <v>2.5000000000000001E-2</v>
      </c>
      <c r="BV469">
        <v>3.9E-2</v>
      </c>
      <c r="BW469">
        <v>2.9000000000000001E-2</v>
      </c>
      <c r="BX469" s="38">
        <v>0.105</v>
      </c>
      <c r="BY469" s="38">
        <v>1.7000000000000001E-2</v>
      </c>
      <c r="BZ469" s="38">
        <v>3.0000000000000001E-3</v>
      </c>
      <c r="CA469">
        <v>4.7E-2</v>
      </c>
      <c r="CB469">
        <v>4.5999999999999999E-2</v>
      </c>
      <c r="CC469">
        <v>1.4E-2</v>
      </c>
      <c r="CD469">
        <v>0.01</v>
      </c>
      <c r="CE469">
        <v>7.8E-2</v>
      </c>
      <c r="CF469">
        <v>0.01</v>
      </c>
      <c r="CG469">
        <v>1.2E-2</v>
      </c>
      <c r="CH469">
        <v>5.3999999999999999E-2</v>
      </c>
      <c r="CI469">
        <v>2.4E-2</v>
      </c>
      <c r="CJ469">
        <v>6.6000000000000003E-2</v>
      </c>
      <c r="CK469">
        <v>1.2E-2</v>
      </c>
      <c r="CL469">
        <v>3.0000000000000001E-3</v>
      </c>
      <c r="CM469">
        <v>-7.0000000000000001E-3</v>
      </c>
      <c r="CN469">
        <v>6.0000000000000001E-3</v>
      </c>
      <c r="CO469">
        <v>-1.2E-2</v>
      </c>
      <c r="CP469">
        <v>-4.0000000000000001E-3</v>
      </c>
      <c r="CQ469">
        <v>1.0999999999999999E-2</v>
      </c>
      <c r="CR469" s="38">
        <v>2.5000000000000001E-2</v>
      </c>
      <c r="CS469">
        <v>2.5999999999999999E-2</v>
      </c>
      <c r="CT469">
        <v>4.3999999999999997E-2</v>
      </c>
      <c r="CU469">
        <v>-4.4999999999999998E-2</v>
      </c>
      <c r="CV469">
        <v>3.2000000000000001E-2</v>
      </c>
      <c r="CW469">
        <v>8.9999999999999993E-3</v>
      </c>
      <c r="CX469">
        <v>-1E-3</v>
      </c>
      <c r="CY469">
        <v>4.2999999999999997E-2</v>
      </c>
      <c r="CZ469">
        <v>3.1E-2</v>
      </c>
      <c r="DA469">
        <v>0.1</v>
      </c>
      <c r="DB469">
        <v>4.8000000000000001E-2</v>
      </c>
      <c r="DC469">
        <v>2E-3</v>
      </c>
      <c r="DD469" s="38">
        <v>8.9999999999999993E-3</v>
      </c>
      <c r="DE469" s="38">
        <v>7.0000000000000001E-3</v>
      </c>
      <c r="DF469">
        <v>1.9E-2</v>
      </c>
      <c r="DG469">
        <v>4.5999999999999999E-2</v>
      </c>
      <c r="DH469">
        <v>4.1000000000000002E-2</v>
      </c>
      <c r="DI469">
        <v>1.7999999999999999E-2</v>
      </c>
      <c r="DJ469">
        <v>3.3000000000000002E-2</v>
      </c>
      <c r="DK469" s="38">
        <v>1.4E-2</v>
      </c>
      <c r="DL469">
        <v>1.7999999999999999E-2</v>
      </c>
      <c r="DM469">
        <v>3.5999999999999997E-2</v>
      </c>
      <c r="DN469">
        <v>3.1E-2</v>
      </c>
      <c r="DO469">
        <v>9.8000000000000004E-2</v>
      </c>
      <c r="DP469" s="38">
        <v>4.2999999999999997E-2</v>
      </c>
      <c r="DQ469">
        <v>3.7999999999999999E-2</v>
      </c>
      <c r="DU469" s="38">
        <v>3.9E-2</v>
      </c>
      <c r="DV469">
        <v>2.1999999999999999E-2</v>
      </c>
      <c r="DW469" s="38">
        <v>3.9E-2</v>
      </c>
      <c r="DX469" s="6">
        <v>5.0999999999999997E-2</v>
      </c>
      <c r="DY469">
        <v>2.3E-2</v>
      </c>
      <c r="DZ469">
        <v>7.0999999999999994E-2</v>
      </c>
      <c r="EA469">
        <v>2.8000000000000001E-2</v>
      </c>
      <c r="EC469">
        <v>4.0000000000000001E-3</v>
      </c>
      <c r="ED469">
        <v>2.8000000000000001E-2</v>
      </c>
      <c r="EF469">
        <v>4.2000000000000003E-2</v>
      </c>
      <c r="EG469">
        <v>5.7000000000000002E-2</v>
      </c>
      <c r="EI469">
        <v>0.03</v>
      </c>
      <c r="EJ469">
        <v>4.3999999999999997E-2</v>
      </c>
      <c r="EK469" s="38">
        <v>1.4999999999999999E-2</v>
      </c>
      <c r="EL469">
        <v>2.8000000000000001E-2</v>
      </c>
      <c r="EM469" s="6">
        <v>0.05</v>
      </c>
    </row>
    <row r="470" spans="1:143" ht="14.25" customHeight="1" x14ac:dyDescent="0.2">
      <c r="A470" s="13">
        <v>797</v>
      </c>
      <c r="B470">
        <v>4.5999999999999999E-2</v>
      </c>
      <c r="C470">
        <v>4.2000000000000003E-2</v>
      </c>
      <c r="D470">
        <v>0.03</v>
      </c>
      <c r="E470">
        <v>2.7E-2</v>
      </c>
      <c r="F470">
        <v>3.1E-2</v>
      </c>
      <c r="G470">
        <v>3.5000000000000003E-2</v>
      </c>
      <c r="H470">
        <v>0.01</v>
      </c>
      <c r="I470">
        <v>1.2E-2</v>
      </c>
      <c r="J470">
        <v>1.4E-2</v>
      </c>
      <c r="K470">
        <v>1.2999999999999999E-2</v>
      </c>
      <c r="L470">
        <v>3.1E-2</v>
      </c>
      <c r="M470">
        <v>2.3E-2</v>
      </c>
      <c r="N470">
        <v>3.5999999999999997E-2</v>
      </c>
      <c r="O470">
        <v>1.7999999999999999E-2</v>
      </c>
      <c r="P470" s="38">
        <v>4.5999999999999999E-2</v>
      </c>
      <c r="Q470" s="6">
        <v>0.04</v>
      </c>
      <c r="R470" s="6">
        <v>2.5999999999999999E-2</v>
      </c>
      <c r="S470" s="6">
        <v>0.06</v>
      </c>
      <c r="T470">
        <v>3.7999999999999999E-2</v>
      </c>
      <c r="U470">
        <v>2.1000000000000001E-2</v>
      </c>
      <c r="V470">
        <v>2.9000000000000001E-2</v>
      </c>
      <c r="W470">
        <v>1.7999999999999999E-2</v>
      </c>
      <c r="X470">
        <v>5.0999999999999997E-2</v>
      </c>
      <c r="Y470">
        <v>4.5999999999999999E-2</v>
      </c>
      <c r="Z470" s="38">
        <v>0.08</v>
      </c>
      <c r="AA470" s="38">
        <v>8.1000000000000003E-2</v>
      </c>
      <c r="AB470" s="38">
        <v>5.8999999999999997E-2</v>
      </c>
      <c r="AC470" s="38">
        <v>4.3999999999999997E-2</v>
      </c>
      <c r="AD470" s="38">
        <v>2.5999999999999999E-2</v>
      </c>
      <c r="AE470" s="38">
        <v>2.5999999999999999E-2</v>
      </c>
      <c r="AF470" s="38">
        <v>8.9999999999999993E-3</v>
      </c>
      <c r="AG470" s="38">
        <v>8.9999999999999993E-3</v>
      </c>
      <c r="AH470" s="38">
        <v>4.0000000000000001E-3</v>
      </c>
      <c r="AI470" s="6">
        <v>0.04</v>
      </c>
      <c r="AJ470" s="6">
        <v>8.0000000000000002E-3</v>
      </c>
      <c r="AK470" s="6">
        <v>4.1000000000000002E-2</v>
      </c>
      <c r="AL470">
        <v>1.4999999999999999E-2</v>
      </c>
      <c r="AM470">
        <v>1.6E-2</v>
      </c>
      <c r="AN470">
        <v>3.7999999999999999E-2</v>
      </c>
      <c r="AO470" s="6">
        <v>0.03</v>
      </c>
      <c r="AP470" s="6">
        <v>6.9000000000000006E-2</v>
      </c>
      <c r="AQ470" s="6">
        <v>5.6000000000000001E-2</v>
      </c>
      <c r="AR470">
        <v>2.1000000000000001E-2</v>
      </c>
      <c r="AS470">
        <v>3.1E-2</v>
      </c>
      <c r="AT470">
        <v>1.0999999999999999E-2</v>
      </c>
      <c r="AU470">
        <v>1.7999999999999999E-2</v>
      </c>
      <c r="AV470">
        <v>7.2999999999999995E-2</v>
      </c>
      <c r="AW470">
        <v>5.2999999999999999E-2</v>
      </c>
      <c r="AX470">
        <v>1.7999999999999999E-2</v>
      </c>
      <c r="AY470">
        <v>3.6999999999999998E-2</v>
      </c>
      <c r="AZ470">
        <v>1E-3</v>
      </c>
      <c r="BA470">
        <v>4.2000000000000003E-2</v>
      </c>
      <c r="BB470" s="38">
        <v>2.1999999999999999E-2</v>
      </c>
      <c r="BC470">
        <v>1.2E-2</v>
      </c>
      <c r="BD470">
        <v>0.03</v>
      </c>
      <c r="BE470">
        <v>2.5999999999999999E-2</v>
      </c>
      <c r="BF470" s="38">
        <v>2.5999999999999999E-2</v>
      </c>
      <c r="BG470">
        <v>8.0000000000000002E-3</v>
      </c>
      <c r="BH470">
        <v>7.0000000000000001E-3</v>
      </c>
      <c r="BI470">
        <v>6.0000000000000001E-3</v>
      </c>
      <c r="BJ470">
        <v>8.0000000000000002E-3</v>
      </c>
      <c r="BK470">
        <v>0</v>
      </c>
      <c r="BL470">
        <v>1.2999999999999999E-2</v>
      </c>
      <c r="BM470">
        <v>1.7999999999999999E-2</v>
      </c>
      <c r="BN470">
        <v>-5.0000000000000001E-3</v>
      </c>
      <c r="BO470">
        <v>4.0000000000000001E-3</v>
      </c>
      <c r="BP470" s="6">
        <v>1E-3</v>
      </c>
      <c r="BQ470" s="6">
        <v>3.0000000000000001E-3</v>
      </c>
      <c r="BR470" s="6">
        <v>0.01</v>
      </c>
      <c r="BS470">
        <v>1.2E-2</v>
      </c>
      <c r="BT470" s="38">
        <v>1.9E-2</v>
      </c>
      <c r="BU470">
        <v>2.5000000000000001E-2</v>
      </c>
      <c r="BV470">
        <v>3.9E-2</v>
      </c>
      <c r="BW470">
        <v>2.9000000000000001E-2</v>
      </c>
      <c r="BX470" s="38">
        <v>0.105</v>
      </c>
      <c r="BY470" s="38">
        <v>1.7000000000000001E-2</v>
      </c>
      <c r="BZ470" s="38">
        <v>3.0000000000000001E-3</v>
      </c>
      <c r="CA470">
        <v>4.7E-2</v>
      </c>
      <c r="CB470">
        <v>4.5999999999999999E-2</v>
      </c>
      <c r="CC470">
        <v>1.4E-2</v>
      </c>
      <c r="CD470">
        <v>0.01</v>
      </c>
      <c r="CE470">
        <v>7.8E-2</v>
      </c>
      <c r="CF470">
        <v>0.01</v>
      </c>
      <c r="CG470">
        <v>1.2E-2</v>
      </c>
      <c r="CH470">
        <v>5.3999999999999999E-2</v>
      </c>
      <c r="CI470">
        <v>2.4E-2</v>
      </c>
      <c r="CJ470">
        <v>6.6000000000000003E-2</v>
      </c>
      <c r="CK470">
        <v>1.2E-2</v>
      </c>
      <c r="CL470">
        <v>3.0000000000000001E-3</v>
      </c>
      <c r="CM470">
        <v>-7.0000000000000001E-3</v>
      </c>
      <c r="CN470">
        <v>7.0000000000000001E-3</v>
      </c>
      <c r="CO470">
        <v>-1.0999999999999999E-2</v>
      </c>
      <c r="CP470">
        <v>-3.0000000000000001E-3</v>
      </c>
      <c r="CQ470">
        <v>1.0999999999999999E-2</v>
      </c>
      <c r="CR470" s="38">
        <v>2.5000000000000001E-2</v>
      </c>
      <c r="CS470">
        <v>2.5999999999999999E-2</v>
      </c>
      <c r="CT470">
        <v>4.3999999999999997E-2</v>
      </c>
      <c r="CU470">
        <v>-4.4999999999999998E-2</v>
      </c>
      <c r="CV470">
        <v>3.2000000000000001E-2</v>
      </c>
      <c r="CW470">
        <v>8.9999999999999993E-3</v>
      </c>
      <c r="CX470">
        <v>-1E-3</v>
      </c>
      <c r="CY470">
        <v>4.2999999999999997E-2</v>
      </c>
      <c r="CZ470">
        <v>3.1E-2</v>
      </c>
      <c r="DA470">
        <v>0.1</v>
      </c>
      <c r="DB470">
        <v>4.8000000000000001E-2</v>
      </c>
      <c r="DC470">
        <v>2E-3</v>
      </c>
      <c r="DD470" s="38">
        <v>8.9999999999999993E-3</v>
      </c>
      <c r="DE470" s="38">
        <v>7.0000000000000001E-3</v>
      </c>
      <c r="DF470">
        <v>1.9E-2</v>
      </c>
      <c r="DG470">
        <v>4.5999999999999999E-2</v>
      </c>
      <c r="DH470">
        <v>4.1000000000000002E-2</v>
      </c>
      <c r="DI470">
        <v>1.7999999999999999E-2</v>
      </c>
      <c r="DJ470">
        <v>3.3000000000000002E-2</v>
      </c>
      <c r="DK470" s="38">
        <v>1.4E-2</v>
      </c>
      <c r="DL470">
        <v>1.7999999999999999E-2</v>
      </c>
      <c r="DM470">
        <v>3.5999999999999997E-2</v>
      </c>
      <c r="DN470">
        <v>3.1E-2</v>
      </c>
      <c r="DO470">
        <v>9.8000000000000004E-2</v>
      </c>
      <c r="DP470" s="38">
        <v>4.2999999999999997E-2</v>
      </c>
      <c r="DQ470">
        <v>3.7999999999999999E-2</v>
      </c>
      <c r="DU470" s="38">
        <v>3.9E-2</v>
      </c>
      <c r="DV470">
        <v>2.1999999999999999E-2</v>
      </c>
      <c r="DW470" s="38">
        <v>3.9E-2</v>
      </c>
      <c r="DX470" s="6">
        <v>5.0999999999999997E-2</v>
      </c>
      <c r="DY470">
        <v>2.1999999999999999E-2</v>
      </c>
      <c r="DZ470">
        <v>7.0999999999999994E-2</v>
      </c>
      <c r="EA470">
        <v>2.8000000000000001E-2</v>
      </c>
      <c r="EC470">
        <v>4.0000000000000001E-3</v>
      </c>
      <c r="ED470">
        <v>2.8000000000000001E-2</v>
      </c>
      <c r="EF470">
        <v>4.2000000000000003E-2</v>
      </c>
      <c r="EG470">
        <v>5.7000000000000002E-2</v>
      </c>
      <c r="EI470">
        <v>0.03</v>
      </c>
      <c r="EJ470">
        <v>4.3999999999999997E-2</v>
      </c>
      <c r="EK470" s="38">
        <v>1.4999999999999999E-2</v>
      </c>
      <c r="EL470">
        <v>2.8000000000000001E-2</v>
      </c>
      <c r="EM470" s="6">
        <v>0.05</v>
      </c>
    </row>
    <row r="471" spans="1:143" ht="14.25" customHeight="1" x14ac:dyDescent="0.2">
      <c r="A471" s="13">
        <v>798</v>
      </c>
      <c r="B471">
        <v>4.5999999999999999E-2</v>
      </c>
      <c r="C471">
        <v>4.2000000000000003E-2</v>
      </c>
      <c r="D471">
        <v>0.03</v>
      </c>
      <c r="E471">
        <v>2.7E-2</v>
      </c>
      <c r="F471">
        <v>3.1E-2</v>
      </c>
      <c r="G471">
        <v>3.4000000000000002E-2</v>
      </c>
      <c r="H471">
        <v>0.01</v>
      </c>
      <c r="I471">
        <v>1.0999999999999999E-2</v>
      </c>
      <c r="J471">
        <v>1.4E-2</v>
      </c>
      <c r="K471">
        <v>1.2999999999999999E-2</v>
      </c>
      <c r="L471">
        <v>3.1E-2</v>
      </c>
      <c r="M471">
        <v>2.3E-2</v>
      </c>
      <c r="N471">
        <v>3.5999999999999997E-2</v>
      </c>
      <c r="O471">
        <v>1.7999999999999999E-2</v>
      </c>
      <c r="P471" s="38">
        <v>4.5999999999999999E-2</v>
      </c>
      <c r="Q471" s="6">
        <v>0.04</v>
      </c>
      <c r="R471" s="6">
        <v>2.5999999999999999E-2</v>
      </c>
      <c r="S471" s="6">
        <v>0.06</v>
      </c>
      <c r="T471">
        <v>3.7999999999999999E-2</v>
      </c>
      <c r="U471">
        <v>2.1000000000000001E-2</v>
      </c>
      <c r="V471">
        <v>2.9000000000000001E-2</v>
      </c>
      <c r="W471">
        <v>1.7999999999999999E-2</v>
      </c>
      <c r="X471">
        <v>5.0999999999999997E-2</v>
      </c>
      <c r="Y471">
        <v>4.5999999999999999E-2</v>
      </c>
      <c r="Z471" s="38">
        <v>0.08</v>
      </c>
      <c r="AA471" s="38">
        <v>8.1000000000000003E-2</v>
      </c>
      <c r="AB471" s="38">
        <v>5.8999999999999997E-2</v>
      </c>
      <c r="AC471" s="38">
        <v>4.3999999999999997E-2</v>
      </c>
      <c r="AD471" s="38">
        <v>2.5999999999999999E-2</v>
      </c>
      <c r="AE471" s="38">
        <v>2.5999999999999999E-2</v>
      </c>
      <c r="AF471" s="38">
        <v>8.9999999999999993E-3</v>
      </c>
      <c r="AG471" s="38">
        <v>8.9999999999999993E-3</v>
      </c>
      <c r="AH471" s="38">
        <v>4.0000000000000001E-3</v>
      </c>
      <c r="AI471" s="6">
        <v>0.04</v>
      </c>
      <c r="AJ471" s="6">
        <v>8.0000000000000002E-3</v>
      </c>
      <c r="AK471" s="6">
        <v>4.1000000000000002E-2</v>
      </c>
      <c r="AL471">
        <v>1.4999999999999999E-2</v>
      </c>
      <c r="AM471">
        <v>1.6E-2</v>
      </c>
      <c r="AN471">
        <v>3.7999999999999999E-2</v>
      </c>
      <c r="AO471" s="6">
        <v>0.03</v>
      </c>
      <c r="AP471" s="6">
        <v>6.9000000000000006E-2</v>
      </c>
      <c r="AQ471" s="6">
        <v>5.6000000000000001E-2</v>
      </c>
      <c r="AR471">
        <v>2.1000000000000001E-2</v>
      </c>
      <c r="AS471">
        <v>3.1E-2</v>
      </c>
      <c r="AT471">
        <v>1.0999999999999999E-2</v>
      </c>
      <c r="AU471">
        <v>1.7999999999999999E-2</v>
      </c>
      <c r="AV471">
        <v>7.2999999999999995E-2</v>
      </c>
      <c r="AW471">
        <v>5.1999999999999998E-2</v>
      </c>
      <c r="AX471">
        <v>1.7999999999999999E-2</v>
      </c>
      <c r="AY471">
        <v>3.6999999999999998E-2</v>
      </c>
      <c r="AZ471">
        <v>1E-3</v>
      </c>
      <c r="BA471">
        <v>4.2000000000000003E-2</v>
      </c>
      <c r="BB471" s="38">
        <v>2.1999999999999999E-2</v>
      </c>
      <c r="BC471">
        <v>1.2E-2</v>
      </c>
      <c r="BD471">
        <v>0.03</v>
      </c>
      <c r="BE471">
        <v>2.5999999999999999E-2</v>
      </c>
      <c r="BF471" s="38">
        <v>2.5999999999999999E-2</v>
      </c>
      <c r="BG471">
        <v>8.0000000000000002E-3</v>
      </c>
      <c r="BH471">
        <v>7.0000000000000001E-3</v>
      </c>
      <c r="BI471">
        <v>6.0000000000000001E-3</v>
      </c>
      <c r="BJ471">
        <v>8.0000000000000002E-3</v>
      </c>
      <c r="BK471">
        <v>0</v>
      </c>
      <c r="BL471">
        <v>1.2999999999999999E-2</v>
      </c>
      <c r="BM471">
        <v>1.7999999999999999E-2</v>
      </c>
      <c r="BN471">
        <v>-5.0000000000000001E-3</v>
      </c>
      <c r="BO471">
        <v>5.0000000000000001E-3</v>
      </c>
      <c r="BP471" s="6">
        <v>0</v>
      </c>
      <c r="BQ471" s="6">
        <v>3.0000000000000001E-3</v>
      </c>
      <c r="BR471" s="6">
        <v>0.01</v>
      </c>
      <c r="BS471">
        <v>1.2E-2</v>
      </c>
      <c r="BT471" s="38">
        <v>1.9E-2</v>
      </c>
      <c r="BU471">
        <v>2.5000000000000001E-2</v>
      </c>
      <c r="BV471">
        <v>3.9E-2</v>
      </c>
      <c r="BW471">
        <v>2.9000000000000001E-2</v>
      </c>
      <c r="BX471" s="38">
        <v>0.105</v>
      </c>
      <c r="BY471" s="38">
        <v>1.7000000000000001E-2</v>
      </c>
      <c r="BZ471" s="38">
        <v>3.0000000000000001E-3</v>
      </c>
      <c r="CA471">
        <v>4.7E-2</v>
      </c>
      <c r="CB471">
        <v>4.5999999999999999E-2</v>
      </c>
      <c r="CC471">
        <v>1.4E-2</v>
      </c>
      <c r="CD471">
        <v>0.01</v>
      </c>
      <c r="CE471">
        <v>7.6999999999999999E-2</v>
      </c>
      <c r="CF471">
        <v>0.01</v>
      </c>
      <c r="CG471">
        <v>1.2E-2</v>
      </c>
      <c r="CH471">
        <v>5.3999999999999999E-2</v>
      </c>
      <c r="CI471">
        <v>2.4E-2</v>
      </c>
      <c r="CJ471">
        <v>6.7000000000000004E-2</v>
      </c>
      <c r="CK471">
        <v>1.2E-2</v>
      </c>
      <c r="CL471">
        <v>3.0000000000000001E-3</v>
      </c>
      <c r="CM471">
        <v>-7.0000000000000001E-3</v>
      </c>
      <c r="CN471">
        <v>7.0000000000000001E-3</v>
      </c>
      <c r="CO471">
        <v>-1.0999999999999999E-2</v>
      </c>
      <c r="CP471">
        <v>-3.0000000000000001E-3</v>
      </c>
      <c r="CQ471">
        <v>1.0999999999999999E-2</v>
      </c>
      <c r="CR471" s="38">
        <v>2.5000000000000001E-2</v>
      </c>
      <c r="CS471">
        <v>2.5999999999999999E-2</v>
      </c>
      <c r="CT471">
        <v>4.3999999999999997E-2</v>
      </c>
      <c r="CU471">
        <v>-4.4999999999999998E-2</v>
      </c>
      <c r="CV471">
        <v>3.2000000000000001E-2</v>
      </c>
      <c r="CW471">
        <v>8.9999999999999993E-3</v>
      </c>
      <c r="CX471">
        <v>-1E-3</v>
      </c>
      <c r="CY471">
        <v>4.2999999999999997E-2</v>
      </c>
      <c r="CZ471">
        <v>3.1E-2</v>
      </c>
      <c r="DA471">
        <v>0.1</v>
      </c>
      <c r="DB471">
        <v>4.7E-2</v>
      </c>
      <c r="DC471">
        <v>1E-3</v>
      </c>
      <c r="DD471" s="38">
        <v>8.9999999999999993E-3</v>
      </c>
      <c r="DE471" s="38">
        <v>7.0000000000000001E-3</v>
      </c>
      <c r="DF471">
        <v>1.9E-2</v>
      </c>
      <c r="DG471">
        <v>4.5999999999999999E-2</v>
      </c>
      <c r="DH471">
        <v>4.1000000000000002E-2</v>
      </c>
      <c r="DI471">
        <v>1.7000000000000001E-2</v>
      </c>
      <c r="DJ471">
        <v>3.3000000000000002E-2</v>
      </c>
      <c r="DK471" s="38">
        <v>1.4E-2</v>
      </c>
      <c r="DL471">
        <v>1.9E-2</v>
      </c>
      <c r="DM471">
        <v>3.5999999999999997E-2</v>
      </c>
      <c r="DN471">
        <v>3.2000000000000001E-2</v>
      </c>
      <c r="DO471">
        <v>9.8000000000000004E-2</v>
      </c>
      <c r="DP471" s="38">
        <v>4.2999999999999997E-2</v>
      </c>
      <c r="DQ471">
        <v>3.7999999999999999E-2</v>
      </c>
      <c r="DU471" s="38">
        <v>3.9E-2</v>
      </c>
      <c r="DV471">
        <v>2.1999999999999999E-2</v>
      </c>
      <c r="DW471" s="38">
        <v>3.9E-2</v>
      </c>
      <c r="DX471" s="6">
        <v>5.0999999999999997E-2</v>
      </c>
      <c r="DY471">
        <v>2.1999999999999999E-2</v>
      </c>
      <c r="DZ471">
        <v>7.0000000000000007E-2</v>
      </c>
      <c r="EA471">
        <v>2.9000000000000001E-2</v>
      </c>
      <c r="EC471">
        <v>4.0000000000000001E-3</v>
      </c>
      <c r="ED471">
        <v>2.8000000000000001E-2</v>
      </c>
      <c r="EF471">
        <v>4.2000000000000003E-2</v>
      </c>
      <c r="EG471">
        <v>5.7000000000000002E-2</v>
      </c>
      <c r="EI471">
        <v>0.03</v>
      </c>
      <c r="EJ471">
        <v>4.3999999999999997E-2</v>
      </c>
      <c r="EK471" s="38">
        <v>1.4999999999999999E-2</v>
      </c>
      <c r="EL471">
        <v>2.8000000000000001E-2</v>
      </c>
      <c r="EM471" s="6">
        <v>0.05</v>
      </c>
    </row>
    <row r="472" spans="1:143" ht="14.25" customHeight="1" x14ac:dyDescent="0.2">
      <c r="A472" s="13">
        <v>799</v>
      </c>
      <c r="B472">
        <v>4.5999999999999999E-2</v>
      </c>
      <c r="C472">
        <v>4.2000000000000003E-2</v>
      </c>
      <c r="D472">
        <v>0.03</v>
      </c>
      <c r="E472">
        <v>2.7E-2</v>
      </c>
      <c r="F472">
        <v>3.1E-2</v>
      </c>
      <c r="G472">
        <v>3.4000000000000002E-2</v>
      </c>
      <c r="H472">
        <v>0.01</v>
      </c>
      <c r="I472">
        <v>1.0999999999999999E-2</v>
      </c>
      <c r="J472">
        <v>1.4E-2</v>
      </c>
      <c r="K472">
        <v>1.2999999999999999E-2</v>
      </c>
      <c r="L472">
        <v>3.1E-2</v>
      </c>
      <c r="M472">
        <v>2.3E-2</v>
      </c>
      <c r="N472">
        <v>3.5999999999999997E-2</v>
      </c>
      <c r="O472">
        <v>1.7999999999999999E-2</v>
      </c>
      <c r="P472" s="38">
        <v>4.4999999999999998E-2</v>
      </c>
      <c r="Q472" s="6">
        <v>0.04</v>
      </c>
      <c r="R472" s="6">
        <v>2.5999999999999999E-2</v>
      </c>
      <c r="S472" s="6">
        <v>5.8999999999999997E-2</v>
      </c>
      <c r="T472">
        <v>3.7999999999999999E-2</v>
      </c>
      <c r="U472">
        <v>2.1000000000000001E-2</v>
      </c>
      <c r="V472">
        <v>2.9000000000000001E-2</v>
      </c>
      <c r="W472">
        <v>1.7999999999999999E-2</v>
      </c>
      <c r="X472">
        <v>5.0999999999999997E-2</v>
      </c>
      <c r="Y472">
        <v>4.4999999999999998E-2</v>
      </c>
      <c r="Z472" s="38">
        <v>0.08</v>
      </c>
      <c r="AA472" s="38">
        <v>8.1000000000000003E-2</v>
      </c>
      <c r="AB472" s="38">
        <v>5.8999999999999997E-2</v>
      </c>
      <c r="AC472" s="38">
        <v>4.3999999999999997E-2</v>
      </c>
      <c r="AD472" s="38">
        <v>2.5999999999999999E-2</v>
      </c>
      <c r="AE472" s="38">
        <v>2.5999999999999999E-2</v>
      </c>
      <c r="AF472" s="38">
        <v>8.9999999999999993E-3</v>
      </c>
      <c r="AG472" s="38">
        <v>8.9999999999999993E-3</v>
      </c>
      <c r="AH472" s="38">
        <v>4.0000000000000001E-3</v>
      </c>
      <c r="AI472" s="6">
        <v>0.04</v>
      </c>
      <c r="AJ472" s="6">
        <v>8.0000000000000002E-3</v>
      </c>
      <c r="AK472" s="6">
        <v>4.1000000000000002E-2</v>
      </c>
      <c r="AL472">
        <v>1.4999999999999999E-2</v>
      </c>
      <c r="AM472">
        <v>1.6E-2</v>
      </c>
      <c r="AN472">
        <v>3.7999999999999999E-2</v>
      </c>
      <c r="AO472" s="6">
        <v>0.03</v>
      </c>
      <c r="AP472" s="6">
        <v>6.9000000000000006E-2</v>
      </c>
      <c r="AQ472" s="6">
        <v>5.6000000000000001E-2</v>
      </c>
      <c r="AR472">
        <v>2.1000000000000001E-2</v>
      </c>
      <c r="AS472">
        <v>3.1E-2</v>
      </c>
      <c r="AT472">
        <v>1.0999999999999999E-2</v>
      </c>
      <c r="AU472">
        <v>1.7999999999999999E-2</v>
      </c>
      <c r="AV472">
        <v>7.2999999999999995E-2</v>
      </c>
      <c r="AW472">
        <v>5.1999999999999998E-2</v>
      </c>
      <c r="AX472">
        <v>1.7999999999999999E-2</v>
      </c>
      <c r="AY472">
        <v>3.6999999999999998E-2</v>
      </c>
      <c r="AZ472">
        <v>1E-3</v>
      </c>
      <c r="BA472">
        <v>4.2000000000000003E-2</v>
      </c>
      <c r="BB472" s="38">
        <v>2.1999999999999999E-2</v>
      </c>
      <c r="BC472">
        <v>1.2E-2</v>
      </c>
      <c r="BD472">
        <v>0.03</v>
      </c>
      <c r="BE472">
        <v>2.5999999999999999E-2</v>
      </c>
      <c r="BF472" s="38">
        <v>2.5999999999999999E-2</v>
      </c>
      <c r="BG472">
        <v>8.0000000000000002E-3</v>
      </c>
      <c r="BH472">
        <v>7.0000000000000001E-3</v>
      </c>
      <c r="BI472">
        <v>6.0000000000000001E-3</v>
      </c>
      <c r="BJ472">
        <v>8.0000000000000002E-3</v>
      </c>
      <c r="BK472">
        <v>0</v>
      </c>
      <c r="BL472">
        <v>1.2999999999999999E-2</v>
      </c>
      <c r="BM472">
        <v>1.7999999999999999E-2</v>
      </c>
      <c r="BN472">
        <v>-5.0000000000000001E-3</v>
      </c>
      <c r="BO472">
        <v>5.0000000000000001E-3</v>
      </c>
      <c r="BP472" s="6">
        <v>0</v>
      </c>
      <c r="BQ472" s="6">
        <v>3.0000000000000001E-3</v>
      </c>
      <c r="BR472" s="6">
        <v>0.01</v>
      </c>
      <c r="BS472">
        <v>1.2E-2</v>
      </c>
      <c r="BT472" s="38">
        <v>1.7999999999999999E-2</v>
      </c>
      <c r="BU472">
        <v>2.5000000000000001E-2</v>
      </c>
      <c r="BV472">
        <v>3.9E-2</v>
      </c>
      <c r="BW472">
        <v>2.9000000000000001E-2</v>
      </c>
      <c r="BX472" s="38">
        <v>0.105</v>
      </c>
      <c r="BY472" s="38">
        <v>1.7000000000000001E-2</v>
      </c>
      <c r="BZ472" s="38">
        <v>3.0000000000000001E-3</v>
      </c>
      <c r="CA472">
        <v>4.7E-2</v>
      </c>
      <c r="CB472">
        <v>4.4999999999999998E-2</v>
      </c>
      <c r="CC472">
        <v>1.4E-2</v>
      </c>
      <c r="CD472">
        <v>0.01</v>
      </c>
      <c r="CE472">
        <v>7.6999999999999999E-2</v>
      </c>
      <c r="CF472">
        <v>0.01</v>
      </c>
      <c r="CG472">
        <v>1.0999999999999999E-2</v>
      </c>
      <c r="CH472">
        <v>5.3999999999999999E-2</v>
      </c>
      <c r="CI472">
        <v>2.4E-2</v>
      </c>
      <c r="CJ472">
        <v>6.7000000000000004E-2</v>
      </c>
      <c r="CK472">
        <v>1.2E-2</v>
      </c>
      <c r="CL472">
        <v>3.0000000000000001E-3</v>
      </c>
      <c r="CM472">
        <v>-7.0000000000000001E-3</v>
      </c>
      <c r="CN472">
        <v>7.0000000000000001E-3</v>
      </c>
      <c r="CO472">
        <v>-1.0999999999999999E-2</v>
      </c>
      <c r="CP472">
        <v>-3.0000000000000001E-3</v>
      </c>
      <c r="CQ472">
        <v>1.0999999999999999E-2</v>
      </c>
      <c r="CR472" s="38">
        <v>2.5000000000000001E-2</v>
      </c>
      <c r="CS472">
        <v>2.5999999999999999E-2</v>
      </c>
      <c r="CT472">
        <v>4.2999999999999997E-2</v>
      </c>
      <c r="CU472">
        <v>-4.4999999999999998E-2</v>
      </c>
      <c r="CV472">
        <v>3.2000000000000001E-2</v>
      </c>
      <c r="CW472">
        <v>8.0000000000000002E-3</v>
      </c>
      <c r="CX472">
        <v>-1E-3</v>
      </c>
      <c r="CY472">
        <v>4.2999999999999997E-2</v>
      </c>
      <c r="CZ472">
        <v>3.1E-2</v>
      </c>
      <c r="DA472">
        <v>0.1</v>
      </c>
      <c r="DB472">
        <v>4.7E-2</v>
      </c>
      <c r="DC472">
        <v>1E-3</v>
      </c>
      <c r="DD472" s="38">
        <v>8.9999999999999993E-3</v>
      </c>
      <c r="DE472" s="38">
        <v>7.0000000000000001E-3</v>
      </c>
      <c r="DF472">
        <v>1.9E-2</v>
      </c>
      <c r="DG472">
        <v>4.5999999999999999E-2</v>
      </c>
      <c r="DH472">
        <v>4.1000000000000002E-2</v>
      </c>
      <c r="DI472">
        <v>1.7000000000000001E-2</v>
      </c>
      <c r="DJ472">
        <v>3.3000000000000002E-2</v>
      </c>
      <c r="DK472" s="38">
        <v>1.4E-2</v>
      </c>
      <c r="DL472">
        <v>1.7999999999999999E-2</v>
      </c>
      <c r="DM472">
        <v>3.5999999999999997E-2</v>
      </c>
      <c r="DN472">
        <v>3.1E-2</v>
      </c>
      <c r="DO472">
        <v>9.9000000000000005E-2</v>
      </c>
      <c r="DP472" s="38">
        <v>4.2999999999999997E-2</v>
      </c>
      <c r="DQ472">
        <v>3.7999999999999999E-2</v>
      </c>
      <c r="DU472" s="38">
        <v>3.9E-2</v>
      </c>
      <c r="DV472">
        <v>2.1999999999999999E-2</v>
      </c>
      <c r="DW472" s="38">
        <v>3.9E-2</v>
      </c>
      <c r="DX472" s="6">
        <v>5.0999999999999997E-2</v>
      </c>
      <c r="DY472">
        <v>2.1999999999999999E-2</v>
      </c>
      <c r="DZ472">
        <v>7.0000000000000007E-2</v>
      </c>
      <c r="EA472">
        <v>2.9000000000000001E-2</v>
      </c>
      <c r="EC472">
        <v>4.0000000000000001E-3</v>
      </c>
      <c r="ED472">
        <v>2.8000000000000001E-2</v>
      </c>
      <c r="EF472">
        <v>4.2999999999999997E-2</v>
      </c>
      <c r="EG472">
        <v>5.7000000000000002E-2</v>
      </c>
      <c r="EI472">
        <v>0.03</v>
      </c>
      <c r="EJ472">
        <v>4.3999999999999997E-2</v>
      </c>
      <c r="EK472" s="38">
        <v>1.4999999999999999E-2</v>
      </c>
      <c r="EL472">
        <v>2.8000000000000001E-2</v>
      </c>
      <c r="EM472" s="6">
        <v>4.9000000000000002E-2</v>
      </c>
    </row>
    <row r="473" spans="1:143" ht="14.25" customHeight="1" x14ac:dyDescent="0.2">
      <c r="A473" s="13">
        <v>800</v>
      </c>
      <c r="B473">
        <v>4.5999999999999999E-2</v>
      </c>
      <c r="C473">
        <v>4.2000000000000003E-2</v>
      </c>
      <c r="D473">
        <v>0.03</v>
      </c>
      <c r="E473">
        <v>2.7E-2</v>
      </c>
      <c r="F473">
        <v>3.1E-2</v>
      </c>
      <c r="G473">
        <v>3.4000000000000002E-2</v>
      </c>
      <c r="H473">
        <v>8.9999999999999993E-3</v>
      </c>
      <c r="I473">
        <v>1.0999999999999999E-2</v>
      </c>
      <c r="J473">
        <v>1.4E-2</v>
      </c>
      <c r="K473">
        <v>1.2999999999999999E-2</v>
      </c>
      <c r="L473">
        <v>3.1E-2</v>
      </c>
      <c r="M473">
        <v>2.3E-2</v>
      </c>
      <c r="N473">
        <v>3.5999999999999997E-2</v>
      </c>
      <c r="O473">
        <v>1.7999999999999999E-2</v>
      </c>
      <c r="P473" s="38">
        <v>4.4999999999999998E-2</v>
      </c>
      <c r="Q473" s="6">
        <v>0.04</v>
      </c>
      <c r="R473" s="6">
        <v>2.5999999999999999E-2</v>
      </c>
      <c r="S473" s="6">
        <v>5.8999999999999997E-2</v>
      </c>
      <c r="T473">
        <v>3.7999999999999999E-2</v>
      </c>
      <c r="U473">
        <v>2.1000000000000001E-2</v>
      </c>
      <c r="V473">
        <v>2.9000000000000001E-2</v>
      </c>
      <c r="W473">
        <v>1.7999999999999999E-2</v>
      </c>
      <c r="X473">
        <v>5.0999999999999997E-2</v>
      </c>
      <c r="Y473">
        <v>4.4999999999999998E-2</v>
      </c>
      <c r="Z473" s="38">
        <v>0.08</v>
      </c>
      <c r="AA473" s="38">
        <v>8.1000000000000003E-2</v>
      </c>
      <c r="AB473" s="38">
        <v>5.8999999999999997E-2</v>
      </c>
      <c r="AC473" s="38">
        <v>4.3999999999999997E-2</v>
      </c>
      <c r="AD473" s="38">
        <v>2.5999999999999999E-2</v>
      </c>
      <c r="AE473" s="38">
        <v>2.5999999999999999E-2</v>
      </c>
      <c r="AF473" s="38">
        <v>8.9999999999999993E-3</v>
      </c>
      <c r="AG473" s="38">
        <v>8.9999999999999993E-3</v>
      </c>
      <c r="AH473" s="38">
        <v>4.0000000000000001E-3</v>
      </c>
      <c r="AI473" s="6">
        <v>0.04</v>
      </c>
      <c r="AJ473" s="6">
        <v>8.0000000000000002E-3</v>
      </c>
      <c r="AK473" s="6">
        <v>4.1000000000000002E-2</v>
      </c>
      <c r="AL473">
        <v>1.4999999999999999E-2</v>
      </c>
      <c r="AM473">
        <v>1.6E-2</v>
      </c>
      <c r="AN473">
        <v>3.7999999999999999E-2</v>
      </c>
      <c r="AO473" s="6">
        <v>0.03</v>
      </c>
      <c r="AP473" s="6">
        <v>6.9000000000000006E-2</v>
      </c>
      <c r="AQ473" s="6">
        <v>5.6000000000000001E-2</v>
      </c>
      <c r="AR473">
        <v>2.1000000000000001E-2</v>
      </c>
      <c r="AS473">
        <v>3.1E-2</v>
      </c>
      <c r="AT473">
        <v>1.0999999999999999E-2</v>
      </c>
      <c r="AU473">
        <v>1.7999999999999999E-2</v>
      </c>
      <c r="AV473">
        <v>7.2999999999999995E-2</v>
      </c>
      <c r="AW473">
        <v>5.1999999999999998E-2</v>
      </c>
      <c r="AX473">
        <v>1.7999999999999999E-2</v>
      </c>
      <c r="AY473">
        <v>3.6999999999999998E-2</v>
      </c>
      <c r="AZ473">
        <v>1E-3</v>
      </c>
      <c r="BA473">
        <v>4.2000000000000003E-2</v>
      </c>
      <c r="BB473" s="38">
        <v>2.1999999999999999E-2</v>
      </c>
      <c r="BC473">
        <v>1.2E-2</v>
      </c>
      <c r="BD473">
        <v>0.03</v>
      </c>
      <c r="BE473">
        <v>2.5999999999999999E-2</v>
      </c>
      <c r="BF473" s="38">
        <v>2.5999999999999999E-2</v>
      </c>
      <c r="BG473">
        <v>8.0000000000000002E-3</v>
      </c>
      <c r="BH473">
        <v>7.0000000000000001E-3</v>
      </c>
      <c r="BI473">
        <v>6.0000000000000001E-3</v>
      </c>
      <c r="BJ473">
        <v>8.0000000000000002E-3</v>
      </c>
      <c r="BK473">
        <v>0</v>
      </c>
      <c r="BL473">
        <v>1.2999999999999999E-2</v>
      </c>
      <c r="BM473">
        <v>1.7999999999999999E-2</v>
      </c>
      <c r="BN473">
        <v>-5.0000000000000001E-3</v>
      </c>
      <c r="BO473">
        <v>5.0000000000000001E-3</v>
      </c>
      <c r="BP473" s="6">
        <v>0</v>
      </c>
      <c r="BQ473" s="6">
        <v>3.0000000000000001E-3</v>
      </c>
      <c r="BR473" s="6">
        <v>0.01</v>
      </c>
      <c r="BS473">
        <v>1.2E-2</v>
      </c>
      <c r="BT473" s="38">
        <v>1.7999999999999999E-2</v>
      </c>
      <c r="BU473">
        <v>2.5000000000000001E-2</v>
      </c>
      <c r="BV473">
        <v>3.9E-2</v>
      </c>
      <c r="BW473">
        <v>2.9000000000000001E-2</v>
      </c>
      <c r="BX473" s="38">
        <v>0.105</v>
      </c>
      <c r="BY473" s="38">
        <v>1.7000000000000001E-2</v>
      </c>
      <c r="BZ473" s="38">
        <v>2E-3</v>
      </c>
      <c r="CA473">
        <v>4.7E-2</v>
      </c>
      <c r="CB473">
        <v>4.4999999999999998E-2</v>
      </c>
      <c r="CC473">
        <v>1.4E-2</v>
      </c>
      <c r="CD473">
        <v>0.01</v>
      </c>
      <c r="CE473">
        <v>7.6999999999999999E-2</v>
      </c>
      <c r="CF473">
        <v>0.01</v>
      </c>
      <c r="CG473">
        <v>1.0999999999999999E-2</v>
      </c>
      <c r="CH473">
        <v>5.3999999999999999E-2</v>
      </c>
      <c r="CI473">
        <v>2.3E-2</v>
      </c>
      <c r="CJ473">
        <v>6.7000000000000004E-2</v>
      </c>
      <c r="CK473">
        <v>1.2E-2</v>
      </c>
      <c r="CL473">
        <v>4.0000000000000001E-3</v>
      </c>
      <c r="CM473">
        <v>-7.0000000000000001E-3</v>
      </c>
      <c r="CN473">
        <v>7.0000000000000001E-3</v>
      </c>
      <c r="CO473">
        <v>-1.0999999999999999E-2</v>
      </c>
      <c r="CP473">
        <v>-3.0000000000000001E-3</v>
      </c>
      <c r="CQ473">
        <v>1.0999999999999999E-2</v>
      </c>
      <c r="CR473" s="38">
        <v>2.5000000000000001E-2</v>
      </c>
      <c r="CS473">
        <v>2.5999999999999999E-2</v>
      </c>
      <c r="CT473">
        <v>4.2999999999999997E-2</v>
      </c>
      <c r="CU473">
        <v>-4.4999999999999998E-2</v>
      </c>
      <c r="CV473">
        <v>3.2000000000000001E-2</v>
      </c>
      <c r="CW473">
        <v>8.0000000000000002E-3</v>
      </c>
      <c r="CX473">
        <v>-1E-3</v>
      </c>
      <c r="CY473">
        <v>4.2000000000000003E-2</v>
      </c>
      <c r="CZ473">
        <v>0.03</v>
      </c>
      <c r="DA473">
        <v>0.1</v>
      </c>
      <c r="DB473">
        <v>4.7E-2</v>
      </c>
      <c r="DC473">
        <v>1E-3</v>
      </c>
      <c r="DD473" s="38">
        <v>8.9999999999999993E-3</v>
      </c>
      <c r="DE473" s="38">
        <v>7.0000000000000001E-3</v>
      </c>
      <c r="DF473">
        <v>1.9E-2</v>
      </c>
      <c r="DG473">
        <v>4.5999999999999999E-2</v>
      </c>
      <c r="DH473">
        <v>4.1000000000000002E-2</v>
      </c>
      <c r="DI473">
        <v>1.7000000000000001E-2</v>
      </c>
      <c r="DJ473">
        <v>3.3000000000000002E-2</v>
      </c>
      <c r="DK473" s="38">
        <v>1.4E-2</v>
      </c>
      <c r="DL473">
        <v>1.7999999999999999E-2</v>
      </c>
      <c r="DM473">
        <v>3.5999999999999997E-2</v>
      </c>
      <c r="DN473">
        <v>3.1E-2</v>
      </c>
      <c r="DO473">
        <v>9.9000000000000005E-2</v>
      </c>
      <c r="DP473" s="38">
        <v>4.2999999999999997E-2</v>
      </c>
      <c r="DQ473">
        <v>3.7999999999999999E-2</v>
      </c>
      <c r="DU473" s="38">
        <v>3.9E-2</v>
      </c>
      <c r="DV473">
        <v>2.1999999999999999E-2</v>
      </c>
      <c r="DW473" s="38">
        <v>3.9E-2</v>
      </c>
      <c r="DX473" s="6">
        <v>5.0999999999999997E-2</v>
      </c>
      <c r="DY473">
        <v>2.1999999999999999E-2</v>
      </c>
      <c r="DZ473">
        <v>7.0999999999999994E-2</v>
      </c>
      <c r="EA473">
        <v>2.8000000000000001E-2</v>
      </c>
      <c r="EC473">
        <v>4.0000000000000001E-3</v>
      </c>
      <c r="ED473">
        <v>2.8000000000000001E-2</v>
      </c>
      <c r="EF473">
        <v>4.2999999999999997E-2</v>
      </c>
      <c r="EG473">
        <v>5.7000000000000002E-2</v>
      </c>
      <c r="EI473">
        <v>0.03</v>
      </c>
      <c r="EJ473">
        <v>4.3999999999999997E-2</v>
      </c>
      <c r="EK473" s="38">
        <v>1.4999999999999999E-2</v>
      </c>
      <c r="EL473">
        <v>2.8000000000000001E-2</v>
      </c>
      <c r="EM473" s="6">
        <v>4.9000000000000002E-2</v>
      </c>
    </row>
    <row r="474" spans="1:143" ht="14.25" customHeight="1" x14ac:dyDescent="0.2">
      <c r="Z474">
        <v>0.17599999999999999</v>
      </c>
      <c r="AA474">
        <v>0.27600000000000002</v>
      </c>
      <c r="AB474">
        <v>0.24099999999999999</v>
      </c>
      <c r="AC474">
        <v>0.36499999999999999</v>
      </c>
      <c r="AD474">
        <v>0.156</v>
      </c>
      <c r="AE474">
        <v>0.13300000000000001</v>
      </c>
      <c r="AL474" s="38">
        <v>0.10299999999999999</v>
      </c>
      <c r="AM474" s="38">
        <v>8.3000000000000004E-2</v>
      </c>
      <c r="AN474" s="38">
        <v>0.17399999999999999</v>
      </c>
    </row>
    <row r="475" spans="1:143" ht="14.25" customHeight="1" x14ac:dyDescent="0.2">
      <c r="Z475">
        <v>0.17499999999999999</v>
      </c>
      <c r="AA475">
        <v>0.27400000000000002</v>
      </c>
      <c r="AB475">
        <v>0.24</v>
      </c>
      <c r="AC475">
        <v>0.36399999999999999</v>
      </c>
      <c r="AD475">
        <v>0.155</v>
      </c>
      <c r="AE475">
        <v>0.13200000000000001</v>
      </c>
      <c r="AL475" s="38">
        <v>0.10199999999999999</v>
      </c>
      <c r="AM475" s="38">
        <v>8.3000000000000004E-2</v>
      </c>
      <c r="AN475" s="38">
        <v>0.17299999999999999</v>
      </c>
    </row>
    <row r="476" spans="1:143" ht="14.25" customHeight="1" x14ac:dyDescent="0.2">
      <c r="Z476">
        <v>0.17399999999999999</v>
      </c>
      <c r="AA476">
        <v>0.27300000000000002</v>
      </c>
      <c r="AB476">
        <v>0.23899999999999999</v>
      </c>
      <c r="AC476">
        <v>0.36199999999999999</v>
      </c>
      <c r="AD476">
        <v>0.153</v>
      </c>
      <c r="AE476">
        <v>0.13100000000000001</v>
      </c>
      <c r="AL476" s="38">
        <v>0.10199999999999999</v>
      </c>
      <c r="AM476" s="38">
        <v>8.2000000000000003E-2</v>
      </c>
      <c r="AN476" s="38">
        <v>0.17199999999999999</v>
      </c>
    </row>
    <row r="477" spans="1:143" ht="14.25" customHeight="1" x14ac:dyDescent="0.2">
      <c r="Z477">
        <v>0.17299999999999999</v>
      </c>
      <c r="AA477">
        <v>0.27100000000000002</v>
      </c>
      <c r="AB477">
        <v>0.23699999999999999</v>
      </c>
      <c r="AC477">
        <v>0.36</v>
      </c>
      <c r="AD477">
        <v>0.152</v>
      </c>
      <c r="AE477">
        <v>0.13</v>
      </c>
      <c r="AL477" s="38">
        <v>0.10100000000000001</v>
      </c>
      <c r="AM477" s="38">
        <v>8.1000000000000003E-2</v>
      </c>
      <c r="AN477" s="38">
        <v>0.17100000000000001</v>
      </c>
    </row>
    <row r="478" spans="1:143" ht="14.25" customHeight="1" x14ac:dyDescent="0.2">
      <c r="Z478">
        <v>0.17199999999999999</v>
      </c>
      <c r="AA478">
        <v>0.26900000000000002</v>
      </c>
      <c r="AB478">
        <v>0.23599999999999999</v>
      </c>
      <c r="AC478">
        <v>0.35799999999999998</v>
      </c>
      <c r="AD478">
        <v>0.151</v>
      </c>
      <c r="AE478">
        <v>0.129</v>
      </c>
      <c r="AL478" s="38">
        <v>0.1</v>
      </c>
      <c r="AM478" s="38">
        <v>8.1000000000000003E-2</v>
      </c>
      <c r="AN478" s="38">
        <v>0.17</v>
      </c>
    </row>
    <row r="479" spans="1:143" ht="14.25" customHeight="1" x14ac:dyDescent="0.2">
      <c r="Z479">
        <v>0.17100000000000001</v>
      </c>
      <c r="AA479">
        <v>0.26800000000000002</v>
      </c>
      <c r="AB479">
        <v>0.23499999999999999</v>
      </c>
      <c r="AC479">
        <v>0.35599999999999998</v>
      </c>
      <c r="AD479">
        <v>0.15</v>
      </c>
      <c r="AE479">
        <v>0.128</v>
      </c>
      <c r="AL479" s="38">
        <v>9.9000000000000005E-2</v>
      </c>
      <c r="AM479" s="38">
        <v>0.08</v>
      </c>
      <c r="AN479" s="38">
        <v>0.16800000000000001</v>
      </c>
    </row>
    <row r="480" spans="1:143" ht="14.25" customHeight="1" x14ac:dyDescent="0.2">
      <c r="Z480">
        <v>0.17</v>
      </c>
      <c r="AA480">
        <v>0.26600000000000001</v>
      </c>
      <c r="AB480">
        <v>0.23300000000000001</v>
      </c>
      <c r="AC480">
        <v>0.35399999999999998</v>
      </c>
      <c r="AD480">
        <v>0.14799999999999999</v>
      </c>
      <c r="AE480">
        <v>0.127</v>
      </c>
      <c r="AL480" s="38">
        <v>9.8000000000000004E-2</v>
      </c>
      <c r="AM480" s="38">
        <v>7.9000000000000001E-2</v>
      </c>
      <c r="AN480" s="38">
        <v>0.16700000000000001</v>
      </c>
    </row>
    <row r="481" spans="26:40" ht="14.25" customHeight="1" x14ac:dyDescent="0.2">
      <c r="Z481">
        <v>0.16900000000000001</v>
      </c>
      <c r="AA481">
        <v>0.26400000000000001</v>
      </c>
      <c r="AB481">
        <v>0.23100000000000001</v>
      </c>
      <c r="AC481">
        <v>0.35199999999999998</v>
      </c>
      <c r="AD481">
        <v>0.14699999999999999</v>
      </c>
      <c r="AE481">
        <v>0.126</v>
      </c>
      <c r="AL481" s="38">
        <v>9.7000000000000003E-2</v>
      </c>
      <c r="AM481" s="38">
        <v>7.9000000000000001E-2</v>
      </c>
      <c r="AN481" s="38">
        <v>0.16600000000000001</v>
      </c>
    </row>
    <row r="482" spans="26:40" ht="14.25" customHeight="1" x14ac:dyDescent="0.2">
      <c r="Z482">
        <v>0.16900000000000001</v>
      </c>
      <c r="AA482">
        <v>0.26200000000000001</v>
      </c>
      <c r="AB482">
        <v>0.23</v>
      </c>
      <c r="AC482">
        <v>0.35</v>
      </c>
      <c r="AD482">
        <v>0.14599999999999999</v>
      </c>
      <c r="AE482">
        <v>0.125</v>
      </c>
      <c r="AL482" s="38">
        <v>9.7000000000000003E-2</v>
      </c>
      <c r="AM482" s="38">
        <v>7.8E-2</v>
      </c>
      <c r="AN482" s="38">
        <v>0.16400000000000001</v>
      </c>
    </row>
    <row r="483" spans="26:40" ht="14.25" customHeight="1" x14ac:dyDescent="0.2">
      <c r="Z483">
        <v>0.16800000000000001</v>
      </c>
      <c r="AA483">
        <v>0.26</v>
      </c>
      <c r="AB483">
        <v>0.22800000000000001</v>
      </c>
      <c r="AC483">
        <v>0.34799999999999998</v>
      </c>
      <c r="AD483">
        <v>0.14399999999999999</v>
      </c>
      <c r="AE483">
        <v>0.124</v>
      </c>
      <c r="AL483" s="38">
        <v>9.6000000000000002E-2</v>
      </c>
      <c r="AM483" s="38">
        <v>7.8E-2</v>
      </c>
      <c r="AN483" s="38">
        <v>0.16300000000000001</v>
      </c>
    </row>
    <row r="484" spans="26:40" ht="14.25" customHeight="1" x14ac:dyDescent="0.2">
      <c r="Z484">
        <v>0.16700000000000001</v>
      </c>
      <c r="AA484">
        <v>0.25800000000000001</v>
      </c>
      <c r="AB484">
        <v>0.22700000000000001</v>
      </c>
      <c r="AC484">
        <v>0.34499999999999997</v>
      </c>
      <c r="AD484">
        <v>0.14299999999999999</v>
      </c>
      <c r="AE484">
        <v>0.123</v>
      </c>
      <c r="AL484" s="38">
        <v>9.5000000000000001E-2</v>
      </c>
      <c r="AM484" s="38">
        <v>7.6999999999999999E-2</v>
      </c>
      <c r="AN484" s="38">
        <v>0.161</v>
      </c>
    </row>
    <row r="485" spans="26:40" ht="14.25" customHeight="1" x14ac:dyDescent="0.2">
      <c r="Z485">
        <v>0.16600000000000001</v>
      </c>
      <c r="AA485">
        <v>0.25600000000000001</v>
      </c>
      <c r="AB485">
        <v>0.22500000000000001</v>
      </c>
      <c r="AC485">
        <v>0.34300000000000003</v>
      </c>
      <c r="AD485">
        <v>0.14099999999999999</v>
      </c>
      <c r="AE485">
        <v>0.122</v>
      </c>
      <c r="AL485" s="38">
        <v>9.4E-2</v>
      </c>
      <c r="AM485" s="38">
        <v>7.5999999999999998E-2</v>
      </c>
      <c r="AN485" s="38">
        <v>0.16</v>
      </c>
    </row>
    <row r="486" spans="26:40" ht="14.25" customHeight="1" x14ac:dyDescent="0.2">
      <c r="Z486">
        <v>0.16500000000000001</v>
      </c>
      <c r="AA486">
        <v>0.254</v>
      </c>
      <c r="AB486">
        <v>0.223</v>
      </c>
      <c r="AC486">
        <v>0.34</v>
      </c>
      <c r="AD486">
        <v>0.14000000000000001</v>
      </c>
      <c r="AE486">
        <v>0.121</v>
      </c>
      <c r="AL486" s="38">
        <v>9.2999999999999999E-2</v>
      </c>
      <c r="AM486" s="38">
        <v>7.5999999999999998E-2</v>
      </c>
      <c r="AN486" s="38">
        <v>0.159</v>
      </c>
    </row>
    <row r="487" spans="26:40" ht="14.25" customHeight="1" x14ac:dyDescent="0.2">
      <c r="Z487">
        <v>0.16400000000000001</v>
      </c>
      <c r="AA487">
        <v>0.252</v>
      </c>
      <c r="AB487">
        <v>0.221</v>
      </c>
      <c r="AC487">
        <v>0.33800000000000002</v>
      </c>
      <c r="AD487">
        <v>0.13900000000000001</v>
      </c>
      <c r="AE487">
        <v>0.12</v>
      </c>
      <c r="AL487" s="38">
        <v>9.1999999999999998E-2</v>
      </c>
      <c r="AM487" s="38">
        <v>7.4999999999999997E-2</v>
      </c>
      <c r="AN487" s="38">
        <v>0.157</v>
      </c>
    </row>
    <row r="488" spans="26:40" ht="14.25" customHeight="1" x14ac:dyDescent="0.2">
      <c r="Z488">
        <v>0.16300000000000001</v>
      </c>
      <c r="AA488">
        <v>0.25</v>
      </c>
      <c r="AB488">
        <v>0.219</v>
      </c>
      <c r="AC488">
        <v>0.33500000000000002</v>
      </c>
      <c r="AD488">
        <v>0.13700000000000001</v>
      </c>
      <c r="AE488">
        <v>0.11899999999999999</v>
      </c>
      <c r="AL488" s="38">
        <v>9.1999999999999998E-2</v>
      </c>
      <c r="AM488" s="38">
        <v>7.3999999999999996E-2</v>
      </c>
      <c r="AN488" s="38">
        <v>0.156</v>
      </c>
    </row>
    <row r="489" spans="26:40" ht="14.25" customHeight="1" x14ac:dyDescent="0.2">
      <c r="Z489">
        <v>0.16200000000000001</v>
      </c>
      <c r="AA489">
        <v>0.248</v>
      </c>
      <c r="AB489">
        <v>0.218</v>
      </c>
      <c r="AC489">
        <v>0.33200000000000002</v>
      </c>
      <c r="AD489">
        <v>0.13600000000000001</v>
      </c>
      <c r="AE489">
        <v>0.11799999999999999</v>
      </c>
      <c r="AL489" s="38">
        <v>9.0999999999999998E-2</v>
      </c>
      <c r="AM489" s="38">
        <v>7.3999999999999996E-2</v>
      </c>
      <c r="AN489" s="38">
        <v>0.155</v>
      </c>
    </row>
    <row r="490" spans="26:40" ht="14.25" customHeight="1" x14ac:dyDescent="0.2">
      <c r="Z490">
        <v>0.161</v>
      </c>
      <c r="AA490">
        <v>0.246</v>
      </c>
      <c r="AB490">
        <v>0.216</v>
      </c>
      <c r="AC490">
        <v>0.32900000000000001</v>
      </c>
      <c r="AD490">
        <v>0.13400000000000001</v>
      </c>
      <c r="AE490">
        <v>0.11600000000000001</v>
      </c>
      <c r="AL490" s="38">
        <v>0.09</v>
      </c>
      <c r="AM490" s="38">
        <v>7.2999999999999995E-2</v>
      </c>
      <c r="AN490" s="38">
        <v>0.153</v>
      </c>
    </row>
    <row r="491" spans="26:40" ht="14.25" customHeight="1" x14ac:dyDescent="0.2">
      <c r="Z491">
        <v>0.16</v>
      </c>
      <c r="AA491">
        <v>0.24299999999999999</v>
      </c>
      <c r="AB491">
        <v>0.214</v>
      </c>
      <c r="AC491">
        <v>0.32600000000000001</v>
      </c>
      <c r="AD491">
        <v>0.13300000000000001</v>
      </c>
      <c r="AE491">
        <v>0.115</v>
      </c>
      <c r="AL491" s="38">
        <v>8.8999999999999996E-2</v>
      </c>
      <c r="AM491" s="38">
        <v>7.2999999999999995E-2</v>
      </c>
      <c r="AN491" s="38">
        <v>0.152</v>
      </c>
    </row>
    <row r="492" spans="26:40" ht="14.25" customHeight="1" x14ac:dyDescent="0.2">
      <c r="Z492">
        <v>0.159</v>
      </c>
      <c r="AA492">
        <v>0.24099999999999999</v>
      </c>
      <c r="AB492">
        <v>0.21199999999999999</v>
      </c>
      <c r="AC492">
        <v>0.32400000000000001</v>
      </c>
      <c r="AD492">
        <v>0.13100000000000001</v>
      </c>
      <c r="AE492">
        <v>0.114</v>
      </c>
      <c r="AL492" s="38">
        <v>8.7999999999999995E-2</v>
      </c>
      <c r="AM492" s="38">
        <v>7.1999999999999995E-2</v>
      </c>
      <c r="AN492" s="38">
        <v>0.151</v>
      </c>
    </row>
    <row r="493" spans="26:40" ht="14.25" customHeight="1" x14ac:dyDescent="0.2">
      <c r="Z493">
        <v>0.158</v>
      </c>
      <c r="AA493">
        <v>0.23899999999999999</v>
      </c>
      <c r="AB493">
        <v>0.21</v>
      </c>
      <c r="AC493">
        <v>0.32100000000000001</v>
      </c>
      <c r="AD493">
        <v>0.13</v>
      </c>
      <c r="AE493">
        <v>0.113</v>
      </c>
      <c r="AL493" s="38">
        <v>8.6999999999999994E-2</v>
      </c>
      <c r="AM493" s="38">
        <v>7.0999999999999994E-2</v>
      </c>
      <c r="AN493" s="38">
        <v>0.14899999999999999</v>
      </c>
    </row>
    <row r="494" spans="26:40" ht="14.25" customHeight="1" x14ac:dyDescent="0.2">
      <c r="Z494">
        <v>0.157</v>
      </c>
      <c r="AA494">
        <v>0.23699999999999999</v>
      </c>
      <c r="AB494">
        <v>0.20799999999999999</v>
      </c>
      <c r="AC494">
        <v>0.31900000000000001</v>
      </c>
      <c r="AD494">
        <v>0.129</v>
      </c>
      <c r="AE494">
        <v>0.112</v>
      </c>
      <c r="AL494" s="38">
        <v>8.6999999999999994E-2</v>
      </c>
      <c r="AM494" s="38">
        <v>7.0999999999999994E-2</v>
      </c>
      <c r="AN494" s="38">
        <v>0.14799999999999999</v>
      </c>
    </row>
    <row r="495" spans="26:40" ht="14.25" customHeight="1" x14ac:dyDescent="0.2">
      <c r="Z495">
        <v>0.156</v>
      </c>
      <c r="AA495">
        <v>0.23499999999999999</v>
      </c>
      <c r="AB495">
        <v>0.20599999999999999</v>
      </c>
      <c r="AC495">
        <v>0.317</v>
      </c>
      <c r="AD495">
        <v>0.128</v>
      </c>
      <c r="AE495">
        <v>0.111</v>
      </c>
      <c r="AL495" s="38">
        <v>8.5999999999999993E-2</v>
      </c>
      <c r="AM495" s="38">
        <v>7.0000000000000007E-2</v>
      </c>
      <c r="AN495" s="38">
        <v>0.14699999999999999</v>
      </c>
    </row>
    <row r="496" spans="26:40" ht="14.25" customHeight="1" x14ac:dyDescent="0.2">
      <c r="Z496">
        <v>0.155</v>
      </c>
      <c r="AA496">
        <v>0.23300000000000001</v>
      </c>
      <c r="AB496">
        <v>0.20399999999999999</v>
      </c>
      <c r="AC496">
        <v>0.314</v>
      </c>
      <c r="AD496">
        <v>0.126</v>
      </c>
      <c r="AE496">
        <v>0.11</v>
      </c>
      <c r="AL496" s="38">
        <v>8.5000000000000006E-2</v>
      </c>
      <c r="AM496" s="38">
        <v>6.9000000000000006E-2</v>
      </c>
      <c r="AN496" s="38">
        <v>0.14499999999999999</v>
      </c>
    </row>
    <row r="497" spans="26:40" ht="14.25" customHeight="1" x14ac:dyDescent="0.2">
      <c r="Z497">
        <v>0.155</v>
      </c>
      <c r="AA497">
        <v>0.23100000000000001</v>
      </c>
      <c r="AB497">
        <v>0.20300000000000001</v>
      </c>
      <c r="AC497">
        <v>0.313</v>
      </c>
      <c r="AD497">
        <v>0.125</v>
      </c>
      <c r="AE497">
        <v>0.109</v>
      </c>
      <c r="AL497" s="38">
        <v>8.4000000000000005E-2</v>
      </c>
      <c r="AM497" s="38">
        <v>6.9000000000000006E-2</v>
      </c>
      <c r="AN497" s="38">
        <v>0.14399999999999999</v>
      </c>
    </row>
    <row r="498" spans="26:40" ht="14.25" customHeight="1" x14ac:dyDescent="0.2">
      <c r="Z498">
        <v>0.154</v>
      </c>
      <c r="AA498">
        <v>0.22900000000000001</v>
      </c>
      <c r="AB498">
        <v>0.20100000000000001</v>
      </c>
      <c r="AC498">
        <v>0.311</v>
      </c>
      <c r="AD498">
        <v>0.123</v>
      </c>
      <c r="AE498">
        <v>0.108</v>
      </c>
      <c r="AL498" s="38">
        <v>8.3000000000000004E-2</v>
      </c>
      <c r="AM498" s="38">
        <v>6.8000000000000005E-2</v>
      </c>
      <c r="AN498" s="38">
        <v>0.14299999999999999</v>
      </c>
    </row>
    <row r="499" spans="26:40" ht="14.25" customHeight="1" x14ac:dyDescent="0.2">
      <c r="Z499">
        <v>0.153</v>
      </c>
      <c r="AA499">
        <v>0.22700000000000001</v>
      </c>
      <c r="AB499">
        <v>0.19900000000000001</v>
      </c>
      <c r="AC499">
        <v>0.309</v>
      </c>
      <c r="AD499">
        <v>0.122</v>
      </c>
      <c r="AE499">
        <v>0.107</v>
      </c>
      <c r="AL499" s="38">
        <v>8.2000000000000003E-2</v>
      </c>
      <c r="AM499" s="38">
        <v>6.8000000000000005E-2</v>
      </c>
      <c r="AN499" s="38">
        <v>0.14099999999999999</v>
      </c>
    </row>
    <row r="500" spans="26:40" ht="14.25" customHeight="1" x14ac:dyDescent="0.2">
      <c r="Z500">
        <v>0.152</v>
      </c>
      <c r="AA500">
        <v>0.22500000000000001</v>
      </c>
      <c r="AB500">
        <v>0.19700000000000001</v>
      </c>
      <c r="AC500">
        <v>0.307</v>
      </c>
      <c r="AD500">
        <v>0.12</v>
      </c>
      <c r="AE500">
        <v>0.106</v>
      </c>
      <c r="AL500" s="38">
        <v>8.2000000000000003E-2</v>
      </c>
      <c r="AM500" s="38">
        <v>6.7000000000000004E-2</v>
      </c>
      <c r="AN500" s="38">
        <v>0.14000000000000001</v>
      </c>
    </row>
    <row r="501" spans="26:40" ht="14.25" customHeight="1" x14ac:dyDescent="0.2">
      <c r="Z501">
        <v>0.151</v>
      </c>
      <c r="AA501">
        <v>0.223</v>
      </c>
      <c r="AB501">
        <v>0.19500000000000001</v>
      </c>
      <c r="AC501">
        <v>0.30499999999999999</v>
      </c>
      <c r="AD501">
        <v>0.11899999999999999</v>
      </c>
      <c r="AE501">
        <v>0.105</v>
      </c>
      <c r="AL501" s="38">
        <v>8.1000000000000003E-2</v>
      </c>
      <c r="AM501" s="38">
        <v>6.6000000000000003E-2</v>
      </c>
      <c r="AN501" s="38">
        <v>0.13900000000000001</v>
      </c>
    </row>
    <row r="502" spans="26:40" ht="14.25" customHeight="1" x14ac:dyDescent="0.2">
      <c r="Z502">
        <v>0.15</v>
      </c>
      <c r="AA502">
        <v>0.221</v>
      </c>
      <c r="AB502">
        <v>0.193</v>
      </c>
      <c r="AC502">
        <v>0.30299999999999999</v>
      </c>
      <c r="AD502">
        <v>0.11799999999999999</v>
      </c>
      <c r="AE502">
        <v>0.104</v>
      </c>
      <c r="AL502" s="38">
        <v>0.08</v>
      </c>
      <c r="AM502" s="38">
        <v>6.6000000000000003E-2</v>
      </c>
      <c r="AN502" s="38">
        <v>0.13700000000000001</v>
      </c>
    </row>
    <row r="503" spans="26:40" ht="14.25" customHeight="1" x14ac:dyDescent="0.2">
      <c r="Z503">
        <v>0.14899999999999999</v>
      </c>
      <c r="AA503">
        <v>0.219</v>
      </c>
      <c r="AB503">
        <v>0.191</v>
      </c>
      <c r="AC503">
        <v>0.3</v>
      </c>
      <c r="AD503">
        <v>0.11600000000000001</v>
      </c>
      <c r="AE503">
        <v>0.10299999999999999</v>
      </c>
      <c r="AL503" s="38">
        <v>7.9000000000000001E-2</v>
      </c>
      <c r="AM503" s="38">
        <v>6.5000000000000002E-2</v>
      </c>
      <c r="AN503" s="38">
        <v>0.13600000000000001</v>
      </c>
    </row>
    <row r="504" spans="26:40" ht="14.25" customHeight="1" x14ac:dyDescent="0.2">
      <c r="Z504">
        <v>0.14899999999999999</v>
      </c>
      <c r="AA504">
        <v>0.217</v>
      </c>
      <c r="AB504">
        <v>0.189</v>
      </c>
      <c r="AC504">
        <v>0.29699999999999999</v>
      </c>
      <c r="AD504">
        <v>0.115</v>
      </c>
      <c r="AE504">
        <v>0.10199999999999999</v>
      </c>
      <c r="AL504" s="38">
        <v>7.8E-2</v>
      </c>
      <c r="AM504" s="38">
        <v>6.5000000000000002E-2</v>
      </c>
      <c r="AN504" s="38">
        <v>0.13400000000000001</v>
      </c>
    </row>
    <row r="505" spans="26:40" ht="14.25" customHeight="1" x14ac:dyDescent="0.2">
      <c r="Z505">
        <v>0.14799999999999999</v>
      </c>
      <c r="AA505">
        <v>0.214</v>
      </c>
      <c r="AB505">
        <v>0.187</v>
      </c>
      <c r="AC505">
        <v>0.29399999999999998</v>
      </c>
      <c r="AD505">
        <v>0.113</v>
      </c>
      <c r="AE505">
        <v>0.10100000000000001</v>
      </c>
      <c r="AL505" s="38">
        <v>7.8E-2</v>
      </c>
      <c r="AM505" s="38">
        <v>6.4000000000000001E-2</v>
      </c>
      <c r="AN505" s="38">
        <v>0.13300000000000001</v>
      </c>
    </row>
    <row r="506" spans="26:40" ht="14.25" customHeight="1" x14ac:dyDescent="0.2">
      <c r="Z506">
        <v>0.14699999999999999</v>
      </c>
      <c r="AA506">
        <v>0.21199999999999999</v>
      </c>
      <c r="AB506">
        <v>0.185</v>
      </c>
      <c r="AC506">
        <v>0.29099999999999998</v>
      </c>
      <c r="AD506">
        <v>0.111</v>
      </c>
      <c r="AE506">
        <v>0.1</v>
      </c>
      <c r="AL506" s="38">
        <v>7.6999999999999999E-2</v>
      </c>
      <c r="AM506" s="38">
        <v>6.3E-2</v>
      </c>
      <c r="AN506" s="38">
        <v>0.13100000000000001</v>
      </c>
    </row>
    <row r="507" spans="26:40" ht="14.25" customHeight="1" x14ac:dyDescent="0.2">
      <c r="Z507">
        <v>0.14599999999999999</v>
      </c>
      <c r="AA507">
        <v>0.21</v>
      </c>
      <c r="AB507">
        <v>0.183</v>
      </c>
      <c r="AC507">
        <v>0.28699999999999998</v>
      </c>
      <c r="AD507">
        <v>0.11</v>
      </c>
      <c r="AE507">
        <v>9.8000000000000004E-2</v>
      </c>
      <c r="AL507" s="38">
        <v>7.5999999999999998E-2</v>
      </c>
      <c r="AM507" s="38">
        <v>6.3E-2</v>
      </c>
      <c r="AN507" s="38">
        <v>0.13</v>
      </c>
    </row>
    <row r="508" spans="26:40" ht="14.25" customHeight="1" x14ac:dyDescent="0.2">
      <c r="Z508">
        <v>0.14499999999999999</v>
      </c>
      <c r="AA508">
        <v>0.20699999999999999</v>
      </c>
      <c r="AB508">
        <v>0.18</v>
      </c>
      <c r="AC508">
        <v>0.28199999999999997</v>
      </c>
      <c r="AD508">
        <v>0.108</v>
      </c>
      <c r="AE508">
        <v>9.7000000000000003E-2</v>
      </c>
      <c r="AL508" s="38">
        <v>7.4999999999999997E-2</v>
      </c>
      <c r="AM508" s="38">
        <v>6.2E-2</v>
      </c>
      <c r="AN508" s="38">
        <v>0.128</v>
      </c>
    </row>
    <row r="509" spans="26:40" ht="14.25" customHeight="1" x14ac:dyDescent="0.2">
      <c r="Z509">
        <v>0.14399999999999999</v>
      </c>
      <c r="AA509">
        <v>0.20399999999999999</v>
      </c>
      <c r="AB509">
        <v>0.17799999999999999</v>
      </c>
      <c r="AC509">
        <v>0.27700000000000002</v>
      </c>
      <c r="AD509">
        <v>0.106</v>
      </c>
      <c r="AE509">
        <v>9.6000000000000002E-2</v>
      </c>
      <c r="AL509" s="38">
        <v>7.3999999999999996E-2</v>
      </c>
      <c r="AM509" s="38">
        <v>6.0999999999999999E-2</v>
      </c>
      <c r="AN509" s="38">
        <v>0.127</v>
      </c>
    </row>
    <row r="510" spans="26:40" ht="14.25" customHeight="1" x14ac:dyDescent="0.2">
      <c r="Z510">
        <v>0.14299999999999999</v>
      </c>
      <c r="AA510">
        <v>0.20100000000000001</v>
      </c>
      <c r="AB510">
        <v>0.17499999999999999</v>
      </c>
      <c r="AC510">
        <v>0.27100000000000002</v>
      </c>
      <c r="AD510">
        <v>0.105</v>
      </c>
      <c r="AE510">
        <v>9.5000000000000001E-2</v>
      </c>
      <c r="AL510" s="38">
        <v>7.2999999999999995E-2</v>
      </c>
      <c r="AM510" s="38">
        <v>6.0999999999999999E-2</v>
      </c>
      <c r="AN510" s="38">
        <v>0.125</v>
      </c>
    </row>
    <row r="511" spans="26:40" ht="14.25" customHeight="1" x14ac:dyDescent="0.2">
      <c r="Z511">
        <v>0.14199999999999999</v>
      </c>
      <c r="AA511">
        <v>0.19800000000000001</v>
      </c>
      <c r="AB511">
        <v>0.17199999999999999</v>
      </c>
      <c r="AC511">
        <v>0.26600000000000001</v>
      </c>
      <c r="AD511">
        <v>0.10299999999999999</v>
      </c>
      <c r="AE511">
        <v>9.2999999999999999E-2</v>
      </c>
      <c r="AL511" s="38">
        <v>7.1999999999999995E-2</v>
      </c>
      <c r="AM511" s="38">
        <v>0.06</v>
      </c>
      <c r="AN511" s="38">
        <v>0.123</v>
      </c>
    </row>
    <row r="512" spans="26:40" ht="14.25" customHeight="1" x14ac:dyDescent="0.2">
      <c r="Z512">
        <v>0.14099999999999999</v>
      </c>
      <c r="AA512">
        <v>0.19500000000000001</v>
      </c>
      <c r="AB512">
        <v>0.16900000000000001</v>
      </c>
      <c r="AC512">
        <v>0.25900000000000001</v>
      </c>
      <c r="AD512">
        <v>0.10100000000000001</v>
      </c>
      <c r="AE512">
        <v>9.1999999999999998E-2</v>
      </c>
      <c r="AL512" s="38">
        <v>7.0999999999999994E-2</v>
      </c>
      <c r="AM512" s="38">
        <v>0.06</v>
      </c>
      <c r="AN512" s="38">
        <v>0.122</v>
      </c>
    </row>
    <row r="513" spans="26:40" ht="14.25" customHeight="1" x14ac:dyDescent="0.2">
      <c r="Z513">
        <v>0.14000000000000001</v>
      </c>
      <c r="AA513">
        <v>0.193</v>
      </c>
      <c r="AB513">
        <v>0.16600000000000001</v>
      </c>
      <c r="AC513">
        <v>0.253</v>
      </c>
      <c r="AD513">
        <v>9.9000000000000005E-2</v>
      </c>
      <c r="AE513">
        <v>0.09</v>
      </c>
      <c r="AL513" s="38">
        <v>7.0000000000000007E-2</v>
      </c>
      <c r="AM513" s="38">
        <v>5.8999999999999997E-2</v>
      </c>
      <c r="AN513" s="38">
        <v>0.12</v>
      </c>
    </row>
    <row r="514" spans="26:40" ht="14.25" customHeight="1" x14ac:dyDescent="0.2">
      <c r="Z514">
        <v>0.13900000000000001</v>
      </c>
      <c r="AA514">
        <v>0.19</v>
      </c>
      <c r="AB514">
        <v>0.16400000000000001</v>
      </c>
      <c r="AC514">
        <v>0.247</v>
      </c>
      <c r="AD514">
        <v>9.8000000000000004E-2</v>
      </c>
      <c r="AE514">
        <v>8.8999999999999996E-2</v>
      </c>
      <c r="AL514" s="38">
        <v>6.9000000000000006E-2</v>
      </c>
      <c r="AM514" s="38">
        <v>5.8000000000000003E-2</v>
      </c>
      <c r="AN514" s="38">
        <v>0.11899999999999999</v>
      </c>
    </row>
    <row r="515" spans="26:40" ht="14.25" customHeight="1" x14ac:dyDescent="0.2">
      <c r="Z515">
        <v>0.13800000000000001</v>
      </c>
      <c r="AA515">
        <v>0.187</v>
      </c>
      <c r="AB515">
        <v>0.161</v>
      </c>
      <c r="AC515">
        <v>0.24099999999999999</v>
      </c>
      <c r="AD515">
        <v>9.6000000000000002E-2</v>
      </c>
      <c r="AE515">
        <v>8.7999999999999995E-2</v>
      </c>
      <c r="AL515" s="38">
        <v>6.8000000000000005E-2</v>
      </c>
      <c r="AM515" s="38">
        <v>5.7000000000000002E-2</v>
      </c>
      <c r="AN515" s="38">
        <v>0.11700000000000001</v>
      </c>
    </row>
    <row r="516" spans="26:40" ht="14.25" customHeight="1" x14ac:dyDescent="0.2">
      <c r="Z516">
        <v>0.13700000000000001</v>
      </c>
      <c r="AA516">
        <v>0.184</v>
      </c>
      <c r="AB516">
        <v>0.158</v>
      </c>
      <c r="AC516">
        <v>0.23400000000000001</v>
      </c>
      <c r="AD516">
        <v>9.4E-2</v>
      </c>
      <c r="AE516">
        <v>8.5999999999999993E-2</v>
      </c>
      <c r="AL516" s="38">
        <v>6.8000000000000005E-2</v>
      </c>
      <c r="AM516" s="38">
        <v>5.7000000000000002E-2</v>
      </c>
      <c r="AN516" s="38">
        <v>0.115</v>
      </c>
    </row>
    <row r="517" spans="26:40" ht="14.25" customHeight="1" x14ac:dyDescent="0.2">
      <c r="Z517">
        <v>0.13600000000000001</v>
      </c>
      <c r="AA517">
        <v>0.18099999999999999</v>
      </c>
      <c r="AB517">
        <v>0.156</v>
      </c>
      <c r="AC517">
        <v>0.22900000000000001</v>
      </c>
      <c r="AD517">
        <v>9.2999999999999999E-2</v>
      </c>
      <c r="AE517">
        <v>8.5000000000000006E-2</v>
      </c>
      <c r="AL517" s="38">
        <v>6.7000000000000004E-2</v>
      </c>
      <c r="AM517" s="38">
        <v>5.6000000000000001E-2</v>
      </c>
      <c r="AN517" s="38">
        <v>0.114</v>
      </c>
    </row>
    <row r="518" spans="26:40" ht="14.25" customHeight="1" x14ac:dyDescent="0.2">
      <c r="Z518">
        <v>0.13500000000000001</v>
      </c>
      <c r="AA518">
        <v>0.17899999999999999</v>
      </c>
      <c r="AB518">
        <v>0.153</v>
      </c>
      <c r="AC518">
        <v>0.223</v>
      </c>
      <c r="AD518">
        <v>9.0999999999999998E-2</v>
      </c>
      <c r="AE518">
        <v>8.4000000000000005E-2</v>
      </c>
      <c r="AL518" s="38">
        <v>6.6000000000000003E-2</v>
      </c>
      <c r="AM518" s="38">
        <v>5.6000000000000001E-2</v>
      </c>
      <c r="AN518" s="38">
        <v>0.112</v>
      </c>
    </row>
    <row r="519" spans="26:40" ht="14.25" customHeight="1" x14ac:dyDescent="0.2">
      <c r="Z519">
        <v>0.13400000000000001</v>
      </c>
      <c r="AA519">
        <v>0.17599999999999999</v>
      </c>
      <c r="AB519">
        <v>0.151</v>
      </c>
      <c r="AC519">
        <v>0.218</v>
      </c>
      <c r="AD519">
        <v>0.09</v>
      </c>
      <c r="AE519">
        <v>8.3000000000000004E-2</v>
      </c>
      <c r="AL519" s="38">
        <v>6.5000000000000002E-2</v>
      </c>
      <c r="AM519" s="38">
        <v>5.5E-2</v>
      </c>
      <c r="AN519" s="38">
        <v>0.111</v>
      </c>
    </row>
    <row r="520" spans="26:40" ht="14.25" customHeight="1" x14ac:dyDescent="0.2">
      <c r="Z520">
        <v>0.13300000000000001</v>
      </c>
      <c r="AA520">
        <v>0.17399999999999999</v>
      </c>
      <c r="AB520">
        <v>0.14899999999999999</v>
      </c>
      <c r="AC520">
        <v>0.214</v>
      </c>
      <c r="AD520">
        <v>8.7999999999999995E-2</v>
      </c>
      <c r="AE520">
        <v>8.1000000000000003E-2</v>
      </c>
      <c r="AL520" s="38">
        <v>6.4000000000000001E-2</v>
      </c>
      <c r="AM520" s="38">
        <v>5.5E-2</v>
      </c>
      <c r="AN520" s="38">
        <v>0.109</v>
      </c>
    </row>
    <row r="521" spans="26:40" ht="14.25" customHeight="1" x14ac:dyDescent="0.2">
      <c r="Z521">
        <v>0.13200000000000001</v>
      </c>
      <c r="AA521">
        <v>0.17100000000000001</v>
      </c>
      <c r="AB521">
        <v>0.14599999999999999</v>
      </c>
      <c r="AC521">
        <v>0.20899999999999999</v>
      </c>
      <c r="AD521">
        <v>8.5999999999999993E-2</v>
      </c>
      <c r="AE521">
        <v>0.08</v>
      </c>
      <c r="AL521" s="38">
        <v>6.3E-2</v>
      </c>
      <c r="AM521" s="38">
        <v>5.3999999999999999E-2</v>
      </c>
      <c r="AN521" s="38">
        <v>0.108</v>
      </c>
    </row>
    <row r="522" spans="26:40" ht="14.25" customHeight="1" x14ac:dyDescent="0.2">
      <c r="Z522">
        <v>0.13200000000000001</v>
      </c>
      <c r="AA522">
        <v>0.16900000000000001</v>
      </c>
      <c r="AB522">
        <v>0.14399999999999999</v>
      </c>
      <c r="AC522">
        <v>0.20499999999999999</v>
      </c>
      <c r="AD522">
        <v>8.5000000000000006E-2</v>
      </c>
      <c r="AE522">
        <v>7.9000000000000001E-2</v>
      </c>
      <c r="AL522" s="38">
        <v>6.3E-2</v>
      </c>
      <c r="AM522" s="38">
        <v>5.3999999999999999E-2</v>
      </c>
      <c r="AN522" s="38">
        <v>0.107</v>
      </c>
    </row>
    <row r="523" spans="26:40" ht="14.25" customHeight="1" x14ac:dyDescent="0.2">
      <c r="Z523">
        <v>0.13100000000000001</v>
      </c>
      <c r="AA523">
        <v>0.16700000000000001</v>
      </c>
      <c r="AB523">
        <v>0.14199999999999999</v>
      </c>
      <c r="AC523">
        <v>0.20100000000000001</v>
      </c>
      <c r="AD523">
        <v>8.3000000000000004E-2</v>
      </c>
      <c r="AE523">
        <v>7.8E-2</v>
      </c>
      <c r="AL523" s="38">
        <v>6.2E-2</v>
      </c>
      <c r="AM523" s="38">
        <v>5.2999999999999999E-2</v>
      </c>
      <c r="AN523" s="38">
        <v>0.105</v>
      </c>
    </row>
    <row r="524" spans="26:40" ht="14.25" customHeight="1" x14ac:dyDescent="0.2">
      <c r="Z524">
        <v>0.13</v>
      </c>
      <c r="AA524">
        <v>0.16400000000000001</v>
      </c>
      <c r="AB524">
        <v>0.14000000000000001</v>
      </c>
      <c r="AC524">
        <v>0.19700000000000001</v>
      </c>
      <c r="AD524">
        <v>8.2000000000000003E-2</v>
      </c>
      <c r="AE524">
        <v>7.6999999999999999E-2</v>
      </c>
      <c r="AL524" s="38">
        <v>6.0999999999999999E-2</v>
      </c>
      <c r="AM524" s="38">
        <v>5.1999999999999998E-2</v>
      </c>
      <c r="AN524" s="38">
        <v>0.104</v>
      </c>
    </row>
    <row r="525" spans="26:40" ht="14.25" customHeight="1" x14ac:dyDescent="0.2">
      <c r="Z525">
        <v>0.13</v>
      </c>
      <c r="AA525">
        <v>0.16200000000000001</v>
      </c>
      <c r="AB525">
        <v>0.13900000000000001</v>
      </c>
      <c r="AC525">
        <v>0.19400000000000001</v>
      </c>
      <c r="AD525">
        <v>8.1000000000000003E-2</v>
      </c>
      <c r="AE525">
        <v>7.5999999999999998E-2</v>
      </c>
      <c r="AL525" s="38">
        <v>0.06</v>
      </c>
      <c r="AM525" s="38">
        <v>5.1999999999999998E-2</v>
      </c>
      <c r="AN525" s="38">
        <v>0.10299999999999999</v>
      </c>
    </row>
    <row r="526" spans="26:40" ht="14.25" customHeight="1" x14ac:dyDescent="0.2">
      <c r="Z526">
        <v>0.129</v>
      </c>
      <c r="AA526">
        <v>0.16</v>
      </c>
      <c r="AB526">
        <v>0.13700000000000001</v>
      </c>
      <c r="AC526">
        <v>0.191</v>
      </c>
      <c r="AD526">
        <v>0.08</v>
      </c>
      <c r="AE526">
        <v>7.4999999999999997E-2</v>
      </c>
      <c r="AL526" s="38">
        <v>0.06</v>
      </c>
      <c r="AM526" s="38">
        <v>5.1999999999999998E-2</v>
      </c>
      <c r="AN526" s="38">
        <v>0.10199999999999999</v>
      </c>
    </row>
    <row r="527" spans="26:40" ht="14.25" customHeight="1" x14ac:dyDescent="0.2">
      <c r="Z527">
        <v>0.128</v>
      </c>
      <c r="AA527">
        <v>0.158</v>
      </c>
      <c r="AB527">
        <v>0.13500000000000001</v>
      </c>
      <c r="AC527">
        <v>0.188</v>
      </c>
      <c r="AD527">
        <v>7.8E-2</v>
      </c>
      <c r="AE527">
        <v>7.3999999999999996E-2</v>
      </c>
      <c r="AL527" s="38">
        <v>5.8999999999999997E-2</v>
      </c>
      <c r="AM527" s="38">
        <v>5.0999999999999997E-2</v>
      </c>
      <c r="AN527" s="38">
        <v>0.1</v>
      </c>
    </row>
    <row r="528" spans="26:40" ht="14.25" customHeight="1" x14ac:dyDescent="0.2">
      <c r="Z528">
        <v>0.128</v>
      </c>
      <c r="AA528">
        <v>0.157</v>
      </c>
      <c r="AB528">
        <v>0.13400000000000001</v>
      </c>
      <c r="AC528">
        <v>0.185</v>
      </c>
      <c r="AD528">
        <v>7.6999999999999999E-2</v>
      </c>
      <c r="AE528">
        <v>7.2999999999999995E-2</v>
      </c>
      <c r="AL528" s="38">
        <v>5.8000000000000003E-2</v>
      </c>
      <c r="AM528" s="38">
        <v>5.0999999999999997E-2</v>
      </c>
      <c r="AN528" s="38">
        <v>9.9000000000000005E-2</v>
      </c>
    </row>
    <row r="529" spans="26:40" ht="14.25" customHeight="1" x14ac:dyDescent="0.2">
      <c r="Z529">
        <v>0.127</v>
      </c>
      <c r="AA529">
        <v>0.155</v>
      </c>
      <c r="AB529">
        <v>0.13200000000000001</v>
      </c>
      <c r="AC529">
        <v>0.182</v>
      </c>
      <c r="AD529">
        <v>7.5999999999999998E-2</v>
      </c>
      <c r="AE529">
        <v>7.1999999999999995E-2</v>
      </c>
      <c r="AL529" s="38">
        <v>5.8000000000000003E-2</v>
      </c>
      <c r="AM529" s="38">
        <v>0.05</v>
      </c>
      <c r="AN529" s="38">
        <v>9.8000000000000004E-2</v>
      </c>
    </row>
    <row r="530" spans="26:40" ht="14.25" customHeight="1" x14ac:dyDescent="0.2">
      <c r="Z530">
        <v>0.126</v>
      </c>
      <c r="AA530">
        <v>0.153</v>
      </c>
      <c r="AB530">
        <v>0.13100000000000001</v>
      </c>
      <c r="AC530">
        <v>0.17899999999999999</v>
      </c>
      <c r="AD530">
        <v>7.4999999999999997E-2</v>
      </c>
      <c r="AE530">
        <v>7.0999999999999994E-2</v>
      </c>
      <c r="AL530" s="38">
        <v>5.7000000000000002E-2</v>
      </c>
      <c r="AM530" s="38">
        <v>0.05</v>
      </c>
      <c r="AN530" s="38">
        <v>9.7000000000000003E-2</v>
      </c>
    </row>
    <row r="531" spans="26:40" ht="14.25" customHeight="1" x14ac:dyDescent="0.2">
      <c r="Z531">
        <v>0.126</v>
      </c>
      <c r="AA531">
        <v>0.152</v>
      </c>
      <c r="AB531">
        <v>0.13</v>
      </c>
      <c r="AC531">
        <v>0.17699999999999999</v>
      </c>
      <c r="AD531">
        <v>7.4999999999999997E-2</v>
      </c>
      <c r="AE531">
        <v>7.0999999999999994E-2</v>
      </c>
      <c r="AL531" s="38">
        <v>5.7000000000000002E-2</v>
      </c>
      <c r="AM531" s="38">
        <v>0.05</v>
      </c>
      <c r="AN531" s="38">
        <v>9.7000000000000003E-2</v>
      </c>
    </row>
    <row r="532" spans="26:40" ht="14.25" customHeight="1" x14ac:dyDescent="0.2">
      <c r="Z532">
        <v>0.126</v>
      </c>
      <c r="AA532">
        <v>0.151</v>
      </c>
      <c r="AB532">
        <v>0.128</v>
      </c>
      <c r="AC532">
        <v>0.17499999999999999</v>
      </c>
      <c r="AD532">
        <v>7.3999999999999996E-2</v>
      </c>
      <c r="AE532">
        <v>7.0000000000000007E-2</v>
      </c>
      <c r="AL532" s="38">
        <v>5.6000000000000001E-2</v>
      </c>
      <c r="AM532" s="38">
        <v>4.9000000000000002E-2</v>
      </c>
      <c r="AN532" s="38">
        <v>9.6000000000000002E-2</v>
      </c>
    </row>
    <row r="533" spans="26:40" ht="14.25" customHeight="1" x14ac:dyDescent="0.2">
      <c r="Z533">
        <v>0.125</v>
      </c>
      <c r="AA533">
        <v>0.14899999999999999</v>
      </c>
      <c r="AB533">
        <v>0.127</v>
      </c>
      <c r="AC533">
        <v>0.17199999999999999</v>
      </c>
      <c r="AD533">
        <v>7.1999999999999995E-2</v>
      </c>
      <c r="AE533">
        <v>6.9000000000000006E-2</v>
      </c>
      <c r="AL533" s="38">
        <v>5.5E-2</v>
      </c>
      <c r="AM533" s="38">
        <v>4.8000000000000001E-2</v>
      </c>
      <c r="AN533" s="38">
        <v>9.4E-2</v>
      </c>
    </row>
    <row r="534" spans="26:40" ht="14.25" customHeight="1" x14ac:dyDescent="0.2">
      <c r="Z534">
        <v>0.124</v>
      </c>
      <c r="AA534">
        <v>0.14799999999999999</v>
      </c>
      <c r="AB534">
        <v>0.125</v>
      </c>
      <c r="AC534">
        <v>0.17</v>
      </c>
      <c r="AD534">
        <v>7.0999999999999994E-2</v>
      </c>
      <c r="AE534">
        <v>6.8000000000000005E-2</v>
      </c>
      <c r="AL534" s="38">
        <v>5.5E-2</v>
      </c>
      <c r="AM534" s="38">
        <v>4.8000000000000001E-2</v>
      </c>
      <c r="AN534" s="38">
        <v>9.4E-2</v>
      </c>
    </row>
    <row r="535" spans="26:40" ht="14.25" customHeight="1" x14ac:dyDescent="0.2">
      <c r="Z535">
        <v>0.124</v>
      </c>
      <c r="AA535">
        <v>0.14599999999999999</v>
      </c>
      <c r="AB535">
        <v>0.124</v>
      </c>
      <c r="AC535">
        <v>0.16800000000000001</v>
      </c>
      <c r="AD535">
        <v>7.0999999999999994E-2</v>
      </c>
      <c r="AE535">
        <v>6.8000000000000005E-2</v>
      </c>
      <c r="AL535" s="38">
        <v>5.3999999999999999E-2</v>
      </c>
      <c r="AM535" s="38">
        <v>4.8000000000000001E-2</v>
      </c>
      <c r="AN535" s="38">
        <v>9.2999999999999999E-2</v>
      </c>
    </row>
    <row r="536" spans="26:40" ht="14.25" customHeight="1" x14ac:dyDescent="0.2">
      <c r="Z536">
        <v>0.123</v>
      </c>
      <c r="AA536">
        <v>0.14499999999999999</v>
      </c>
      <c r="AB536">
        <v>0.123</v>
      </c>
      <c r="AC536">
        <v>0.16600000000000001</v>
      </c>
      <c r="AD536">
        <v>7.0000000000000007E-2</v>
      </c>
      <c r="AE536">
        <v>6.7000000000000004E-2</v>
      </c>
      <c r="AL536" s="38">
        <v>5.3999999999999999E-2</v>
      </c>
      <c r="AM536" s="38">
        <v>4.7E-2</v>
      </c>
      <c r="AN536" s="38">
        <v>9.1999999999999998E-2</v>
      </c>
    </row>
    <row r="537" spans="26:40" ht="14.25" customHeight="1" x14ac:dyDescent="0.2">
      <c r="Z537">
        <v>0.123</v>
      </c>
      <c r="AA537">
        <v>0.14399999999999999</v>
      </c>
      <c r="AB537">
        <v>0.122</v>
      </c>
      <c r="AC537">
        <v>0.16400000000000001</v>
      </c>
      <c r="AD537">
        <v>6.9000000000000006E-2</v>
      </c>
      <c r="AE537">
        <v>6.6000000000000003E-2</v>
      </c>
      <c r="AL537" s="38">
        <v>5.2999999999999999E-2</v>
      </c>
      <c r="AM537" s="38">
        <v>4.7E-2</v>
      </c>
      <c r="AN537" s="38">
        <v>9.0999999999999998E-2</v>
      </c>
    </row>
    <row r="538" spans="26:40" ht="14.25" customHeight="1" x14ac:dyDescent="0.2">
      <c r="Z538">
        <v>0.122</v>
      </c>
      <c r="AA538">
        <v>0.14299999999999999</v>
      </c>
      <c r="AB538">
        <v>0.121</v>
      </c>
      <c r="AC538">
        <v>0.16200000000000001</v>
      </c>
      <c r="AD538">
        <v>6.8000000000000005E-2</v>
      </c>
      <c r="AE538">
        <v>6.6000000000000003E-2</v>
      </c>
      <c r="AL538" s="38">
        <v>5.2999999999999999E-2</v>
      </c>
      <c r="AM538" s="38">
        <v>4.7E-2</v>
      </c>
      <c r="AN538" s="38">
        <v>0.09</v>
      </c>
    </row>
    <row r="539" spans="26:40" ht="14.25" customHeight="1" x14ac:dyDescent="0.2">
      <c r="Z539">
        <v>0.122</v>
      </c>
      <c r="AA539">
        <v>0.14199999999999999</v>
      </c>
      <c r="AB539">
        <v>0.12</v>
      </c>
      <c r="AC539">
        <v>0.16</v>
      </c>
      <c r="AD539">
        <v>6.7000000000000004E-2</v>
      </c>
      <c r="AE539">
        <v>6.5000000000000002E-2</v>
      </c>
      <c r="AL539" s="38">
        <v>5.1999999999999998E-2</v>
      </c>
      <c r="AM539" s="38">
        <v>4.5999999999999999E-2</v>
      </c>
      <c r="AN539" s="38">
        <v>8.8999999999999996E-2</v>
      </c>
    </row>
    <row r="540" spans="26:40" ht="14.25" customHeight="1" x14ac:dyDescent="0.2">
      <c r="Z540">
        <v>0.121</v>
      </c>
      <c r="AA540">
        <v>0.14099999999999999</v>
      </c>
      <c r="AB540">
        <v>0.11899999999999999</v>
      </c>
      <c r="AC540">
        <v>0.158</v>
      </c>
      <c r="AD540">
        <v>6.6000000000000003E-2</v>
      </c>
      <c r="AE540">
        <v>6.5000000000000002E-2</v>
      </c>
      <c r="AL540" s="38">
        <v>5.1999999999999998E-2</v>
      </c>
      <c r="AM540" s="38">
        <v>4.5999999999999999E-2</v>
      </c>
      <c r="AN540" s="38">
        <v>8.8999999999999996E-2</v>
      </c>
    </row>
    <row r="541" spans="26:40" ht="14.25" customHeight="1" x14ac:dyDescent="0.2">
      <c r="Z541">
        <v>0.121</v>
      </c>
      <c r="AA541">
        <v>0.13900000000000001</v>
      </c>
      <c r="AB541">
        <v>0.11799999999999999</v>
      </c>
      <c r="AC541">
        <v>0.157</v>
      </c>
      <c r="AD541">
        <v>6.6000000000000003E-2</v>
      </c>
      <c r="AE541">
        <v>6.4000000000000001E-2</v>
      </c>
      <c r="AL541" s="38">
        <v>5.0999999999999997E-2</v>
      </c>
      <c r="AM541" s="38">
        <v>4.4999999999999998E-2</v>
      </c>
      <c r="AN541" s="38">
        <v>8.7999999999999995E-2</v>
      </c>
    </row>
    <row r="542" spans="26:40" ht="14.25" customHeight="1" x14ac:dyDescent="0.2">
      <c r="Z542">
        <v>0.12</v>
      </c>
      <c r="AA542">
        <v>0.13800000000000001</v>
      </c>
      <c r="AB542">
        <v>0.11700000000000001</v>
      </c>
      <c r="AC542">
        <v>0.155</v>
      </c>
      <c r="AD542">
        <v>6.5000000000000002E-2</v>
      </c>
      <c r="AE542">
        <v>6.3E-2</v>
      </c>
      <c r="AL542" s="38">
        <v>5.0999999999999997E-2</v>
      </c>
      <c r="AM542" s="38">
        <v>4.4999999999999998E-2</v>
      </c>
      <c r="AN542" s="38">
        <v>8.6999999999999994E-2</v>
      </c>
    </row>
    <row r="543" spans="26:40" ht="14.25" customHeight="1" x14ac:dyDescent="0.2">
      <c r="Z543">
        <v>0.12</v>
      </c>
      <c r="AA543">
        <v>0.13700000000000001</v>
      </c>
      <c r="AB543">
        <v>0.11600000000000001</v>
      </c>
      <c r="AC543">
        <v>0.153</v>
      </c>
      <c r="AD543">
        <v>6.4000000000000001E-2</v>
      </c>
      <c r="AE543">
        <v>6.3E-2</v>
      </c>
      <c r="AL543" s="38">
        <v>5.0999999999999997E-2</v>
      </c>
      <c r="AM543" s="38">
        <v>4.4999999999999998E-2</v>
      </c>
      <c r="AN543" s="38">
        <v>8.6999999999999994E-2</v>
      </c>
    </row>
    <row r="544" spans="26:40" ht="14.25" customHeight="1" x14ac:dyDescent="0.2">
      <c r="Z544">
        <v>0.12</v>
      </c>
      <c r="AA544">
        <v>0.13600000000000001</v>
      </c>
      <c r="AB544">
        <v>0.115</v>
      </c>
      <c r="AC544">
        <v>0.152</v>
      </c>
      <c r="AD544">
        <v>6.3E-2</v>
      </c>
      <c r="AE544">
        <v>6.2E-2</v>
      </c>
      <c r="AL544" s="38">
        <v>0.05</v>
      </c>
      <c r="AM544" s="38">
        <v>4.4999999999999998E-2</v>
      </c>
      <c r="AN544" s="38">
        <v>8.5999999999999993E-2</v>
      </c>
    </row>
    <row r="545" spans="26:40" ht="14.25" customHeight="1" x14ac:dyDescent="0.2">
      <c r="Z545">
        <v>0.11899999999999999</v>
      </c>
      <c r="AA545">
        <v>0.13500000000000001</v>
      </c>
      <c r="AB545">
        <v>0.114</v>
      </c>
      <c r="AC545">
        <v>0.15</v>
      </c>
      <c r="AD545">
        <v>6.3E-2</v>
      </c>
      <c r="AE545">
        <v>6.2E-2</v>
      </c>
      <c r="AL545" s="38">
        <v>0.05</v>
      </c>
      <c r="AM545" s="38">
        <v>4.3999999999999997E-2</v>
      </c>
      <c r="AN545" s="38">
        <v>8.5000000000000006E-2</v>
      </c>
    </row>
    <row r="546" spans="26:40" ht="14.25" customHeight="1" x14ac:dyDescent="0.2">
      <c r="Z546">
        <v>0.11899999999999999</v>
      </c>
      <c r="AA546">
        <v>0.13400000000000001</v>
      </c>
      <c r="AB546">
        <v>0.113</v>
      </c>
      <c r="AC546">
        <v>0.14899999999999999</v>
      </c>
      <c r="AD546">
        <v>6.2E-2</v>
      </c>
      <c r="AE546">
        <v>6.0999999999999999E-2</v>
      </c>
      <c r="AL546" s="38">
        <v>0.05</v>
      </c>
      <c r="AM546" s="38">
        <v>4.3999999999999997E-2</v>
      </c>
      <c r="AN546" s="38">
        <v>8.4000000000000005E-2</v>
      </c>
    </row>
    <row r="547" spans="26:40" ht="14.25" customHeight="1" x14ac:dyDescent="0.2">
      <c r="Z547">
        <v>0.11799999999999999</v>
      </c>
      <c r="AA547">
        <v>0.13300000000000001</v>
      </c>
      <c r="AB547">
        <v>0.112</v>
      </c>
      <c r="AC547">
        <v>0.14699999999999999</v>
      </c>
      <c r="AD547">
        <v>6.0999999999999999E-2</v>
      </c>
      <c r="AE547">
        <v>0.06</v>
      </c>
      <c r="AL547" s="38">
        <v>4.9000000000000002E-2</v>
      </c>
      <c r="AM547" s="38">
        <v>4.3999999999999997E-2</v>
      </c>
      <c r="AN547" s="38">
        <v>8.4000000000000005E-2</v>
      </c>
    </row>
    <row r="548" spans="26:40" ht="14.25" customHeight="1" x14ac:dyDescent="0.2">
      <c r="Z548">
        <v>0.11799999999999999</v>
      </c>
      <c r="AA548">
        <v>0.13200000000000001</v>
      </c>
      <c r="AB548">
        <v>0.111</v>
      </c>
      <c r="AC548">
        <v>0.14599999999999999</v>
      </c>
      <c r="AD548">
        <v>6.0999999999999999E-2</v>
      </c>
      <c r="AE548">
        <v>0.06</v>
      </c>
      <c r="AL548" s="38">
        <v>4.9000000000000002E-2</v>
      </c>
      <c r="AM548" s="38">
        <v>4.2999999999999997E-2</v>
      </c>
      <c r="AN548" s="38">
        <v>8.3000000000000004E-2</v>
      </c>
    </row>
    <row r="549" spans="26:40" ht="14.25" customHeight="1" x14ac:dyDescent="0.2">
      <c r="Z549">
        <v>0.11700000000000001</v>
      </c>
      <c r="AA549">
        <v>0.13100000000000001</v>
      </c>
      <c r="AB549">
        <v>0.11</v>
      </c>
      <c r="AC549">
        <v>0.14399999999999999</v>
      </c>
      <c r="AD549">
        <v>0.06</v>
      </c>
      <c r="AE549">
        <v>5.8999999999999997E-2</v>
      </c>
      <c r="AL549" s="38">
        <v>4.8000000000000001E-2</v>
      </c>
      <c r="AM549" s="38">
        <v>4.2999999999999997E-2</v>
      </c>
      <c r="AN549" s="38">
        <v>8.3000000000000004E-2</v>
      </c>
    </row>
    <row r="550" spans="26:40" ht="14.25" customHeight="1" x14ac:dyDescent="0.2">
      <c r="Z550">
        <v>0.11700000000000001</v>
      </c>
      <c r="AA550">
        <v>0.13</v>
      </c>
      <c r="AB550">
        <v>0.109</v>
      </c>
      <c r="AC550">
        <v>0.14299999999999999</v>
      </c>
      <c r="AD550">
        <v>0.06</v>
      </c>
      <c r="AE550">
        <v>5.8999999999999997E-2</v>
      </c>
      <c r="AL550" s="38">
        <v>4.8000000000000001E-2</v>
      </c>
      <c r="AM550" s="38">
        <v>4.2999999999999997E-2</v>
      </c>
      <c r="AN550" s="38">
        <v>8.2000000000000003E-2</v>
      </c>
    </row>
    <row r="551" spans="26:40" ht="14.25" customHeight="1" x14ac:dyDescent="0.2">
      <c r="Z551">
        <v>0.11700000000000001</v>
      </c>
      <c r="AA551">
        <v>0.129</v>
      </c>
      <c r="AB551">
        <v>0.108</v>
      </c>
      <c r="AC551">
        <v>0.14099999999999999</v>
      </c>
      <c r="AD551">
        <v>5.8999999999999997E-2</v>
      </c>
      <c r="AE551">
        <v>5.8000000000000003E-2</v>
      </c>
      <c r="AL551" s="38">
        <v>4.8000000000000001E-2</v>
      </c>
      <c r="AM551" s="38">
        <v>4.2000000000000003E-2</v>
      </c>
      <c r="AN551" s="38">
        <v>8.1000000000000003E-2</v>
      </c>
    </row>
    <row r="552" spans="26:40" ht="14.25" customHeight="1" x14ac:dyDescent="0.2">
      <c r="Z552">
        <v>0.11600000000000001</v>
      </c>
      <c r="AA552">
        <v>0.128</v>
      </c>
      <c r="AB552">
        <v>0.108</v>
      </c>
      <c r="AC552">
        <v>0.14000000000000001</v>
      </c>
      <c r="AD552">
        <v>5.8000000000000003E-2</v>
      </c>
      <c r="AE552">
        <v>5.8000000000000003E-2</v>
      </c>
      <c r="AL552" s="38">
        <v>4.7E-2</v>
      </c>
      <c r="AM552" s="38">
        <v>4.2000000000000003E-2</v>
      </c>
      <c r="AN552" s="38">
        <v>8.1000000000000003E-2</v>
      </c>
    </row>
    <row r="553" spans="26:40" ht="14.25" customHeight="1" x14ac:dyDescent="0.2">
      <c r="Z553">
        <v>0.11600000000000001</v>
      </c>
      <c r="AA553">
        <v>0.127</v>
      </c>
      <c r="AB553">
        <v>0.107</v>
      </c>
      <c r="AC553">
        <v>0.13900000000000001</v>
      </c>
      <c r="AD553">
        <v>5.7000000000000002E-2</v>
      </c>
      <c r="AE553">
        <v>5.7000000000000002E-2</v>
      </c>
      <c r="AL553" s="38">
        <v>4.7E-2</v>
      </c>
      <c r="AM553" s="38">
        <v>4.2000000000000003E-2</v>
      </c>
      <c r="AN553" s="38">
        <v>0.08</v>
      </c>
    </row>
    <row r="554" spans="26:40" ht="14.25" customHeight="1" x14ac:dyDescent="0.2">
      <c r="Z554">
        <v>0.11600000000000001</v>
      </c>
      <c r="AA554">
        <v>0.126</v>
      </c>
      <c r="AB554">
        <v>0.106</v>
      </c>
      <c r="AC554">
        <v>0.13700000000000001</v>
      </c>
      <c r="AD554">
        <v>5.7000000000000002E-2</v>
      </c>
      <c r="AE554">
        <v>5.7000000000000002E-2</v>
      </c>
      <c r="AL554" s="38">
        <v>4.7E-2</v>
      </c>
      <c r="AM554" s="38">
        <v>4.2000000000000003E-2</v>
      </c>
      <c r="AN554" s="38">
        <v>7.9000000000000001E-2</v>
      </c>
    </row>
    <row r="555" spans="26:40" ht="14.25" customHeight="1" x14ac:dyDescent="0.2">
      <c r="Z555">
        <v>0.115</v>
      </c>
      <c r="AA555">
        <v>0.125</v>
      </c>
      <c r="AB555">
        <v>0.105</v>
      </c>
      <c r="AC555">
        <v>0.13500000000000001</v>
      </c>
      <c r="AD555">
        <v>5.6000000000000001E-2</v>
      </c>
      <c r="AE555">
        <v>5.6000000000000001E-2</v>
      </c>
      <c r="AL555" s="38">
        <v>4.5999999999999999E-2</v>
      </c>
      <c r="AM555" s="38">
        <v>4.1000000000000002E-2</v>
      </c>
      <c r="AN555" s="38">
        <v>7.9000000000000001E-2</v>
      </c>
    </row>
    <row r="556" spans="26:40" ht="14.25" customHeight="1" x14ac:dyDescent="0.2">
      <c r="Z556">
        <v>0.115</v>
      </c>
      <c r="AA556">
        <v>0.124</v>
      </c>
      <c r="AB556">
        <v>0.104</v>
      </c>
      <c r="AC556">
        <v>0.13400000000000001</v>
      </c>
      <c r="AD556">
        <v>5.6000000000000001E-2</v>
      </c>
      <c r="AE556">
        <v>5.6000000000000001E-2</v>
      </c>
      <c r="AL556" s="38">
        <v>4.5999999999999999E-2</v>
      </c>
      <c r="AM556" s="38">
        <v>4.1000000000000002E-2</v>
      </c>
      <c r="AN556" s="38">
        <v>7.8E-2</v>
      </c>
    </row>
    <row r="557" spans="26:40" ht="14.25" customHeight="1" x14ac:dyDescent="0.2">
      <c r="Z557">
        <v>0.115</v>
      </c>
      <c r="AA557">
        <v>0.124</v>
      </c>
      <c r="AB557">
        <v>0.10299999999999999</v>
      </c>
      <c r="AC557">
        <v>0.13200000000000001</v>
      </c>
      <c r="AD557">
        <v>5.5E-2</v>
      </c>
      <c r="AE557">
        <v>5.5E-2</v>
      </c>
      <c r="AL557" s="38">
        <v>4.5999999999999999E-2</v>
      </c>
      <c r="AM557" s="38">
        <v>4.1000000000000002E-2</v>
      </c>
      <c r="AN557" s="38">
        <v>7.8E-2</v>
      </c>
    </row>
    <row r="558" spans="26:40" ht="14.25" customHeight="1" x14ac:dyDescent="0.2">
      <c r="Z558">
        <v>0.114</v>
      </c>
      <c r="AA558">
        <v>0.123</v>
      </c>
      <c r="AB558">
        <v>0.10199999999999999</v>
      </c>
      <c r="AC558">
        <v>0.13</v>
      </c>
      <c r="AD558">
        <v>5.3999999999999999E-2</v>
      </c>
      <c r="AE558">
        <v>5.5E-2</v>
      </c>
      <c r="AL558" s="38">
        <v>4.4999999999999998E-2</v>
      </c>
      <c r="AM558" s="38">
        <v>0.04</v>
      </c>
      <c r="AN558" s="38">
        <v>7.6999999999999999E-2</v>
      </c>
    </row>
    <row r="559" spans="26:40" ht="14.25" customHeight="1" x14ac:dyDescent="0.2">
      <c r="Z559">
        <v>0.114</v>
      </c>
      <c r="AA559">
        <v>0.122</v>
      </c>
      <c r="AB559">
        <v>0.10199999999999999</v>
      </c>
      <c r="AC559">
        <v>0.129</v>
      </c>
      <c r="AD559">
        <v>5.3999999999999999E-2</v>
      </c>
      <c r="AE559">
        <v>5.3999999999999999E-2</v>
      </c>
      <c r="AL559" s="38">
        <v>4.4999999999999998E-2</v>
      </c>
      <c r="AM559" s="38">
        <v>0.04</v>
      </c>
      <c r="AN559" s="38">
        <v>7.5999999999999998E-2</v>
      </c>
    </row>
    <row r="560" spans="26:40" ht="14.25" customHeight="1" x14ac:dyDescent="0.2">
      <c r="Z560">
        <v>0.113</v>
      </c>
      <c r="AA560">
        <v>0.121</v>
      </c>
      <c r="AB560">
        <v>0.10100000000000001</v>
      </c>
      <c r="AC560">
        <v>0.127</v>
      </c>
      <c r="AD560">
        <v>5.2999999999999999E-2</v>
      </c>
      <c r="AE560">
        <v>5.3999999999999999E-2</v>
      </c>
      <c r="AL560" s="38">
        <v>4.3999999999999997E-2</v>
      </c>
      <c r="AM560" s="38">
        <v>0.04</v>
      </c>
      <c r="AN560" s="38">
        <v>7.5999999999999998E-2</v>
      </c>
    </row>
    <row r="561" spans="26:40" ht="14.25" customHeight="1" x14ac:dyDescent="0.2">
      <c r="Z561">
        <v>0.113</v>
      </c>
      <c r="AA561">
        <v>0.12</v>
      </c>
      <c r="AB561">
        <v>0.1</v>
      </c>
      <c r="AC561">
        <v>0.126</v>
      </c>
      <c r="AD561">
        <v>5.2999999999999999E-2</v>
      </c>
      <c r="AE561">
        <v>5.2999999999999999E-2</v>
      </c>
      <c r="AL561" s="38">
        <v>4.3999999999999997E-2</v>
      </c>
      <c r="AM561" s="38">
        <v>3.9E-2</v>
      </c>
      <c r="AN561" s="38">
        <v>7.4999999999999997E-2</v>
      </c>
    </row>
    <row r="562" spans="26:40" ht="14.25" customHeight="1" x14ac:dyDescent="0.2">
      <c r="Z562">
        <v>0.112</v>
      </c>
      <c r="AA562">
        <v>0.12</v>
      </c>
      <c r="AB562">
        <v>9.9000000000000005E-2</v>
      </c>
      <c r="AC562">
        <v>0.124</v>
      </c>
      <c r="AD562">
        <v>5.1999999999999998E-2</v>
      </c>
      <c r="AE562">
        <v>5.2999999999999999E-2</v>
      </c>
      <c r="AL562" s="38">
        <v>4.2999999999999997E-2</v>
      </c>
      <c r="AM562" s="38">
        <v>3.9E-2</v>
      </c>
      <c r="AN562" s="38">
        <v>7.3999999999999996E-2</v>
      </c>
    </row>
    <row r="563" spans="26:40" ht="14.25" customHeight="1" x14ac:dyDescent="0.2">
      <c r="Z563">
        <v>0.112</v>
      </c>
      <c r="AA563">
        <v>0.11899999999999999</v>
      </c>
      <c r="AB563">
        <v>9.9000000000000005E-2</v>
      </c>
      <c r="AC563">
        <v>0.122</v>
      </c>
      <c r="AD563">
        <v>5.1999999999999998E-2</v>
      </c>
      <c r="AE563">
        <v>5.1999999999999998E-2</v>
      </c>
      <c r="AL563" s="38">
        <v>4.2999999999999997E-2</v>
      </c>
      <c r="AM563" s="38">
        <v>3.9E-2</v>
      </c>
      <c r="AN563" s="38">
        <v>7.3999999999999996E-2</v>
      </c>
    </row>
    <row r="564" spans="26:40" ht="14.25" customHeight="1" x14ac:dyDescent="0.2">
      <c r="Z564">
        <v>0.112</v>
      </c>
      <c r="AA564">
        <v>0.11799999999999999</v>
      </c>
      <c r="AB564">
        <v>9.8000000000000004E-2</v>
      </c>
      <c r="AC564">
        <v>0.121</v>
      </c>
      <c r="AD564">
        <v>5.0999999999999997E-2</v>
      </c>
      <c r="AE564">
        <v>5.1999999999999998E-2</v>
      </c>
      <c r="AL564" s="38">
        <v>4.2000000000000003E-2</v>
      </c>
      <c r="AM564" s="38">
        <v>3.7999999999999999E-2</v>
      </c>
      <c r="AN564" s="38">
        <v>7.2999999999999995E-2</v>
      </c>
    </row>
    <row r="565" spans="26:40" ht="14.25" customHeight="1" x14ac:dyDescent="0.2">
      <c r="Z565">
        <v>0.111</v>
      </c>
      <c r="AA565">
        <v>0.11700000000000001</v>
      </c>
      <c r="AB565">
        <v>9.7000000000000003E-2</v>
      </c>
      <c r="AC565">
        <v>0.11899999999999999</v>
      </c>
      <c r="AD565">
        <v>5.0999999999999997E-2</v>
      </c>
      <c r="AE565">
        <v>5.0999999999999997E-2</v>
      </c>
      <c r="AL565" s="38">
        <v>4.2000000000000003E-2</v>
      </c>
      <c r="AM565" s="38">
        <v>3.7999999999999999E-2</v>
      </c>
      <c r="AN565" s="38">
        <v>7.2999999999999995E-2</v>
      </c>
    </row>
    <row r="566" spans="26:40" ht="14.25" customHeight="1" x14ac:dyDescent="0.2">
      <c r="Z566">
        <v>0.111</v>
      </c>
      <c r="AA566">
        <v>0.11700000000000001</v>
      </c>
      <c r="AB566">
        <v>9.7000000000000003E-2</v>
      </c>
      <c r="AC566">
        <v>0.11799999999999999</v>
      </c>
      <c r="AD566">
        <v>0.05</v>
      </c>
      <c r="AE566">
        <v>5.0999999999999997E-2</v>
      </c>
      <c r="AL566" s="38">
        <v>4.1000000000000002E-2</v>
      </c>
      <c r="AM566" s="38">
        <v>3.7999999999999999E-2</v>
      </c>
      <c r="AN566" s="38">
        <v>7.1999999999999995E-2</v>
      </c>
    </row>
    <row r="567" spans="26:40" ht="14.25" customHeight="1" x14ac:dyDescent="0.2">
      <c r="Z567">
        <v>0.11</v>
      </c>
      <c r="AA567">
        <v>0.11600000000000001</v>
      </c>
      <c r="AB567">
        <v>9.6000000000000002E-2</v>
      </c>
      <c r="AC567">
        <v>0.11600000000000001</v>
      </c>
      <c r="AD567">
        <v>0.05</v>
      </c>
      <c r="AE567">
        <v>5.0999999999999997E-2</v>
      </c>
      <c r="AL567" s="38">
        <v>4.1000000000000002E-2</v>
      </c>
      <c r="AM567" s="38">
        <v>3.6999999999999998E-2</v>
      </c>
      <c r="AN567" s="38">
        <v>7.1999999999999995E-2</v>
      </c>
    </row>
    <row r="568" spans="26:40" ht="14.25" customHeight="1" x14ac:dyDescent="0.2">
      <c r="Z568">
        <v>0.11</v>
      </c>
      <c r="AA568">
        <v>0.115</v>
      </c>
      <c r="AB568">
        <v>9.5000000000000001E-2</v>
      </c>
      <c r="AC568">
        <v>0.115</v>
      </c>
      <c r="AD568">
        <v>4.9000000000000002E-2</v>
      </c>
      <c r="AE568">
        <v>0.05</v>
      </c>
      <c r="AL568" s="38">
        <v>0.04</v>
      </c>
      <c r="AM568" s="38">
        <v>3.6999999999999998E-2</v>
      </c>
      <c r="AN568" s="38">
        <v>7.0999999999999994E-2</v>
      </c>
    </row>
    <row r="569" spans="26:40" ht="14.25" customHeight="1" x14ac:dyDescent="0.2">
      <c r="Z569">
        <v>0.109</v>
      </c>
      <c r="AA569">
        <v>0.115</v>
      </c>
      <c r="AB569">
        <v>9.5000000000000001E-2</v>
      </c>
      <c r="AC569">
        <v>0.113</v>
      </c>
      <c r="AD569">
        <v>4.9000000000000002E-2</v>
      </c>
      <c r="AE569">
        <v>0.05</v>
      </c>
      <c r="AL569" s="38">
        <v>0.04</v>
      </c>
      <c r="AM569" s="38">
        <v>3.6999999999999998E-2</v>
      </c>
      <c r="AN569" s="38">
        <v>7.0000000000000007E-2</v>
      </c>
    </row>
    <row r="570" spans="26:40" ht="14.25" customHeight="1" x14ac:dyDescent="0.2">
      <c r="Z570">
        <v>0.109</v>
      </c>
      <c r="AA570">
        <v>0.114</v>
      </c>
      <c r="AB570">
        <v>9.4E-2</v>
      </c>
      <c r="AC570">
        <v>0.112</v>
      </c>
      <c r="AD570">
        <v>4.8000000000000001E-2</v>
      </c>
      <c r="AE570">
        <v>4.9000000000000002E-2</v>
      </c>
      <c r="AL570" s="38">
        <v>3.9E-2</v>
      </c>
      <c r="AM570" s="38">
        <v>3.5999999999999997E-2</v>
      </c>
      <c r="AN570" s="38">
        <v>7.0000000000000007E-2</v>
      </c>
    </row>
    <row r="571" spans="26:40" ht="14.25" customHeight="1" x14ac:dyDescent="0.2">
      <c r="Z571">
        <v>0.109</v>
      </c>
      <c r="AA571">
        <v>0.114</v>
      </c>
      <c r="AB571">
        <v>9.4E-2</v>
      </c>
      <c r="AC571">
        <v>0.111</v>
      </c>
      <c r="AD571">
        <v>4.8000000000000001E-2</v>
      </c>
      <c r="AE571">
        <v>4.9000000000000002E-2</v>
      </c>
      <c r="AL571" s="38">
        <v>3.9E-2</v>
      </c>
      <c r="AM571" s="38">
        <v>3.5999999999999997E-2</v>
      </c>
      <c r="AN571" s="38">
        <v>6.9000000000000006E-2</v>
      </c>
    </row>
    <row r="572" spans="26:40" ht="14.25" customHeight="1" x14ac:dyDescent="0.2">
      <c r="Z572">
        <v>0.108</v>
      </c>
      <c r="AA572">
        <v>0.113</v>
      </c>
      <c r="AB572">
        <v>9.2999999999999999E-2</v>
      </c>
      <c r="AC572">
        <v>0.109</v>
      </c>
      <c r="AD572">
        <v>4.8000000000000001E-2</v>
      </c>
      <c r="AE572">
        <v>4.9000000000000002E-2</v>
      </c>
      <c r="AL572" s="38">
        <v>3.7999999999999999E-2</v>
      </c>
      <c r="AM572" s="38">
        <v>3.5999999999999997E-2</v>
      </c>
      <c r="AN572" s="38">
        <v>6.9000000000000006E-2</v>
      </c>
    </row>
    <row r="573" spans="26:40" ht="14.25" customHeight="1" x14ac:dyDescent="0.2">
      <c r="Z573">
        <v>0.108</v>
      </c>
      <c r="AA573">
        <v>0.113</v>
      </c>
      <c r="AB573">
        <v>9.2999999999999999E-2</v>
      </c>
      <c r="AC573">
        <v>0.108</v>
      </c>
      <c r="AD573">
        <v>4.7E-2</v>
      </c>
      <c r="AE573">
        <v>4.8000000000000001E-2</v>
      </c>
      <c r="AL573" s="38">
        <v>3.7999999999999999E-2</v>
      </c>
      <c r="AM573" s="38">
        <v>3.5999999999999997E-2</v>
      </c>
      <c r="AN573" s="38">
        <v>6.8000000000000005E-2</v>
      </c>
    </row>
    <row r="574" spans="26:40" ht="14.25" customHeight="1" x14ac:dyDescent="0.2">
      <c r="Z574">
        <v>0.108</v>
      </c>
      <c r="AA574">
        <v>0.112</v>
      </c>
      <c r="AB574">
        <v>9.1999999999999998E-2</v>
      </c>
      <c r="AC574">
        <v>0.107</v>
      </c>
      <c r="AD574">
        <v>4.7E-2</v>
      </c>
      <c r="AE574">
        <v>4.8000000000000001E-2</v>
      </c>
      <c r="AL574" s="38">
        <v>3.6999999999999998E-2</v>
      </c>
      <c r="AM574" s="38">
        <v>3.5000000000000003E-2</v>
      </c>
      <c r="AN574" s="38">
        <v>6.8000000000000005E-2</v>
      </c>
    </row>
    <row r="575" spans="26:40" ht="14.25" customHeight="1" x14ac:dyDescent="0.2">
      <c r="Z575">
        <v>0.107</v>
      </c>
      <c r="AA575">
        <v>0.112</v>
      </c>
      <c r="AB575">
        <v>9.1999999999999998E-2</v>
      </c>
      <c r="AC575">
        <v>0.106</v>
      </c>
      <c r="AD575">
        <v>4.7E-2</v>
      </c>
      <c r="AE575">
        <v>4.7E-2</v>
      </c>
      <c r="AL575" s="38">
        <v>3.6999999999999998E-2</v>
      </c>
      <c r="AM575" s="38">
        <v>3.5000000000000003E-2</v>
      </c>
      <c r="AN575" s="38">
        <v>6.7000000000000004E-2</v>
      </c>
    </row>
    <row r="576" spans="26:40" ht="14.25" customHeight="1" x14ac:dyDescent="0.2">
      <c r="Z576">
        <v>0.107</v>
      </c>
      <c r="AA576">
        <v>0.111</v>
      </c>
      <c r="AB576">
        <v>9.0999999999999998E-2</v>
      </c>
      <c r="AC576">
        <v>0.105</v>
      </c>
      <c r="AD576">
        <v>4.7E-2</v>
      </c>
      <c r="AE576">
        <v>4.7E-2</v>
      </c>
      <c r="AL576" s="38">
        <v>3.6999999999999998E-2</v>
      </c>
      <c r="AM576" s="38">
        <v>3.5000000000000003E-2</v>
      </c>
      <c r="AN576" s="38">
        <v>6.7000000000000004E-2</v>
      </c>
    </row>
    <row r="577" spans="26:40" ht="14.25" customHeight="1" x14ac:dyDescent="0.2">
      <c r="Z577">
        <v>0.107</v>
      </c>
      <c r="AA577">
        <v>0.111</v>
      </c>
      <c r="AB577">
        <v>9.0999999999999998E-2</v>
      </c>
      <c r="AC577">
        <v>0.104</v>
      </c>
      <c r="AD577">
        <v>4.5999999999999999E-2</v>
      </c>
      <c r="AE577">
        <v>4.7E-2</v>
      </c>
      <c r="AL577" s="38">
        <v>3.5999999999999997E-2</v>
      </c>
      <c r="AM577" s="38">
        <v>3.5000000000000003E-2</v>
      </c>
      <c r="AN577" s="38">
        <v>6.6000000000000003E-2</v>
      </c>
    </row>
    <row r="578" spans="26:40" ht="14.25" customHeight="1" x14ac:dyDescent="0.2">
      <c r="Z578">
        <v>0.106</v>
      </c>
      <c r="AA578">
        <v>0.11</v>
      </c>
      <c r="AB578">
        <v>0.09</v>
      </c>
      <c r="AC578">
        <v>0.10299999999999999</v>
      </c>
      <c r="AD578">
        <v>4.5999999999999999E-2</v>
      </c>
      <c r="AE578">
        <v>4.7E-2</v>
      </c>
      <c r="AL578" s="38">
        <v>3.5999999999999997E-2</v>
      </c>
      <c r="AM578" s="38">
        <v>3.4000000000000002E-2</v>
      </c>
      <c r="AN578" s="38">
        <v>6.6000000000000003E-2</v>
      </c>
    </row>
    <row r="579" spans="26:40" ht="14.25" customHeight="1" x14ac:dyDescent="0.2">
      <c r="Z579">
        <v>0.106</v>
      </c>
      <c r="AA579">
        <v>0.11</v>
      </c>
      <c r="AB579">
        <v>0.09</v>
      </c>
      <c r="AC579">
        <v>0.10199999999999999</v>
      </c>
      <c r="AD579">
        <v>4.5999999999999999E-2</v>
      </c>
      <c r="AE579">
        <v>4.5999999999999999E-2</v>
      </c>
      <c r="AL579" s="38">
        <v>3.5999999999999997E-2</v>
      </c>
      <c r="AM579" s="38">
        <v>3.4000000000000002E-2</v>
      </c>
      <c r="AN579" s="38">
        <v>6.6000000000000003E-2</v>
      </c>
    </row>
    <row r="580" spans="26:40" ht="14.25" customHeight="1" x14ac:dyDescent="0.2">
      <c r="Z580">
        <v>0.106</v>
      </c>
      <c r="AA580">
        <v>0.109</v>
      </c>
      <c r="AB580">
        <v>0.09</v>
      </c>
      <c r="AC580">
        <v>0.10100000000000001</v>
      </c>
      <c r="AD580">
        <v>4.4999999999999998E-2</v>
      </c>
      <c r="AE580">
        <v>4.5999999999999999E-2</v>
      </c>
      <c r="AL580" s="38">
        <v>3.5000000000000003E-2</v>
      </c>
      <c r="AM580" s="38">
        <v>3.4000000000000002E-2</v>
      </c>
      <c r="AN580" s="38">
        <v>6.5000000000000002E-2</v>
      </c>
    </row>
    <row r="581" spans="26:40" ht="14.25" customHeight="1" x14ac:dyDescent="0.2">
      <c r="Z581">
        <v>0.105</v>
      </c>
      <c r="AA581">
        <v>0.109</v>
      </c>
      <c r="AB581">
        <v>8.8999999999999996E-2</v>
      </c>
      <c r="AC581">
        <v>0.1</v>
      </c>
      <c r="AD581">
        <v>4.4999999999999998E-2</v>
      </c>
      <c r="AE581">
        <v>4.5999999999999999E-2</v>
      </c>
      <c r="AL581" s="38">
        <v>3.5000000000000003E-2</v>
      </c>
      <c r="AM581" s="38">
        <v>3.4000000000000002E-2</v>
      </c>
      <c r="AN581" s="38">
        <v>6.5000000000000002E-2</v>
      </c>
    </row>
    <row r="582" spans="26:40" ht="14.25" customHeight="1" x14ac:dyDescent="0.2">
      <c r="Z582">
        <v>0.105</v>
      </c>
      <c r="AA582">
        <v>0.109</v>
      </c>
      <c r="AB582">
        <v>8.8999999999999996E-2</v>
      </c>
      <c r="AC582">
        <v>9.9000000000000005E-2</v>
      </c>
      <c r="AD582">
        <v>4.4999999999999998E-2</v>
      </c>
      <c r="AE582">
        <v>4.5999999999999999E-2</v>
      </c>
      <c r="AL582" s="38">
        <v>3.5000000000000003E-2</v>
      </c>
      <c r="AM582" s="38">
        <v>3.3000000000000002E-2</v>
      </c>
      <c r="AN582" s="38">
        <v>6.4000000000000001E-2</v>
      </c>
    </row>
    <row r="583" spans="26:40" ht="14.25" customHeight="1" x14ac:dyDescent="0.2">
      <c r="Z583">
        <v>0.104</v>
      </c>
      <c r="AA583">
        <v>0.108</v>
      </c>
      <c r="AB583">
        <v>8.8999999999999996E-2</v>
      </c>
      <c r="AC583">
        <v>9.9000000000000005E-2</v>
      </c>
      <c r="AD583">
        <v>4.4999999999999998E-2</v>
      </c>
      <c r="AE583">
        <v>4.4999999999999998E-2</v>
      </c>
      <c r="AL583" s="38">
        <v>3.4000000000000002E-2</v>
      </c>
      <c r="AM583" s="38">
        <v>3.3000000000000002E-2</v>
      </c>
      <c r="AN583" s="38">
        <v>6.4000000000000001E-2</v>
      </c>
    </row>
    <row r="584" spans="26:40" ht="14.25" customHeight="1" x14ac:dyDescent="0.2">
      <c r="Z584">
        <v>0.104</v>
      </c>
      <c r="AA584">
        <v>0.108</v>
      </c>
      <c r="AB584">
        <v>8.7999999999999995E-2</v>
      </c>
      <c r="AC584">
        <v>9.8000000000000004E-2</v>
      </c>
      <c r="AD584">
        <v>4.3999999999999997E-2</v>
      </c>
      <c r="AE584">
        <v>4.4999999999999998E-2</v>
      </c>
      <c r="AL584" s="38">
        <v>3.4000000000000002E-2</v>
      </c>
      <c r="AM584" s="38">
        <v>3.3000000000000002E-2</v>
      </c>
      <c r="AN584" s="38">
        <v>6.4000000000000001E-2</v>
      </c>
    </row>
    <row r="585" spans="26:40" ht="14.25" customHeight="1" x14ac:dyDescent="0.2">
      <c r="Z585">
        <v>0.104</v>
      </c>
      <c r="AA585">
        <v>0.108</v>
      </c>
      <c r="AB585">
        <v>8.7999999999999995E-2</v>
      </c>
      <c r="AC585">
        <v>9.7000000000000003E-2</v>
      </c>
      <c r="AD585">
        <v>4.3999999999999997E-2</v>
      </c>
      <c r="AE585">
        <v>4.4999999999999998E-2</v>
      </c>
      <c r="AL585" s="38">
        <v>3.4000000000000002E-2</v>
      </c>
      <c r="AM585" s="38">
        <v>3.3000000000000002E-2</v>
      </c>
      <c r="AN585" s="38">
        <v>6.3E-2</v>
      </c>
    </row>
    <row r="586" spans="26:40" ht="14.25" customHeight="1" x14ac:dyDescent="0.2">
      <c r="Z586">
        <v>0.104</v>
      </c>
      <c r="AA586">
        <v>0.107</v>
      </c>
      <c r="AB586">
        <v>8.6999999999999994E-2</v>
      </c>
      <c r="AC586">
        <v>9.6000000000000002E-2</v>
      </c>
      <c r="AD586">
        <v>4.3999999999999997E-2</v>
      </c>
      <c r="AE586">
        <v>4.3999999999999997E-2</v>
      </c>
      <c r="AL586" s="38">
        <v>3.3000000000000002E-2</v>
      </c>
      <c r="AM586" s="38">
        <v>3.2000000000000001E-2</v>
      </c>
      <c r="AN586" s="38">
        <v>6.3E-2</v>
      </c>
    </row>
    <row r="587" spans="26:40" ht="14.25" customHeight="1" x14ac:dyDescent="0.2">
      <c r="Z587">
        <v>0.10299999999999999</v>
      </c>
      <c r="AA587">
        <v>0.107</v>
      </c>
      <c r="AB587">
        <v>8.6999999999999994E-2</v>
      </c>
      <c r="AC587">
        <v>9.5000000000000001E-2</v>
      </c>
      <c r="AD587">
        <v>4.3999999999999997E-2</v>
      </c>
      <c r="AE587">
        <v>4.3999999999999997E-2</v>
      </c>
      <c r="AL587" s="38">
        <v>3.3000000000000002E-2</v>
      </c>
      <c r="AM587" s="38">
        <v>3.2000000000000001E-2</v>
      </c>
      <c r="AN587" s="38">
        <v>6.3E-2</v>
      </c>
    </row>
    <row r="588" spans="26:40" ht="14.25" customHeight="1" x14ac:dyDescent="0.2">
      <c r="Z588">
        <v>0.10299999999999999</v>
      </c>
      <c r="AA588">
        <v>0.107</v>
      </c>
      <c r="AB588">
        <v>8.6999999999999994E-2</v>
      </c>
      <c r="AC588">
        <v>9.4E-2</v>
      </c>
      <c r="AD588">
        <v>4.3999999999999997E-2</v>
      </c>
      <c r="AE588">
        <v>4.3999999999999997E-2</v>
      </c>
      <c r="AL588" s="38">
        <v>3.3000000000000002E-2</v>
      </c>
      <c r="AM588" s="38">
        <v>3.2000000000000001E-2</v>
      </c>
      <c r="AN588" s="38">
        <v>6.2E-2</v>
      </c>
    </row>
    <row r="589" spans="26:40" ht="14.25" customHeight="1" x14ac:dyDescent="0.2">
      <c r="Z589">
        <v>0.10299999999999999</v>
      </c>
      <c r="AA589">
        <v>0.106</v>
      </c>
      <c r="AB589">
        <v>8.5999999999999993E-2</v>
      </c>
      <c r="AC589">
        <v>9.2999999999999999E-2</v>
      </c>
      <c r="AD589">
        <v>4.2999999999999997E-2</v>
      </c>
      <c r="AE589">
        <v>4.3999999999999997E-2</v>
      </c>
      <c r="AL589" s="38">
        <v>3.2000000000000001E-2</v>
      </c>
      <c r="AM589" s="38">
        <v>3.1E-2</v>
      </c>
      <c r="AN589" s="38">
        <v>6.2E-2</v>
      </c>
    </row>
    <row r="590" spans="26:40" ht="14.25" customHeight="1" x14ac:dyDescent="0.2">
      <c r="Z590">
        <v>0.10199999999999999</v>
      </c>
      <c r="AA590">
        <v>0.106</v>
      </c>
      <c r="AB590">
        <v>8.5999999999999993E-2</v>
      </c>
      <c r="AC590">
        <v>9.2999999999999999E-2</v>
      </c>
      <c r="AD590">
        <v>4.2999999999999997E-2</v>
      </c>
      <c r="AE590">
        <v>4.3999999999999997E-2</v>
      </c>
      <c r="AL590" s="38">
        <v>3.2000000000000001E-2</v>
      </c>
      <c r="AM590" s="38">
        <v>3.1E-2</v>
      </c>
      <c r="AN590" s="38">
        <v>6.2E-2</v>
      </c>
    </row>
    <row r="591" spans="26:40" ht="14.25" customHeight="1" x14ac:dyDescent="0.2">
      <c r="Z591">
        <v>0.10199999999999999</v>
      </c>
      <c r="AA591">
        <v>0.106</v>
      </c>
      <c r="AB591">
        <v>8.5999999999999993E-2</v>
      </c>
      <c r="AC591">
        <v>9.1999999999999998E-2</v>
      </c>
      <c r="AD591">
        <v>4.2999999999999997E-2</v>
      </c>
      <c r="AE591">
        <v>4.2999999999999997E-2</v>
      </c>
      <c r="AL591" s="38">
        <v>3.2000000000000001E-2</v>
      </c>
      <c r="AM591" s="38">
        <v>3.1E-2</v>
      </c>
      <c r="AN591" s="38">
        <v>6.0999999999999999E-2</v>
      </c>
    </row>
    <row r="592" spans="26:40" ht="14.25" customHeight="1" x14ac:dyDescent="0.2">
      <c r="Z592">
        <v>0.10199999999999999</v>
      </c>
      <c r="AA592">
        <v>0.105</v>
      </c>
      <c r="AB592">
        <v>8.5000000000000006E-2</v>
      </c>
      <c r="AC592">
        <v>9.0999999999999998E-2</v>
      </c>
      <c r="AD592">
        <v>4.2999999999999997E-2</v>
      </c>
      <c r="AE592">
        <v>4.2999999999999997E-2</v>
      </c>
      <c r="AL592" s="38">
        <v>3.1E-2</v>
      </c>
      <c r="AM592" s="38">
        <v>3.1E-2</v>
      </c>
      <c r="AN592" s="38">
        <v>6.0999999999999999E-2</v>
      </c>
    </row>
    <row r="593" spans="26:40" ht="14.25" customHeight="1" x14ac:dyDescent="0.2">
      <c r="Z593">
        <v>0.10100000000000001</v>
      </c>
      <c r="AA593">
        <v>0.105</v>
      </c>
      <c r="AB593">
        <v>8.5000000000000006E-2</v>
      </c>
      <c r="AC593">
        <v>0.09</v>
      </c>
      <c r="AD593">
        <v>4.2999999999999997E-2</v>
      </c>
      <c r="AE593">
        <v>4.2999999999999997E-2</v>
      </c>
      <c r="AL593" s="38">
        <v>3.1E-2</v>
      </c>
      <c r="AM593" s="38">
        <v>3.1E-2</v>
      </c>
      <c r="AN593" s="38">
        <v>6.0999999999999999E-2</v>
      </c>
    </row>
    <row r="594" spans="26:40" ht="14.25" customHeight="1" x14ac:dyDescent="0.2">
      <c r="Z594">
        <v>0.10100000000000001</v>
      </c>
      <c r="AA594">
        <v>0.105</v>
      </c>
      <c r="AB594">
        <v>8.5000000000000006E-2</v>
      </c>
      <c r="AC594">
        <v>8.8999999999999996E-2</v>
      </c>
      <c r="AD594">
        <v>4.2000000000000003E-2</v>
      </c>
      <c r="AE594">
        <v>4.2999999999999997E-2</v>
      </c>
      <c r="AL594" s="38">
        <v>3.1E-2</v>
      </c>
      <c r="AM594" s="38">
        <v>3.1E-2</v>
      </c>
      <c r="AN594" s="38">
        <v>0.06</v>
      </c>
    </row>
    <row r="595" spans="26:40" ht="14.25" customHeight="1" x14ac:dyDescent="0.2">
      <c r="Z595">
        <v>0.10100000000000001</v>
      </c>
      <c r="AA595">
        <v>0.105</v>
      </c>
      <c r="AB595">
        <v>8.4000000000000005E-2</v>
      </c>
      <c r="AC595">
        <v>8.8999999999999996E-2</v>
      </c>
      <c r="AD595">
        <v>4.2000000000000003E-2</v>
      </c>
      <c r="AE595">
        <v>4.2999999999999997E-2</v>
      </c>
      <c r="AL595" s="38">
        <v>3.1E-2</v>
      </c>
      <c r="AM595" s="38">
        <v>0.03</v>
      </c>
      <c r="AN595" s="38">
        <v>0.06</v>
      </c>
    </row>
    <row r="596" spans="26:40" ht="14.25" customHeight="1" x14ac:dyDescent="0.2">
      <c r="Z596">
        <v>0.1</v>
      </c>
      <c r="AA596">
        <v>0.104</v>
      </c>
      <c r="AB596">
        <v>8.4000000000000005E-2</v>
      </c>
      <c r="AC596">
        <v>8.7999999999999995E-2</v>
      </c>
      <c r="AD596">
        <v>4.2000000000000003E-2</v>
      </c>
      <c r="AE596">
        <v>4.2000000000000003E-2</v>
      </c>
      <c r="AL596" s="38">
        <v>3.1E-2</v>
      </c>
      <c r="AM596" s="38">
        <v>0.03</v>
      </c>
      <c r="AN596" s="38">
        <v>0.06</v>
      </c>
    </row>
    <row r="597" spans="26:40" ht="14.25" customHeight="1" x14ac:dyDescent="0.2">
      <c r="Z597">
        <v>0.1</v>
      </c>
      <c r="AA597">
        <v>0.104</v>
      </c>
      <c r="AB597">
        <v>8.4000000000000005E-2</v>
      </c>
      <c r="AC597">
        <v>8.6999999999999994E-2</v>
      </c>
      <c r="AD597">
        <v>4.2000000000000003E-2</v>
      </c>
      <c r="AE597">
        <v>4.2000000000000003E-2</v>
      </c>
      <c r="AL597" s="38">
        <v>0.03</v>
      </c>
      <c r="AM597" s="38">
        <v>0.03</v>
      </c>
      <c r="AN597" s="38">
        <v>5.8999999999999997E-2</v>
      </c>
    </row>
    <row r="598" spans="26:40" ht="14.25" customHeight="1" x14ac:dyDescent="0.2">
      <c r="Z598">
        <v>0.1</v>
      </c>
      <c r="AA598">
        <v>0.104</v>
      </c>
      <c r="AB598">
        <v>8.4000000000000005E-2</v>
      </c>
      <c r="AC598">
        <v>8.5999999999999993E-2</v>
      </c>
      <c r="AD598">
        <v>4.2000000000000003E-2</v>
      </c>
      <c r="AE598">
        <v>4.2000000000000003E-2</v>
      </c>
      <c r="AL598" s="38">
        <v>0.03</v>
      </c>
      <c r="AM598" s="38">
        <v>0.03</v>
      </c>
      <c r="AN598" s="38">
        <v>5.8999999999999997E-2</v>
      </c>
    </row>
    <row r="599" spans="26:40" ht="14.25" customHeight="1" x14ac:dyDescent="0.2">
      <c r="Z599">
        <v>0.1</v>
      </c>
      <c r="AA599">
        <v>0.104</v>
      </c>
      <c r="AB599">
        <v>8.3000000000000004E-2</v>
      </c>
      <c r="AC599">
        <v>8.5999999999999993E-2</v>
      </c>
      <c r="AD599">
        <v>4.2000000000000003E-2</v>
      </c>
      <c r="AE599">
        <v>4.2000000000000003E-2</v>
      </c>
      <c r="AL599" s="38">
        <v>0.03</v>
      </c>
      <c r="AM599" s="38">
        <v>2.9000000000000001E-2</v>
      </c>
      <c r="AN599" s="38">
        <v>5.8999999999999997E-2</v>
      </c>
    </row>
    <row r="600" spans="26:40" ht="14.25" customHeight="1" x14ac:dyDescent="0.2">
      <c r="Z600">
        <v>9.9000000000000005E-2</v>
      </c>
      <c r="AA600">
        <v>0.104</v>
      </c>
      <c r="AB600">
        <v>8.3000000000000004E-2</v>
      </c>
      <c r="AC600">
        <v>8.5000000000000006E-2</v>
      </c>
      <c r="AD600">
        <v>4.1000000000000002E-2</v>
      </c>
      <c r="AE600">
        <v>4.2000000000000003E-2</v>
      </c>
      <c r="AL600" s="38">
        <v>0.03</v>
      </c>
      <c r="AM600" s="38">
        <v>2.9000000000000001E-2</v>
      </c>
      <c r="AN600" s="38">
        <v>5.8999999999999997E-2</v>
      </c>
    </row>
    <row r="601" spans="26:40" ht="14.25" customHeight="1" x14ac:dyDescent="0.2">
      <c r="Z601">
        <v>9.9000000000000005E-2</v>
      </c>
      <c r="AA601">
        <v>0.104</v>
      </c>
      <c r="AB601">
        <v>8.3000000000000004E-2</v>
      </c>
      <c r="AC601">
        <v>8.4000000000000005E-2</v>
      </c>
      <c r="AD601">
        <v>4.1000000000000002E-2</v>
      </c>
      <c r="AE601">
        <v>4.2000000000000003E-2</v>
      </c>
      <c r="AL601" s="38">
        <v>0.03</v>
      </c>
      <c r="AM601" s="38">
        <v>2.9000000000000001E-2</v>
      </c>
      <c r="AN601" s="38">
        <v>5.8000000000000003E-2</v>
      </c>
    </row>
    <row r="602" spans="26:40" ht="14.25" customHeight="1" x14ac:dyDescent="0.2">
      <c r="Z602">
        <v>9.9000000000000005E-2</v>
      </c>
      <c r="AA602">
        <v>0.10299999999999999</v>
      </c>
      <c r="AB602">
        <v>8.3000000000000004E-2</v>
      </c>
      <c r="AC602">
        <v>8.4000000000000005E-2</v>
      </c>
      <c r="AD602">
        <v>4.1000000000000002E-2</v>
      </c>
      <c r="AE602">
        <v>4.1000000000000002E-2</v>
      </c>
      <c r="AL602" s="38">
        <v>2.9000000000000001E-2</v>
      </c>
      <c r="AM602" s="38">
        <v>2.9000000000000001E-2</v>
      </c>
      <c r="AN602" s="38">
        <v>5.8000000000000003E-2</v>
      </c>
    </row>
    <row r="603" spans="26:40" ht="14.25" customHeight="1" x14ac:dyDescent="0.2">
      <c r="Z603">
        <v>9.9000000000000005E-2</v>
      </c>
      <c r="AA603">
        <v>0.10299999999999999</v>
      </c>
      <c r="AB603">
        <v>8.3000000000000004E-2</v>
      </c>
      <c r="AC603">
        <v>8.3000000000000004E-2</v>
      </c>
      <c r="AD603">
        <v>4.1000000000000002E-2</v>
      </c>
      <c r="AE603">
        <v>4.1000000000000002E-2</v>
      </c>
      <c r="AL603" s="38">
        <v>2.9000000000000001E-2</v>
      </c>
      <c r="AM603" s="38">
        <v>2.8000000000000001E-2</v>
      </c>
      <c r="AN603" s="38">
        <v>5.8000000000000003E-2</v>
      </c>
    </row>
    <row r="604" spans="26:40" ht="14.25" customHeight="1" x14ac:dyDescent="0.2">
      <c r="Z604">
        <v>9.9000000000000005E-2</v>
      </c>
      <c r="AA604">
        <v>0.10299999999999999</v>
      </c>
      <c r="AB604">
        <v>8.2000000000000003E-2</v>
      </c>
      <c r="AC604">
        <v>8.3000000000000004E-2</v>
      </c>
      <c r="AD604">
        <v>4.1000000000000002E-2</v>
      </c>
      <c r="AE604">
        <v>4.1000000000000002E-2</v>
      </c>
      <c r="AL604" s="38">
        <v>2.9000000000000001E-2</v>
      </c>
      <c r="AM604" s="38">
        <v>2.8000000000000001E-2</v>
      </c>
      <c r="AN604" s="38">
        <v>5.8000000000000003E-2</v>
      </c>
    </row>
    <row r="605" spans="26:40" ht="14.25" customHeight="1" x14ac:dyDescent="0.2">
      <c r="Z605">
        <v>9.8000000000000004E-2</v>
      </c>
      <c r="AA605">
        <v>0.10299999999999999</v>
      </c>
      <c r="AB605">
        <v>8.2000000000000003E-2</v>
      </c>
      <c r="AC605">
        <v>8.2000000000000003E-2</v>
      </c>
      <c r="AD605">
        <v>4.1000000000000002E-2</v>
      </c>
      <c r="AE605">
        <v>4.1000000000000002E-2</v>
      </c>
      <c r="AL605" s="38">
        <v>2.9000000000000001E-2</v>
      </c>
      <c r="AM605" s="38">
        <v>2.8000000000000001E-2</v>
      </c>
      <c r="AN605" s="38">
        <v>5.7000000000000002E-2</v>
      </c>
    </row>
    <row r="606" spans="26:40" ht="14.25" customHeight="1" x14ac:dyDescent="0.2">
      <c r="Z606">
        <v>9.8000000000000004E-2</v>
      </c>
      <c r="AA606">
        <v>0.10299999999999999</v>
      </c>
      <c r="AB606">
        <v>8.2000000000000003E-2</v>
      </c>
      <c r="AC606">
        <v>8.1000000000000003E-2</v>
      </c>
      <c r="AD606">
        <v>4.1000000000000002E-2</v>
      </c>
      <c r="AE606">
        <v>4.1000000000000002E-2</v>
      </c>
      <c r="AL606" s="38">
        <v>2.8000000000000001E-2</v>
      </c>
      <c r="AM606" s="38">
        <v>2.8000000000000001E-2</v>
      </c>
      <c r="AN606" s="38">
        <v>5.7000000000000002E-2</v>
      </c>
    </row>
    <row r="607" spans="26:40" ht="14.25" customHeight="1" x14ac:dyDescent="0.2">
      <c r="Z607">
        <v>9.8000000000000004E-2</v>
      </c>
      <c r="AA607">
        <v>0.10299999999999999</v>
      </c>
      <c r="AB607">
        <v>8.2000000000000003E-2</v>
      </c>
      <c r="AC607">
        <v>8.1000000000000003E-2</v>
      </c>
      <c r="AD607">
        <v>0.04</v>
      </c>
      <c r="AE607">
        <v>0.04</v>
      </c>
      <c r="AL607" s="38">
        <v>2.8000000000000001E-2</v>
      </c>
      <c r="AM607" s="38">
        <v>2.8000000000000001E-2</v>
      </c>
      <c r="AN607" s="38">
        <v>5.7000000000000002E-2</v>
      </c>
    </row>
    <row r="608" spans="26:40" ht="14.25" customHeight="1" x14ac:dyDescent="0.2">
      <c r="Z608">
        <v>9.8000000000000004E-2</v>
      </c>
      <c r="AA608">
        <v>0.10299999999999999</v>
      </c>
      <c r="AB608">
        <v>8.1000000000000003E-2</v>
      </c>
      <c r="AC608">
        <v>0.08</v>
      </c>
      <c r="AD608">
        <v>0.04</v>
      </c>
      <c r="AE608">
        <v>0.04</v>
      </c>
      <c r="AL608" s="38">
        <v>2.8000000000000001E-2</v>
      </c>
      <c r="AM608" s="38">
        <v>2.8000000000000001E-2</v>
      </c>
      <c r="AN608" s="38">
        <v>5.7000000000000002E-2</v>
      </c>
    </row>
    <row r="609" spans="26:40" ht="14.25" customHeight="1" x14ac:dyDescent="0.2">
      <c r="Z609">
        <v>9.7000000000000003E-2</v>
      </c>
      <c r="AA609">
        <v>0.10199999999999999</v>
      </c>
      <c r="AB609">
        <v>8.1000000000000003E-2</v>
      </c>
      <c r="AC609">
        <v>0.08</v>
      </c>
      <c r="AD609">
        <v>0.04</v>
      </c>
      <c r="AE609">
        <v>0.04</v>
      </c>
      <c r="AL609" s="38">
        <v>2.8000000000000001E-2</v>
      </c>
      <c r="AM609" s="38">
        <v>2.8000000000000001E-2</v>
      </c>
      <c r="AN609" s="38">
        <v>5.7000000000000002E-2</v>
      </c>
    </row>
    <row r="610" spans="26:40" ht="14.25" customHeight="1" x14ac:dyDescent="0.2">
      <c r="Z610">
        <v>9.7000000000000003E-2</v>
      </c>
      <c r="AA610">
        <v>0.10199999999999999</v>
      </c>
      <c r="AB610">
        <v>8.1000000000000003E-2</v>
      </c>
      <c r="AC610">
        <v>7.9000000000000001E-2</v>
      </c>
      <c r="AD610">
        <v>0.04</v>
      </c>
      <c r="AE610">
        <v>0.04</v>
      </c>
      <c r="AL610" s="38">
        <v>2.8000000000000001E-2</v>
      </c>
      <c r="AM610" s="38">
        <v>2.7E-2</v>
      </c>
      <c r="AN610" s="38">
        <v>5.7000000000000002E-2</v>
      </c>
    </row>
    <row r="611" spans="26:40" ht="14.25" customHeight="1" x14ac:dyDescent="0.2">
      <c r="Z611">
        <v>9.7000000000000003E-2</v>
      </c>
      <c r="AA611">
        <v>0.10199999999999999</v>
      </c>
      <c r="AB611">
        <v>8.1000000000000003E-2</v>
      </c>
      <c r="AC611">
        <v>7.9000000000000001E-2</v>
      </c>
      <c r="AD611">
        <v>0.04</v>
      </c>
      <c r="AE611">
        <v>0.04</v>
      </c>
      <c r="AL611" s="38">
        <v>2.7E-2</v>
      </c>
      <c r="AM611" s="38">
        <v>2.7E-2</v>
      </c>
      <c r="AN611" s="38">
        <v>5.6000000000000001E-2</v>
      </c>
    </row>
    <row r="612" spans="26:40" ht="14.25" customHeight="1" x14ac:dyDescent="0.2">
      <c r="Z612">
        <v>9.7000000000000003E-2</v>
      </c>
      <c r="AA612">
        <v>0.10199999999999999</v>
      </c>
      <c r="AB612">
        <v>0.08</v>
      </c>
      <c r="AC612">
        <v>7.8E-2</v>
      </c>
      <c r="AD612">
        <v>0.04</v>
      </c>
      <c r="AE612">
        <v>0.04</v>
      </c>
      <c r="AL612" s="38">
        <v>2.7E-2</v>
      </c>
      <c r="AM612" s="38">
        <v>2.7E-2</v>
      </c>
      <c r="AN612" s="38">
        <v>5.6000000000000001E-2</v>
      </c>
    </row>
    <row r="613" spans="26:40" ht="14.25" customHeight="1" x14ac:dyDescent="0.2">
      <c r="Z613">
        <v>9.6000000000000002E-2</v>
      </c>
      <c r="AA613">
        <v>0.10199999999999999</v>
      </c>
      <c r="AB613">
        <v>0.08</v>
      </c>
      <c r="AC613">
        <v>7.8E-2</v>
      </c>
      <c r="AD613">
        <v>0.04</v>
      </c>
      <c r="AE613">
        <v>3.9E-2</v>
      </c>
      <c r="AL613" s="38">
        <v>2.7E-2</v>
      </c>
      <c r="AM613" s="38">
        <v>2.7E-2</v>
      </c>
      <c r="AN613" s="38">
        <v>5.6000000000000001E-2</v>
      </c>
    </row>
    <row r="614" spans="26:40" ht="14.25" customHeight="1" x14ac:dyDescent="0.2">
      <c r="Z614">
        <v>9.6000000000000002E-2</v>
      </c>
      <c r="AA614">
        <v>0.10199999999999999</v>
      </c>
      <c r="AB614">
        <v>0.08</v>
      </c>
      <c r="AC614">
        <v>7.6999999999999999E-2</v>
      </c>
      <c r="AD614">
        <v>0.04</v>
      </c>
      <c r="AE614">
        <v>3.9E-2</v>
      </c>
      <c r="AL614" s="38">
        <v>2.7E-2</v>
      </c>
      <c r="AM614" s="38">
        <v>2.7E-2</v>
      </c>
      <c r="AN614" s="38">
        <v>5.6000000000000001E-2</v>
      </c>
    </row>
    <row r="615" spans="26:40" ht="14.25" customHeight="1" x14ac:dyDescent="0.2">
      <c r="Z615">
        <v>9.6000000000000002E-2</v>
      </c>
      <c r="AA615">
        <v>0.10199999999999999</v>
      </c>
      <c r="AB615">
        <v>0.08</v>
      </c>
      <c r="AC615">
        <v>7.6999999999999999E-2</v>
      </c>
      <c r="AD615">
        <v>0.04</v>
      </c>
      <c r="AE615">
        <v>3.9E-2</v>
      </c>
      <c r="AL615" s="38">
        <v>2.7E-2</v>
      </c>
      <c r="AM615" s="38">
        <v>2.5999999999999999E-2</v>
      </c>
      <c r="AN615" s="38">
        <v>5.6000000000000001E-2</v>
      </c>
    </row>
    <row r="616" spans="26:40" ht="14.25" customHeight="1" x14ac:dyDescent="0.2">
      <c r="Z616">
        <v>9.6000000000000002E-2</v>
      </c>
      <c r="AA616">
        <v>0.10199999999999999</v>
      </c>
      <c r="AB616">
        <v>7.9000000000000001E-2</v>
      </c>
      <c r="AC616">
        <v>7.6999999999999999E-2</v>
      </c>
      <c r="AD616">
        <v>3.9E-2</v>
      </c>
      <c r="AE616">
        <v>3.9E-2</v>
      </c>
      <c r="AL616" s="38">
        <v>2.7E-2</v>
      </c>
      <c r="AM616" s="38">
        <v>2.5999999999999999E-2</v>
      </c>
      <c r="AN616" s="38">
        <v>5.5E-2</v>
      </c>
    </row>
    <row r="617" spans="26:40" ht="14.25" customHeight="1" x14ac:dyDescent="0.2">
      <c r="Z617">
        <v>9.6000000000000002E-2</v>
      </c>
      <c r="AA617">
        <v>0.10199999999999999</v>
      </c>
      <c r="AB617">
        <v>7.9000000000000001E-2</v>
      </c>
      <c r="AC617">
        <v>7.5999999999999998E-2</v>
      </c>
      <c r="AD617">
        <v>3.9E-2</v>
      </c>
      <c r="AE617">
        <v>3.9E-2</v>
      </c>
      <c r="AL617" s="38">
        <v>2.5999999999999999E-2</v>
      </c>
      <c r="AM617" s="38">
        <v>2.5999999999999999E-2</v>
      </c>
      <c r="AN617" s="38">
        <v>5.5E-2</v>
      </c>
    </row>
    <row r="618" spans="26:40" ht="14.25" customHeight="1" x14ac:dyDescent="0.2">
      <c r="Z618">
        <v>9.5000000000000001E-2</v>
      </c>
      <c r="AA618">
        <v>0.10100000000000001</v>
      </c>
      <c r="AB618">
        <v>7.9000000000000001E-2</v>
      </c>
      <c r="AC618">
        <v>7.5999999999999998E-2</v>
      </c>
      <c r="AD618">
        <v>3.9E-2</v>
      </c>
      <c r="AE618">
        <v>3.9E-2</v>
      </c>
      <c r="AL618" s="38">
        <v>2.5999999999999999E-2</v>
      </c>
      <c r="AM618" s="38">
        <v>2.5999999999999999E-2</v>
      </c>
      <c r="AN618" s="38">
        <v>5.5E-2</v>
      </c>
    </row>
    <row r="619" spans="26:40" ht="14.25" customHeight="1" x14ac:dyDescent="0.2">
      <c r="Z619">
        <v>9.5000000000000001E-2</v>
      </c>
      <c r="AA619">
        <v>0.10100000000000001</v>
      </c>
      <c r="AB619">
        <v>7.9000000000000001E-2</v>
      </c>
      <c r="AC619">
        <v>7.4999999999999997E-2</v>
      </c>
      <c r="AD619">
        <v>3.9E-2</v>
      </c>
      <c r="AE619">
        <v>3.9E-2</v>
      </c>
      <c r="AL619" s="38">
        <v>2.5999999999999999E-2</v>
      </c>
      <c r="AM619" s="38">
        <v>2.5999999999999999E-2</v>
      </c>
      <c r="AN619" s="38">
        <v>5.5E-2</v>
      </c>
    </row>
    <row r="620" spans="26:40" ht="14.25" customHeight="1" x14ac:dyDescent="0.2">
      <c r="Z620">
        <v>9.5000000000000001E-2</v>
      </c>
      <c r="AA620">
        <v>0.10100000000000001</v>
      </c>
      <c r="AB620">
        <v>7.9000000000000001E-2</v>
      </c>
      <c r="AC620">
        <v>7.4999999999999997E-2</v>
      </c>
      <c r="AD620">
        <v>3.9E-2</v>
      </c>
      <c r="AE620">
        <v>3.9E-2</v>
      </c>
      <c r="AL620" s="38">
        <v>2.5999999999999999E-2</v>
      </c>
      <c r="AM620" s="38">
        <v>2.5999999999999999E-2</v>
      </c>
      <c r="AN620" s="38">
        <v>5.5E-2</v>
      </c>
    </row>
    <row r="621" spans="26:40" ht="14.25" customHeight="1" x14ac:dyDescent="0.2">
      <c r="Z621">
        <v>9.5000000000000001E-2</v>
      </c>
      <c r="AA621">
        <v>0.10100000000000001</v>
      </c>
      <c r="AB621">
        <v>7.8E-2</v>
      </c>
      <c r="AC621">
        <v>7.4999999999999997E-2</v>
      </c>
      <c r="AD621">
        <v>3.9E-2</v>
      </c>
      <c r="AE621">
        <v>3.7999999999999999E-2</v>
      </c>
      <c r="AL621" s="38">
        <v>2.5999999999999999E-2</v>
      </c>
      <c r="AM621" s="38">
        <v>2.5999999999999999E-2</v>
      </c>
      <c r="AN621" s="38">
        <v>5.5E-2</v>
      </c>
    </row>
    <row r="622" spans="26:40" ht="14.25" customHeight="1" x14ac:dyDescent="0.2">
      <c r="Z622">
        <v>9.5000000000000001E-2</v>
      </c>
      <c r="AA622">
        <v>0.10100000000000001</v>
      </c>
      <c r="AB622">
        <v>7.8E-2</v>
      </c>
      <c r="AC622">
        <v>7.3999999999999996E-2</v>
      </c>
      <c r="AD622">
        <v>3.9E-2</v>
      </c>
      <c r="AE622">
        <v>3.7999999999999999E-2</v>
      </c>
      <c r="AL622" s="38">
        <v>2.5999999999999999E-2</v>
      </c>
      <c r="AM622" s="38">
        <v>2.5999999999999999E-2</v>
      </c>
      <c r="AN622" s="38">
        <v>5.3999999999999999E-2</v>
      </c>
    </row>
    <row r="623" spans="26:40" ht="14.25" customHeight="1" x14ac:dyDescent="0.2">
      <c r="Z623">
        <v>9.4E-2</v>
      </c>
      <c r="AA623">
        <v>0.1</v>
      </c>
      <c r="AB623">
        <v>7.8E-2</v>
      </c>
      <c r="AC623">
        <v>7.3999999999999996E-2</v>
      </c>
      <c r="AD623">
        <v>3.9E-2</v>
      </c>
      <c r="AE623">
        <v>3.7999999999999999E-2</v>
      </c>
      <c r="AL623" s="38">
        <v>2.5999999999999999E-2</v>
      </c>
      <c r="AM623" s="38">
        <v>2.5000000000000001E-2</v>
      </c>
      <c r="AN623" s="38">
        <v>5.3999999999999999E-2</v>
      </c>
    </row>
    <row r="624" spans="26:40" ht="14.25" customHeight="1" x14ac:dyDescent="0.2">
      <c r="Z624">
        <v>9.4E-2</v>
      </c>
      <c r="AA624">
        <v>0.1</v>
      </c>
      <c r="AB624">
        <v>7.8E-2</v>
      </c>
      <c r="AC624">
        <v>7.3999999999999996E-2</v>
      </c>
      <c r="AD624">
        <v>3.9E-2</v>
      </c>
      <c r="AE624">
        <v>3.7999999999999999E-2</v>
      </c>
      <c r="AL624" s="38">
        <v>2.5999999999999999E-2</v>
      </c>
      <c r="AM624" s="38">
        <v>2.5000000000000001E-2</v>
      </c>
      <c r="AN624" s="38">
        <v>5.3999999999999999E-2</v>
      </c>
    </row>
    <row r="625" spans="26:40" ht="14.25" customHeight="1" x14ac:dyDescent="0.2">
      <c r="Z625">
        <v>9.4E-2</v>
      </c>
      <c r="AA625">
        <v>0.1</v>
      </c>
      <c r="AB625">
        <v>7.8E-2</v>
      </c>
      <c r="AC625">
        <v>7.2999999999999995E-2</v>
      </c>
      <c r="AD625">
        <v>3.9E-2</v>
      </c>
      <c r="AE625">
        <v>3.7999999999999999E-2</v>
      </c>
      <c r="AL625" s="38">
        <v>2.5000000000000001E-2</v>
      </c>
      <c r="AM625" s="38">
        <v>2.5000000000000001E-2</v>
      </c>
      <c r="AN625" s="38">
        <v>5.3999999999999999E-2</v>
      </c>
    </row>
    <row r="626" spans="26:40" ht="14.25" customHeight="1" x14ac:dyDescent="0.2">
      <c r="Z626">
        <v>9.4E-2</v>
      </c>
      <c r="AA626">
        <v>0.1</v>
      </c>
      <c r="AB626">
        <v>7.6999999999999999E-2</v>
      </c>
      <c r="AC626">
        <v>7.2999999999999995E-2</v>
      </c>
      <c r="AD626">
        <v>3.7999999999999999E-2</v>
      </c>
      <c r="AE626">
        <v>3.7999999999999999E-2</v>
      </c>
      <c r="AL626" s="38">
        <v>2.5000000000000001E-2</v>
      </c>
      <c r="AM626" s="38">
        <v>2.5000000000000001E-2</v>
      </c>
      <c r="AN626" s="38">
        <v>5.3999999999999999E-2</v>
      </c>
    </row>
    <row r="627" spans="26:40" ht="14.25" customHeight="1" x14ac:dyDescent="0.2">
      <c r="Z627">
        <v>9.4E-2</v>
      </c>
      <c r="AA627">
        <v>0.1</v>
      </c>
      <c r="AB627">
        <v>7.6999999999999999E-2</v>
      </c>
      <c r="AC627">
        <v>7.2999999999999995E-2</v>
      </c>
      <c r="AD627">
        <v>3.7999999999999999E-2</v>
      </c>
      <c r="AE627">
        <v>3.7999999999999999E-2</v>
      </c>
      <c r="AL627" s="38">
        <v>2.5000000000000001E-2</v>
      </c>
      <c r="AM627" s="38">
        <v>2.5000000000000001E-2</v>
      </c>
      <c r="AN627" s="38">
        <v>5.3999999999999999E-2</v>
      </c>
    </row>
    <row r="628" spans="26:40" ht="14.25" customHeight="1" x14ac:dyDescent="0.2">
      <c r="Z628">
        <v>9.4E-2</v>
      </c>
      <c r="AA628">
        <v>0.1</v>
      </c>
      <c r="AB628">
        <v>7.6999999999999999E-2</v>
      </c>
      <c r="AC628">
        <v>7.2999999999999995E-2</v>
      </c>
      <c r="AD628">
        <v>3.7999999999999999E-2</v>
      </c>
      <c r="AE628">
        <v>3.7999999999999999E-2</v>
      </c>
      <c r="AL628" s="38">
        <v>2.5000000000000001E-2</v>
      </c>
      <c r="AM628" s="38">
        <v>2.5000000000000001E-2</v>
      </c>
      <c r="AN628" s="38">
        <v>5.2999999999999999E-2</v>
      </c>
    </row>
    <row r="629" spans="26:40" ht="14.25" customHeight="1" x14ac:dyDescent="0.2">
      <c r="Z629">
        <v>9.4E-2</v>
      </c>
      <c r="AA629">
        <v>0.1</v>
      </c>
      <c r="AB629">
        <v>7.6999999999999999E-2</v>
      </c>
      <c r="AC629">
        <v>7.2999999999999995E-2</v>
      </c>
      <c r="AD629">
        <v>3.7999999999999999E-2</v>
      </c>
      <c r="AE629">
        <v>3.7999999999999999E-2</v>
      </c>
      <c r="AL629" s="38">
        <v>2.5000000000000001E-2</v>
      </c>
      <c r="AM629" s="38">
        <v>2.5000000000000001E-2</v>
      </c>
      <c r="AN629" s="38">
        <v>5.2999999999999999E-2</v>
      </c>
    </row>
    <row r="630" spans="26:40" ht="14.25" customHeight="1" x14ac:dyDescent="0.2">
      <c r="Z630">
        <v>9.2999999999999999E-2</v>
      </c>
      <c r="AA630">
        <v>9.9000000000000005E-2</v>
      </c>
      <c r="AB630">
        <v>7.6999999999999999E-2</v>
      </c>
      <c r="AC630">
        <v>7.2999999999999995E-2</v>
      </c>
      <c r="AD630">
        <v>3.7999999999999999E-2</v>
      </c>
      <c r="AE630">
        <v>3.6999999999999998E-2</v>
      </c>
      <c r="AL630" s="38">
        <v>2.5000000000000001E-2</v>
      </c>
      <c r="AM630" s="38">
        <v>2.5000000000000001E-2</v>
      </c>
      <c r="AN630" s="38">
        <v>5.2999999999999999E-2</v>
      </c>
    </row>
    <row r="631" spans="26:40" ht="14.25" customHeight="1" x14ac:dyDescent="0.2">
      <c r="Z631">
        <v>9.2999999999999999E-2</v>
      </c>
      <c r="AA631">
        <v>9.9000000000000005E-2</v>
      </c>
      <c r="AB631">
        <v>7.6999999999999999E-2</v>
      </c>
      <c r="AC631">
        <v>7.1999999999999995E-2</v>
      </c>
      <c r="AD631">
        <v>3.7999999999999999E-2</v>
      </c>
      <c r="AE631">
        <v>3.6999999999999998E-2</v>
      </c>
      <c r="AL631" s="38">
        <v>2.5000000000000001E-2</v>
      </c>
      <c r="AM631" s="38">
        <v>2.5000000000000001E-2</v>
      </c>
      <c r="AN631" s="38">
        <v>5.2999999999999999E-2</v>
      </c>
    </row>
    <row r="632" spans="26:40" ht="14.25" customHeight="1" x14ac:dyDescent="0.2">
      <c r="Z632">
        <v>9.2999999999999999E-2</v>
      </c>
      <c r="AA632">
        <v>9.9000000000000005E-2</v>
      </c>
      <c r="AB632">
        <v>7.6999999999999999E-2</v>
      </c>
      <c r="AC632">
        <v>7.1999999999999995E-2</v>
      </c>
      <c r="AD632">
        <v>3.7999999999999999E-2</v>
      </c>
      <c r="AE632">
        <v>3.6999999999999998E-2</v>
      </c>
      <c r="AL632" s="38">
        <v>2.5000000000000001E-2</v>
      </c>
      <c r="AM632" s="38">
        <v>2.5000000000000001E-2</v>
      </c>
      <c r="AN632" s="38">
        <v>5.2999999999999999E-2</v>
      </c>
    </row>
    <row r="633" spans="26:40" ht="14.25" customHeight="1" x14ac:dyDescent="0.2">
      <c r="Z633">
        <v>9.2999999999999999E-2</v>
      </c>
      <c r="AA633">
        <v>9.9000000000000005E-2</v>
      </c>
      <c r="AB633">
        <v>7.6999999999999999E-2</v>
      </c>
      <c r="AC633">
        <v>7.1999999999999995E-2</v>
      </c>
      <c r="AD633">
        <v>3.7999999999999999E-2</v>
      </c>
      <c r="AE633">
        <v>3.6999999999999998E-2</v>
      </c>
      <c r="AL633" s="38">
        <v>2.5000000000000001E-2</v>
      </c>
      <c r="AM633" s="38">
        <v>2.5000000000000001E-2</v>
      </c>
      <c r="AN633" s="38">
        <v>5.2999999999999999E-2</v>
      </c>
    </row>
    <row r="634" spans="26:40" ht="14.25" customHeight="1" x14ac:dyDescent="0.2">
      <c r="Z634">
        <v>9.2999999999999999E-2</v>
      </c>
      <c r="AA634">
        <v>9.9000000000000005E-2</v>
      </c>
      <c r="AB634">
        <v>7.5999999999999998E-2</v>
      </c>
      <c r="AC634">
        <v>7.1999999999999995E-2</v>
      </c>
      <c r="AD634">
        <v>3.7999999999999999E-2</v>
      </c>
      <c r="AE634">
        <v>3.6999999999999998E-2</v>
      </c>
      <c r="AL634" s="38">
        <v>2.4E-2</v>
      </c>
      <c r="AM634" s="38">
        <v>2.4E-2</v>
      </c>
      <c r="AN634" s="38">
        <v>5.2999999999999999E-2</v>
      </c>
    </row>
    <row r="635" spans="26:40" ht="14.25" customHeight="1" x14ac:dyDescent="0.2">
      <c r="Z635">
        <v>9.2999999999999999E-2</v>
      </c>
      <c r="AA635">
        <v>9.9000000000000005E-2</v>
      </c>
      <c r="AB635">
        <v>7.5999999999999998E-2</v>
      </c>
      <c r="AC635">
        <v>7.1999999999999995E-2</v>
      </c>
      <c r="AD635">
        <v>3.7999999999999999E-2</v>
      </c>
      <c r="AE635">
        <v>3.6999999999999998E-2</v>
      </c>
      <c r="AL635" s="38">
        <v>2.4E-2</v>
      </c>
      <c r="AM635" s="38">
        <v>2.4E-2</v>
      </c>
      <c r="AN635" s="38">
        <v>5.2999999999999999E-2</v>
      </c>
    </row>
    <row r="636" spans="26:40" ht="14.25" customHeight="1" x14ac:dyDescent="0.2">
      <c r="Z636">
        <v>9.2999999999999999E-2</v>
      </c>
      <c r="AA636">
        <v>9.9000000000000005E-2</v>
      </c>
      <c r="AB636">
        <v>7.5999999999999998E-2</v>
      </c>
      <c r="AC636">
        <v>7.1999999999999995E-2</v>
      </c>
      <c r="AD636">
        <v>3.7999999999999999E-2</v>
      </c>
      <c r="AE636">
        <v>3.6999999999999998E-2</v>
      </c>
      <c r="AL636" s="38">
        <v>2.4E-2</v>
      </c>
      <c r="AM636" s="38">
        <v>2.4E-2</v>
      </c>
      <c r="AN636" s="38">
        <v>5.2999999999999999E-2</v>
      </c>
    </row>
    <row r="637" spans="26:40" ht="14.25" customHeight="1" x14ac:dyDescent="0.2">
      <c r="Z637">
        <v>9.1999999999999998E-2</v>
      </c>
      <c r="AA637">
        <v>9.9000000000000005E-2</v>
      </c>
      <c r="AB637">
        <v>7.5999999999999998E-2</v>
      </c>
      <c r="AC637">
        <v>7.1999999999999995E-2</v>
      </c>
      <c r="AD637">
        <v>3.7999999999999999E-2</v>
      </c>
      <c r="AE637">
        <v>3.6999999999999998E-2</v>
      </c>
      <c r="AL637" s="38">
        <v>2.4E-2</v>
      </c>
      <c r="AM637" s="38">
        <v>2.4E-2</v>
      </c>
      <c r="AN637" s="38">
        <v>5.1999999999999998E-2</v>
      </c>
    </row>
    <row r="638" spans="26:40" ht="14.25" customHeight="1" x14ac:dyDescent="0.2">
      <c r="Z638">
        <v>9.1999999999999998E-2</v>
      </c>
      <c r="AA638">
        <v>9.8000000000000004E-2</v>
      </c>
      <c r="AB638">
        <v>7.5999999999999998E-2</v>
      </c>
      <c r="AC638">
        <v>7.1999999999999995E-2</v>
      </c>
      <c r="AD638">
        <v>3.7999999999999999E-2</v>
      </c>
      <c r="AE638">
        <v>3.6999999999999998E-2</v>
      </c>
      <c r="AL638" s="38">
        <v>2.4E-2</v>
      </c>
      <c r="AM638" s="38">
        <v>2.4E-2</v>
      </c>
      <c r="AN638" s="38">
        <v>5.1999999999999998E-2</v>
      </c>
    </row>
    <row r="639" spans="26:40" ht="14.25" customHeight="1" x14ac:dyDescent="0.2">
      <c r="Z639">
        <v>9.1999999999999998E-2</v>
      </c>
      <c r="AA639">
        <v>9.8000000000000004E-2</v>
      </c>
      <c r="AB639">
        <v>7.5999999999999998E-2</v>
      </c>
      <c r="AC639">
        <v>7.1999999999999995E-2</v>
      </c>
      <c r="AD639">
        <v>3.7999999999999999E-2</v>
      </c>
      <c r="AE639">
        <v>3.6999999999999998E-2</v>
      </c>
      <c r="AL639" s="38">
        <v>2.4E-2</v>
      </c>
      <c r="AM639" s="38">
        <v>2.4E-2</v>
      </c>
      <c r="AN639" s="38">
        <v>5.1999999999999998E-2</v>
      </c>
    </row>
    <row r="640" spans="26:40" ht="14.25" customHeight="1" x14ac:dyDescent="0.2">
      <c r="Z640">
        <v>9.1999999999999998E-2</v>
      </c>
      <c r="AA640">
        <v>9.8000000000000004E-2</v>
      </c>
      <c r="AB640">
        <v>7.5999999999999998E-2</v>
      </c>
      <c r="AC640">
        <v>7.1999999999999995E-2</v>
      </c>
      <c r="AD640">
        <v>3.7999999999999999E-2</v>
      </c>
      <c r="AE640">
        <v>3.6999999999999998E-2</v>
      </c>
      <c r="AL640" s="38">
        <v>2.4E-2</v>
      </c>
      <c r="AM640" s="38">
        <v>2.4E-2</v>
      </c>
      <c r="AN640" s="38">
        <v>5.1999999999999998E-2</v>
      </c>
    </row>
    <row r="641" spans="26:40" ht="14.25" customHeight="1" x14ac:dyDescent="0.2">
      <c r="Z641">
        <v>9.1999999999999998E-2</v>
      </c>
      <c r="AA641">
        <v>9.8000000000000004E-2</v>
      </c>
      <c r="AB641">
        <v>7.5999999999999998E-2</v>
      </c>
      <c r="AC641">
        <v>7.1999999999999995E-2</v>
      </c>
      <c r="AD641">
        <v>3.7999999999999999E-2</v>
      </c>
      <c r="AE641">
        <v>3.6999999999999998E-2</v>
      </c>
      <c r="AL641" s="38">
        <v>2.4E-2</v>
      </c>
      <c r="AM641" s="38">
        <v>2.4E-2</v>
      </c>
      <c r="AN641" s="38">
        <v>5.1999999999999998E-2</v>
      </c>
    </row>
    <row r="642" spans="26:40" ht="14.25" customHeight="1" x14ac:dyDescent="0.2">
      <c r="Z642">
        <v>9.1999999999999998E-2</v>
      </c>
      <c r="AA642">
        <v>9.8000000000000004E-2</v>
      </c>
      <c r="AB642">
        <v>7.5999999999999998E-2</v>
      </c>
      <c r="AC642">
        <v>7.1999999999999995E-2</v>
      </c>
      <c r="AD642">
        <v>3.7999999999999999E-2</v>
      </c>
      <c r="AE642">
        <v>3.6999999999999998E-2</v>
      </c>
      <c r="AL642" s="38">
        <v>2.4E-2</v>
      </c>
      <c r="AM642" s="38">
        <v>2.4E-2</v>
      </c>
      <c r="AN642" s="38">
        <v>5.1999999999999998E-2</v>
      </c>
    </row>
    <row r="643" spans="26:40" ht="14.25" customHeight="1" x14ac:dyDescent="0.2">
      <c r="Z643">
        <v>9.1999999999999998E-2</v>
      </c>
      <c r="AA643">
        <v>9.8000000000000004E-2</v>
      </c>
      <c r="AB643">
        <v>7.4999999999999997E-2</v>
      </c>
      <c r="AC643">
        <v>7.1999999999999995E-2</v>
      </c>
      <c r="AD643">
        <v>3.6999999999999998E-2</v>
      </c>
      <c r="AE643">
        <v>3.5999999999999997E-2</v>
      </c>
      <c r="AL643" s="38">
        <v>2.4E-2</v>
      </c>
      <c r="AM643" s="38">
        <v>2.4E-2</v>
      </c>
      <c r="AN643" s="38">
        <v>5.1999999999999998E-2</v>
      </c>
    </row>
    <row r="644" spans="26:40" ht="14.25" customHeight="1" x14ac:dyDescent="0.2">
      <c r="Z644">
        <v>9.0999999999999998E-2</v>
      </c>
      <c r="AA644">
        <v>9.8000000000000004E-2</v>
      </c>
      <c r="AB644">
        <v>7.4999999999999997E-2</v>
      </c>
      <c r="AC644">
        <v>7.1999999999999995E-2</v>
      </c>
      <c r="AD644">
        <v>3.6999999999999998E-2</v>
      </c>
      <c r="AE644">
        <v>3.5999999999999997E-2</v>
      </c>
      <c r="AL644" s="38">
        <v>2.4E-2</v>
      </c>
      <c r="AM644" s="38">
        <v>2.4E-2</v>
      </c>
      <c r="AN644" s="38">
        <v>5.1999999999999998E-2</v>
      </c>
    </row>
    <row r="645" spans="26:40" ht="14.25" customHeight="1" x14ac:dyDescent="0.2">
      <c r="Z645">
        <v>9.0999999999999998E-2</v>
      </c>
      <c r="AA645">
        <v>9.8000000000000004E-2</v>
      </c>
      <c r="AB645">
        <v>7.4999999999999997E-2</v>
      </c>
      <c r="AC645">
        <v>7.1999999999999995E-2</v>
      </c>
      <c r="AD645">
        <v>3.6999999999999998E-2</v>
      </c>
      <c r="AE645">
        <v>3.5999999999999997E-2</v>
      </c>
      <c r="AL645" s="38">
        <v>2.3E-2</v>
      </c>
      <c r="AM645" s="38">
        <v>2.4E-2</v>
      </c>
      <c r="AN645" s="38">
        <v>5.0999999999999997E-2</v>
      </c>
    </row>
    <row r="646" spans="26:40" ht="14.25" customHeight="1" x14ac:dyDescent="0.2">
      <c r="Z646">
        <v>9.0999999999999998E-2</v>
      </c>
      <c r="AA646">
        <v>9.8000000000000004E-2</v>
      </c>
      <c r="AB646">
        <v>7.4999999999999997E-2</v>
      </c>
      <c r="AC646">
        <v>7.1999999999999995E-2</v>
      </c>
      <c r="AD646">
        <v>3.6999999999999998E-2</v>
      </c>
      <c r="AE646">
        <v>3.5999999999999997E-2</v>
      </c>
      <c r="AL646" s="38">
        <v>2.3E-2</v>
      </c>
      <c r="AM646" s="38">
        <v>2.3E-2</v>
      </c>
      <c r="AN646" s="38">
        <v>5.0999999999999997E-2</v>
      </c>
    </row>
    <row r="647" spans="26:40" ht="14.25" customHeight="1" x14ac:dyDescent="0.2">
      <c r="Z647">
        <v>9.0999999999999998E-2</v>
      </c>
      <c r="AA647">
        <v>9.7000000000000003E-2</v>
      </c>
      <c r="AB647">
        <v>7.4999999999999997E-2</v>
      </c>
      <c r="AC647">
        <v>7.1999999999999995E-2</v>
      </c>
      <c r="AD647">
        <v>3.6999999999999998E-2</v>
      </c>
      <c r="AE647">
        <v>3.5999999999999997E-2</v>
      </c>
      <c r="AL647" s="38">
        <v>2.3E-2</v>
      </c>
      <c r="AM647" s="38">
        <v>2.3E-2</v>
      </c>
      <c r="AN647" s="38">
        <v>5.0999999999999997E-2</v>
      </c>
    </row>
    <row r="648" spans="26:40" ht="14.25" customHeight="1" x14ac:dyDescent="0.2">
      <c r="Z648">
        <v>9.0999999999999998E-2</v>
      </c>
      <c r="AA648">
        <v>9.7000000000000003E-2</v>
      </c>
      <c r="AB648">
        <v>7.4999999999999997E-2</v>
      </c>
      <c r="AC648">
        <v>7.0999999999999994E-2</v>
      </c>
      <c r="AD648">
        <v>3.6999999999999998E-2</v>
      </c>
      <c r="AE648">
        <v>3.5999999999999997E-2</v>
      </c>
      <c r="AL648" s="38">
        <v>2.3E-2</v>
      </c>
      <c r="AM648" s="38">
        <v>2.3E-2</v>
      </c>
      <c r="AN648" s="38">
        <v>5.0999999999999997E-2</v>
      </c>
    </row>
    <row r="649" spans="26:40" ht="14.25" customHeight="1" x14ac:dyDescent="0.2">
      <c r="Z649">
        <v>9.0999999999999998E-2</v>
      </c>
      <c r="AA649">
        <v>9.7000000000000003E-2</v>
      </c>
      <c r="AB649">
        <v>7.4999999999999997E-2</v>
      </c>
      <c r="AC649">
        <v>7.0999999999999994E-2</v>
      </c>
      <c r="AD649">
        <v>3.6999999999999998E-2</v>
      </c>
      <c r="AE649">
        <v>3.5999999999999997E-2</v>
      </c>
      <c r="AL649" s="38">
        <v>2.3E-2</v>
      </c>
      <c r="AM649" s="38">
        <v>2.3E-2</v>
      </c>
      <c r="AN649" s="38">
        <v>5.0999999999999997E-2</v>
      </c>
    </row>
    <row r="650" spans="26:40" ht="14.25" customHeight="1" x14ac:dyDescent="0.2">
      <c r="Z650">
        <v>9.0999999999999998E-2</v>
      </c>
      <c r="AA650">
        <v>9.7000000000000003E-2</v>
      </c>
      <c r="AB650">
        <v>7.3999999999999996E-2</v>
      </c>
      <c r="AC650">
        <v>7.0999999999999994E-2</v>
      </c>
      <c r="AD650">
        <v>3.6999999999999998E-2</v>
      </c>
      <c r="AE650">
        <v>3.5999999999999997E-2</v>
      </c>
      <c r="AL650" s="38">
        <v>2.3E-2</v>
      </c>
      <c r="AM650" s="38">
        <v>2.3E-2</v>
      </c>
      <c r="AN650" s="38">
        <v>5.0999999999999997E-2</v>
      </c>
    </row>
    <row r="651" spans="26:40" ht="14.25" customHeight="1" x14ac:dyDescent="0.2">
      <c r="Z651">
        <v>9.0999999999999998E-2</v>
      </c>
      <c r="AA651">
        <v>9.7000000000000003E-2</v>
      </c>
      <c r="AB651">
        <v>7.3999999999999996E-2</v>
      </c>
      <c r="AC651">
        <v>7.0999999999999994E-2</v>
      </c>
      <c r="AD651">
        <v>3.6999999999999998E-2</v>
      </c>
      <c r="AE651">
        <v>3.5999999999999997E-2</v>
      </c>
      <c r="AL651" s="38">
        <v>2.3E-2</v>
      </c>
      <c r="AM651" s="38">
        <v>2.3E-2</v>
      </c>
      <c r="AN651" s="38">
        <v>5.0999999999999997E-2</v>
      </c>
    </row>
    <row r="652" spans="26:40" ht="14.25" customHeight="1" x14ac:dyDescent="0.2">
      <c r="Z652">
        <v>9.0999999999999998E-2</v>
      </c>
      <c r="AA652">
        <v>9.7000000000000003E-2</v>
      </c>
      <c r="AB652">
        <v>7.3999999999999996E-2</v>
      </c>
      <c r="AC652">
        <v>7.0999999999999994E-2</v>
      </c>
      <c r="AD652">
        <v>3.6999999999999998E-2</v>
      </c>
      <c r="AE652">
        <v>3.5999999999999997E-2</v>
      </c>
      <c r="AL652" s="38">
        <v>2.3E-2</v>
      </c>
      <c r="AM652" s="38">
        <v>2.3E-2</v>
      </c>
      <c r="AN652" s="38">
        <v>5.0999999999999997E-2</v>
      </c>
    </row>
    <row r="653" spans="26:40" ht="14.25" customHeight="1" x14ac:dyDescent="0.2">
      <c r="Z653">
        <v>0.09</v>
      </c>
      <c r="AA653">
        <v>9.7000000000000003E-2</v>
      </c>
      <c r="AB653">
        <v>7.3999999999999996E-2</v>
      </c>
      <c r="AC653">
        <v>7.0999999999999994E-2</v>
      </c>
      <c r="AD653">
        <v>3.6999999999999998E-2</v>
      </c>
      <c r="AE653">
        <v>3.5999999999999997E-2</v>
      </c>
      <c r="AL653" s="38">
        <v>2.3E-2</v>
      </c>
      <c r="AM653" s="38">
        <v>2.3E-2</v>
      </c>
      <c r="AN653" s="38">
        <v>0.05</v>
      </c>
    </row>
    <row r="654" spans="26:40" ht="14.25" customHeight="1" x14ac:dyDescent="0.2">
      <c r="Z654">
        <v>0.09</v>
      </c>
      <c r="AA654">
        <v>9.7000000000000003E-2</v>
      </c>
      <c r="AB654">
        <v>7.3999999999999996E-2</v>
      </c>
      <c r="AC654">
        <v>7.0999999999999994E-2</v>
      </c>
      <c r="AD654">
        <v>3.6999999999999998E-2</v>
      </c>
      <c r="AE654">
        <v>3.5000000000000003E-2</v>
      </c>
      <c r="AL654" s="38">
        <v>2.3E-2</v>
      </c>
      <c r="AM654" s="38">
        <v>2.3E-2</v>
      </c>
      <c r="AN654" s="38">
        <v>0.05</v>
      </c>
    </row>
    <row r="655" spans="26:40" ht="14.25" customHeight="1" x14ac:dyDescent="0.2">
      <c r="Z655">
        <v>0.09</v>
      </c>
      <c r="AA655">
        <v>9.7000000000000003E-2</v>
      </c>
      <c r="AB655">
        <v>7.3999999999999996E-2</v>
      </c>
      <c r="AC655">
        <v>7.0999999999999994E-2</v>
      </c>
      <c r="AD655">
        <v>3.5999999999999997E-2</v>
      </c>
      <c r="AE655">
        <v>3.5000000000000003E-2</v>
      </c>
      <c r="AL655" s="38">
        <v>2.3E-2</v>
      </c>
      <c r="AM655" s="38">
        <v>2.3E-2</v>
      </c>
      <c r="AN655" s="38">
        <v>0.05</v>
      </c>
    </row>
    <row r="656" spans="26:40" ht="14.25" customHeight="1" x14ac:dyDescent="0.2">
      <c r="Z656">
        <v>0.09</v>
      </c>
      <c r="AA656">
        <v>9.7000000000000003E-2</v>
      </c>
      <c r="AB656">
        <v>7.3999999999999996E-2</v>
      </c>
      <c r="AC656">
        <v>7.0999999999999994E-2</v>
      </c>
      <c r="AD656">
        <v>3.5999999999999997E-2</v>
      </c>
      <c r="AE656">
        <v>3.5000000000000003E-2</v>
      </c>
      <c r="AL656" s="38">
        <v>2.1999999999999999E-2</v>
      </c>
      <c r="AM656" s="38">
        <v>2.3E-2</v>
      </c>
      <c r="AN656" s="38">
        <v>0.05</v>
      </c>
    </row>
    <row r="657" spans="26:40" ht="14.25" customHeight="1" x14ac:dyDescent="0.2">
      <c r="Z657">
        <v>0.09</v>
      </c>
      <c r="AA657">
        <v>9.7000000000000003E-2</v>
      </c>
      <c r="AB657">
        <v>7.3999999999999996E-2</v>
      </c>
      <c r="AC657">
        <v>7.0999999999999994E-2</v>
      </c>
      <c r="AD657">
        <v>3.5999999999999997E-2</v>
      </c>
      <c r="AE657">
        <v>3.5000000000000003E-2</v>
      </c>
      <c r="AL657" s="38">
        <v>2.1999999999999999E-2</v>
      </c>
      <c r="AM657" s="38">
        <v>2.3E-2</v>
      </c>
      <c r="AN657" s="38">
        <v>0.05</v>
      </c>
    </row>
    <row r="658" spans="26:40" ht="14.25" customHeight="1" x14ac:dyDescent="0.2">
      <c r="Z658">
        <v>0.09</v>
      </c>
      <c r="AA658">
        <v>9.6000000000000002E-2</v>
      </c>
      <c r="AB658">
        <v>7.3999999999999996E-2</v>
      </c>
      <c r="AC658">
        <v>7.0000000000000007E-2</v>
      </c>
      <c r="AD658">
        <v>3.5999999999999997E-2</v>
      </c>
      <c r="AE658">
        <v>3.5000000000000003E-2</v>
      </c>
      <c r="AL658" s="38">
        <v>2.1999999999999999E-2</v>
      </c>
      <c r="AM658" s="38">
        <v>2.3E-2</v>
      </c>
      <c r="AN658" s="38">
        <v>0.05</v>
      </c>
    </row>
    <row r="659" spans="26:40" ht="14.25" customHeight="1" x14ac:dyDescent="0.2">
      <c r="Z659">
        <v>0.09</v>
      </c>
      <c r="AA659">
        <v>9.6000000000000002E-2</v>
      </c>
      <c r="AB659">
        <v>7.3999999999999996E-2</v>
      </c>
      <c r="AC659">
        <v>7.0000000000000007E-2</v>
      </c>
      <c r="AD659">
        <v>3.5999999999999997E-2</v>
      </c>
      <c r="AE659">
        <v>3.5000000000000003E-2</v>
      </c>
      <c r="AL659" s="38">
        <v>2.1999999999999999E-2</v>
      </c>
      <c r="AM659" s="38">
        <v>2.1999999999999999E-2</v>
      </c>
      <c r="AN659" s="38">
        <v>0.05</v>
      </c>
    </row>
    <row r="660" spans="26:40" ht="14.25" customHeight="1" x14ac:dyDescent="0.2">
      <c r="Z660">
        <v>0.09</v>
      </c>
      <c r="AA660">
        <v>9.6000000000000002E-2</v>
      </c>
      <c r="AB660">
        <v>7.3999999999999996E-2</v>
      </c>
      <c r="AC660">
        <v>7.0000000000000007E-2</v>
      </c>
      <c r="AD660">
        <v>3.5999999999999997E-2</v>
      </c>
      <c r="AE660">
        <v>3.5000000000000003E-2</v>
      </c>
      <c r="AL660" s="38">
        <v>2.1999999999999999E-2</v>
      </c>
      <c r="AM660" s="38">
        <v>2.1999999999999999E-2</v>
      </c>
      <c r="AN660" s="38">
        <v>0.05</v>
      </c>
    </row>
    <row r="661" spans="26:40" ht="14.25" customHeight="1" x14ac:dyDescent="0.2">
      <c r="Z661">
        <v>0.09</v>
      </c>
      <c r="AA661">
        <v>9.6000000000000002E-2</v>
      </c>
      <c r="AB661">
        <v>7.3999999999999996E-2</v>
      </c>
      <c r="AC661">
        <v>7.0000000000000007E-2</v>
      </c>
      <c r="AD661">
        <v>3.5999999999999997E-2</v>
      </c>
      <c r="AE661">
        <v>3.5000000000000003E-2</v>
      </c>
      <c r="AL661" s="38">
        <v>2.1999999999999999E-2</v>
      </c>
      <c r="AM661" s="38">
        <v>2.3E-2</v>
      </c>
      <c r="AN661" s="38">
        <v>0.05</v>
      </c>
    </row>
    <row r="662" spans="26:40" ht="14.25" customHeight="1" x14ac:dyDescent="0.2">
      <c r="Z662">
        <v>0.09</v>
      </c>
      <c r="AA662">
        <v>9.6000000000000002E-2</v>
      </c>
      <c r="AB662">
        <v>7.3999999999999996E-2</v>
      </c>
      <c r="AC662">
        <v>7.0000000000000007E-2</v>
      </c>
      <c r="AD662">
        <v>3.5999999999999997E-2</v>
      </c>
      <c r="AE662">
        <v>3.5000000000000003E-2</v>
      </c>
      <c r="AL662" s="38">
        <v>2.1999999999999999E-2</v>
      </c>
      <c r="AM662" s="38">
        <v>2.3E-2</v>
      </c>
      <c r="AN662" s="38">
        <v>0.05</v>
      </c>
    </row>
    <row r="663" spans="26:40" ht="14.25" customHeight="1" x14ac:dyDescent="0.2">
      <c r="Z663">
        <v>0.09</v>
      </c>
      <c r="AA663">
        <v>9.6000000000000002E-2</v>
      </c>
      <c r="AB663">
        <v>7.3999999999999996E-2</v>
      </c>
      <c r="AC663">
        <v>7.0000000000000007E-2</v>
      </c>
      <c r="AD663">
        <v>3.5999999999999997E-2</v>
      </c>
      <c r="AE663">
        <v>3.5000000000000003E-2</v>
      </c>
      <c r="AL663" s="38">
        <v>2.1999999999999999E-2</v>
      </c>
      <c r="AM663" s="38">
        <v>2.3E-2</v>
      </c>
      <c r="AN663" s="38">
        <v>0.05</v>
      </c>
    </row>
    <row r="664" spans="26:40" ht="14.25" customHeight="1" x14ac:dyDescent="0.2">
      <c r="Z664">
        <v>0.09</v>
      </c>
      <c r="AA664">
        <v>9.6000000000000002E-2</v>
      </c>
      <c r="AB664">
        <v>7.3999999999999996E-2</v>
      </c>
      <c r="AC664">
        <v>7.0000000000000007E-2</v>
      </c>
      <c r="AD664">
        <v>3.5999999999999997E-2</v>
      </c>
      <c r="AE664">
        <v>3.5000000000000003E-2</v>
      </c>
      <c r="AL664" s="38">
        <v>2.1999999999999999E-2</v>
      </c>
      <c r="AM664" s="38">
        <v>2.3E-2</v>
      </c>
      <c r="AN664" s="38">
        <v>0.05</v>
      </c>
    </row>
    <row r="665" spans="26:40" ht="14.25" customHeight="1" x14ac:dyDescent="0.2">
      <c r="Z665">
        <v>0.09</v>
      </c>
      <c r="AA665">
        <v>9.6000000000000002E-2</v>
      </c>
      <c r="AB665">
        <v>7.3999999999999996E-2</v>
      </c>
      <c r="AC665">
        <v>7.0000000000000007E-2</v>
      </c>
      <c r="AD665">
        <v>3.5999999999999997E-2</v>
      </c>
      <c r="AE665">
        <v>3.5000000000000003E-2</v>
      </c>
      <c r="AL665" s="38">
        <v>2.1999999999999999E-2</v>
      </c>
      <c r="AM665" s="38">
        <v>2.3E-2</v>
      </c>
      <c r="AN665" s="38">
        <v>0.05</v>
      </c>
    </row>
    <row r="666" spans="26:40" ht="14.25" customHeight="1" x14ac:dyDescent="0.2">
      <c r="Z666">
        <v>0.09</v>
      </c>
      <c r="AA666">
        <v>9.6000000000000002E-2</v>
      </c>
      <c r="AB666">
        <v>7.3999999999999996E-2</v>
      </c>
      <c r="AC666">
        <v>7.0000000000000007E-2</v>
      </c>
      <c r="AD666">
        <v>3.5999999999999997E-2</v>
      </c>
      <c r="AE666">
        <v>3.5000000000000003E-2</v>
      </c>
      <c r="AL666" s="38">
        <v>2.1999999999999999E-2</v>
      </c>
      <c r="AM666" s="38">
        <v>2.3E-2</v>
      </c>
      <c r="AN666" s="38">
        <v>0.05</v>
      </c>
    </row>
    <row r="667" spans="26:40" ht="14.25" customHeight="1" x14ac:dyDescent="0.2">
      <c r="Z667">
        <v>0.09</v>
      </c>
      <c r="AA667">
        <v>9.6000000000000002E-2</v>
      </c>
      <c r="AB667">
        <v>7.3999999999999996E-2</v>
      </c>
      <c r="AC667">
        <v>7.0000000000000007E-2</v>
      </c>
      <c r="AD667">
        <v>3.5999999999999997E-2</v>
      </c>
      <c r="AE667">
        <v>3.5000000000000003E-2</v>
      </c>
      <c r="AL667" s="38">
        <v>2.1999999999999999E-2</v>
      </c>
      <c r="AM667" s="38">
        <v>2.3E-2</v>
      </c>
      <c r="AN667" s="38">
        <v>0.05</v>
      </c>
    </row>
    <row r="668" spans="26:40" ht="14.25" customHeight="1" x14ac:dyDescent="0.2">
      <c r="Z668">
        <v>0.09</v>
      </c>
      <c r="AA668">
        <v>9.6000000000000002E-2</v>
      </c>
      <c r="AB668">
        <v>7.3999999999999996E-2</v>
      </c>
      <c r="AC668">
        <v>7.0000000000000007E-2</v>
      </c>
      <c r="AD668">
        <v>3.5999999999999997E-2</v>
      </c>
      <c r="AE668">
        <v>3.5000000000000003E-2</v>
      </c>
      <c r="AL668" s="38">
        <v>2.1999999999999999E-2</v>
      </c>
      <c r="AM668" s="38">
        <v>2.1999999999999999E-2</v>
      </c>
      <c r="AN668" s="38">
        <v>0.05</v>
      </c>
    </row>
    <row r="669" spans="26:40" ht="14.25" customHeight="1" x14ac:dyDescent="0.2">
      <c r="Z669">
        <v>0.09</v>
      </c>
      <c r="AA669">
        <v>9.6000000000000002E-2</v>
      </c>
      <c r="AB669">
        <v>7.3999999999999996E-2</v>
      </c>
      <c r="AC669">
        <v>7.0000000000000007E-2</v>
      </c>
      <c r="AD669">
        <v>3.5999999999999997E-2</v>
      </c>
      <c r="AE669">
        <v>3.5000000000000003E-2</v>
      </c>
      <c r="AL669" s="38">
        <v>2.1999999999999999E-2</v>
      </c>
      <c r="AM669" s="38">
        <v>2.1999999999999999E-2</v>
      </c>
      <c r="AN669" s="38">
        <v>0.05</v>
      </c>
    </row>
    <row r="670" spans="26:40" ht="14.25" customHeight="1" x14ac:dyDescent="0.2">
      <c r="Z670">
        <v>0.09</v>
      </c>
      <c r="AA670">
        <v>9.6000000000000002E-2</v>
      </c>
      <c r="AB670">
        <v>7.3999999999999996E-2</v>
      </c>
      <c r="AC670">
        <v>7.0000000000000007E-2</v>
      </c>
      <c r="AD670">
        <v>3.5999999999999997E-2</v>
      </c>
      <c r="AE670">
        <v>3.5000000000000003E-2</v>
      </c>
      <c r="AL670" s="38">
        <v>2.1999999999999999E-2</v>
      </c>
      <c r="AM670" s="38">
        <v>2.1999999999999999E-2</v>
      </c>
      <c r="AN670" s="38">
        <v>0.05</v>
      </c>
    </row>
    <row r="671" spans="26:40" ht="14.25" customHeight="1" x14ac:dyDescent="0.2">
      <c r="Z671">
        <v>0.09</v>
      </c>
      <c r="AA671">
        <v>9.6000000000000002E-2</v>
      </c>
      <c r="AB671">
        <v>7.2999999999999995E-2</v>
      </c>
      <c r="AC671">
        <v>7.0000000000000007E-2</v>
      </c>
      <c r="AD671">
        <v>3.5999999999999997E-2</v>
      </c>
      <c r="AE671">
        <v>3.5000000000000003E-2</v>
      </c>
      <c r="AL671" s="38">
        <v>2.1999999999999999E-2</v>
      </c>
      <c r="AM671" s="38">
        <v>2.1999999999999999E-2</v>
      </c>
      <c r="AN671" s="38">
        <v>4.9000000000000002E-2</v>
      </c>
    </row>
    <row r="672" spans="26:40" ht="14.25" customHeight="1" x14ac:dyDescent="0.2">
      <c r="Z672">
        <v>0.09</v>
      </c>
      <c r="AA672">
        <v>9.6000000000000002E-2</v>
      </c>
      <c r="AB672">
        <v>7.2999999999999995E-2</v>
      </c>
      <c r="AC672">
        <v>7.0000000000000007E-2</v>
      </c>
      <c r="AD672">
        <v>3.5999999999999997E-2</v>
      </c>
      <c r="AE672">
        <v>3.5000000000000003E-2</v>
      </c>
      <c r="AL672" s="38">
        <v>2.1999999999999999E-2</v>
      </c>
      <c r="AM672" s="38">
        <v>2.1999999999999999E-2</v>
      </c>
      <c r="AN672" s="38">
        <v>4.9000000000000002E-2</v>
      </c>
    </row>
    <row r="673" spans="26:40" ht="14.25" customHeight="1" x14ac:dyDescent="0.2">
      <c r="Z673">
        <v>0.09</v>
      </c>
      <c r="AA673">
        <v>9.6000000000000002E-2</v>
      </c>
      <c r="AB673">
        <v>7.2999999999999995E-2</v>
      </c>
      <c r="AC673">
        <v>7.0000000000000007E-2</v>
      </c>
      <c r="AD673">
        <v>3.5999999999999997E-2</v>
      </c>
      <c r="AE673">
        <v>3.5000000000000003E-2</v>
      </c>
      <c r="AL673" s="38">
        <v>2.1999999999999999E-2</v>
      </c>
      <c r="AM673" s="38">
        <v>2.1999999999999999E-2</v>
      </c>
      <c r="AN673" s="38">
        <v>4.9000000000000002E-2</v>
      </c>
    </row>
    <row r="674" spans="26:40" ht="14.25" customHeight="1" x14ac:dyDescent="0.2">
      <c r="Z674">
        <v>0.09</v>
      </c>
      <c r="AA674">
        <v>9.6000000000000002E-2</v>
      </c>
      <c r="AB674">
        <v>7.2999999999999995E-2</v>
      </c>
      <c r="AC674">
        <v>7.0000000000000007E-2</v>
      </c>
      <c r="AD674">
        <v>3.5999999999999997E-2</v>
      </c>
      <c r="AE674">
        <v>3.5000000000000003E-2</v>
      </c>
      <c r="AL674" s="38">
        <v>2.1999999999999999E-2</v>
      </c>
      <c r="AM674" s="38">
        <v>2.1999999999999999E-2</v>
      </c>
      <c r="AN674" s="38">
        <v>4.9000000000000002E-2</v>
      </c>
    </row>
    <row r="675" spans="26:40" ht="14.25" customHeight="1" x14ac:dyDescent="0.2">
      <c r="Z675">
        <v>0.09</v>
      </c>
      <c r="AA675">
        <v>9.6000000000000002E-2</v>
      </c>
      <c r="AB675">
        <v>7.2999999999999995E-2</v>
      </c>
      <c r="AC675">
        <v>7.0000000000000007E-2</v>
      </c>
      <c r="AD675">
        <v>3.5999999999999997E-2</v>
      </c>
      <c r="AE675">
        <v>3.5000000000000003E-2</v>
      </c>
      <c r="AL675" s="38">
        <v>2.1999999999999999E-2</v>
      </c>
      <c r="AM675" s="38">
        <v>2.1999999999999999E-2</v>
      </c>
      <c r="AN675" s="38">
        <v>4.9000000000000002E-2</v>
      </c>
    </row>
    <row r="676" spans="26:40" ht="14.25" customHeight="1" x14ac:dyDescent="0.2">
      <c r="Z676">
        <v>0.09</v>
      </c>
      <c r="AA676">
        <v>9.6000000000000002E-2</v>
      </c>
      <c r="AB676">
        <v>7.2999999999999995E-2</v>
      </c>
      <c r="AC676">
        <v>7.0000000000000007E-2</v>
      </c>
      <c r="AD676">
        <v>3.5999999999999997E-2</v>
      </c>
      <c r="AE676">
        <v>3.5000000000000003E-2</v>
      </c>
      <c r="AL676" s="38">
        <v>2.1999999999999999E-2</v>
      </c>
      <c r="AM676" s="38">
        <v>2.1999999999999999E-2</v>
      </c>
      <c r="AN676" s="38">
        <v>4.9000000000000002E-2</v>
      </c>
    </row>
    <row r="677" spans="26:40" ht="14.25" customHeight="1" x14ac:dyDescent="0.2">
      <c r="Z677">
        <v>8.8999999999999996E-2</v>
      </c>
      <c r="AA677">
        <v>9.6000000000000002E-2</v>
      </c>
      <c r="AB677">
        <v>7.2999999999999995E-2</v>
      </c>
      <c r="AC677">
        <v>7.0000000000000007E-2</v>
      </c>
      <c r="AD677">
        <v>3.5999999999999997E-2</v>
      </c>
      <c r="AE677">
        <v>3.5000000000000003E-2</v>
      </c>
      <c r="AL677" s="38">
        <v>2.1999999999999999E-2</v>
      </c>
      <c r="AM677" s="38">
        <v>2.1999999999999999E-2</v>
      </c>
      <c r="AN677" s="38">
        <v>4.9000000000000002E-2</v>
      </c>
    </row>
    <row r="678" spans="26:40" ht="14.25" customHeight="1" x14ac:dyDescent="0.2">
      <c r="Z678">
        <v>8.8999999999999996E-2</v>
      </c>
      <c r="AA678">
        <v>9.6000000000000002E-2</v>
      </c>
      <c r="AB678">
        <v>7.2999999999999995E-2</v>
      </c>
      <c r="AC678">
        <v>7.0000000000000007E-2</v>
      </c>
      <c r="AD678">
        <v>3.5999999999999997E-2</v>
      </c>
      <c r="AE678">
        <v>3.5000000000000003E-2</v>
      </c>
      <c r="AL678" s="38">
        <v>2.1999999999999999E-2</v>
      </c>
      <c r="AM678" s="38">
        <v>2.1999999999999999E-2</v>
      </c>
      <c r="AN678" s="38">
        <v>4.9000000000000002E-2</v>
      </c>
    </row>
    <row r="679" spans="26:40" ht="14.25" customHeight="1" x14ac:dyDescent="0.2">
      <c r="Z679">
        <v>8.8999999999999996E-2</v>
      </c>
      <c r="AA679">
        <v>9.6000000000000002E-2</v>
      </c>
      <c r="AB679">
        <v>7.2999999999999995E-2</v>
      </c>
      <c r="AC679">
        <v>7.0000000000000007E-2</v>
      </c>
      <c r="AD679">
        <v>3.5999999999999997E-2</v>
      </c>
      <c r="AE679">
        <v>3.5000000000000003E-2</v>
      </c>
      <c r="AL679" s="38">
        <v>2.1999999999999999E-2</v>
      </c>
      <c r="AM679" s="38">
        <v>2.1999999999999999E-2</v>
      </c>
      <c r="AN679" s="38">
        <v>4.9000000000000002E-2</v>
      </c>
    </row>
    <row r="680" spans="26:40" ht="14.25" customHeight="1" x14ac:dyDescent="0.2">
      <c r="Z680">
        <v>8.8999999999999996E-2</v>
      </c>
      <c r="AA680">
        <v>9.6000000000000002E-2</v>
      </c>
      <c r="AB680">
        <v>7.2999999999999995E-2</v>
      </c>
      <c r="AC680">
        <v>7.0000000000000007E-2</v>
      </c>
      <c r="AD680">
        <v>3.5999999999999997E-2</v>
      </c>
      <c r="AE680">
        <v>3.5000000000000003E-2</v>
      </c>
      <c r="AL680" s="38">
        <v>2.1999999999999999E-2</v>
      </c>
      <c r="AM680" s="38">
        <v>2.1999999999999999E-2</v>
      </c>
      <c r="AN680" s="38">
        <v>4.9000000000000002E-2</v>
      </c>
    </row>
    <row r="681" spans="26:40" ht="14.25" customHeight="1" x14ac:dyDescent="0.2">
      <c r="Z681">
        <v>8.8999999999999996E-2</v>
      </c>
      <c r="AA681">
        <v>9.5000000000000001E-2</v>
      </c>
      <c r="AB681">
        <v>7.2999999999999995E-2</v>
      </c>
      <c r="AC681">
        <v>7.0000000000000007E-2</v>
      </c>
      <c r="AD681">
        <v>3.5999999999999997E-2</v>
      </c>
      <c r="AE681">
        <v>3.4000000000000002E-2</v>
      </c>
      <c r="AL681" s="38">
        <v>2.1999999999999999E-2</v>
      </c>
      <c r="AM681" s="38">
        <v>2.1999999999999999E-2</v>
      </c>
      <c r="AN681" s="38">
        <v>4.9000000000000002E-2</v>
      </c>
    </row>
    <row r="682" spans="26:40" ht="14.25" customHeight="1" x14ac:dyDescent="0.2">
      <c r="Z682">
        <v>8.8999999999999996E-2</v>
      </c>
      <c r="AA682">
        <v>9.5000000000000001E-2</v>
      </c>
      <c r="AB682">
        <v>7.2999999999999995E-2</v>
      </c>
      <c r="AC682">
        <v>7.0000000000000007E-2</v>
      </c>
      <c r="AD682">
        <v>3.5999999999999997E-2</v>
      </c>
      <c r="AE682">
        <v>3.4000000000000002E-2</v>
      </c>
      <c r="AL682" s="38">
        <v>2.1999999999999999E-2</v>
      </c>
      <c r="AM682" s="38">
        <v>2.1999999999999999E-2</v>
      </c>
      <c r="AN682" s="38">
        <v>4.9000000000000002E-2</v>
      </c>
    </row>
    <row r="683" spans="26:40" ht="14.25" customHeight="1" x14ac:dyDescent="0.2">
      <c r="Z683">
        <v>8.8999999999999996E-2</v>
      </c>
      <c r="AA683">
        <v>9.5000000000000001E-2</v>
      </c>
      <c r="AB683">
        <v>7.2999999999999995E-2</v>
      </c>
      <c r="AC683">
        <v>7.0000000000000007E-2</v>
      </c>
      <c r="AD683">
        <v>3.5999999999999997E-2</v>
      </c>
      <c r="AE683">
        <v>3.4000000000000002E-2</v>
      </c>
      <c r="AL683" s="38">
        <v>2.1999999999999999E-2</v>
      </c>
      <c r="AM683" s="38">
        <v>2.1999999999999999E-2</v>
      </c>
      <c r="AN683" s="38">
        <v>4.8000000000000001E-2</v>
      </c>
    </row>
    <row r="684" spans="26:40" ht="14.25" customHeight="1" x14ac:dyDescent="0.2">
      <c r="Z684">
        <v>8.8999999999999996E-2</v>
      </c>
      <c r="AA684">
        <v>9.5000000000000001E-2</v>
      </c>
      <c r="AB684">
        <v>7.2999999999999995E-2</v>
      </c>
      <c r="AC684">
        <v>7.0000000000000007E-2</v>
      </c>
      <c r="AD684">
        <v>3.5999999999999997E-2</v>
      </c>
      <c r="AE684">
        <v>3.4000000000000002E-2</v>
      </c>
      <c r="AL684" s="38">
        <v>2.1999999999999999E-2</v>
      </c>
      <c r="AM684" s="38">
        <v>2.1999999999999999E-2</v>
      </c>
      <c r="AN684" s="38">
        <v>4.8000000000000001E-2</v>
      </c>
    </row>
    <row r="685" spans="26:40" ht="14.25" customHeight="1" x14ac:dyDescent="0.2">
      <c r="Z685">
        <v>8.8999999999999996E-2</v>
      </c>
      <c r="AA685">
        <v>9.5000000000000001E-2</v>
      </c>
      <c r="AB685">
        <v>7.2999999999999995E-2</v>
      </c>
      <c r="AC685">
        <v>7.0000000000000007E-2</v>
      </c>
      <c r="AD685">
        <v>3.5999999999999997E-2</v>
      </c>
      <c r="AE685">
        <v>3.4000000000000002E-2</v>
      </c>
      <c r="AL685" s="38">
        <v>2.1999999999999999E-2</v>
      </c>
      <c r="AM685" s="38">
        <v>2.1000000000000001E-2</v>
      </c>
      <c r="AN685" s="38">
        <v>4.8000000000000001E-2</v>
      </c>
    </row>
    <row r="686" spans="26:40" ht="14.25" customHeight="1" x14ac:dyDescent="0.2">
      <c r="Z686">
        <v>8.8999999999999996E-2</v>
      </c>
      <c r="AA686">
        <v>9.5000000000000001E-2</v>
      </c>
      <c r="AB686">
        <v>7.2999999999999995E-2</v>
      </c>
      <c r="AC686">
        <v>7.0000000000000007E-2</v>
      </c>
      <c r="AD686">
        <v>3.5999999999999997E-2</v>
      </c>
      <c r="AE686">
        <v>3.4000000000000002E-2</v>
      </c>
      <c r="AL686" s="38">
        <v>2.1999999999999999E-2</v>
      </c>
      <c r="AM686" s="38">
        <v>2.1000000000000001E-2</v>
      </c>
      <c r="AN686" s="38">
        <v>4.8000000000000001E-2</v>
      </c>
    </row>
    <row r="687" spans="26:40" ht="14.25" customHeight="1" x14ac:dyDescent="0.2">
      <c r="Z687">
        <v>8.8999999999999996E-2</v>
      </c>
      <c r="AA687">
        <v>9.5000000000000001E-2</v>
      </c>
      <c r="AB687">
        <v>7.2999999999999995E-2</v>
      </c>
      <c r="AC687">
        <v>7.0000000000000007E-2</v>
      </c>
      <c r="AD687">
        <v>3.5000000000000003E-2</v>
      </c>
      <c r="AE687">
        <v>3.4000000000000002E-2</v>
      </c>
      <c r="AL687" s="38">
        <v>2.1999999999999999E-2</v>
      </c>
      <c r="AM687" s="38">
        <v>2.1000000000000001E-2</v>
      </c>
      <c r="AN687" s="38">
        <v>4.8000000000000001E-2</v>
      </c>
    </row>
    <row r="688" spans="26:40" ht="14.25" customHeight="1" x14ac:dyDescent="0.2">
      <c r="Z688">
        <v>8.8999999999999996E-2</v>
      </c>
      <c r="AA688">
        <v>9.5000000000000001E-2</v>
      </c>
      <c r="AB688">
        <v>7.2999999999999995E-2</v>
      </c>
      <c r="AC688">
        <v>7.0000000000000007E-2</v>
      </c>
      <c r="AD688">
        <v>3.5000000000000003E-2</v>
      </c>
      <c r="AE688">
        <v>3.4000000000000002E-2</v>
      </c>
      <c r="AL688" s="38">
        <v>2.1999999999999999E-2</v>
      </c>
      <c r="AM688" s="38">
        <v>2.1000000000000001E-2</v>
      </c>
      <c r="AN688" s="38">
        <v>4.8000000000000001E-2</v>
      </c>
    </row>
    <row r="689" spans="26:40" ht="14.25" customHeight="1" x14ac:dyDescent="0.2">
      <c r="Z689">
        <v>8.8999999999999996E-2</v>
      </c>
      <c r="AA689">
        <v>9.5000000000000001E-2</v>
      </c>
      <c r="AB689">
        <v>7.2999999999999995E-2</v>
      </c>
      <c r="AC689">
        <v>7.0000000000000007E-2</v>
      </c>
      <c r="AD689">
        <v>3.5000000000000003E-2</v>
      </c>
      <c r="AE689">
        <v>3.4000000000000002E-2</v>
      </c>
      <c r="AL689" s="38">
        <v>2.1999999999999999E-2</v>
      </c>
      <c r="AM689" s="38">
        <v>2.1000000000000001E-2</v>
      </c>
      <c r="AN689" s="38">
        <v>4.8000000000000001E-2</v>
      </c>
    </row>
    <row r="690" spans="26:40" ht="14.25" customHeight="1" x14ac:dyDescent="0.2">
      <c r="Z690">
        <v>8.8999999999999996E-2</v>
      </c>
      <c r="AA690">
        <v>9.4E-2</v>
      </c>
      <c r="AB690">
        <v>7.2999999999999995E-2</v>
      </c>
      <c r="AC690">
        <v>7.0000000000000007E-2</v>
      </c>
      <c r="AD690">
        <v>3.5000000000000003E-2</v>
      </c>
      <c r="AE690">
        <v>3.4000000000000002E-2</v>
      </c>
      <c r="AL690" s="38">
        <v>2.1999999999999999E-2</v>
      </c>
      <c r="AM690" s="38">
        <v>2.1000000000000001E-2</v>
      </c>
      <c r="AN690" s="38">
        <v>4.8000000000000001E-2</v>
      </c>
    </row>
    <row r="691" spans="26:40" ht="14.25" customHeight="1" x14ac:dyDescent="0.2">
      <c r="Z691">
        <v>8.7999999999999995E-2</v>
      </c>
      <c r="AA691">
        <v>9.4E-2</v>
      </c>
      <c r="AB691">
        <v>7.2999999999999995E-2</v>
      </c>
      <c r="AC691">
        <v>7.0000000000000007E-2</v>
      </c>
      <c r="AD691">
        <v>3.5000000000000003E-2</v>
      </c>
      <c r="AE691">
        <v>3.4000000000000002E-2</v>
      </c>
      <c r="AL691" s="38">
        <v>2.1999999999999999E-2</v>
      </c>
      <c r="AM691" s="38">
        <v>2.1000000000000001E-2</v>
      </c>
      <c r="AN691" s="38">
        <v>4.8000000000000001E-2</v>
      </c>
    </row>
    <row r="692" spans="26:40" ht="14.25" customHeight="1" x14ac:dyDescent="0.2">
      <c r="Z692">
        <v>8.7999999999999995E-2</v>
      </c>
      <c r="AA692">
        <v>9.4E-2</v>
      </c>
      <c r="AB692">
        <v>7.2999999999999995E-2</v>
      </c>
      <c r="AC692">
        <v>7.0000000000000007E-2</v>
      </c>
      <c r="AD692">
        <v>3.5000000000000003E-2</v>
      </c>
      <c r="AE692">
        <v>3.4000000000000002E-2</v>
      </c>
      <c r="AL692" s="38">
        <v>2.1999999999999999E-2</v>
      </c>
      <c r="AM692" s="38">
        <v>2.1000000000000001E-2</v>
      </c>
      <c r="AN692" s="38">
        <v>4.8000000000000001E-2</v>
      </c>
    </row>
    <row r="693" spans="26:40" ht="14.25" customHeight="1" x14ac:dyDescent="0.2">
      <c r="Z693">
        <v>8.7999999999999995E-2</v>
      </c>
      <c r="AA693">
        <v>9.4E-2</v>
      </c>
      <c r="AB693">
        <v>7.2999999999999995E-2</v>
      </c>
      <c r="AC693">
        <v>7.0000000000000007E-2</v>
      </c>
      <c r="AD693">
        <v>3.5000000000000003E-2</v>
      </c>
      <c r="AE693">
        <v>3.4000000000000002E-2</v>
      </c>
      <c r="AL693" s="38">
        <v>2.1999999999999999E-2</v>
      </c>
      <c r="AM693" s="38">
        <v>2.1000000000000001E-2</v>
      </c>
      <c r="AN693" s="38">
        <v>4.8000000000000001E-2</v>
      </c>
    </row>
    <row r="694" spans="26:40" ht="14.25" customHeight="1" x14ac:dyDescent="0.2">
      <c r="Z694">
        <v>8.7999999999999995E-2</v>
      </c>
      <c r="AA694">
        <v>9.4E-2</v>
      </c>
      <c r="AB694">
        <v>7.2999999999999995E-2</v>
      </c>
      <c r="AC694">
        <v>7.0000000000000007E-2</v>
      </c>
      <c r="AD694">
        <v>3.5000000000000003E-2</v>
      </c>
      <c r="AE694">
        <v>3.4000000000000002E-2</v>
      </c>
      <c r="AL694" s="38">
        <v>2.1999999999999999E-2</v>
      </c>
      <c r="AM694" s="38">
        <v>2.1000000000000001E-2</v>
      </c>
      <c r="AN694" s="38">
        <v>4.8000000000000001E-2</v>
      </c>
    </row>
    <row r="695" spans="26:40" ht="14.25" customHeight="1" x14ac:dyDescent="0.2">
      <c r="Z695">
        <v>8.7999999999999995E-2</v>
      </c>
      <c r="AA695">
        <v>9.4E-2</v>
      </c>
      <c r="AB695">
        <v>7.1999999999999995E-2</v>
      </c>
      <c r="AC695">
        <v>6.9000000000000006E-2</v>
      </c>
      <c r="AD695">
        <v>3.5000000000000003E-2</v>
      </c>
      <c r="AE695">
        <v>3.4000000000000002E-2</v>
      </c>
      <c r="AL695" s="38">
        <v>2.1000000000000001E-2</v>
      </c>
      <c r="AM695" s="38">
        <v>2.1000000000000001E-2</v>
      </c>
      <c r="AN695" s="38">
        <v>4.7E-2</v>
      </c>
    </row>
    <row r="696" spans="26:40" ht="14.25" customHeight="1" x14ac:dyDescent="0.2">
      <c r="Z696">
        <v>8.7999999999999995E-2</v>
      </c>
      <c r="AA696">
        <v>9.4E-2</v>
      </c>
      <c r="AB696">
        <v>7.1999999999999995E-2</v>
      </c>
      <c r="AC696">
        <v>6.9000000000000006E-2</v>
      </c>
      <c r="AD696">
        <v>3.5000000000000003E-2</v>
      </c>
      <c r="AE696">
        <v>3.4000000000000002E-2</v>
      </c>
      <c r="AL696" s="38">
        <v>2.1000000000000001E-2</v>
      </c>
      <c r="AM696" s="38">
        <v>2.1000000000000001E-2</v>
      </c>
      <c r="AN696" s="38">
        <v>4.7E-2</v>
      </c>
    </row>
    <row r="697" spans="26:40" ht="14.25" customHeight="1" x14ac:dyDescent="0.2">
      <c r="Z697">
        <v>8.7999999999999995E-2</v>
      </c>
      <c r="AA697">
        <v>9.4E-2</v>
      </c>
      <c r="AB697">
        <v>7.1999999999999995E-2</v>
      </c>
      <c r="AC697">
        <v>6.9000000000000006E-2</v>
      </c>
      <c r="AD697">
        <v>3.5000000000000003E-2</v>
      </c>
      <c r="AE697">
        <v>3.4000000000000002E-2</v>
      </c>
      <c r="AL697" s="38">
        <v>2.1000000000000001E-2</v>
      </c>
      <c r="AM697" s="38">
        <v>2.1000000000000001E-2</v>
      </c>
      <c r="AN697" s="38">
        <v>4.7E-2</v>
      </c>
    </row>
    <row r="698" spans="26:40" ht="14.25" customHeight="1" x14ac:dyDescent="0.2">
      <c r="Z698">
        <v>8.7999999999999995E-2</v>
      </c>
      <c r="AA698">
        <v>9.4E-2</v>
      </c>
      <c r="AB698">
        <v>7.1999999999999995E-2</v>
      </c>
      <c r="AC698">
        <v>6.9000000000000006E-2</v>
      </c>
      <c r="AD698">
        <v>3.5000000000000003E-2</v>
      </c>
      <c r="AE698">
        <v>3.4000000000000002E-2</v>
      </c>
      <c r="AL698" s="38">
        <v>2.1000000000000001E-2</v>
      </c>
      <c r="AM698" s="38">
        <v>2.1000000000000001E-2</v>
      </c>
      <c r="AN698" s="38">
        <v>4.7E-2</v>
      </c>
    </row>
    <row r="699" spans="26:40" ht="14.25" customHeight="1" x14ac:dyDescent="0.2">
      <c r="Z699">
        <v>8.7999999999999995E-2</v>
      </c>
      <c r="AA699">
        <v>9.4E-2</v>
      </c>
      <c r="AB699">
        <v>7.1999999999999995E-2</v>
      </c>
      <c r="AC699">
        <v>6.8000000000000005E-2</v>
      </c>
      <c r="AD699">
        <v>3.5000000000000003E-2</v>
      </c>
      <c r="AE699">
        <v>3.4000000000000002E-2</v>
      </c>
      <c r="AL699" s="38">
        <v>2.1000000000000001E-2</v>
      </c>
      <c r="AM699" s="38">
        <v>2.1000000000000001E-2</v>
      </c>
      <c r="AN699" s="38">
        <v>4.7E-2</v>
      </c>
    </row>
    <row r="700" spans="26:40" ht="14.25" customHeight="1" x14ac:dyDescent="0.2">
      <c r="Z700">
        <v>8.7999999999999995E-2</v>
      </c>
      <c r="AA700">
        <v>9.4E-2</v>
      </c>
      <c r="AB700">
        <v>7.1999999999999995E-2</v>
      </c>
      <c r="AC700">
        <v>6.8000000000000005E-2</v>
      </c>
      <c r="AD700">
        <v>3.5000000000000003E-2</v>
      </c>
      <c r="AE700">
        <v>3.4000000000000002E-2</v>
      </c>
      <c r="AL700" s="38">
        <v>2.1000000000000001E-2</v>
      </c>
      <c r="AM700" s="38">
        <v>2.1000000000000001E-2</v>
      </c>
      <c r="AN700" s="38">
        <v>4.7E-2</v>
      </c>
    </row>
    <row r="701" spans="26:40" ht="14.25" customHeight="1" x14ac:dyDescent="0.2">
      <c r="Z701">
        <v>8.7999999999999995E-2</v>
      </c>
      <c r="AA701">
        <v>9.4E-2</v>
      </c>
      <c r="AB701">
        <v>7.1999999999999995E-2</v>
      </c>
      <c r="AC701">
        <v>6.8000000000000005E-2</v>
      </c>
      <c r="AD701">
        <v>3.4000000000000002E-2</v>
      </c>
      <c r="AE701">
        <v>3.4000000000000002E-2</v>
      </c>
      <c r="AL701" s="38">
        <v>2.1000000000000001E-2</v>
      </c>
      <c r="AM701" s="38">
        <v>2.1000000000000001E-2</v>
      </c>
      <c r="AN701" s="38">
        <v>4.7E-2</v>
      </c>
    </row>
    <row r="702" spans="26:40" ht="14.25" customHeight="1" x14ac:dyDescent="0.2">
      <c r="Z702">
        <v>8.7999999999999995E-2</v>
      </c>
      <c r="AA702">
        <v>9.4E-2</v>
      </c>
      <c r="AB702">
        <v>7.1999999999999995E-2</v>
      </c>
      <c r="AC702">
        <v>6.8000000000000005E-2</v>
      </c>
      <c r="AD702">
        <v>3.4000000000000002E-2</v>
      </c>
      <c r="AE702">
        <v>3.4000000000000002E-2</v>
      </c>
      <c r="AL702" s="38">
        <v>2.1000000000000001E-2</v>
      </c>
      <c r="AM702" s="38">
        <v>2.1000000000000001E-2</v>
      </c>
      <c r="AN702" s="38">
        <v>4.7E-2</v>
      </c>
    </row>
    <row r="703" spans="26:40" ht="14.25" customHeight="1" x14ac:dyDescent="0.2">
      <c r="Z703">
        <v>8.7999999999999995E-2</v>
      </c>
      <c r="AA703">
        <v>9.4E-2</v>
      </c>
      <c r="AB703">
        <v>7.1999999999999995E-2</v>
      </c>
      <c r="AC703">
        <v>6.7000000000000004E-2</v>
      </c>
      <c r="AD703">
        <v>3.4000000000000002E-2</v>
      </c>
      <c r="AE703">
        <v>3.4000000000000002E-2</v>
      </c>
      <c r="AL703" s="38">
        <v>2.1000000000000001E-2</v>
      </c>
      <c r="AM703" s="38">
        <v>2.1000000000000001E-2</v>
      </c>
      <c r="AN703" s="38">
        <v>4.7E-2</v>
      </c>
    </row>
    <row r="704" spans="26:40" ht="14.25" customHeight="1" x14ac:dyDescent="0.2">
      <c r="Z704">
        <v>8.7999999999999995E-2</v>
      </c>
      <c r="AA704">
        <v>9.2999999999999999E-2</v>
      </c>
      <c r="AB704">
        <v>7.1999999999999995E-2</v>
      </c>
      <c r="AC704">
        <v>6.7000000000000004E-2</v>
      </c>
      <c r="AD704">
        <v>3.4000000000000002E-2</v>
      </c>
      <c r="AE704">
        <v>3.3000000000000002E-2</v>
      </c>
      <c r="AL704" s="38">
        <v>2.1000000000000001E-2</v>
      </c>
      <c r="AM704" s="38">
        <v>2.1000000000000001E-2</v>
      </c>
      <c r="AN704" s="38">
        <v>4.7E-2</v>
      </c>
    </row>
    <row r="705" spans="26:40" ht="14.25" customHeight="1" x14ac:dyDescent="0.2">
      <c r="Z705">
        <v>8.6999999999999994E-2</v>
      </c>
      <c r="AA705">
        <v>9.2999999999999999E-2</v>
      </c>
      <c r="AB705">
        <v>7.1999999999999995E-2</v>
      </c>
      <c r="AC705">
        <v>6.7000000000000004E-2</v>
      </c>
      <c r="AD705">
        <v>3.4000000000000002E-2</v>
      </c>
      <c r="AE705">
        <v>3.3000000000000002E-2</v>
      </c>
      <c r="AL705" s="38">
        <v>2.1000000000000001E-2</v>
      </c>
      <c r="AM705" s="38">
        <v>2.1000000000000001E-2</v>
      </c>
      <c r="AN705" s="38">
        <v>4.7E-2</v>
      </c>
    </row>
    <row r="706" spans="26:40" ht="14.25" customHeight="1" x14ac:dyDescent="0.2">
      <c r="Z706">
        <v>8.6999999999999994E-2</v>
      </c>
      <c r="AA706">
        <v>9.2999999999999999E-2</v>
      </c>
      <c r="AB706">
        <v>7.1999999999999995E-2</v>
      </c>
      <c r="AC706">
        <v>6.6000000000000003E-2</v>
      </c>
      <c r="AD706">
        <v>3.4000000000000002E-2</v>
      </c>
      <c r="AE706">
        <v>3.3000000000000002E-2</v>
      </c>
      <c r="AL706" s="38">
        <v>2.1000000000000001E-2</v>
      </c>
      <c r="AM706" s="38">
        <v>2.1000000000000001E-2</v>
      </c>
      <c r="AN706" s="38">
        <v>4.5999999999999999E-2</v>
      </c>
    </row>
    <row r="707" spans="26:40" ht="14.25" customHeight="1" x14ac:dyDescent="0.2">
      <c r="Z707">
        <v>8.6999999999999994E-2</v>
      </c>
      <c r="AA707">
        <v>9.2999999999999999E-2</v>
      </c>
      <c r="AB707">
        <v>7.0999999999999994E-2</v>
      </c>
      <c r="AC707">
        <v>6.6000000000000003E-2</v>
      </c>
      <c r="AD707">
        <v>3.4000000000000002E-2</v>
      </c>
      <c r="AE707">
        <v>3.3000000000000002E-2</v>
      </c>
      <c r="AL707" s="38">
        <v>2.1000000000000001E-2</v>
      </c>
      <c r="AM707" s="38">
        <v>2.1000000000000001E-2</v>
      </c>
      <c r="AN707" s="38">
        <v>4.5999999999999999E-2</v>
      </c>
    </row>
    <row r="708" spans="26:40" ht="14.25" customHeight="1" x14ac:dyDescent="0.2">
      <c r="Z708">
        <v>8.6999999999999994E-2</v>
      </c>
      <c r="AA708">
        <v>9.2999999999999999E-2</v>
      </c>
      <c r="AB708">
        <v>7.0999999999999994E-2</v>
      </c>
      <c r="AC708">
        <v>6.6000000000000003E-2</v>
      </c>
      <c r="AD708">
        <v>3.4000000000000002E-2</v>
      </c>
      <c r="AE708">
        <v>3.3000000000000002E-2</v>
      </c>
      <c r="AL708" s="38">
        <v>2.1000000000000001E-2</v>
      </c>
      <c r="AM708" s="38">
        <v>2.1000000000000001E-2</v>
      </c>
      <c r="AN708" s="38">
        <v>4.5999999999999999E-2</v>
      </c>
    </row>
    <row r="709" spans="26:40" ht="14.25" customHeight="1" x14ac:dyDescent="0.2">
      <c r="Z709">
        <v>8.6999999999999994E-2</v>
      </c>
      <c r="AA709">
        <v>9.2999999999999999E-2</v>
      </c>
      <c r="AB709">
        <v>7.0999999999999994E-2</v>
      </c>
      <c r="AC709">
        <v>6.6000000000000003E-2</v>
      </c>
      <c r="AD709">
        <v>3.4000000000000002E-2</v>
      </c>
      <c r="AE709">
        <v>3.3000000000000002E-2</v>
      </c>
      <c r="AL709" s="38">
        <v>2.1000000000000001E-2</v>
      </c>
      <c r="AM709" s="38">
        <v>2.1000000000000001E-2</v>
      </c>
      <c r="AN709" s="38">
        <v>4.5999999999999999E-2</v>
      </c>
    </row>
    <row r="710" spans="26:40" ht="14.25" customHeight="1" x14ac:dyDescent="0.2">
      <c r="Z710">
        <v>8.6999999999999994E-2</v>
      </c>
      <c r="AA710">
        <v>9.2999999999999999E-2</v>
      </c>
      <c r="AB710">
        <v>7.0999999999999994E-2</v>
      </c>
      <c r="AC710">
        <v>6.6000000000000003E-2</v>
      </c>
      <c r="AD710">
        <v>3.4000000000000002E-2</v>
      </c>
      <c r="AE710">
        <v>3.3000000000000002E-2</v>
      </c>
      <c r="AL710" s="38">
        <v>2.1000000000000001E-2</v>
      </c>
      <c r="AM710" s="38">
        <v>2.1000000000000001E-2</v>
      </c>
      <c r="AN710" s="38">
        <v>4.5999999999999999E-2</v>
      </c>
    </row>
    <row r="711" spans="26:40" ht="14.25" customHeight="1" x14ac:dyDescent="0.2">
      <c r="Z711">
        <v>8.6999999999999994E-2</v>
      </c>
      <c r="AA711">
        <v>9.2999999999999999E-2</v>
      </c>
      <c r="AB711">
        <v>7.0999999999999994E-2</v>
      </c>
      <c r="AC711">
        <v>6.6000000000000003E-2</v>
      </c>
      <c r="AD711">
        <v>3.4000000000000002E-2</v>
      </c>
      <c r="AE711">
        <v>3.3000000000000002E-2</v>
      </c>
      <c r="AL711" s="38">
        <v>2.1000000000000001E-2</v>
      </c>
      <c r="AM711" s="38">
        <v>2.1000000000000001E-2</v>
      </c>
      <c r="AN711" s="38">
        <v>4.5999999999999999E-2</v>
      </c>
    </row>
    <row r="712" spans="26:40" ht="14.25" customHeight="1" x14ac:dyDescent="0.2">
      <c r="Z712">
        <v>8.6999999999999994E-2</v>
      </c>
      <c r="AA712">
        <v>9.2999999999999999E-2</v>
      </c>
      <c r="AB712">
        <v>7.0999999999999994E-2</v>
      </c>
      <c r="AC712">
        <v>6.5000000000000002E-2</v>
      </c>
      <c r="AD712">
        <v>3.3000000000000002E-2</v>
      </c>
      <c r="AE712">
        <v>3.3000000000000002E-2</v>
      </c>
      <c r="AL712" s="38">
        <v>2.1000000000000001E-2</v>
      </c>
      <c r="AM712" s="38">
        <v>2.1000000000000001E-2</v>
      </c>
      <c r="AN712" s="38">
        <v>4.5999999999999999E-2</v>
      </c>
    </row>
    <row r="713" spans="26:40" ht="14.25" customHeight="1" x14ac:dyDescent="0.2">
      <c r="Z713">
        <v>8.6999999999999994E-2</v>
      </c>
      <c r="AA713">
        <v>9.2999999999999999E-2</v>
      </c>
      <c r="AB713">
        <v>7.0999999999999994E-2</v>
      </c>
      <c r="AC713">
        <v>6.6000000000000003E-2</v>
      </c>
      <c r="AD713">
        <v>3.3000000000000002E-2</v>
      </c>
      <c r="AE713">
        <v>3.3000000000000002E-2</v>
      </c>
      <c r="AL713" s="38">
        <v>0.02</v>
      </c>
      <c r="AM713" s="38">
        <v>2.1000000000000001E-2</v>
      </c>
      <c r="AN713" s="38">
        <v>4.5999999999999999E-2</v>
      </c>
    </row>
    <row r="714" spans="26:40" ht="14.25" customHeight="1" x14ac:dyDescent="0.2">
      <c r="Z714">
        <v>8.6999999999999994E-2</v>
      </c>
      <c r="AA714">
        <v>9.1999999999999998E-2</v>
      </c>
      <c r="AB714">
        <v>7.0999999999999994E-2</v>
      </c>
      <c r="AC714">
        <v>6.6000000000000003E-2</v>
      </c>
      <c r="AD714">
        <v>3.3000000000000002E-2</v>
      </c>
      <c r="AE714">
        <v>3.3000000000000002E-2</v>
      </c>
      <c r="AL714" s="38">
        <v>0.02</v>
      </c>
      <c r="AM714" s="38">
        <v>0.02</v>
      </c>
      <c r="AN714" s="38">
        <v>4.5999999999999999E-2</v>
      </c>
    </row>
    <row r="715" spans="26:40" ht="14.25" customHeight="1" x14ac:dyDescent="0.2">
      <c r="Z715">
        <v>8.6999999999999994E-2</v>
      </c>
      <c r="AA715">
        <v>9.1999999999999998E-2</v>
      </c>
      <c r="AB715">
        <v>7.0999999999999994E-2</v>
      </c>
      <c r="AC715">
        <v>6.6000000000000003E-2</v>
      </c>
      <c r="AD715">
        <v>3.3000000000000002E-2</v>
      </c>
      <c r="AE715">
        <v>3.3000000000000002E-2</v>
      </c>
      <c r="AL715" s="38">
        <v>0.02</v>
      </c>
      <c r="AM715" s="38">
        <v>0.02</v>
      </c>
      <c r="AN715" s="38">
        <v>4.5999999999999999E-2</v>
      </c>
    </row>
    <row r="716" spans="26:40" ht="14.25" customHeight="1" x14ac:dyDescent="0.2">
      <c r="Z716">
        <v>8.6999999999999994E-2</v>
      </c>
      <c r="AA716">
        <v>9.1999999999999998E-2</v>
      </c>
      <c r="AB716">
        <v>7.0999999999999994E-2</v>
      </c>
      <c r="AC716">
        <v>6.6000000000000003E-2</v>
      </c>
      <c r="AD716">
        <v>3.3000000000000002E-2</v>
      </c>
      <c r="AE716">
        <v>3.3000000000000002E-2</v>
      </c>
      <c r="AL716" s="38">
        <v>0.02</v>
      </c>
      <c r="AM716" s="38">
        <v>0.02</v>
      </c>
      <c r="AN716" s="38">
        <v>4.5999999999999999E-2</v>
      </c>
    </row>
    <row r="717" spans="26:40" ht="14.25" customHeight="1" x14ac:dyDescent="0.2">
      <c r="Z717">
        <v>8.6999999999999994E-2</v>
      </c>
      <c r="AA717">
        <v>9.1999999999999998E-2</v>
      </c>
      <c r="AB717">
        <v>7.0999999999999994E-2</v>
      </c>
      <c r="AC717">
        <v>6.6000000000000003E-2</v>
      </c>
      <c r="AD717">
        <v>3.3000000000000002E-2</v>
      </c>
      <c r="AE717">
        <v>3.3000000000000002E-2</v>
      </c>
      <c r="AL717" s="38">
        <v>0.02</v>
      </c>
      <c r="AM717" s="38">
        <v>0.02</v>
      </c>
      <c r="AN717" s="38">
        <v>4.4999999999999998E-2</v>
      </c>
    </row>
    <row r="718" spans="26:40" ht="14.25" customHeight="1" x14ac:dyDescent="0.2">
      <c r="Z718">
        <v>8.6999999999999994E-2</v>
      </c>
      <c r="AA718">
        <v>9.1999999999999998E-2</v>
      </c>
      <c r="AB718">
        <v>7.0999999999999994E-2</v>
      </c>
      <c r="AC718">
        <v>6.6000000000000003E-2</v>
      </c>
      <c r="AD718">
        <v>3.3000000000000002E-2</v>
      </c>
      <c r="AE718">
        <v>3.3000000000000002E-2</v>
      </c>
      <c r="AL718" s="38">
        <v>0.02</v>
      </c>
      <c r="AM718" s="38">
        <v>0.02</v>
      </c>
      <c r="AN718" s="38">
        <v>4.4999999999999998E-2</v>
      </c>
    </row>
    <row r="719" spans="26:40" ht="14.25" customHeight="1" x14ac:dyDescent="0.2">
      <c r="Z719">
        <v>8.6999999999999994E-2</v>
      </c>
      <c r="AA719">
        <v>9.1999999999999998E-2</v>
      </c>
      <c r="AB719">
        <v>7.0999999999999994E-2</v>
      </c>
      <c r="AC719">
        <v>6.7000000000000004E-2</v>
      </c>
      <c r="AD719">
        <v>3.3000000000000002E-2</v>
      </c>
      <c r="AE719">
        <v>3.3000000000000002E-2</v>
      </c>
      <c r="AL719" s="38">
        <v>0.02</v>
      </c>
      <c r="AM719" s="38">
        <v>0.02</v>
      </c>
      <c r="AN719" s="38">
        <v>4.4999999999999998E-2</v>
      </c>
    </row>
    <row r="720" spans="26:40" ht="14.25" customHeight="1" x14ac:dyDescent="0.2">
      <c r="Z720">
        <v>8.6999999999999994E-2</v>
      </c>
      <c r="AA720">
        <v>9.1999999999999998E-2</v>
      </c>
      <c r="AB720">
        <v>7.0999999999999994E-2</v>
      </c>
      <c r="AC720">
        <v>6.7000000000000004E-2</v>
      </c>
      <c r="AD720">
        <v>3.3000000000000002E-2</v>
      </c>
      <c r="AE720">
        <v>3.3000000000000002E-2</v>
      </c>
      <c r="AL720" s="38">
        <v>0.02</v>
      </c>
      <c r="AM720" s="38">
        <v>0.02</v>
      </c>
      <c r="AN720" s="38">
        <v>4.4999999999999998E-2</v>
      </c>
    </row>
    <row r="721" spans="26:40" ht="14.25" customHeight="1" x14ac:dyDescent="0.2">
      <c r="Z721">
        <v>8.6999999999999994E-2</v>
      </c>
      <c r="AA721">
        <v>9.1999999999999998E-2</v>
      </c>
      <c r="AB721">
        <v>7.0999999999999994E-2</v>
      </c>
      <c r="AC721">
        <v>6.8000000000000005E-2</v>
      </c>
      <c r="AD721">
        <v>3.3000000000000002E-2</v>
      </c>
      <c r="AE721">
        <v>3.3000000000000002E-2</v>
      </c>
      <c r="AL721" s="38">
        <v>0.02</v>
      </c>
      <c r="AM721" s="38">
        <v>2.1000000000000001E-2</v>
      </c>
      <c r="AN721" s="38">
        <v>4.4999999999999998E-2</v>
      </c>
    </row>
    <row r="722" spans="26:40" ht="14.25" customHeight="1" x14ac:dyDescent="0.2">
      <c r="Z722">
        <v>8.6999999999999994E-2</v>
      </c>
      <c r="AA722">
        <v>9.1999999999999998E-2</v>
      </c>
      <c r="AB722">
        <v>7.1999999999999995E-2</v>
      </c>
      <c r="AC722">
        <v>6.9000000000000006E-2</v>
      </c>
      <c r="AD722">
        <v>3.3000000000000002E-2</v>
      </c>
      <c r="AE722">
        <v>3.3000000000000002E-2</v>
      </c>
      <c r="AL722" s="38">
        <v>0.02</v>
      </c>
      <c r="AM722" s="38">
        <v>2.1000000000000001E-2</v>
      </c>
      <c r="AN722" s="38">
        <v>4.4999999999999998E-2</v>
      </c>
    </row>
    <row r="723" spans="26:40" ht="14.25" customHeight="1" x14ac:dyDescent="0.2">
      <c r="Z723">
        <v>8.6999999999999994E-2</v>
      </c>
      <c r="AA723">
        <v>9.2999999999999999E-2</v>
      </c>
      <c r="AB723">
        <v>7.1999999999999995E-2</v>
      </c>
      <c r="AC723">
        <v>7.0000000000000007E-2</v>
      </c>
      <c r="AD723">
        <v>3.3000000000000002E-2</v>
      </c>
      <c r="AE723">
        <v>3.3000000000000002E-2</v>
      </c>
      <c r="AL723" s="38">
        <v>0.02</v>
      </c>
      <c r="AM723" s="38">
        <v>2.1000000000000001E-2</v>
      </c>
      <c r="AN723" s="38">
        <v>4.4999999999999998E-2</v>
      </c>
    </row>
    <row r="724" spans="26:40" ht="14.25" customHeight="1" x14ac:dyDescent="0.2">
      <c r="Z724">
        <v>8.6999999999999994E-2</v>
      </c>
      <c r="AA724">
        <v>9.2999999999999999E-2</v>
      </c>
      <c r="AB724">
        <v>7.1999999999999995E-2</v>
      </c>
      <c r="AC724">
        <v>7.0999999999999994E-2</v>
      </c>
      <c r="AD724">
        <v>3.3000000000000002E-2</v>
      </c>
      <c r="AE724">
        <v>3.3000000000000002E-2</v>
      </c>
      <c r="AL724" s="38">
        <v>0.02</v>
      </c>
      <c r="AM724" s="38">
        <v>2.1000000000000001E-2</v>
      </c>
      <c r="AN724" s="38">
        <v>4.4999999999999998E-2</v>
      </c>
    </row>
    <row r="725" spans="26:40" ht="14.25" customHeight="1" x14ac:dyDescent="0.2">
      <c r="Z725">
        <v>8.6999999999999994E-2</v>
      </c>
      <c r="AA725">
        <v>9.2999999999999999E-2</v>
      </c>
      <c r="AB725">
        <v>7.2999999999999995E-2</v>
      </c>
      <c r="AC725">
        <v>7.2999999999999995E-2</v>
      </c>
      <c r="AD725">
        <v>3.3000000000000002E-2</v>
      </c>
      <c r="AE725">
        <v>3.3000000000000002E-2</v>
      </c>
      <c r="AL725" s="38">
        <v>0.02</v>
      </c>
      <c r="AM725" s="38">
        <v>2.1000000000000001E-2</v>
      </c>
      <c r="AN725" s="38">
        <v>4.4999999999999998E-2</v>
      </c>
    </row>
    <row r="726" spans="26:40" ht="14.25" customHeight="1" x14ac:dyDescent="0.2">
      <c r="Z726">
        <v>8.6999999999999994E-2</v>
      </c>
      <c r="AA726">
        <v>9.2999999999999999E-2</v>
      </c>
      <c r="AB726">
        <v>7.2999999999999995E-2</v>
      </c>
      <c r="AC726">
        <v>7.3999999999999996E-2</v>
      </c>
      <c r="AD726">
        <v>3.3000000000000002E-2</v>
      </c>
      <c r="AE726">
        <v>3.3000000000000002E-2</v>
      </c>
      <c r="AL726" s="38">
        <v>0.02</v>
      </c>
      <c r="AM726" s="38">
        <v>0.02</v>
      </c>
      <c r="AN726" s="38">
        <v>4.4999999999999998E-2</v>
      </c>
    </row>
    <row r="727" spans="26:40" ht="14.25" customHeight="1" x14ac:dyDescent="0.2">
      <c r="Z727">
        <v>8.7999999999999995E-2</v>
      </c>
      <c r="AA727">
        <v>9.2999999999999999E-2</v>
      </c>
      <c r="AB727">
        <v>7.2999999999999995E-2</v>
      </c>
      <c r="AC727">
        <v>7.4999999999999997E-2</v>
      </c>
      <c r="AD727">
        <v>3.3000000000000002E-2</v>
      </c>
      <c r="AE727">
        <v>3.3000000000000002E-2</v>
      </c>
      <c r="AL727" s="38">
        <v>0.02</v>
      </c>
      <c r="AM727" s="38">
        <v>0.02</v>
      </c>
      <c r="AN727" s="38">
        <v>4.4999999999999998E-2</v>
      </c>
    </row>
    <row r="728" spans="26:40" ht="14.25" customHeight="1" x14ac:dyDescent="0.2">
      <c r="Z728">
        <v>8.7999999999999995E-2</v>
      </c>
      <c r="AA728">
        <v>9.2999999999999999E-2</v>
      </c>
      <c r="AB728">
        <v>7.3999999999999996E-2</v>
      </c>
      <c r="AC728">
        <v>7.6999999999999999E-2</v>
      </c>
      <c r="AD728">
        <v>3.3000000000000002E-2</v>
      </c>
      <c r="AE728">
        <v>3.3000000000000002E-2</v>
      </c>
      <c r="AL728" s="38">
        <v>0.02</v>
      </c>
      <c r="AM728" s="38">
        <v>0.02</v>
      </c>
      <c r="AN728" s="38">
        <v>4.4999999999999998E-2</v>
      </c>
    </row>
    <row r="729" spans="26:40" ht="14.25" customHeight="1" x14ac:dyDescent="0.2">
      <c r="Z729">
        <v>8.7999999999999995E-2</v>
      </c>
      <c r="AA729">
        <v>9.4E-2</v>
      </c>
      <c r="AB729">
        <v>7.4999999999999997E-2</v>
      </c>
      <c r="AC729">
        <v>7.9000000000000001E-2</v>
      </c>
      <c r="AD729">
        <v>3.3000000000000002E-2</v>
      </c>
      <c r="AE729">
        <v>3.3000000000000002E-2</v>
      </c>
      <c r="AL729" s="38">
        <v>0.02</v>
      </c>
      <c r="AM729" s="38">
        <v>0.02</v>
      </c>
      <c r="AN729" s="38">
        <v>4.4999999999999998E-2</v>
      </c>
    </row>
    <row r="730" spans="26:40" ht="14.25" customHeight="1" x14ac:dyDescent="0.2">
      <c r="Z730">
        <v>8.7999999999999995E-2</v>
      </c>
      <c r="AA730">
        <v>9.4E-2</v>
      </c>
      <c r="AB730">
        <v>7.4999999999999997E-2</v>
      </c>
      <c r="AC730">
        <v>8.1000000000000003E-2</v>
      </c>
      <c r="AD730">
        <v>3.3000000000000002E-2</v>
      </c>
      <c r="AE730">
        <v>3.3000000000000002E-2</v>
      </c>
      <c r="AL730" s="38">
        <v>0.02</v>
      </c>
      <c r="AM730" s="38">
        <v>0.02</v>
      </c>
      <c r="AN730" s="38">
        <v>4.4999999999999998E-2</v>
      </c>
    </row>
    <row r="731" spans="26:40" ht="14.25" customHeight="1" x14ac:dyDescent="0.2">
      <c r="Z731">
        <v>8.7999999999999995E-2</v>
      </c>
      <c r="AA731">
        <v>9.4E-2</v>
      </c>
      <c r="AB731">
        <v>7.5999999999999998E-2</v>
      </c>
      <c r="AC731">
        <v>8.3000000000000004E-2</v>
      </c>
      <c r="AD731">
        <v>3.3000000000000002E-2</v>
      </c>
      <c r="AE731">
        <v>3.3000000000000002E-2</v>
      </c>
      <c r="AL731" s="38">
        <v>0.02</v>
      </c>
      <c r="AM731" s="38">
        <v>0.02</v>
      </c>
      <c r="AN731" s="38">
        <v>4.4999999999999998E-2</v>
      </c>
    </row>
    <row r="732" spans="26:40" ht="14.25" customHeight="1" x14ac:dyDescent="0.2">
      <c r="Z732">
        <v>8.7999999999999995E-2</v>
      </c>
      <c r="AA732">
        <v>9.4E-2</v>
      </c>
      <c r="AB732">
        <v>7.5999999999999998E-2</v>
      </c>
      <c r="AC732">
        <v>8.5000000000000006E-2</v>
      </c>
      <c r="AD732">
        <v>3.3000000000000002E-2</v>
      </c>
      <c r="AE732">
        <v>3.3000000000000002E-2</v>
      </c>
      <c r="AL732" s="38">
        <v>0.02</v>
      </c>
      <c r="AM732" s="38">
        <v>0.02</v>
      </c>
      <c r="AN732" s="38">
        <v>4.3999999999999997E-2</v>
      </c>
    </row>
    <row r="733" spans="26:40" ht="14.25" customHeight="1" x14ac:dyDescent="0.2">
      <c r="Z733">
        <v>8.7999999999999995E-2</v>
      </c>
      <c r="AA733">
        <v>9.4E-2</v>
      </c>
      <c r="AB733">
        <v>7.6999999999999999E-2</v>
      </c>
      <c r="AC733">
        <v>8.5999999999999993E-2</v>
      </c>
      <c r="AD733">
        <v>3.3000000000000002E-2</v>
      </c>
      <c r="AE733">
        <v>3.3000000000000002E-2</v>
      </c>
      <c r="AL733" s="38">
        <v>0.02</v>
      </c>
      <c r="AM733" s="38">
        <v>0.02</v>
      </c>
      <c r="AN733" s="38">
        <v>4.3999999999999997E-2</v>
      </c>
    </row>
    <row r="734" spans="26:40" ht="14.25" customHeight="1" x14ac:dyDescent="0.2">
      <c r="Z734">
        <v>8.7999999999999995E-2</v>
      </c>
      <c r="AA734">
        <v>9.4E-2</v>
      </c>
      <c r="AB734">
        <v>7.6999999999999999E-2</v>
      </c>
      <c r="AC734">
        <v>8.7999999999999995E-2</v>
      </c>
      <c r="AD734">
        <v>3.3000000000000002E-2</v>
      </c>
      <c r="AE734">
        <v>3.3000000000000002E-2</v>
      </c>
      <c r="AL734" s="38">
        <v>0.02</v>
      </c>
      <c r="AM734" s="38">
        <v>0.02</v>
      </c>
      <c r="AN734" s="38">
        <v>4.3999999999999997E-2</v>
      </c>
    </row>
    <row r="735" spans="26:40" ht="14.25" customHeight="1" x14ac:dyDescent="0.2">
      <c r="Z735">
        <v>8.7999999999999995E-2</v>
      </c>
      <c r="AA735">
        <v>9.4E-2</v>
      </c>
      <c r="AB735">
        <v>7.6999999999999999E-2</v>
      </c>
      <c r="AC735">
        <v>8.8999999999999996E-2</v>
      </c>
      <c r="AD735">
        <v>3.2000000000000001E-2</v>
      </c>
      <c r="AE735">
        <v>3.3000000000000002E-2</v>
      </c>
      <c r="AL735" s="38">
        <v>1.9E-2</v>
      </c>
      <c r="AM735" s="38">
        <v>0.02</v>
      </c>
      <c r="AN735" s="38">
        <v>4.3999999999999997E-2</v>
      </c>
    </row>
    <row r="736" spans="26:40" ht="14.25" customHeight="1" x14ac:dyDescent="0.2">
      <c r="Z736">
        <v>8.7999999999999995E-2</v>
      </c>
      <c r="AA736">
        <v>9.4E-2</v>
      </c>
      <c r="AB736">
        <v>7.8E-2</v>
      </c>
      <c r="AC736">
        <v>8.8999999999999996E-2</v>
      </c>
      <c r="AD736">
        <v>3.2000000000000001E-2</v>
      </c>
      <c r="AE736">
        <v>3.3000000000000002E-2</v>
      </c>
      <c r="AL736" s="38">
        <v>1.9E-2</v>
      </c>
      <c r="AM736" s="38">
        <v>0.02</v>
      </c>
      <c r="AN736" s="38">
        <v>4.3999999999999997E-2</v>
      </c>
    </row>
    <row r="737" spans="26:40" ht="14.25" customHeight="1" x14ac:dyDescent="0.2">
      <c r="Z737">
        <v>8.7999999999999995E-2</v>
      </c>
      <c r="AA737">
        <v>9.4E-2</v>
      </c>
      <c r="AB737">
        <v>7.8E-2</v>
      </c>
      <c r="AC737">
        <v>0.09</v>
      </c>
      <c r="AD737">
        <v>3.2000000000000001E-2</v>
      </c>
      <c r="AE737">
        <v>3.3000000000000002E-2</v>
      </c>
      <c r="AL737" s="38">
        <v>1.9E-2</v>
      </c>
      <c r="AM737" s="38">
        <v>0.02</v>
      </c>
      <c r="AN737" s="38">
        <v>4.3999999999999997E-2</v>
      </c>
    </row>
    <row r="738" spans="26:40" ht="14.25" customHeight="1" x14ac:dyDescent="0.2">
      <c r="Z738">
        <v>8.7999999999999995E-2</v>
      </c>
      <c r="AA738">
        <v>9.4E-2</v>
      </c>
      <c r="AB738">
        <v>7.8E-2</v>
      </c>
      <c r="AC738">
        <v>8.8999999999999996E-2</v>
      </c>
      <c r="AD738">
        <v>3.2000000000000001E-2</v>
      </c>
      <c r="AE738">
        <v>3.3000000000000002E-2</v>
      </c>
      <c r="AL738" s="38">
        <v>1.9E-2</v>
      </c>
      <c r="AM738" s="38">
        <v>0.02</v>
      </c>
      <c r="AN738" s="38">
        <v>4.3999999999999997E-2</v>
      </c>
    </row>
    <row r="739" spans="26:40" ht="14.25" customHeight="1" x14ac:dyDescent="0.2">
      <c r="Z739">
        <v>8.7999999999999995E-2</v>
      </c>
      <c r="AA739">
        <v>9.4E-2</v>
      </c>
      <c r="AB739">
        <v>7.8E-2</v>
      </c>
      <c r="AC739">
        <v>8.8999999999999996E-2</v>
      </c>
      <c r="AD739">
        <v>3.2000000000000001E-2</v>
      </c>
      <c r="AE739">
        <v>3.3000000000000002E-2</v>
      </c>
      <c r="AL739" s="38">
        <v>1.9E-2</v>
      </c>
      <c r="AM739" s="38">
        <v>0.02</v>
      </c>
      <c r="AN739" s="38">
        <v>4.3999999999999997E-2</v>
      </c>
    </row>
    <row r="740" spans="26:40" ht="14.25" customHeight="1" x14ac:dyDescent="0.2">
      <c r="Z740">
        <v>8.7999999999999995E-2</v>
      </c>
      <c r="AA740">
        <v>9.4E-2</v>
      </c>
      <c r="AB740">
        <v>7.6999999999999999E-2</v>
      </c>
      <c r="AC740">
        <v>8.7999999999999995E-2</v>
      </c>
      <c r="AD740">
        <v>3.2000000000000001E-2</v>
      </c>
      <c r="AE740">
        <v>3.3000000000000002E-2</v>
      </c>
      <c r="AL740" s="38">
        <v>1.9E-2</v>
      </c>
      <c r="AM740" s="38">
        <v>0.02</v>
      </c>
      <c r="AN740" s="38">
        <v>4.3999999999999997E-2</v>
      </c>
    </row>
    <row r="741" spans="26:40" ht="14.25" customHeight="1" x14ac:dyDescent="0.2">
      <c r="Z741">
        <v>8.7999999999999995E-2</v>
      </c>
      <c r="AA741">
        <v>9.2999999999999999E-2</v>
      </c>
      <c r="AB741">
        <v>7.6999999999999999E-2</v>
      </c>
      <c r="AC741">
        <v>8.5999999999999993E-2</v>
      </c>
      <c r="AD741">
        <v>3.2000000000000001E-2</v>
      </c>
      <c r="AE741">
        <v>3.2000000000000001E-2</v>
      </c>
      <c r="AL741" s="38">
        <v>1.9E-2</v>
      </c>
      <c r="AM741" s="38">
        <v>0.02</v>
      </c>
      <c r="AN741" s="38">
        <v>4.3999999999999997E-2</v>
      </c>
    </row>
    <row r="742" spans="26:40" ht="14.25" customHeight="1" x14ac:dyDescent="0.2">
      <c r="Z742">
        <v>8.7999999999999995E-2</v>
      </c>
      <c r="AA742">
        <v>9.2999999999999999E-2</v>
      </c>
      <c r="AB742">
        <v>7.5999999999999998E-2</v>
      </c>
      <c r="AC742">
        <v>8.4000000000000005E-2</v>
      </c>
      <c r="AD742">
        <v>3.2000000000000001E-2</v>
      </c>
      <c r="AE742">
        <v>3.2000000000000001E-2</v>
      </c>
      <c r="AL742" s="38">
        <v>1.9E-2</v>
      </c>
      <c r="AM742" s="38">
        <v>0.02</v>
      </c>
      <c r="AN742" s="38">
        <v>4.3999999999999997E-2</v>
      </c>
    </row>
    <row r="743" spans="26:40" ht="14.25" customHeight="1" x14ac:dyDescent="0.2">
      <c r="Z743">
        <v>8.6999999999999994E-2</v>
      </c>
      <c r="AA743">
        <v>9.2999999999999999E-2</v>
      </c>
      <c r="AB743">
        <v>7.5999999999999998E-2</v>
      </c>
      <c r="AC743">
        <v>8.2000000000000003E-2</v>
      </c>
      <c r="AD743">
        <v>3.2000000000000001E-2</v>
      </c>
      <c r="AE743">
        <v>3.2000000000000001E-2</v>
      </c>
      <c r="AL743" s="38">
        <v>1.9E-2</v>
      </c>
      <c r="AM743" s="38">
        <v>0.02</v>
      </c>
      <c r="AN743" s="38">
        <v>4.2999999999999997E-2</v>
      </c>
    </row>
    <row r="744" spans="26:40" ht="14.25" customHeight="1" x14ac:dyDescent="0.2">
      <c r="Z744">
        <v>8.6999999999999994E-2</v>
      </c>
      <c r="AA744">
        <v>9.1999999999999998E-2</v>
      </c>
      <c r="AB744">
        <v>7.4999999999999997E-2</v>
      </c>
      <c r="AC744">
        <v>0.08</v>
      </c>
      <c r="AD744">
        <v>3.2000000000000001E-2</v>
      </c>
      <c r="AE744">
        <v>3.2000000000000001E-2</v>
      </c>
      <c r="AL744" s="38">
        <v>1.9E-2</v>
      </c>
      <c r="AM744" s="38">
        <v>0.02</v>
      </c>
      <c r="AN744" s="38">
        <v>4.2999999999999997E-2</v>
      </c>
    </row>
    <row r="745" spans="26:40" ht="14.25" customHeight="1" x14ac:dyDescent="0.2">
      <c r="Z745">
        <v>8.6999999999999994E-2</v>
      </c>
      <c r="AA745">
        <v>9.1999999999999998E-2</v>
      </c>
      <c r="AB745">
        <v>7.3999999999999996E-2</v>
      </c>
      <c r="AC745">
        <v>7.8E-2</v>
      </c>
      <c r="AD745">
        <v>3.1E-2</v>
      </c>
      <c r="AE745">
        <v>3.2000000000000001E-2</v>
      </c>
      <c r="AL745" s="38">
        <v>1.9E-2</v>
      </c>
      <c r="AM745" s="38">
        <v>0.02</v>
      </c>
      <c r="AN745" s="38">
        <v>4.2999999999999997E-2</v>
      </c>
    </row>
    <row r="746" spans="26:40" ht="14.25" customHeight="1" x14ac:dyDescent="0.2">
      <c r="Z746">
        <v>8.6999999999999994E-2</v>
      </c>
      <c r="AA746">
        <v>9.0999999999999998E-2</v>
      </c>
      <c r="AB746">
        <v>7.2999999999999995E-2</v>
      </c>
      <c r="AC746">
        <v>7.4999999999999997E-2</v>
      </c>
      <c r="AD746">
        <v>3.1E-2</v>
      </c>
      <c r="AE746">
        <v>3.2000000000000001E-2</v>
      </c>
      <c r="AL746" s="38">
        <v>1.9E-2</v>
      </c>
      <c r="AM746" s="38">
        <v>0.02</v>
      </c>
      <c r="AN746" s="38">
        <v>4.2999999999999997E-2</v>
      </c>
    </row>
    <row r="747" spans="26:40" ht="14.25" customHeight="1" x14ac:dyDescent="0.2">
      <c r="Z747">
        <v>8.5999999999999993E-2</v>
      </c>
      <c r="AA747">
        <v>9.0999999999999998E-2</v>
      </c>
      <c r="AB747">
        <v>7.2999999999999995E-2</v>
      </c>
      <c r="AC747">
        <v>7.2999999999999995E-2</v>
      </c>
      <c r="AD747">
        <v>3.1E-2</v>
      </c>
      <c r="AE747">
        <v>3.1E-2</v>
      </c>
      <c r="AL747" s="38">
        <v>1.9E-2</v>
      </c>
      <c r="AM747" s="38">
        <v>0.02</v>
      </c>
      <c r="AN747" s="38">
        <v>4.2999999999999997E-2</v>
      </c>
    </row>
    <row r="748" spans="26:40" ht="14.25" customHeight="1" x14ac:dyDescent="0.2">
      <c r="Z748">
        <v>8.5999999999999993E-2</v>
      </c>
      <c r="AA748">
        <v>9.0999999999999998E-2</v>
      </c>
      <c r="AB748">
        <v>7.1999999999999995E-2</v>
      </c>
      <c r="AC748">
        <v>7.0999999999999994E-2</v>
      </c>
      <c r="AD748">
        <v>3.1E-2</v>
      </c>
      <c r="AE748">
        <v>3.1E-2</v>
      </c>
      <c r="AL748" s="38">
        <v>1.9E-2</v>
      </c>
      <c r="AM748" s="38">
        <v>0.02</v>
      </c>
      <c r="AN748" s="38">
        <v>4.2999999999999997E-2</v>
      </c>
    </row>
    <row r="749" spans="26:40" ht="14.25" customHeight="1" x14ac:dyDescent="0.2">
      <c r="Z749">
        <v>8.5999999999999993E-2</v>
      </c>
      <c r="AA749">
        <v>0.09</v>
      </c>
      <c r="AB749">
        <v>7.0999999999999994E-2</v>
      </c>
      <c r="AC749">
        <v>6.9000000000000006E-2</v>
      </c>
      <c r="AD749">
        <v>3.1E-2</v>
      </c>
      <c r="AE749">
        <v>3.1E-2</v>
      </c>
      <c r="AL749" s="38">
        <v>1.7999999999999999E-2</v>
      </c>
      <c r="AM749" s="38">
        <v>0.02</v>
      </c>
      <c r="AN749" s="38">
        <v>4.2999999999999997E-2</v>
      </c>
    </row>
    <row r="750" spans="26:40" ht="14.25" customHeight="1" x14ac:dyDescent="0.2">
      <c r="Z750">
        <v>8.5999999999999993E-2</v>
      </c>
      <c r="AA750">
        <v>0.09</v>
      </c>
      <c r="AB750">
        <v>7.0999999999999994E-2</v>
      </c>
      <c r="AC750">
        <v>6.7000000000000004E-2</v>
      </c>
      <c r="AD750">
        <v>3.1E-2</v>
      </c>
      <c r="AE750">
        <v>3.1E-2</v>
      </c>
      <c r="AL750" s="38">
        <v>1.7999999999999999E-2</v>
      </c>
      <c r="AM750" s="38">
        <v>1.9E-2</v>
      </c>
      <c r="AN750" s="38">
        <v>4.2999999999999997E-2</v>
      </c>
    </row>
    <row r="751" spans="26:40" ht="14.25" customHeight="1" x14ac:dyDescent="0.2">
      <c r="Z751">
        <v>8.5000000000000006E-2</v>
      </c>
      <c r="AA751">
        <v>0.09</v>
      </c>
      <c r="AB751">
        <v>7.0000000000000007E-2</v>
      </c>
      <c r="AC751">
        <v>6.5000000000000002E-2</v>
      </c>
      <c r="AD751">
        <v>3.1E-2</v>
      </c>
      <c r="AE751">
        <v>3.1E-2</v>
      </c>
      <c r="AL751" s="38">
        <v>1.7999999999999999E-2</v>
      </c>
      <c r="AM751" s="38">
        <v>1.9E-2</v>
      </c>
      <c r="AN751" s="38">
        <v>4.2999999999999997E-2</v>
      </c>
    </row>
    <row r="752" spans="26:40" ht="14.25" customHeight="1" x14ac:dyDescent="0.2">
      <c r="Z752">
        <v>8.5000000000000006E-2</v>
      </c>
      <c r="AA752">
        <v>8.8999999999999996E-2</v>
      </c>
      <c r="AB752">
        <v>7.0000000000000007E-2</v>
      </c>
      <c r="AC752">
        <v>6.3E-2</v>
      </c>
      <c r="AD752">
        <v>3.1E-2</v>
      </c>
      <c r="AE752">
        <v>3.1E-2</v>
      </c>
      <c r="AL752" s="38">
        <v>1.7999999999999999E-2</v>
      </c>
      <c r="AM752" s="38">
        <v>1.9E-2</v>
      </c>
      <c r="AN752" s="38">
        <v>4.2000000000000003E-2</v>
      </c>
    </row>
    <row r="753" spans="26:40" ht="14.25" customHeight="1" x14ac:dyDescent="0.2">
      <c r="Z753">
        <v>8.5000000000000006E-2</v>
      </c>
      <c r="AA753">
        <v>8.8999999999999996E-2</v>
      </c>
      <c r="AB753">
        <v>6.9000000000000006E-2</v>
      </c>
      <c r="AC753">
        <v>6.2E-2</v>
      </c>
      <c r="AD753">
        <v>3.1E-2</v>
      </c>
      <c r="AE753">
        <v>3.1E-2</v>
      </c>
      <c r="AL753" s="38">
        <v>1.7999999999999999E-2</v>
      </c>
      <c r="AM753" s="38">
        <v>1.9E-2</v>
      </c>
      <c r="AN753" s="38">
        <v>4.2000000000000003E-2</v>
      </c>
    </row>
    <row r="754" spans="26:40" ht="14.25" customHeight="1" x14ac:dyDescent="0.2">
      <c r="Z754">
        <v>8.5000000000000006E-2</v>
      </c>
      <c r="AA754">
        <v>8.8999999999999996E-2</v>
      </c>
      <c r="AB754">
        <v>6.9000000000000006E-2</v>
      </c>
      <c r="AC754">
        <v>6.0999999999999999E-2</v>
      </c>
      <c r="AD754">
        <v>3.1E-2</v>
      </c>
      <c r="AE754">
        <v>3.1E-2</v>
      </c>
      <c r="AL754" s="38">
        <v>1.7999999999999999E-2</v>
      </c>
      <c r="AM754" s="38">
        <v>1.9E-2</v>
      </c>
      <c r="AN754" s="38">
        <v>4.2000000000000003E-2</v>
      </c>
    </row>
    <row r="755" spans="26:40" ht="14.25" customHeight="1" x14ac:dyDescent="0.2">
      <c r="Z755">
        <v>8.5000000000000006E-2</v>
      </c>
      <c r="AA755">
        <v>8.7999999999999995E-2</v>
      </c>
      <c r="AB755">
        <v>6.8000000000000005E-2</v>
      </c>
      <c r="AC755">
        <v>5.8999999999999997E-2</v>
      </c>
      <c r="AD755">
        <v>3.1E-2</v>
      </c>
      <c r="AE755">
        <v>0.03</v>
      </c>
      <c r="AL755" s="38">
        <v>1.7999999999999999E-2</v>
      </c>
      <c r="AM755" s="38">
        <v>1.9E-2</v>
      </c>
      <c r="AN755" s="38">
        <v>4.2000000000000003E-2</v>
      </c>
    </row>
    <row r="756" spans="26:40" ht="14.25" customHeight="1" x14ac:dyDescent="0.2">
      <c r="Z756">
        <v>8.4000000000000005E-2</v>
      </c>
      <c r="AA756">
        <v>8.7999999999999995E-2</v>
      </c>
      <c r="AB756">
        <v>6.8000000000000005E-2</v>
      </c>
      <c r="AC756">
        <v>5.8000000000000003E-2</v>
      </c>
      <c r="AD756">
        <v>0.03</v>
      </c>
      <c r="AE756">
        <v>0.03</v>
      </c>
      <c r="AL756" s="38">
        <v>1.7999999999999999E-2</v>
      </c>
      <c r="AM756" s="38">
        <v>1.9E-2</v>
      </c>
      <c r="AN756" s="38">
        <v>4.2000000000000003E-2</v>
      </c>
    </row>
    <row r="757" spans="26:40" ht="14.25" customHeight="1" x14ac:dyDescent="0.2">
      <c r="Z757">
        <v>8.4000000000000005E-2</v>
      </c>
      <c r="AA757">
        <v>8.7999999999999995E-2</v>
      </c>
      <c r="AB757">
        <v>6.8000000000000005E-2</v>
      </c>
      <c r="AC757">
        <v>5.8000000000000003E-2</v>
      </c>
      <c r="AD757">
        <v>0.03</v>
      </c>
      <c r="AE757">
        <v>0.03</v>
      </c>
      <c r="AL757" s="38">
        <v>1.7999999999999999E-2</v>
      </c>
      <c r="AM757" s="38">
        <v>1.9E-2</v>
      </c>
      <c r="AN757" s="38">
        <v>4.2000000000000003E-2</v>
      </c>
    </row>
    <row r="758" spans="26:40" ht="14.25" customHeight="1" x14ac:dyDescent="0.2">
      <c r="Z758">
        <v>8.4000000000000005E-2</v>
      </c>
      <c r="AA758">
        <v>8.7999999999999995E-2</v>
      </c>
      <c r="AB758">
        <v>6.7000000000000004E-2</v>
      </c>
      <c r="AC758">
        <v>5.7000000000000002E-2</v>
      </c>
      <c r="AD758">
        <v>0.03</v>
      </c>
      <c r="AE758">
        <v>0.03</v>
      </c>
      <c r="AL758" s="38">
        <v>1.7999999999999999E-2</v>
      </c>
      <c r="AM758" s="38">
        <v>1.9E-2</v>
      </c>
      <c r="AN758" s="38">
        <v>4.2000000000000003E-2</v>
      </c>
    </row>
    <row r="759" spans="26:40" ht="14.25" customHeight="1" x14ac:dyDescent="0.2">
      <c r="Z759">
        <v>8.4000000000000005E-2</v>
      </c>
      <c r="AA759">
        <v>8.7999999999999995E-2</v>
      </c>
      <c r="AB759">
        <v>6.7000000000000004E-2</v>
      </c>
      <c r="AC759">
        <v>5.6000000000000001E-2</v>
      </c>
      <c r="AD759">
        <v>0.03</v>
      </c>
      <c r="AE759">
        <v>0.03</v>
      </c>
      <c r="AL759" s="38">
        <v>1.7999999999999999E-2</v>
      </c>
      <c r="AM759" s="38">
        <v>1.9E-2</v>
      </c>
      <c r="AN759" s="38">
        <v>4.2000000000000003E-2</v>
      </c>
    </row>
    <row r="760" spans="26:40" ht="14.25" customHeight="1" x14ac:dyDescent="0.2">
      <c r="Z760">
        <v>8.4000000000000005E-2</v>
      </c>
      <c r="AA760">
        <v>8.6999999999999994E-2</v>
      </c>
      <c r="AB760">
        <v>6.7000000000000004E-2</v>
      </c>
      <c r="AC760">
        <v>5.6000000000000001E-2</v>
      </c>
      <c r="AD760">
        <v>0.03</v>
      </c>
      <c r="AE760">
        <v>0.03</v>
      </c>
      <c r="AL760" s="38">
        <v>1.7999999999999999E-2</v>
      </c>
      <c r="AM760" s="38">
        <v>1.9E-2</v>
      </c>
      <c r="AN760" s="38">
        <v>4.2000000000000003E-2</v>
      </c>
    </row>
    <row r="761" spans="26:40" ht="14.25" customHeight="1" x14ac:dyDescent="0.2">
      <c r="Z761">
        <v>8.4000000000000005E-2</v>
      </c>
      <c r="AA761">
        <v>8.6999999999999994E-2</v>
      </c>
      <c r="AB761">
        <v>6.7000000000000004E-2</v>
      </c>
      <c r="AC761">
        <v>5.5E-2</v>
      </c>
      <c r="AD761">
        <v>0.03</v>
      </c>
      <c r="AE761">
        <v>0.03</v>
      </c>
      <c r="AL761" s="38">
        <v>1.7999999999999999E-2</v>
      </c>
      <c r="AM761" s="38">
        <v>1.9E-2</v>
      </c>
      <c r="AN761" s="38">
        <v>4.2000000000000003E-2</v>
      </c>
    </row>
    <row r="762" spans="26:40" ht="14.25" customHeight="1" x14ac:dyDescent="0.2">
      <c r="Z762">
        <v>8.3000000000000004E-2</v>
      </c>
      <c r="AA762">
        <v>8.6999999999999994E-2</v>
      </c>
      <c r="AB762">
        <v>6.7000000000000004E-2</v>
      </c>
      <c r="AC762">
        <v>5.5E-2</v>
      </c>
      <c r="AD762">
        <v>0.03</v>
      </c>
      <c r="AE762">
        <v>2.9000000000000001E-2</v>
      </c>
      <c r="AL762" s="38">
        <v>1.7999999999999999E-2</v>
      </c>
      <c r="AM762" s="38">
        <v>1.9E-2</v>
      </c>
      <c r="AN762" s="38">
        <v>4.2000000000000003E-2</v>
      </c>
    </row>
    <row r="763" spans="26:40" ht="14.25" customHeight="1" x14ac:dyDescent="0.2">
      <c r="Z763">
        <v>8.3000000000000004E-2</v>
      </c>
      <c r="AA763">
        <v>8.6999999999999994E-2</v>
      </c>
      <c r="AB763">
        <v>6.6000000000000003E-2</v>
      </c>
      <c r="AC763">
        <v>5.3999999999999999E-2</v>
      </c>
      <c r="AD763">
        <v>0.03</v>
      </c>
      <c r="AE763">
        <v>2.9000000000000001E-2</v>
      </c>
      <c r="AL763" s="38">
        <v>1.7999999999999999E-2</v>
      </c>
      <c r="AM763" s="38">
        <v>1.9E-2</v>
      </c>
      <c r="AN763" s="38">
        <v>4.2000000000000003E-2</v>
      </c>
    </row>
    <row r="764" spans="26:40" ht="14.25" customHeight="1" x14ac:dyDescent="0.2">
      <c r="Z764">
        <v>8.3000000000000004E-2</v>
      </c>
      <c r="AA764">
        <v>8.6999999999999994E-2</v>
      </c>
      <c r="AB764">
        <v>6.6000000000000003E-2</v>
      </c>
      <c r="AC764">
        <v>5.3999999999999999E-2</v>
      </c>
      <c r="AD764">
        <v>0.03</v>
      </c>
      <c r="AE764">
        <v>2.9000000000000001E-2</v>
      </c>
      <c r="AL764" s="38">
        <v>1.7999999999999999E-2</v>
      </c>
      <c r="AM764" s="38">
        <v>1.9E-2</v>
      </c>
      <c r="AN764" s="38">
        <v>4.1000000000000002E-2</v>
      </c>
    </row>
    <row r="765" spans="26:40" ht="14.25" customHeight="1" x14ac:dyDescent="0.2">
      <c r="Z765">
        <v>8.3000000000000004E-2</v>
      </c>
      <c r="AA765">
        <v>8.5999999999999993E-2</v>
      </c>
      <c r="AB765">
        <v>6.6000000000000003E-2</v>
      </c>
      <c r="AC765">
        <v>5.3999999999999999E-2</v>
      </c>
      <c r="AD765">
        <v>0.03</v>
      </c>
      <c r="AE765">
        <v>2.9000000000000001E-2</v>
      </c>
      <c r="AL765" s="38">
        <v>1.7000000000000001E-2</v>
      </c>
      <c r="AM765" s="38">
        <v>1.9E-2</v>
      </c>
      <c r="AN765" s="38">
        <v>4.1000000000000002E-2</v>
      </c>
    </row>
    <row r="766" spans="26:40" ht="14.25" customHeight="1" x14ac:dyDescent="0.2">
      <c r="Z766">
        <v>8.3000000000000004E-2</v>
      </c>
      <c r="AA766">
        <v>8.5999999999999993E-2</v>
      </c>
      <c r="AB766">
        <v>6.6000000000000003E-2</v>
      </c>
      <c r="AC766">
        <v>5.2999999999999999E-2</v>
      </c>
      <c r="AD766">
        <v>2.9000000000000001E-2</v>
      </c>
      <c r="AE766">
        <v>2.9000000000000001E-2</v>
      </c>
      <c r="AL766" s="38">
        <v>1.7000000000000001E-2</v>
      </c>
      <c r="AM766" s="38">
        <v>1.9E-2</v>
      </c>
      <c r="AN766" s="38">
        <v>4.1000000000000002E-2</v>
      </c>
    </row>
    <row r="767" spans="26:40" ht="14.25" customHeight="1" x14ac:dyDescent="0.2">
      <c r="Z767">
        <v>8.3000000000000004E-2</v>
      </c>
      <c r="AA767">
        <v>8.5999999999999993E-2</v>
      </c>
      <c r="AB767">
        <v>6.6000000000000003E-2</v>
      </c>
      <c r="AC767">
        <v>5.2999999999999999E-2</v>
      </c>
      <c r="AD767">
        <v>2.9000000000000001E-2</v>
      </c>
      <c r="AE767">
        <v>2.9000000000000001E-2</v>
      </c>
      <c r="AL767" s="38">
        <v>1.7000000000000001E-2</v>
      </c>
      <c r="AM767" s="38">
        <v>1.9E-2</v>
      </c>
      <c r="AN767" s="38">
        <v>4.1000000000000002E-2</v>
      </c>
    </row>
    <row r="768" spans="26:40" ht="14.25" customHeight="1" x14ac:dyDescent="0.2">
      <c r="Z768">
        <v>8.3000000000000004E-2</v>
      </c>
      <c r="AA768">
        <v>8.5999999999999993E-2</v>
      </c>
      <c r="AB768">
        <v>6.6000000000000003E-2</v>
      </c>
      <c r="AC768">
        <v>5.2999999999999999E-2</v>
      </c>
      <c r="AD768">
        <v>2.9000000000000001E-2</v>
      </c>
      <c r="AE768">
        <v>2.9000000000000001E-2</v>
      </c>
      <c r="AL768" s="38">
        <v>1.7000000000000001E-2</v>
      </c>
      <c r="AM768" s="38">
        <v>1.9E-2</v>
      </c>
      <c r="AN768" s="38">
        <v>4.1000000000000002E-2</v>
      </c>
    </row>
    <row r="769" spans="26:40" ht="14.25" customHeight="1" x14ac:dyDescent="0.2">
      <c r="Z769">
        <v>8.3000000000000004E-2</v>
      </c>
      <c r="AA769">
        <v>8.5000000000000006E-2</v>
      </c>
      <c r="AB769">
        <v>6.6000000000000003E-2</v>
      </c>
      <c r="AC769">
        <v>5.1999999999999998E-2</v>
      </c>
      <c r="AD769">
        <v>2.9000000000000001E-2</v>
      </c>
      <c r="AE769">
        <v>2.9000000000000001E-2</v>
      </c>
      <c r="AL769" s="38">
        <v>1.7000000000000001E-2</v>
      </c>
      <c r="AM769" s="38">
        <v>1.9E-2</v>
      </c>
      <c r="AN769" s="38">
        <v>4.1000000000000002E-2</v>
      </c>
    </row>
    <row r="770" spans="26:40" ht="14.25" customHeight="1" x14ac:dyDescent="0.2">
      <c r="Z770">
        <v>8.3000000000000004E-2</v>
      </c>
      <c r="AA770">
        <v>8.5000000000000006E-2</v>
      </c>
      <c r="AB770">
        <v>6.5000000000000002E-2</v>
      </c>
      <c r="AC770">
        <v>5.1999999999999998E-2</v>
      </c>
      <c r="AD770">
        <v>2.9000000000000001E-2</v>
      </c>
      <c r="AE770">
        <v>2.9000000000000001E-2</v>
      </c>
      <c r="AL770" s="38">
        <v>1.7000000000000001E-2</v>
      </c>
      <c r="AM770" s="38">
        <v>1.9E-2</v>
      </c>
      <c r="AN770" s="38">
        <v>4.1000000000000002E-2</v>
      </c>
    </row>
    <row r="771" spans="26:40" ht="14.25" customHeight="1" x14ac:dyDescent="0.2">
      <c r="Z771">
        <v>8.3000000000000004E-2</v>
      </c>
      <c r="AA771">
        <v>8.5000000000000006E-2</v>
      </c>
      <c r="AB771">
        <v>6.5000000000000002E-2</v>
      </c>
      <c r="AC771">
        <v>5.1999999999999998E-2</v>
      </c>
      <c r="AD771">
        <v>2.9000000000000001E-2</v>
      </c>
      <c r="AE771">
        <v>2.9000000000000001E-2</v>
      </c>
      <c r="AL771" s="38">
        <v>1.7000000000000001E-2</v>
      </c>
      <c r="AM771" s="38">
        <v>1.9E-2</v>
      </c>
      <c r="AN771" s="38">
        <v>4.1000000000000002E-2</v>
      </c>
    </row>
    <row r="772" spans="26:40" ht="14.25" customHeight="1" x14ac:dyDescent="0.2">
      <c r="Z772">
        <v>8.3000000000000004E-2</v>
      </c>
      <c r="AA772">
        <v>8.5000000000000006E-2</v>
      </c>
      <c r="AB772">
        <v>6.5000000000000002E-2</v>
      </c>
      <c r="AC772">
        <v>5.1999999999999998E-2</v>
      </c>
      <c r="AD772">
        <v>2.9000000000000001E-2</v>
      </c>
      <c r="AE772">
        <v>2.9000000000000001E-2</v>
      </c>
      <c r="AL772" s="38">
        <v>1.7000000000000001E-2</v>
      </c>
      <c r="AM772" s="38">
        <v>1.9E-2</v>
      </c>
      <c r="AN772" s="38">
        <v>4.1000000000000002E-2</v>
      </c>
    </row>
    <row r="773" spans="26:40" ht="14.25" customHeight="1" x14ac:dyDescent="0.2">
      <c r="Z773">
        <v>8.3000000000000004E-2</v>
      </c>
      <c r="AA773">
        <v>8.5000000000000006E-2</v>
      </c>
      <c r="AB773">
        <v>6.5000000000000002E-2</v>
      </c>
      <c r="AC773">
        <v>5.1999999999999998E-2</v>
      </c>
      <c r="AD773">
        <v>2.9000000000000001E-2</v>
      </c>
      <c r="AE773">
        <v>2.9000000000000001E-2</v>
      </c>
      <c r="AL773" s="38">
        <v>1.7000000000000001E-2</v>
      </c>
      <c r="AM773" s="38">
        <v>1.9E-2</v>
      </c>
      <c r="AN773" s="38">
        <v>4.1000000000000002E-2</v>
      </c>
    </row>
    <row r="774" spans="26:40" ht="14.25" customHeight="1" x14ac:dyDescent="0.2">
      <c r="Z774">
        <v>8.3000000000000004E-2</v>
      </c>
      <c r="AA774">
        <v>8.5000000000000006E-2</v>
      </c>
      <c r="AB774">
        <v>6.5000000000000002E-2</v>
      </c>
      <c r="AC774">
        <v>5.0999999999999997E-2</v>
      </c>
      <c r="AD774">
        <v>2.9000000000000001E-2</v>
      </c>
      <c r="AE774">
        <v>2.9000000000000001E-2</v>
      </c>
      <c r="AL774" s="38">
        <v>1.7000000000000001E-2</v>
      </c>
      <c r="AM774" s="38">
        <v>1.9E-2</v>
      </c>
      <c r="AN774" s="38">
        <v>4.1000000000000002E-2</v>
      </c>
    </row>
    <row r="775" spans="26:40" ht="14.25" customHeight="1" x14ac:dyDescent="0.2">
      <c r="Z775">
        <v>8.3000000000000004E-2</v>
      </c>
      <c r="AA775">
        <v>8.5000000000000006E-2</v>
      </c>
      <c r="AB775">
        <v>6.5000000000000002E-2</v>
      </c>
      <c r="AC775">
        <v>5.0999999999999997E-2</v>
      </c>
      <c r="AD775">
        <v>2.9000000000000001E-2</v>
      </c>
      <c r="AE775">
        <v>2.9000000000000001E-2</v>
      </c>
      <c r="AL775" s="38">
        <v>1.7000000000000001E-2</v>
      </c>
      <c r="AM775" s="38">
        <v>1.9E-2</v>
      </c>
      <c r="AN775" s="38">
        <v>4.1000000000000002E-2</v>
      </c>
    </row>
    <row r="776" spans="26:40" ht="14.25" customHeight="1" x14ac:dyDescent="0.2">
      <c r="Z776">
        <v>8.3000000000000004E-2</v>
      </c>
      <c r="AA776">
        <v>8.4000000000000005E-2</v>
      </c>
      <c r="AB776">
        <v>6.5000000000000002E-2</v>
      </c>
      <c r="AC776">
        <v>5.0999999999999997E-2</v>
      </c>
      <c r="AD776">
        <v>2.9000000000000001E-2</v>
      </c>
      <c r="AE776">
        <v>2.9000000000000001E-2</v>
      </c>
      <c r="AL776" s="38">
        <v>1.7000000000000001E-2</v>
      </c>
      <c r="AM776" s="38">
        <v>1.9E-2</v>
      </c>
      <c r="AN776" s="38">
        <v>4.1000000000000002E-2</v>
      </c>
    </row>
    <row r="777" spans="26:40" ht="14.25" customHeight="1" x14ac:dyDescent="0.2">
      <c r="Z777">
        <v>8.3000000000000004E-2</v>
      </c>
      <c r="AA777">
        <v>8.4000000000000005E-2</v>
      </c>
      <c r="AB777">
        <v>6.5000000000000002E-2</v>
      </c>
      <c r="AC777">
        <v>5.0999999999999997E-2</v>
      </c>
      <c r="AD777">
        <v>2.9000000000000001E-2</v>
      </c>
      <c r="AE777">
        <v>2.9000000000000001E-2</v>
      </c>
      <c r="AL777" s="38">
        <v>1.7000000000000001E-2</v>
      </c>
      <c r="AM777" s="38">
        <v>1.9E-2</v>
      </c>
      <c r="AN777" s="38">
        <v>4.1000000000000002E-2</v>
      </c>
    </row>
    <row r="778" spans="26:40" ht="14.25" customHeight="1" x14ac:dyDescent="0.2">
      <c r="Z778">
        <v>8.3000000000000004E-2</v>
      </c>
      <c r="AA778">
        <v>8.4000000000000005E-2</v>
      </c>
      <c r="AB778">
        <v>6.5000000000000002E-2</v>
      </c>
      <c r="AC778">
        <v>5.0999999999999997E-2</v>
      </c>
      <c r="AD778">
        <v>2.9000000000000001E-2</v>
      </c>
      <c r="AE778">
        <v>2.9000000000000001E-2</v>
      </c>
      <c r="AL778" s="38">
        <v>1.7000000000000001E-2</v>
      </c>
      <c r="AM778" s="38">
        <v>1.9E-2</v>
      </c>
      <c r="AN778" s="38">
        <v>4.1000000000000002E-2</v>
      </c>
    </row>
    <row r="779" spans="26:40" ht="14.25" customHeight="1" x14ac:dyDescent="0.2">
      <c r="Z779">
        <v>8.3000000000000004E-2</v>
      </c>
      <c r="AA779">
        <v>8.4000000000000005E-2</v>
      </c>
      <c r="AB779">
        <v>6.5000000000000002E-2</v>
      </c>
      <c r="AC779">
        <v>5.0999999999999997E-2</v>
      </c>
      <c r="AD779">
        <v>2.9000000000000001E-2</v>
      </c>
      <c r="AE779">
        <v>2.9000000000000001E-2</v>
      </c>
      <c r="AL779" s="38">
        <v>1.7000000000000001E-2</v>
      </c>
      <c r="AM779" s="38">
        <v>1.9E-2</v>
      </c>
      <c r="AN779" s="38">
        <v>4.1000000000000002E-2</v>
      </c>
    </row>
    <row r="780" spans="26:40" ht="14.25" customHeight="1" x14ac:dyDescent="0.2">
      <c r="Z780">
        <v>8.3000000000000004E-2</v>
      </c>
      <c r="AA780">
        <v>8.4000000000000005E-2</v>
      </c>
      <c r="AB780">
        <v>6.5000000000000002E-2</v>
      </c>
      <c r="AC780">
        <v>5.0999999999999997E-2</v>
      </c>
      <c r="AD780">
        <v>2.9000000000000001E-2</v>
      </c>
      <c r="AE780">
        <v>2.9000000000000001E-2</v>
      </c>
      <c r="AL780" s="38">
        <v>1.7000000000000001E-2</v>
      </c>
      <c r="AM780" s="38">
        <v>1.9E-2</v>
      </c>
      <c r="AN780" s="38">
        <v>4.1000000000000002E-2</v>
      </c>
    </row>
    <row r="781" spans="26:40" ht="14.25" customHeight="1" x14ac:dyDescent="0.2">
      <c r="Z781">
        <v>8.3000000000000004E-2</v>
      </c>
      <c r="AA781">
        <v>8.4000000000000005E-2</v>
      </c>
      <c r="AB781">
        <v>6.5000000000000002E-2</v>
      </c>
      <c r="AC781">
        <v>5.0999999999999997E-2</v>
      </c>
      <c r="AD781">
        <v>2.9000000000000001E-2</v>
      </c>
      <c r="AE781">
        <v>2.9000000000000001E-2</v>
      </c>
      <c r="AL781" s="38">
        <v>1.7000000000000001E-2</v>
      </c>
      <c r="AM781" s="38">
        <v>1.9E-2</v>
      </c>
      <c r="AN781" s="38">
        <v>4.1000000000000002E-2</v>
      </c>
    </row>
    <row r="782" spans="26:40" ht="14.25" customHeight="1" x14ac:dyDescent="0.2">
      <c r="Z782">
        <v>8.3000000000000004E-2</v>
      </c>
      <c r="AA782">
        <v>8.4000000000000005E-2</v>
      </c>
      <c r="AB782">
        <v>6.4000000000000001E-2</v>
      </c>
      <c r="AC782">
        <v>0.05</v>
      </c>
      <c r="AD782">
        <v>2.9000000000000001E-2</v>
      </c>
      <c r="AE782">
        <v>2.9000000000000001E-2</v>
      </c>
      <c r="AL782" s="38">
        <v>1.7000000000000001E-2</v>
      </c>
      <c r="AM782" s="38">
        <v>1.9E-2</v>
      </c>
      <c r="AN782" s="38">
        <v>4.1000000000000002E-2</v>
      </c>
    </row>
    <row r="783" spans="26:40" ht="14.25" customHeight="1" x14ac:dyDescent="0.2">
      <c r="Z783">
        <v>8.3000000000000004E-2</v>
      </c>
      <c r="AA783">
        <v>8.4000000000000005E-2</v>
      </c>
      <c r="AB783">
        <v>6.4000000000000001E-2</v>
      </c>
      <c r="AC783">
        <v>0.05</v>
      </c>
      <c r="AD783">
        <v>2.9000000000000001E-2</v>
      </c>
      <c r="AE783">
        <v>2.9000000000000001E-2</v>
      </c>
      <c r="AL783" s="38">
        <v>1.7000000000000001E-2</v>
      </c>
      <c r="AM783" s="38">
        <v>1.9E-2</v>
      </c>
      <c r="AN783" s="38">
        <v>4.1000000000000002E-2</v>
      </c>
    </row>
    <row r="784" spans="26:40" ht="14.25" customHeight="1" x14ac:dyDescent="0.2">
      <c r="Z784">
        <v>8.3000000000000004E-2</v>
      </c>
      <c r="AA784">
        <v>8.4000000000000005E-2</v>
      </c>
      <c r="AB784">
        <v>6.4000000000000001E-2</v>
      </c>
      <c r="AC784">
        <v>0.05</v>
      </c>
      <c r="AD784">
        <v>2.9000000000000001E-2</v>
      </c>
      <c r="AE784">
        <v>2.9000000000000001E-2</v>
      </c>
      <c r="AL784" s="38">
        <v>1.7000000000000001E-2</v>
      </c>
      <c r="AM784" s="38">
        <v>1.9E-2</v>
      </c>
      <c r="AN784" s="38">
        <v>4.1000000000000002E-2</v>
      </c>
    </row>
    <row r="785" spans="26:40" ht="14.25" customHeight="1" x14ac:dyDescent="0.2">
      <c r="Z785">
        <v>8.3000000000000004E-2</v>
      </c>
      <c r="AA785">
        <v>8.4000000000000005E-2</v>
      </c>
      <c r="AB785">
        <v>6.4000000000000001E-2</v>
      </c>
      <c r="AC785">
        <v>0.05</v>
      </c>
      <c r="AD785">
        <v>2.9000000000000001E-2</v>
      </c>
      <c r="AE785">
        <v>2.9000000000000001E-2</v>
      </c>
      <c r="AL785" s="38">
        <v>1.7000000000000001E-2</v>
      </c>
      <c r="AM785" s="38">
        <v>1.9E-2</v>
      </c>
      <c r="AN785" s="38">
        <v>4.1000000000000002E-2</v>
      </c>
    </row>
    <row r="786" spans="26:40" ht="14.25" customHeight="1" x14ac:dyDescent="0.2">
      <c r="Z786">
        <v>8.3000000000000004E-2</v>
      </c>
      <c r="AA786">
        <v>8.4000000000000005E-2</v>
      </c>
      <c r="AB786">
        <v>6.4000000000000001E-2</v>
      </c>
      <c r="AC786">
        <v>0.05</v>
      </c>
      <c r="AD786">
        <v>2.9000000000000001E-2</v>
      </c>
      <c r="AE786">
        <v>2.9000000000000001E-2</v>
      </c>
      <c r="AL786" s="38">
        <v>1.7000000000000001E-2</v>
      </c>
      <c r="AM786" s="38">
        <v>1.9E-2</v>
      </c>
      <c r="AN786" s="38">
        <v>4.1000000000000002E-2</v>
      </c>
    </row>
    <row r="787" spans="26:40" ht="14.25" customHeight="1" x14ac:dyDescent="0.2">
      <c r="Z787">
        <v>8.2000000000000003E-2</v>
      </c>
      <c r="AA787">
        <v>8.4000000000000005E-2</v>
      </c>
      <c r="AB787">
        <v>6.4000000000000001E-2</v>
      </c>
      <c r="AC787">
        <v>0.05</v>
      </c>
      <c r="AD787">
        <v>2.9000000000000001E-2</v>
      </c>
      <c r="AE787">
        <v>2.9000000000000001E-2</v>
      </c>
      <c r="AL787" s="38">
        <v>1.7000000000000001E-2</v>
      </c>
      <c r="AM787" s="38">
        <v>1.9E-2</v>
      </c>
      <c r="AN787" s="38">
        <v>4.1000000000000002E-2</v>
      </c>
    </row>
    <row r="788" spans="26:40" ht="14.25" customHeight="1" x14ac:dyDescent="0.2">
      <c r="Z788">
        <v>8.2000000000000003E-2</v>
      </c>
      <c r="AA788">
        <v>8.4000000000000005E-2</v>
      </c>
      <c r="AB788">
        <v>6.4000000000000001E-2</v>
      </c>
      <c r="AC788">
        <v>0.05</v>
      </c>
      <c r="AD788">
        <v>2.9000000000000001E-2</v>
      </c>
      <c r="AE788">
        <v>2.9000000000000001E-2</v>
      </c>
      <c r="AL788" s="38">
        <v>1.7000000000000001E-2</v>
      </c>
      <c r="AM788" s="38">
        <v>1.9E-2</v>
      </c>
      <c r="AN788" s="38">
        <v>4.1000000000000002E-2</v>
      </c>
    </row>
    <row r="789" spans="26:40" ht="14.25" customHeight="1" x14ac:dyDescent="0.2">
      <c r="Z789">
        <v>8.2000000000000003E-2</v>
      </c>
      <c r="AA789">
        <v>8.4000000000000005E-2</v>
      </c>
      <c r="AB789">
        <v>6.4000000000000001E-2</v>
      </c>
      <c r="AC789">
        <v>0.05</v>
      </c>
      <c r="AD789">
        <v>2.9000000000000001E-2</v>
      </c>
      <c r="AE789">
        <v>2.9000000000000001E-2</v>
      </c>
      <c r="AL789" s="38">
        <v>1.7000000000000001E-2</v>
      </c>
      <c r="AM789" s="38">
        <v>1.7999999999999999E-2</v>
      </c>
      <c r="AN789" s="38">
        <v>4.1000000000000002E-2</v>
      </c>
    </row>
    <row r="790" spans="26:40" ht="14.25" customHeight="1" x14ac:dyDescent="0.2">
      <c r="Z790">
        <v>8.2000000000000003E-2</v>
      </c>
      <c r="AA790">
        <v>8.4000000000000005E-2</v>
      </c>
      <c r="AB790">
        <v>6.4000000000000001E-2</v>
      </c>
      <c r="AC790">
        <v>4.9000000000000002E-2</v>
      </c>
      <c r="AD790">
        <v>2.9000000000000001E-2</v>
      </c>
      <c r="AE790">
        <v>2.8000000000000001E-2</v>
      </c>
      <c r="AL790" s="38">
        <v>1.7000000000000001E-2</v>
      </c>
      <c r="AM790" s="38">
        <v>1.7999999999999999E-2</v>
      </c>
      <c r="AN790" s="38">
        <v>4.1000000000000002E-2</v>
      </c>
    </row>
    <row r="791" spans="26:40" ht="14.25" customHeight="1" x14ac:dyDescent="0.2">
      <c r="Z791">
        <v>8.2000000000000003E-2</v>
      </c>
      <c r="AA791">
        <v>8.4000000000000005E-2</v>
      </c>
      <c r="AB791">
        <v>6.4000000000000001E-2</v>
      </c>
      <c r="AC791">
        <v>4.9000000000000002E-2</v>
      </c>
      <c r="AD791">
        <v>2.9000000000000001E-2</v>
      </c>
      <c r="AE791">
        <v>2.8000000000000001E-2</v>
      </c>
      <c r="AL791" s="38">
        <v>1.7000000000000001E-2</v>
      </c>
      <c r="AM791" s="38">
        <v>1.9E-2</v>
      </c>
      <c r="AN791" s="38">
        <v>4.1000000000000002E-2</v>
      </c>
    </row>
    <row r="792" spans="26:40" ht="14.25" customHeight="1" x14ac:dyDescent="0.2">
      <c r="Z792">
        <v>8.2000000000000003E-2</v>
      </c>
      <c r="AA792">
        <v>8.4000000000000005E-2</v>
      </c>
      <c r="AB792">
        <v>6.4000000000000001E-2</v>
      </c>
      <c r="AC792">
        <v>4.9000000000000002E-2</v>
      </c>
      <c r="AD792">
        <v>2.9000000000000001E-2</v>
      </c>
      <c r="AE792">
        <v>2.8000000000000001E-2</v>
      </c>
      <c r="AL792" s="38">
        <v>1.7000000000000001E-2</v>
      </c>
      <c r="AM792" s="38">
        <v>1.9E-2</v>
      </c>
      <c r="AN792" s="38">
        <v>4.1000000000000002E-2</v>
      </c>
    </row>
    <row r="793" spans="26:40" ht="14.25" customHeight="1" x14ac:dyDescent="0.2">
      <c r="Z793">
        <v>8.2000000000000003E-2</v>
      </c>
      <c r="AA793">
        <v>8.4000000000000005E-2</v>
      </c>
      <c r="AB793">
        <v>6.4000000000000001E-2</v>
      </c>
      <c r="AC793">
        <v>4.9000000000000002E-2</v>
      </c>
      <c r="AD793">
        <v>2.9000000000000001E-2</v>
      </c>
      <c r="AE793">
        <v>2.8000000000000001E-2</v>
      </c>
      <c r="AL793" s="38">
        <v>1.7000000000000001E-2</v>
      </c>
      <c r="AM793" s="38">
        <v>1.9E-2</v>
      </c>
      <c r="AN793" s="38">
        <v>4.1000000000000002E-2</v>
      </c>
    </row>
    <row r="794" spans="26:40" ht="14.25" customHeight="1" x14ac:dyDescent="0.2">
      <c r="Z794">
        <v>8.2000000000000003E-2</v>
      </c>
      <c r="AA794">
        <v>8.4000000000000005E-2</v>
      </c>
      <c r="AB794">
        <v>6.4000000000000001E-2</v>
      </c>
      <c r="AC794">
        <v>4.9000000000000002E-2</v>
      </c>
      <c r="AD794">
        <v>2.8000000000000001E-2</v>
      </c>
      <c r="AE794">
        <v>2.8000000000000001E-2</v>
      </c>
      <c r="AL794" s="38">
        <v>1.7000000000000001E-2</v>
      </c>
      <c r="AM794" s="38">
        <v>1.9E-2</v>
      </c>
      <c r="AN794" s="38">
        <v>4.1000000000000002E-2</v>
      </c>
    </row>
    <row r="795" spans="26:40" ht="14.25" customHeight="1" x14ac:dyDescent="0.2">
      <c r="Z795">
        <v>8.2000000000000003E-2</v>
      </c>
      <c r="AA795">
        <v>8.4000000000000005E-2</v>
      </c>
      <c r="AB795">
        <v>6.4000000000000001E-2</v>
      </c>
      <c r="AC795">
        <v>4.9000000000000002E-2</v>
      </c>
      <c r="AD795">
        <v>2.8000000000000001E-2</v>
      </c>
      <c r="AE795">
        <v>2.8000000000000001E-2</v>
      </c>
      <c r="AL795" s="38">
        <v>1.7000000000000001E-2</v>
      </c>
      <c r="AM795" s="38">
        <v>1.9E-2</v>
      </c>
      <c r="AN795" s="38">
        <v>4.1000000000000002E-2</v>
      </c>
    </row>
    <row r="796" spans="26:40" ht="14.25" customHeight="1" x14ac:dyDescent="0.2">
      <c r="Z796">
        <v>8.2000000000000003E-2</v>
      </c>
      <c r="AA796">
        <v>8.4000000000000005E-2</v>
      </c>
      <c r="AB796">
        <v>6.3E-2</v>
      </c>
      <c r="AC796">
        <v>4.9000000000000002E-2</v>
      </c>
      <c r="AD796">
        <v>2.8000000000000001E-2</v>
      </c>
      <c r="AE796">
        <v>2.8000000000000001E-2</v>
      </c>
      <c r="AL796" s="38">
        <v>1.7000000000000001E-2</v>
      </c>
      <c r="AM796" s="38">
        <v>1.9E-2</v>
      </c>
      <c r="AN796" s="38">
        <v>4.1000000000000002E-2</v>
      </c>
    </row>
    <row r="797" spans="26:40" ht="14.25" customHeight="1" x14ac:dyDescent="0.2">
      <c r="Z797">
        <v>8.2000000000000003E-2</v>
      </c>
      <c r="AA797">
        <v>8.4000000000000005E-2</v>
      </c>
      <c r="AB797">
        <v>6.3E-2</v>
      </c>
      <c r="AC797">
        <v>4.9000000000000002E-2</v>
      </c>
      <c r="AD797">
        <v>2.8000000000000001E-2</v>
      </c>
      <c r="AE797">
        <v>2.8000000000000001E-2</v>
      </c>
      <c r="AL797" s="38">
        <v>1.7000000000000001E-2</v>
      </c>
      <c r="AM797" s="38">
        <v>1.9E-2</v>
      </c>
      <c r="AN797" s="38">
        <v>4.1000000000000002E-2</v>
      </c>
    </row>
    <row r="798" spans="26:40" ht="14.25" customHeight="1" x14ac:dyDescent="0.2">
      <c r="Z798">
        <v>8.2000000000000003E-2</v>
      </c>
      <c r="AA798">
        <v>8.4000000000000005E-2</v>
      </c>
      <c r="AB798">
        <v>6.3E-2</v>
      </c>
      <c r="AC798">
        <v>4.9000000000000002E-2</v>
      </c>
      <c r="AD798">
        <v>2.8000000000000001E-2</v>
      </c>
      <c r="AE798">
        <v>2.8000000000000001E-2</v>
      </c>
      <c r="AL798" s="38">
        <v>1.7000000000000001E-2</v>
      </c>
      <c r="AM798" s="38">
        <v>1.9E-2</v>
      </c>
      <c r="AN798" s="38">
        <v>4.1000000000000002E-2</v>
      </c>
    </row>
    <row r="799" spans="26:40" ht="14.25" customHeight="1" x14ac:dyDescent="0.2">
      <c r="Z799">
        <v>8.2000000000000003E-2</v>
      </c>
      <c r="AA799">
        <v>8.4000000000000005E-2</v>
      </c>
      <c r="AB799">
        <v>6.3E-2</v>
      </c>
      <c r="AC799">
        <v>4.8000000000000001E-2</v>
      </c>
      <c r="AD799">
        <v>2.8000000000000001E-2</v>
      </c>
      <c r="AE799">
        <v>2.8000000000000001E-2</v>
      </c>
      <c r="AL799" s="38">
        <v>1.7000000000000001E-2</v>
      </c>
      <c r="AM799" s="38">
        <v>1.9E-2</v>
      </c>
      <c r="AN799" s="38">
        <v>4.1000000000000002E-2</v>
      </c>
    </row>
    <row r="800" spans="26:40" ht="14.25" customHeight="1" x14ac:dyDescent="0.2">
      <c r="Z800">
        <v>8.2000000000000003E-2</v>
      </c>
      <c r="AA800">
        <v>8.3000000000000004E-2</v>
      </c>
      <c r="AB800">
        <v>6.3E-2</v>
      </c>
      <c r="AC800">
        <v>4.8000000000000001E-2</v>
      </c>
      <c r="AD800">
        <v>2.8000000000000001E-2</v>
      </c>
      <c r="AE800">
        <v>2.8000000000000001E-2</v>
      </c>
      <c r="AL800" s="38">
        <v>1.6E-2</v>
      </c>
      <c r="AM800" s="38">
        <v>1.9E-2</v>
      </c>
      <c r="AN800" s="38">
        <v>0.04</v>
      </c>
    </row>
    <row r="801" spans="26:40" ht="14.25" customHeight="1" x14ac:dyDescent="0.2">
      <c r="Z801">
        <v>8.2000000000000003E-2</v>
      </c>
      <c r="AA801">
        <v>8.3000000000000004E-2</v>
      </c>
      <c r="AB801">
        <v>6.3E-2</v>
      </c>
      <c r="AC801">
        <v>4.8000000000000001E-2</v>
      </c>
      <c r="AD801">
        <v>2.8000000000000001E-2</v>
      </c>
      <c r="AE801">
        <v>2.8000000000000001E-2</v>
      </c>
      <c r="AL801" s="38">
        <v>1.6E-2</v>
      </c>
      <c r="AM801" s="38">
        <v>1.9E-2</v>
      </c>
      <c r="AN801" s="38">
        <v>0.04</v>
      </c>
    </row>
    <row r="802" spans="26:40" ht="14.25" customHeight="1" x14ac:dyDescent="0.2">
      <c r="Z802">
        <v>8.2000000000000003E-2</v>
      </c>
      <c r="AA802">
        <v>8.3000000000000004E-2</v>
      </c>
      <c r="AB802">
        <v>6.3E-2</v>
      </c>
      <c r="AC802">
        <v>4.8000000000000001E-2</v>
      </c>
      <c r="AD802">
        <v>2.8000000000000001E-2</v>
      </c>
      <c r="AE802">
        <v>2.8000000000000001E-2</v>
      </c>
      <c r="AL802" s="38">
        <v>1.6E-2</v>
      </c>
      <c r="AM802" s="38">
        <v>1.9E-2</v>
      </c>
      <c r="AN802" s="38">
        <v>0.04</v>
      </c>
    </row>
    <row r="803" spans="26:40" ht="14.25" customHeight="1" x14ac:dyDescent="0.2">
      <c r="Z803">
        <v>8.2000000000000003E-2</v>
      </c>
      <c r="AA803">
        <v>8.3000000000000004E-2</v>
      </c>
      <c r="AB803">
        <v>6.2E-2</v>
      </c>
      <c r="AC803">
        <v>4.8000000000000001E-2</v>
      </c>
      <c r="AD803">
        <v>2.8000000000000001E-2</v>
      </c>
      <c r="AE803">
        <v>2.8000000000000001E-2</v>
      </c>
      <c r="AL803" s="38">
        <v>1.6E-2</v>
      </c>
      <c r="AM803" s="38">
        <v>1.9E-2</v>
      </c>
      <c r="AN803" s="38">
        <v>0.04</v>
      </c>
    </row>
    <row r="804" spans="26:40" ht="14.25" customHeight="1" x14ac:dyDescent="0.2">
      <c r="Z804">
        <v>8.2000000000000003E-2</v>
      </c>
      <c r="AA804">
        <v>8.3000000000000004E-2</v>
      </c>
      <c r="AB804">
        <v>6.2E-2</v>
      </c>
      <c r="AC804">
        <v>4.8000000000000001E-2</v>
      </c>
      <c r="AD804">
        <v>2.8000000000000001E-2</v>
      </c>
      <c r="AE804">
        <v>2.8000000000000001E-2</v>
      </c>
      <c r="AL804" s="38">
        <v>1.6E-2</v>
      </c>
      <c r="AM804" s="38">
        <v>1.7999999999999999E-2</v>
      </c>
      <c r="AN804" s="38">
        <v>0.04</v>
      </c>
    </row>
    <row r="805" spans="26:40" ht="14.25" customHeight="1" x14ac:dyDescent="0.2">
      <c r="Z805">
        <v>8.2000000000000003E-2</v>
      </c>
      <c r="AA805">
        <v>8.3000000000000004E-2</v>
      </c>
      <c r="AB805">
        <v>6.2E-2</v>
      </c>
      <c r="AC805">
        <v>4.8000000000000001E-2</v>
      </c>
      <c r="AD805">
        <v>2.8000000000000001E-2</v>
      </c>
      <c r="AE805">
        <v>2.8000000000000001E-2</v>
      </c>
      <c r="AL805" s="38">
        <v>1.6E-2</v>
      </c>
      <c r="AM805" s="38">
        <v>1.7999999999999999E-2</v>
      </c>
      <c r="AN805" s="38">
        <v>0.04</v>
      </c>
    </row>
    <row r="806" spans="26:40" ht="14.25" customHeight="1" x14ac:dyDescent="0.2">
      <c r="Z806">
        <v>8.2000000000000003E-2</v>
      </c>
      <c r="AA806">
        <v>8.3000000000000004E-2</v>
      </c>
      <c r="AB806">
        <v>6.2E-2</v>
      </c>
      <c r="AC806">
        <v>4.8000000000000001E-2</v>
      </c>
      <c r="AD806">
        <v>2.8000000000000001E-2</v>
      </c>
      <c r="AE806">
        <v>2.8000000000000001E-2</v>
      </c>
      <c r="AL806" s="38">
        <v>1.6E-2</v>
      </c>
      <c r="AM806" s="38">
        <v>1.7999999999999999E-2</v>
      </c>
      <c r="AN806" s="38">
        <v>0.04</v>
      </c>
    </row>
    <row r="807" spans="26:40" ht="14.25" customHeight="1" x14ac:dyDescent="0.2">
      <c r="Z807">
        <v>8.2000000000000003E-2</v>
      </c>
      <c r="AA807">
        <v>8.3000000000000004E-2</v>
      </c>
      <c r="AB807">
        <v>6.2E-2</v>
      </c>
      <c r="AC807">
        <v>4.8000000000000001E-2</v>
      </c>
      <c r="AD807">
        <v>2.8000000000000001E-2</v>
      </c>
      <c r="AE807">
        <v>2.8000000000000001E-2</v>
      </c>
      <c r="AL807" s="38">
        <v>1.6E-2</v>
      </c>
      <c r="AM807" s="38">
        <v>1.7999999999999999E-2</v>
      </c>
      <c r="AN807" s="38">
        <v>0.04</v>
      </c>
    </row>
    <row r="808" spans="26:40" ht="14.25" customHeight="1" x14ac:dyDescent="0.2">
      <c r="Z808">
        <v>8.2000000000000003E-2</v>
      </c>
      <c r="AA808">
        <v>8.3000000000000004E-2</v>
      </c>
      <c r="AB808">
        <v>6.2E-2</v>
      </c>
      <c r="AC808">
        <v>4.8000000000000001E-2</v>
      </c>
      <c r="AD808">
        <v>2.8000000000000001E-2</v>
      </c>
      <c r="AE808">
        <v>2.8000000000000001E-2</v>
      </c>
      <c r="AL808" s="38">
        <v>1.6E-2</v>
      </c>
      <c r="AM808" s="38">
        <v>1.9E-2</v>
      </c>
      <c r="AN808" s="38">
        <v>0.04</v>
      </c>
    </row>
    <row r="809" spans="26:40" ht="14.25" customHeight="1" x14ac:dyDescent="0.2">
      <c r="Z809">
        <v>8.2000000000000003E-2</v>
      </c>
      <c r="AA809">
        <v>8.3000000000000004E-2</v>
      </c>
      <c r="AB809">
        <v>6.2E-2</v>
      </c>
      <c r="AC809">
        <v>4.8000000000000001E-2</v>
      </c>
      <c r="AD809">
        <v>2.8000000000000001E-2</v>
      </c>
      <c r="AE809">
        <v>2.8000000000000001E-2</v>
      </c>
      <c r="AL809" s="38">
        <v>1.6E-2</v>
      </c>
      <c r="AM809" s="38">
        <v>1.7999999999999999E-2</v>
      </c>
      <c r="AN809" s="38">
        <v>0.04</v>
      </c>
    </row>
    <row r="810" spans="26:40" ht="14.25" customHeight="1" x14ac:dyDescent="0.2">
      <c r="Z810">
        <v>8.2000000000000003E-2</v>
      </c>
      <c r="AA810">
        <v>8.3000000000000004E-2</v>
      </c>
      <c r="AB810">
        <v>6.2E-2</v>
      </c>
      <c r="AC810">
        <v>4.7E-2</v>
      </c>
      <c r="AD810">
        <v>2.8000000000000001E-2</v>
      </c>
      <c r="AE810">
        <v>2.8000000000000001E-2</v>
      </c>
      <c r="AL810" s="38">
        <v>1.6E-2</v>
      </c>
      <c r="AM810" s="38">
        <v>1.7999999999999999E-2</v>
      </c>
      <c r="AN810" s="38">
        <v>0.04</v>
      </c>
    </row>
    <row r="811" spans="26:40" ht="14.25" customHeight="1" x14ac:dyDescent="0.2">
      <c r="Z811">
        <v>8.2000000000000003E-2</v>
      </c>
      <c r="AA811">
        <v>8.3000000000000004E-2</v>
      </c>
      <c r="AB811">
        <v>6.2E-2</v>
      </c>
      <c r="AC811">
        <v>4.7E-2</v>
      </c>
      <c r="AD811">
        <v>2.8000000000000001E-2</v>
      </c>
      <c r="AE811">
        <v>2.8000000000000001E-2</v>
      </c>
      <c r="AL811" s="38">
        <v>1.6E-2</v>
      </c>
      <c r="AM811" s="38">
        <v>1.7999999999999999E-2</v>
      </c>
      <c r="AN811" s="38">
        <v>0.04</v>
      </c>
    </row>
    <row r="812" spans="26:40" ht="14.25" customHeight="1" x14ac:dyDescent="0.2">
      <c r="Z812">
        <v>8.2000000000000003E-2</v>
      </c>
      <c r="AA812">
        <v>8.3000000000000004E-2</v>
      </c>
      <c r="AB812">
        <v>6.2E-2</v>
      </c>
      <c r="AC812">
        <v>4.7E-2</v>
      </c>
      <c r="AD812">
        <v>2.8000000000000001E-2</v>
      </c>
      <c r="AE812">
        <v>2.7E-2</v>
      </c>
      <c r="AL812" s="38">
        <v>1.6E-2</v>
      </c>
      <c r="AM812" s="38">
        <v>1.7999999999999999E-2</v>
      </c>
      <c r="AN812" s="38">
        <v>0.04</v>
      </c>
    </row>
    <row r="813" spans="26:40" ht="14.25" customHeight="1" x14ac:dyDescent="0.2">
      <c r="Z813">
        <v>8.2000000000000003E-2</v>
      </c>
      <c r="AA813">
        <v>8.3000000000000004E-2</v>
      </c>
      <c r="AB813">
        <v>6.2E-2</v>
      </c>
      <c r="AC813">
        <v>4.7E-2</v>
      </c>
      <c r="AD813">
        <v>2.8000000000000001E-2</v>
      </c>
      <c r="AE813">
        <v>2.7E-2</v>
      </c>
      <c r="AL813" s="38">
        <v>1.6E-2</v>
      </c>
      <c r="AM813" s="38">
        <v>1.7999999999999999E-2</v>
      </c>
      <c r="AN813" s="38">
        <v>0.04</v>
      </c>
    </row>
    <row r="814" spans="26:40" ht="14.25" customHeight="1" x14ac:dyDescent="0.2">
      <c r="Z814">
        <v>8.2000000000000003E-2</v>
      </c>
      <c r="AA814">
        <v>8.3000000000000004E-2</v>
      </c>
      <c r="AB814">
        <v>6.2E-2</v>
      </c>
      <c r="AC814">
        <v>4.7E-2</v>
      </c>
      <c r="AD814">
        <v>2.8000000000000001E-2</v>
      </c>
      <c r="AE814">
        <v>2.7E-2</v>
      </c>
      <c r="AL814" s="38">
        <v>1.6E-2</v>
      </c>
      <c r="AM814" s="38">
        <v>1.7999999999999999E-2</v>
      </c>
      <c r="AN814" s="38">
        <v>0.04</v>
      </c>
    </row>
    <row r="815" spans="26:40" ht="14.25" customHeight="1" x14ac:dyDescent="0.2">
      <c r="Z815">
        <v>8.2000000000000003E-2</v>
      </c>
      <c r="AA815">
        <v>8.3000000000000004E-2</v>
      </c>
      <c r="AB815">
        <v>6.0999999999999999E-2</v>
      </c>
      <c r="AC815">
        <v>4.7E-2</v>
      </c>
      <c r="AD815">
        <v>2.8000000000000001E-2</v>
      </c>
      <c r="AE815">
        <v>2.7E-2</v>
      </c>
      <c r="AL815" s="38">
        <v>1.6E-2</v>
      </c>
      <c r="AM815" s="38">
        <v>1.7999999999999999E-2</v>
      </c>
      <c r="AN815" s="38">
        <v>0.04</v>
      </c>
    </row>
    <row r="816" spans="26:40" ht="14.25" customHeight="1" x14ac:dyDescent="0.2">
      <c r="Z816">
        <v>8.2000000000000003E-2</v>
      </c>
      <c r="AA816">
        <v>8.3000000000000004E-2</v>
      </c>
      <c r="AB816">
        <v>6.0999999999999999E-2</v>
      </c>
      <c r="AC816">
        <v>4.7E-2</v>
      </c>
      <c r="AD816">
        <v>2.8000000000000001E-2</v>
      </c>
      <c r="AE816">
        <v>2.7E-2</v>
      </c>
      <c r="AL816" s="38">
        <v>1.6E-2</v>
      </c>
      <c r="AM816" s="38">
        <v>1.7999999999999999E-2</v>
      </c>
      <c r="AN816" s="38">
        <v>0.04</v>
      </c>
    </row>
    <row r="817" spans="26:40" ht="14.25" customHeight="1" x14ac:dyDescent="0.2">
      <c r="Z817">
        <v>8.2000000000000003E-2</v>
      </c>
      <c r="AA817">
        <v>8.3000000000000004E-2</v>
      </c>
      <c r="AB817">
        <v>6.2E-2</v>
      </c>
      <c r="AC817">
        <v>4.7E-2</v>
      </c>
      <c r="AD817">
        <v>2.8000000000000001E-2</v>
      </c>
      <c r="AE817">
        <v>2.7E-2</v>
      </c>
      <c r="AL817" s="38">
        <v>1.6E-2</v>
      </c>
      <c r="AM817" s="38">
        <v>1.7999999999999999E-2</v>
      </c>
      <c r="AN817" s="38">
        <v>0.04</v>
      </c>
    </row>
    <row r="818" spans="26:40" ht="14.25" customHeight="1" x14ac:dyDescent="0.2">
      <c r="Z818">
        <v>8.2000000000000003E-2</v>
      </c>
      <c r="AA818">
        <v>8.3000000000000004E-2</v>
      </c>
      <c r="AB818">
        <v>6.2E-2</v>
      </c>
      <c r="AC818">
        <v>4.7E-2</v>
      </c>
      <c r="AD818">
        <v>2.8000000000000001E-2</v>
      </c>
      <c r="AE818">
        <v>2.7E-2</v>
      </c>
      <c r="AL818" s="38">
        <v>1.6E-2</v>
      </c>
      <c r="AM818" s="38">
        <v>1.7999999999999999E-2</v>
      </c>
      <c r="AN818" s="38">
        <v>0.04</v>
      </c>
    </row>
    <row r="819" spans="26:40" ht="14.25" customHeight="1" x14ac:dyDescent="0.2">
      <c r="Z819">
        <v>8.2000000000000003E-2</v>
      </c>
      <c r="AA819">
        <v>8.3000000000000004E-2</v>
      </c>
      <c r="AB819">
        <v>6.2E-2</v>
      </c>
      <c r="AC819">
        <v>4.7E-2</v>
      </c>
      <c r="AD819">
        <v>2.8000000000000001E-2</v>
      </c>
      <c r="AE819">
        <v>2.7E-2</v>
      </c>
      <c r="AL819" s="38">
        <v>1.6E-2</v>
      </c>
      <c r="AM819" s="38">
        <v>1.7999999999999999E-2</v>
      </c>
      <c r="AN819" s="38">
        <v>0.04</v>
      </c>
    </row>
    <row r="820" spans="26:40" ht="14.25" customHeight="1" x14ac:dyDescent="0.2">
      <c r="Z820">
        <v>8.2000000000000003E-2</v>
      </c>
      <c r="AA820">
        <v>8.3000000000000004E-2</v>
      </c>
      <c r="AB820">
        <v>6.2E-2</v>
      </c>
      <c r="AC820">
        <v>4.7E-2</v>
      </c>
      <c r="AD820">
        <v>2.8000000000000001E-2</v>
      </c>
      <c r="AE820">
        <v>2.7E-2</v>
      </c>
      <c r="AL820" s="38">
        <v>1.6E-2</v>
      </c>
      <c r="AM820" s="38">
        <v>1.7999999999999999E-2</v>
      </c>
      <c r="AN820" s="38">
        <v>0.04</v>
      </c>
    </row>
    <row r="821" spans="26:40" ht="14.25" customHeight="1" x14ac:dyDescent="0.2">
      <c r="Z821">
        <v>8.2000000000000003E-2</v>
      </c>
      <c r="AA821">
        <v>8.3000000000000004E-2</v>
      </c>
      <c r="AB821">
        <v>6.0999999999999999E-2</v>
      </c>
      <c r="AC821">
        <v>4.7E-2</v>
      </c>
      <c r="AD821">
        <v>2.8000000000000001E-2</v>
      </c>
      <c r="AE821">
        <v>2.7E-2</v>
      </c>
      <c r="AL821" s="38">
        <v>1.6E-2</v>
      </c>
      <c r="AM821" s="38">
        <v>1.7999999999999999E-2</v>
      </c>
      <c r="AN821" s="38">
        <v>0.04</v>
      </c>
    </row>
    <row r="822" spans="26:40" ht="14.25" customHeight="1" x14ac:dyDescent="0.2">
      <c r="Z822">
        <v>8.2000000000000003E-2</v>
      </c>
      <c r="AA822">
        <v>8.3000000000000004E-2</v>
      </c>
      <c r="AB822">
        <v>6.0999999999999999E-2</v>
      </c>
      <c r="AC822">
        <v>4.7E-2</v>
      </c>
      <c r="AD822">
        <v>2.8000000000000001E-2</v>
      </c>
      <c r="AE822">
        <v>2.7E-2</v>
      </c>
      <c r="AL822" s="38">
        <v>1.6E-2</v>
      </c>
      <c r="AM822" s="38">
        <v>1.7999999999999999E-2</v>
      </c>
      <c r="AN822" s="38">
        <v>0.04</v>
      </c>
    </row>
    <row r="823" spans="26:40" ht="14.25" customHeight="1" x14ac:dyDescent="0.2">
      <c r="Z823">
        <v>8.2000000000000003E-2</v>
      </c>
      <c r="AA823">
        <v>8.3000000000000004E-2</v>
      </c>
      <c r="AB823">
        <v>6.0999999999999999E-2</v>
      </c>
      <c r="AC823">
        <v>4.7E-2</v>
      </c>
      <c r="AD823">
        <v>2.8000000000000001E-2</v>
      </c>
      <c r="AE823">
        <v>2.7E-2</v>
      </c>
      <c r="AL823" s="38">
        <v>1.6E-2</v>
      </c>
      <c r="AM823" s="38">
        <v>1.7999999999999999E-2</v>
      </c>
      <c r="AN823" s="38">
        <v>0.04</v>
      </c>
    </row>
    <row r="824" spans="26:40" ht="14.25" customHeight="1" x14ac:dyDescent="0.2">
      <c r="Z824">
        <v>8.2000000000000003E-2</v>
      </c>
      <c r="AA824">
        <v>8.3000000000000004E-2</v>
      </c>
      <c r="AB824">
        <v>6.0999999999999999E-2</v>
      </c>
      <c r="AC824">
        <v>4.7E-2</v>
      </c>
      <c r="AD824">
        <v>2.8000000000000001E-2</v>
      </c>
      <c r="AE824">
        <v>2.7E-2</v>
      </c>
      <c r="AL824" s="38">
        <v>1.6E-2</v>
      </c>
      <c r="AM824" s="38">
        <v>1.7999999999999999E-2</v>
      </c>
      <c r="AN824" s="38">
        <v>0.04</v>
      </c>
    </row>
    <row r="825" spans="26:40" ht="14.25" customHeight="1" x14ac:dyDescent="0.2">
      <c r="Z825">
        <v>8.2000000000000003E-2</v>
      </c>
      <c r="AA825">
        <v>8.3000000000000004E-2</v>
      </c>
      <c r="AB825">
        <v>6.0999999999999999E-2</v>
      </c>
      <c r="AC825">
        <v>4.7E-2</v>
      </c>
      <c r="AD825">
        <v>2.8000000000000001E-2</v>
      </c>
      <c r="AE825">
        <v>2.7E-2</v>
      </c>
      <c r="AL825" s="38">
        <v>1.6E-2</v>
      </c>
      <c r="AM825" s="38">
        <v>1.7999999999999999E-2</v>
      </c>
      <c r="AN825" s="38">
        <v>0.04</v>
      </c>
    </row>
    <row r="826" spans="26:40" ht="14.25" customHeight="1" x14ac:dyDescent="0.2">
      <c r="Z826">
        <v>8.2000000000000003E-2</v>
      </c>
      <c r="AA826">
        <v>8.3000000000000004E-2</v>
      </c>
      <c r="AB826">
        <v>6.0999999999999999E-2</v>
      </c>
      <c r="AC826">
        <v>4.7E-2</v>
      </c>
      <c r="AD826">
        <v>2.8000000000000001E-2</v>
      </c>
      <c r="AE826">
        <v>2.7E-2</v>
      </c>
      <c r="AL826" s="38">
        <v>1.6E-2</v>
      </c>
      <c r="AM826" s="38">
        <v>1.7999999999999999E-2</v>
      </c>
      <c r="AN826" s="38">
        <v>0.04</v>
      </c>
    </row>
    <row r="827" spans="26:40" ht="14.25" customHeight="1" x14ac:dyDescent="0.2">
      <c r="Z827">
        <v>8.2000000000000003E-2</v>
      </c>
      <c r="AA827">
        <v>8.3000000000000004E-2</v>
      </c>
      <c r="AB827">
        <v>6.0999999999999999E-2</v>
      </c>
      <c r="AC827">
        <v>4.7E-2</v>
      </c>
      <c r="AD827">
        <v>2.8000000000000001E-2</v>
      </c>
      <c r="AE827">
        <v>2.7E-2</v>
      </c>
      <c r="AL827" s="38">
        <v>1.6E-2</v>
      </c>
      <c r="AM827" s="38">
        <v>1.7999999999999999E-2</v>
      </c>
      <c r="AN827" s="38">
        <v>0.04</v>
      </c>
    </row>
    <row r="828" spans="26:40" ht="14.25" customHeight="1" x14ac:dyDescent="0.2">
      <c r="Z828">
        <v>8.2000000000000003E-2</v>
      </c>
      <c r="AA828">
        <v>8.3000000000000004E-2</v>
      </c>
      <c r="AB828">
        <v>6.0999999999999999E-2</v>
      </c>
      <c r="AC828">
        <v>4.7E-2</v>
      </c>
      <c r="AD828">
        <v>2.8000000000000001E-2</v>
      </c>
      <c r="AE828">
        <v>2.7E-2</v>
      </c>
      <c r="AL828" s="38">
        <v>1.6E-2</v>
      </c>
      <c r="AM828" s="38">
        <v>1.7999999999999999E-2</v>
      </c>
      <c r="AN828" s="38">
        <v>0.04</v>
      </c>
    </row>
    <row r="829" spans="26:40" ht="14.25" customHeight="1" x14ac:dyDescent="0.2">
      <c r="Z829">
        <v>8.2000000000000003E-2</v>
      </c>
      <c r="AA829">
        <v>8.2000000000000003E-2</v>
      </c>
      <c r="AB829">
        <v>6.0999999999999999E-2</v>
      </c>
      <c r="AC829">
        <v>4.7E-2</v>
      </c>
      <c r="AD829">
        <v>2.8000000000000001E-2</v>
      </c>
      <c r="AE829">
        <v>2.7E-2</v>
      </c>
      <c r="AL829" s="38">
        <v>1.6E-2</v>
      </c>
      <c r="AM829" s="38">
        <v>1.7999999999999999E-2</v>
      </c>
      <c r="AN829" s="38">
        <v>0.04</v>
      </c>
    </row>
    <row r="830" spans="26:40" ht="14.25" customHeight="1" x14ac:dyDescent="0.2">
      <c r="Z830">
        <v>8.2000000000000003E-2</v>
      </c>
      <c r="AA830">
        <v>8.2000000000000003E-2</v>
      </c>
      <c r="AB830">
        <v>6.0999999999999999E-2</v>
      </c>
      <c r="AC830">
        <v>4.7E-2</v>
      </c>
      <c r="AD830">
        <v>2.8000000000000001E-2</v>
      </c>
      <c r="AE830">
        <v>2.7E-2</v>
      </c>
      <c r="AL830" s="38">
        <v>1.6E-2</v>
      </c>
      <c r="AM830" s="38">
        <v>1.7999999999999999E-2</v>
      </c>
      <c r="AN830" s="38">
        <v>0.04</v>
      </c>
    </row>
    <row r="831" spans="26:40" ht="14.25" customHeight="1" x14ac:dyDescent="0.2">
      <c r="Z831">
        <v>8.2000000000000003E-2</v>
      </c>
      <c r="AA831">
        <v>8.2000000000000003E-2</v>
      </c>
      <c r="AB831">
        <v>6.0999999999999999E-2</v>
      </c>
      <c r="AC831">
        <v>4.7E-2</v>
      </c>
      <c r="AD831">
        <v>2.8000000000000001E-2</v>
      </c>
      <c r="AE831">
        <v>2.7E-2</v>
      </c>
      <c r="AL831" s="38">
        <v>1.6E-2</v>
      </c>
      <c r="AM831" s="38">
        <v>1.7999999999999999E-2</v>
      </c>
      <c r="AN831" s="38">
        <v>0.04</v>
      </c>
    </row>
    <row r="832" spans="26:40" ht="14.25" customHeight="1" x14ac:dyDescent="0.2">
      <c r="Z832">
        <v>8.2000000000000003E-2</v>
      </c>
      <c r="AA832">
        <v>8.2000000000000003E-2</v>
      </c>
      <c r="AB832">
        <v>6.0999999999999999E-2</v>
      </c>
      <c r="AC832">
        <v>4.7E-2</v>
      </c>
      <c r="AD832">
        <v>2.8000000000000001E-2</v>
      </c>
      <c r="AE832">
        <v>2.7E-2</v>
      </c>
      <c r="AL832" s="38">
        <v>1.6E-2</v>
      </c>
      <c r="AM832" s="38">
        <v>1.7999999999999999E-2</v>
      </c>
      <c r="AN832" s="38">
        <v>0.04</v>
      </c>
    </row>
    <row r="833" spans="26:40" ht="14.25" customHeight="1" x14ac:dyDescent="0.2">
      <c r="Z833">
        <v>8.2000000000000003E-2</v>
      </c>
      <c r="AA833">
        <v>8.2000000000000003E-2</v>
      </c>
      <c r="AB833">
        <v>6.0999999999999999E-2</v>
      </c>
      <c r="AC833">
        <v>4.7E-2</v>
      </c>
      <c r="AD833">
        <v>2.8000000000000001E-2</v>
      </c>
      <c r="AE833">
        <v>2.7E-2</v>
      </c>
      <c r="AL833" s="38">
        <v>1.6E-2</v>
      </c>
      <c r="AM833" s="38">
        <v>1.7999999999999999E-2</v>
      </c>
      <c r="AN833" s="38">
        <v>0.04</v>
      </c>
    </row>
    <row r="834" spans="26:40" ht="14.25" customHeight="1" x14ac:dyDescent="0.2">
      <c r="Z834">
        <v>8.2000000000000003E-2</v>
      </c>
      <c r="AA834">
        <v>8.2000000000000003E-2</v>
      </c>
      <c r="AB834">
        <v>6.0999999999999999E-2</v>
      </c>
      <c r="AC834">
        <v>4.7E-2</v>
      </c>
      <c r="AD834">
        <v>2.8000000000000001E-2</v>
      </c>
      <c r="AE834">
        <v>2.7E-2</v>
      </c>
      <c r="AL834" s="38">
        <v>1.6E-2</v>
      </c>
      <c r="AM834" s="38">
        <v>1.7999999999999999E-2</v>
      </c>
      <c r="AN834" s="38">
        <v>0.04</v>
      </c>
    </row>
    <row r="835" spans="26:40" ht="14.25" customHeight="1" x14ac:dyDescent="0.2">
      <c r="Z835">
        <v>8.2000000000000003E-2</v>
      </c>
      <c r="AA835">
        <v>8.2000000000000003E-2</v>
      </c>
      <c r="AB835">
        <v>6.0999999999999999E-2</v>
      </c>
      <c r="AC835">
        <v>4.7E-2</v>
      </c>
      <c r="AD835">
        <v>2.8000000000000001E-2</v>
      </c>
      <c r="AE835">
        <v>2.7E-2</v>
      </c>
      <c r="AL835" s="38">
        <v>1.6E-2</v>
      </c>
      <c r="AM835" s="38">
        <v>1.7999999999999999E-2</v>
      </c>
      <c r="AN835" s="38">
        <v>0.04</v>
      </c>
    </row>
    <row r="836" spans="26:40" ht="14.25" customHeight="1" x14ac:dyDescent="0.2">
      <c r="Z836">
        <v>8.2000000000000003E-2</v>
      </c>
      <c r="AA836">
        <v>8.2000000000000003E-2</v>
      </c>
      <c r="AB836">
        <v>6.0999999999999999E-2</v>
      </c>
      <c r="AC836">
        <v>4.7E-2</v>
      </c>
      <c r="AD836">
        <v>2.8000000000000001E-2</v>
      </c>
      <c r="AE836">
        <v>2.7E-2</v>
      </c>
      <c r="AL836" s="38">
        <v>1.6E-2</v>
      </c>
      <c r="AM836" s="38">
        <v>1.7999999999999999E-2</v>
      </c>
      <c r="AN836" s="38">
        <v>0.04</v>
      </c>
    </row>
    <row r="837" spans="26:40" ht="14.25" customHeight="1" x14ac:dyDescent="0.2">
      <c r="Z837">
        <v>8.2000000000000003E-2</v>
      </c>
      <c r="AA837">
        <v>8.2000000000000003E-2</v>
      </c>
      <c r="AB837">
        <v>6.0999999999999999E-2</v>
      </c>
      <c r="AC837">
        <v>4.5999999999999999E-2</v>
      </c>
      <c r="AD837">
        <v>2.8000000000000001E-2</v>
      </c>
      <c r="AE837">
        <v>2.7E-2</v>
      </c>
      <c r="AL837" s="38">
        <v>1.6E-2</v>
      </c>
      <c r="AM837" s="38">
        <v>1.7999999999999999E-2</v>
      </c>
      <c r="AN837" s="38">
        <v>0.04</v>
      </c>
    </row>
    <row r="838" spans="26:40" ht="14.25" customHeight="1" x14ac:dyDescent="0.2">
      <c r="Z838">
        <v>8.2000000000000003E-2</v>
      </c>
      <c r="AA838">
        <v>8.2000000000000003E-2</v>
      </c>
      <c r="AB838">
        <v>6.0999999999999999E-2</v>
      </c>
      <c r="AC838">
        <v>4.5999999999999999E-2</v>
      </c>
      <c r="AD838">
        <v>2.8000000000000001E-2</v>
      </c>
      <c r="AE838">
        <v>2.7E-2</v>
      </c>
      <c r="AL838" s="38">
        <v>1.6E-2</v>
      </c>
      <c r="AM838" s="38">
        <v>1.7999999999999999E-2</v>
      </c>
      <c r="AN838" s="38">
        <v>0.04</v>
      </c>
    </row>
    <row r="839" spans="26:40" ht="14.25" customHeight="1" x14ac:dyDescent="0.2">
      <c r="Z839">
        <v>8.2000000000000003E-2</v>
      </c>
      <c r="AA839">
        <v>8.2000000000000003E-2</v>
      </c>
      <c r="AB839">
        <v>6.0999999999999999E-2</v>
      </c>
      <c r="AC839">
        <v>4.5999999999999999E-2</v>
      </c>
      <c r="AD839">
        <v>2.8000000000000001E-2</v>
      </c>
      <c r="AE839">
        <v>2.7E-2</v>
      </c>
      <c r="AL839" s="38">
        <v>1.6E-2</v>
      </c>
      <c r="AM839" s="38">
        <v>1.7999999999999999E-2</v>
      </c>
      <c r="AN839" s="38">
        <v>0.04</v>
      </c>
    </row>
    <row r="840" spans="26:40" ht="14.25" customHeight="1" x14ac:dyDescent="0.2">
      <c r="Z840">
        <v>8.2000000000000003E-2</v>
      </c>
      <c r="AA840">
        <v>8.2000000000000003E-2</v>
      </c>
      <c r="AB840">
        <v>6.0999999999999999E-2</v>
      </c>
      <c r="AC840">
        <v>4.5999999999999999E-2</v>
      </c>
      <c r="AD840">
        <v>2.8000000000000001E-2</v>
      </c>
      <c r="AE840">
        <v>2.7E-2</v>
      </c>
      <c r="AL840" s="38">
        <v>1.6E-2</v>
      </c>
      <c r="AM840" s="38">
        <v>1.7999999999999999E-2</v>
      </c>
      <c r="AN840" s="38">
        <v>0.04</v>
      </c>
    </row>
    <row r="841" spans="26:40" ht="14.25" customHeight="1" x14ac:dyDescent="0.2">
      <c r="Z841">
        <v>8.2000000000000003E-2</v>
      </c>
      <c r="AA841">
        <v>8.2000000000000003E-2</v>
      </c>
      <c r="AB841">
        <v>6.0999999999999999E-2</v>
      </c>
      <c r="AC841">
        <v>4.5999999999999999E-2</v>
      </c>
      <c r="AD841">
        <v>2.8000000000000001E-2</v>
      </c>
      <c r="AE841">
        <v>2.7E-2</v>
      </c>
      <c r="AL841" s="38">
        <v>1.6E-2</v>
      </c>
      <c r="AM841" s="38">
        <v>1.7999999999999999E-2</v>
      </c>
      <c r="AN841" s="38">
        <v>3.9E-2</v>
      </c>
    </row>
    <row r="842" spans="26:40" ht="14.25" customHeight="1" x14ac:dyDescent="0.2">
      <c r="Z842">
        <v>8.2000000000000003E-2</v>
      </c>
      <c r="AA842">
        <v>8.2000000000000003E-2</v>
      </c>
      <c r="AB842">
        <v>6.0999999999999999E-2</v>
      </c>
      <c r="AC842">
        <v>4.5999999999999999E-2</v>
      </c>
      <c r="AD842">
        <v>2.7E-2</v>
      </c>
      <c r="AE842">
        <v>2.7E-2</v>
      </c>
      <c r="AL842" s="38">
        <v>1.6E-2</v>
      </c>
      <c r="AM842" s="38">
        <v>1.7999999999999999E-2</v>
      </c>
      <c r="AN842" s="38">
        <v>3.9E-2</v>
      </c>
    </row>
    <row r="843" spans="26:40" ht="14.25" customHeight="1" x14ac:dyDescent="0.2">
      <c r="Z843">
        <v>8.2000000000000003E-2</v>
      </c>
      <c r="AA843">
        <v>8.2000000000000003E-2</v>
      </c>
      <c r="AB843">
        <v>6.0999999999999999E-2</v>
      </c>
      <c r="AC843">
        <v>4.5999999999999999E-2</v>
      </c>
      <c r="AD843">
        <v>2.7E-2</v>
      </c>
      <c r="AE843">
        <v>2.7E-2</v>
      </c>
      <c r="AL843" s="38">
        <v>1.6E-2</v>
      </c>
      <c r="AM843" s="38">
        <v>1.7999999999999999E-2</v>
      </c>
      <c r="AN843" s="38">
        <v>3.9E-2</v>
      </c>
    </row>
    <row r="844" spans="26:40" ht="14.25" customHeight="1" x14ac:dyDescent="0.2">
      <c r="Z844">
        <v>8.1000000000000003E-2</v>
      </c>
      <c r="AA844">
        <v>8.2000000000000003E-2</v>
      </c>
      <c r="AB844">
        <v>6.0999999999999999E-2</v>
      </c>
      <c r="AC844">
        <v>4.5999999999999999E-2</v>
      </c>
      <c r="AD844">
        <v>2.7E-2</v>
      </c>
      <c r="AE844">
        <v>2.7E-2</v>
      </c>
      <c r="AL844" s="38">
        <v>1.6E-2</v>
      </c>
      <c r="AM844" s="38">
        <v>1.7999999999999999E-2</v>
      </c>
      <c r="AN844" s="38">
        <v>3.9E-2</v>
      </c>
    </row>
    <row r="845" spans="26:40" ht="14.25" customHeight="1" x14ac:dyDescent="0.2">
      <c r="Z845">
        <v>8.1000000000000003E-2</v>
      </c>
      <c r="AA845">
        <v>8.2000000000000003E-2</v>
      </c>
      <c r="AB845">
        <v>6.0999999999999999E-2</v>
      </c>
      <c r="AC845">
        <v>4.5999999999999999E-2</v>
      </c>
      <c r="AD845">
        <v>2.7E-2</v>
      </c>
      <c r="AE845">
        <v>2.7E-2</v>
      </c>
      <c r="AL845" s="38">
        <v>1.6E-2</v>
      </c>
      <c r="AM845" s="38">
        <v>1.7999999999999999E-2</v>
      </c>
      <c r="AN845" s="38">
        <v>3.9E-2</v>
      </c>
    </row>
    <row r="846" spans="26:40" ht="14.25" customHeight="1" x14ac:dyDescent="0.2">
      <c r="Z846">
        <v>8.2000000000000003E-2</v>
      </c>
      <c r="AA846">
        <v>8.2000000000000003E-2</v>
      </c>
      <c r="AB846">
        <v>6.2E-2</v>
      </c>
      <c r="AC846">
        <v>4.5999999999999999E-2</v>
      </c>
      <c r="AD846">
        <v>2.7E-2</v>
      </c>
      <c r="AE846">
        <v>2.7E-2</v>
      </c>
      <c r="AL846" s="38">
        <v>1.6E-2</v>
      </c>
      <c r="AM846" s="38">
        <v>1.7999999999999999E-2</v>
      </c>
      <c r="AN846" s="38">
        <v>3.9E-2</v>
      </c>
    </row>
    <row r="847" spans="26:40" ht="14.25" customHeight="1" x14ac:dyDescent="0.2">
      <c r="Z847">
        <v>8.2000000000000003E-2</v>
      </c>
      <c r="AA847">
        <v>8.2000000000000003E-2</v>
      </c>
      <c r="AB847">
        <v>6.2E-2</v>
      </c>
      <c r="AC847">
        <v>4.5999999999999999E-2</v>
      </c>
      <c r="AD847">
        <v>2.7E-2</v>
      </c>
      <c r="AE847">
        <v>2.5999999999999999E-2</v>
      </c>
      <c r="AL847" s="38">
        <v>1.6E-2</v>
      </c>
      <c r="AM847" s="38">
        <v>1.7999999999999999E-2</v>
      </c>
      <c r="AN847" s="38">
        <v>3.9E-2</v>
      </c>
    </row>
    <row r="848" spans="26:40" ht="14.25" customHeight="1" x14ac:dyDescent="0.2">
      <c r="Z848">
        <v>8.1000000000000003E-2</v>
      </c>
      <c r="AA848">
        <v>8.2000000000000003E-2</v>
      </c>
      <c r="AB848">
        <v>6.2E-2</v>
      </c>
      <c r="AC848">
        <v>4.5999999999999999E-2</v>
      </c>
      <c r="AD848">
        <v>2.7E-2</v>
      </c>
      <c r="AE848">
        <v>2.5999999999999999E-2</v>
      </c>
      <c r="AL848" s="38">
        <v>1.6E-2</v>
      </c>
      <c r="AM848" s="38">
        <v>1.7000000000000001E-2</v>
      </c>
      <c r="AN848" s="38">
        <v>3.9E-2</v>
      </c>
    </row>
    <row r="849" spans="26:40" ht="14.25" customHeight="1" x14ac:dyDescent="0.2">
      <c r="Z849">
        <v>8.1000000000000003E-2</v>
      </c>
      <c r="AA849">
        <v>8.2000000000000003E-2</v>
      </c>
      <c r="AB849">
        <v>6.2E-2</v>
      </c>
      <c r="AC849">
        <v>4.5999999999999999E-2</v>
      </c>
      <c r="AD849">
        <v>2.7E-2</v>
      </c>
      <c r="AE849">
        <v>2.5999999999999999E-2</v>
      </c>
      <c r="AL849" s="38">
        <v>1.6E-2</v>
      </c>
      <c r="AM849" s="38">
        <v>1.7000000000000001E-2</v>
      </c>
      <c r="AN849" s="38">
        <v>3.9E-2</v>
      </c>
    </row>
    <row r="850" spans="26:40" ht="14.25" customHeight="1" x14ac:dyDescent="0.2">
      <c r="Z850">
        <v>8.1000000000000003E-2</v>
      </c>
      <c r="AA850">
        <v>8.2000000000000003E-2</v>
      </c>
      <c r="AB850">
        <v>6.2E-2</v>
      </c>
      <c r="AC850">
        <v>4.5999999999999999E-2</v>
      </c>
      <c r="AD850">
        <v>2.7E-2</v>
      </c>
      <c r="AE850">
        <v>2.5999999999999999E-2</v>
      </c>
      <c r="AL850" s="38">
        <v>1.4999999999999999E-2</v>
      </c>
      <c r="AM850" s="38">
        <v>1.7000000000000001E-2</v>
      </c>
      <c r="AN850" s="38">
        <v>3.9E-2</v>
      </c>
    </row>
    <row r="851" spans="26:40" ht="14.25" customHeight="1" x14ac:dyDescent="0.2">
      <c r="Z851">
        <v>8.1000000000000003E-2</v>
      </c>
      <c r="AA851">
        <v>8.1000000000000003E-2</v>
      </c>
      <c r="AB851">
        <v>6.2E-2</v>
      </c>
      <c r="AC851">
        <v>4.4999999999999998E-2</v>
      </c>
      <c r="AD851">
        <v>2.7E-2</v>
      </c>
      <c r="AE851">
        <v>2.5999999999999999E-2</v>
      </c>
      <c r="AL851" s="38">
        <v>1.4999999999999999E-2</v>
      </c>
      <c r="AM851" s="38">
        <v>1.7000000000000001E-2</v>
      </c>
      <c r="AN851" s="38">
        <v>3.9E-2</v>
      </c>
    </row>
    <row r="852" spans="26:40" ht="14.25" customHeight="1" x14ac:dyDescent="0.2">
      <c r="Z852">
        <v>8.1000000000000003E-2</v>
      </c>
      <c r="AA852">
        <v>8.1000000000000003E-2</v>
      </c>
      <c r="AB852">
        <v>6.2E-2</v>
      </c>
      <c r="AC852">
        <v>4.4999999999999998E-2</v>
      </c>
      <c r="AD852">
        <v>2.7E-2</v>
      </c>
      <c r="AE852">
        <v>2.5999999999999999E-2</v>
      </c>
      <c r="AL852" s="38">
        <v>1.4999999999999999E-2</v>
      </c>
      <c r="AM852" s="38">
        <v>1.7000000000000001E-2</v>
      </c>
      <c r="AN852" s="38">
        <v>3.9E-2</v>
      </c>
    </row>
    <row r="853" spans="26:40" ht="14.25" customHeight="1" x14ac:dyDescent="0.2">
      <c r="Z853">
        <v>8.1000000000000003E-2</v>
      </c>
      <c r="AA853">
        <v>8.1000000000000003E-2</v>
      </c>
      <c r="AB853">
        <v>6.0999999999999999E-2</v>
      </c>
      <c r="AC853">
        <v>4.4999999999999998E-2</v>
      </c>
      <c r="AD853">
        <v>2.7E-2</v>
      </c>
      <c r="AE853">
        <v>2.5999999999999999E-2</v>
      </c>
      <c r="AL853" s="38">
        <v>1.4999999999999999E-2</v>
      </c>
      <c r="AM853" s="38">
        <v>1.7000000000000001E-2</v>
      </c>
      <c r="AN853" s="38">
        <v>3.9E-2</v>
      </c>
    </row>
    <row r="854" spans="26:40" ht="14.25" customHeight="1" x14ac:dyDescent="0.2">
      <c r="Z854">
        <v>8.1000000000000003E-2</v>
      </c>
      <c r="AA854">
        <v>8.1000000000000003E-2</v>
      </c>
      <c r="AB854">
        <v>6.0999999999999999E-2</v>
      </c>
      <c r="AC854">
        <v>4.4999999999999998E-2</v>
      </c>
      <c r="AD854">
        <v>2.7E-2</v>
      </c>
      <c r="AE854">
        <v>2.5999999999999999E-2</v>
      </c>
      <c r="AL854" s="38">
        <v>1.4999999999999999E-2</v>
      </c>
      <c r="AM854" s="38">
        <v>1.7000000000000001E-2</v>
      </c>
      <c r="AN854" s="38">
        <v>3.9E-2</v>
      </c>
    </row>
    <row r="855" spans="26:40" ht="14.25" customHeight="1" x14ac:dyDescent="0.2">
      <c r="Z855">
        <v>8.1000000000000003E-2</v>
      </c>
      <c r="AA855">
        <v>8.1000000000000003E-2</v>
      </c>
      <c r="AB855">
        <v>6.0999999999999999E-2</v>
      </c>
      <c r="AC855">
        <v>4.4999999999999998E-2</v>
      </c>
      <c r="AD855">
        <v>2.7E-2</v>
      </c>
      <c r="AE855">
        <v>2.5999999999999999E-2</v>
      </c>
      <c r="AL855" s="38">
        <v>1.4999999999999999E-2</v>
      </c>
      <c r="AM855" s="38">
        <v>1.7000000000000001E-2</v>
      </c>
      <c r="AN855" s="38">
        <v>3.9E-2</v>
      </c>
    </row>
    <row r="856" spans="26:40" ht="14.25" customHeight="1" x14ac:dyDescent="0.2">
      <c r="Z856">
        <v>8.1000000000000003E-2</v>
      </c>
      <c r="AA856">
        <v>8.1000000000000003E-2</v>
      </c>
      <c r="AB856">
        <v>6.0999999999999999E-2</v>
      </c>
      <c r="AC856">
        <v>4.4999999999999998E-2</v>
      </c>
      <c r="AD856">
        <v>2.7E-2</v>
      </c>
      <c r="AE856">
        <v>2.5999999999999999E-2</v>
      </c>
      <c r="AL856" s="38">
        <v>1.4999999999999999E-2</v>
      </c>
      <c r="AM856" s="38">
        <v>1.7000000000000001E-2</v>
      </c>
      <c r="AN856" s="38">
        <v>3.9E-2</v>
      </c>
    </row>
    <row r="857" spans="26:40" ht="14.25" customHeight="1" x14ac:dyDescent="0.2">
      <c r="Z857">
        <v>8.1000000000000003E-2</v>
      </c>
      <c r="AA857">
        <v>8.1000000000000003E-2</v>
      </c>
      <c r="AB857">
        <v>6.0999999999999999E-2</v>
      </c>
      <c r="AC857">
        <v>4.4999999999999998E-2</v>
      </c>
      <c r="AD857">
        <v>2.7E-2</v>
      </c>
      <c r="AE857">
        <v>2.5999999999999999E-2</v>
      </c>
      <c r="AL857" s="38">
        <v>1.4999999999999999E-2</v>
      </c>
      <c r="AM857" s="38">
        <v>1.7000000000000001E-2</v>
      </c>
      <c r="AN857" s="38">
        <v>3.9E-2</v>
      </c>
    </row>
    <row r="858" spans="26:40" ht="14.25" customHeight="1" x14ac:dyDescent="0.2">
      <c r="Z858">
        <v>8.1000000000000003E-2</v>
      </c>
      <c r="AA858">
        <v>8.1000000000000003E-2</v>
      </c>
      <c r="AB858">
        <v>6.0999999999999999E-2</v>
      </c>
      <c r="AC858">
        <v>4.4999999999999998E-2</v>
      </c>
      <c r="AD858">
        <v>2.7E-2</v>
      </c>
      <c r="AE858">
        <v>2.5999999999999999E-2</v>
      </c>
      <c r="AL858" s="38">
        <v>1.4999999999999999E-2</v>
      </c>
      <c r="AM858" s="38">
        <v>1.7000000000000001E-2</v>
      </c>
      <c r="AN858" s="38">
        <v>3.9E-2</v>
      </c>
    </row>
    <row r="859" spans="26:40" ht="14.25" customHeight="1" x14ac:dyDescent="0.2">
      <c r="Z859">
        <v>8.1000000000000003E-2</v>
      </c>
      <c r="AA859">
        <v>8.1000000000000003E-2</v>
      </c>
      <c r="AB859">
        <v>6.0999999999999999E-2</v>
      </c>
      <c r="AC859">
        <v>4.4999999999999998E-2</v>
      </c>
      <c r="AD859">
        <v>2.7E-2</v>
      </c>
      <c r="AE859">
        <v>2.5999999999999999E-2</v>
      </c>
      <c r="AL859" s="38">
        <v>1.4999999999999999E-2</v>
      </c>
      <c r="AM859" s="38">
        <v>1.7000000000000001E-2</v>
      </c>
      <c r="AN859" s="38">
        <v>3.9E-2</v>
      </c>
    </row>
    <row r="860" spans="26:40" ht="14.25" customHeight="1" x14ac:dyDescent="0.2">
      <c r="Z860">
        <v>8.1000000000000003E-2</v>
      </c>
      <c r="AA860">
        <v>8.1000000000000003E-2</v>
      </c>
      <c r="AB860">
        <v>6.0999999999999999E-2</v>
      </c>
      <c r="AC860">
        <v>4.4999999999999998E-2</v>
      </c>
      <c r="AD860">
        <v>2.7E-2</v>
      </c>
      <c r="AE860">
        <v>2.5999999999999999E-2</v>
      </c>
      <c r="AL860" s="38">
        <v>1.4999999999999999E-2</v>
      </c>
      <c r="AM860" s="38">
        <v>1.7000000000000001E-2</v>
      </c>
      <c r="AN860" s="38">
        <v>3.9E-2</v>
      </c>
    </row>
    <row r="861" spans="26:40" ht="14.25" customHeight="1" x14ac:dyDescent="0.2">
      <c r="Z861">
        <v>8.1000000000000003E-2</v>
      </c>
      <c r="AA861">
        <v>8.1000000000000003E-2</v>
      </c>
      <c r="AB861">
        <v>6.0999999999999999E-2</v>
      </c>
      <c r="AC861">
        <v>4.4999999999999998E-2</v>
      </c>
      <c r="AD861">
        <v>2.5999999999999999E-2</v>
      </c>
      <c r="AE861">
        <v>2.5999999999999999E-2</v>
      </c>
      <c r="AL861" s="38">
        <v>1.4999999999999999E-2</v>
      </c>
      <c r="AM861" s="38">
        <v>1.7000000000000001E-2</v>
      </c>
      <c r="AN861" s="38">
        <v>3.7999999999999999E-2</v>
      </c>
    </row>
    <row r="862" spans="26:40" ht="14.25" customHeight="1" x14ac:dyDescent="0.2">
      <c r="Z862">
        <v>8.1000000000000003E-2</v>
      </c>
      <c r="AA862">
        <v>8.1000000000000003E-2</v>
      </c>
      <c r="AB862">
        <v>6.0999999999999999E-2</v>
      </c>
      <c r="AC862">
        <v>4.4999999999999998E-2</v>
      </c>
      <c r="AD862">
        <v>2.5999999999999999E-2</v>
      </c>
      <c r="AE862">
        <v>2.5999999999999999E-2</v>
      </c>
      <c r="AL862" s="38">
        <v>1.4999999999999999E-2</v>
      </c>
      <c r="AM862" s="38">
        <v>1.7000000000000001E-2</v>
      </c>
      <c r="AN862" s="38">
        <v>3.7999999999999999E-2</v>
      </c>
    </row>
    <row r="863" spans="26:40" ht="14.25" customHeight="1" x14ac:dyDescent="0.2">
      <c r="Z863">
        <v>0.08</v>
      </c>
      <c r="AA863">
        <v>8.1000000000000003E-2</v>
      </c>
      <c r="AB863">
        <v>6.0999999999999999E-2</v>
      </c>
      <c r="AC863">
        <v>4.4999999999999998E-2</v>
      </c>
      <c r="AD863">
        <v>2.5999999999999999E-2</v>
      </c>
      <c r="AE863">
        <v>2.5999999999999999E-2</v>
      </c>
      <c r="AL863" s="38">
        <v>1.4999999999999999E-2</v>
      </c>
      <c r="AM863" s="38">
        <v>1.6E-2</v>
      </c>
      <c r="AN863" s="38">
        <v>3.7999999999999999E-2</v>
      </c>
    </row>
    <row r="864" spans="26:40" ht="14.25" customHeight="1" x14ac:dyDescent="0.2">
      <c r="Z864">
        <v>0.08</v>
      </c>
      <c r="AA864">
        <v>8.1000000000000003E-2</v>
      </c>
      <c r="AB864">
        <v>6.0999999999999999E-2</v>
      </c>
      <c r="AC864">
        <v>4.4999999999999998E-2</v>
      </c>
      <c r="AD864">
        <v>2.5999999999999999E-2</v>
      </c>
      <c r="AE864">
        <v>2.5999999999999999E-2</v>
      </c>
      <c r="AL864" s="38">
        <v>1.4999999999999999E-2</v>
      </c>
      <c r="AM864" s="38">
        <v>1.6E-2</v>
      </c>
      <c r="AN864" s="38">
        <v>3.7999999999999999E-2</v>
      </c>
    </row>
    <row r="865" spans="26:40" ht="14.25" customHeight="1" x14ac:dyDescent="0.2">
      <c r="Z865">
        <v>0.08</v>
      </c>
      <c r="AA865">
        <v>8.1000000000000003E-2</v>
      </c>
      <c r="AB865">
        <v>0.06</v>
      </c>
      <c r="AC865">
        <v>4.3999999999999997E-2</v>
      </c>
      <c r="AD865">
        <v>2.5999999999999999E-2</v>
      </c>
      <c r="AE865">
        <v>2.5999999999999999E-2</v>
      </c>
      <c r="AL865" s="38">
        <v>1.4999999999999999E-2</v>
      </c>
      <c r="AM865" s="38">
        <v>1.6E-2</v>
      </c>
      <c r="AN865" s="38">
        <v>3.7999999999999999E-2</v>
      </c>
    </row>
    <row r="866" spans="26:40" ht="14.25" customHeight="1" x14ac:dyDescent="0.2">
      <c r="Z866">
        <v>0.08</v>
      </c>
      <c r="AA866">
        <v>8.1000000000000003E-2</v>
      </c>
      <c r="AB866">
        <v>0.06</v>
      </c>
      <c r="AC866">
        <v>4.3999999999999997E-2</v>
      </c>
      <c r="AD866">
        <v>2.5999999999999999E-2</v>
      </c>
      <c r="AE866">
        <v>2.5999999999999999E-2</v>
      </c>
      <c r="AL866" s="38">
        <v>1.4999999999999999E-2</v>
      </c>
      <c r="AM866" s="38">
        <v>1.6E-2</v>
      </c>
      <c r="AN866" s="38">
        <v>3.7999999999999999E-2</v>
      </c>
    </row>
    <row r="867" spans="26:40" ht="14.25" customHeight="1" x14ac:dyDescent="0.2">
      <c r="Z867">
        <v>0.08</v>
      </c>
      <c r="AA867">
        <v>8.1000000000000003E-2</v>
      </c>
      <c r="AB867">
        <v>0.06</v>
      </c>
      <c r="AC867">
        <v>4.3999999999999997E-2</v>
      </c>
      <c r="AD867">
        <v>2.5999999999999999E-2</v>
      </c>
      <c r="AE867">
        <v>2.5999999999999999E-2</v>
      </c>
      <c r="AL867" s="38">
        <v>1.4999999999999999E-2</v>
      </c>
      <c r="AM867" s="38">
        <v>1.6E-2</v>
      </c>
      <c r="AN867" s="38">
        <v>3.7999999999999999E-2</v>
      </c>
    </row>
    <row r="868" spans="26:40" ht="14.25" customHeight="1" x14ac:dyDescent="0.2">
      <c r="Z868">
        <v>0.08</v>
      </c>
      <c r="AA868">
        <v>8.1000000000000003E-2</v>
      </c>
      <c r="AB868">
        <v>0.06</v>
      </c>
      <c r="AC868">
        <v>4.3999999999999997E-2</v>
      </c>
      <c r="AD868">
        <v>2.5999999999999999E-2</v>
      </c>
      <c r="AE868">
        <v>2.5999999999999999E-2</v>
      </c>
      <c r="AL868" s="38">
        <v>1.4999999999999999E-2</v>
      </c>
      <c r="AM868" s="38">
        <v>1.6E-2</v>
      </c>
      <c r="AN868" s="38">
        <v>3.7999999999999999E-2</v>
      </c>
    </row>
    <row r="869" spans="26:40" ht="14.25" customHeight="1" x14ac:dyDescent="0.2">
      <c r="Z869">
        <v>0.08</v>
      </c>
      <c r="AA869">
        <v>8.1000000000000003E-2</v>
      </c>
      <c r="AB869">
        <v>0.06</v>
      </c>
      <c r="AC869">
        <v>4.3999999999999997E-2</v>
      </c>
      <c r="AD869">
        <v>2.5999999999999999E-2</v>
      </c>
      <c r="AE869">
        <v>2.5999999999999999E-2</v>
      </c>
      <c r="AL869" s="38">
        <v>1.4999999999999999E-2</v>
      </c>
      <c r="AM869" s="38">
        <v>1.6E-2</v>
      </c>
      <c r="AN869" s="38">
        <v>3.7999999999999999E-2</v>
      </c>
    </row>
    <row r="870" spans="26:40" ht="14.25" customHeight="1" x14ac:dyDescent="0.2">
      <c r="Z870">
        <v>0.08</v>
      </c>
      <c r="AA870">
        <v>8.1000000000000003E-2</v>
      </c>
      <c r="AB870">
        <v>5.8999999999999997E-2</v>
      </c>
      <c r="AC870">
        <v>4.3999999999999997E-2</v>
      </c>
      <c r="AD870">
        <v>2.5999999999999999E-2</v>
      </c>
      <c r="AE870">
        <v>2.5999999999999999E-2</v>
      </c>
      <c r="AL870" s="38">
        <v>1.4999999999999999E-2</v>
      </c>
      <c r="AM870" s="38">
        <v>1.6E-2</v>
      </c>
      <c r="AN870" s="38">
        <v>3.7999999999999999E-2</v>
      </c>
    </row>
    <row r="871" spans="26:40" ht="14.25" customHeight="1" x14ac:dyDescent="0.2">
      <c r="Z871">
        <v>0.08</v>
      </c>
      <c r="AA871">
        <v>8.1000000000000003E-2</v>
      </c>
      <c r="AB871">
        <v>5.8999999999999997E-2</v>
      </c>
      <c r="AC871">
        <v>4.3999999999999997E-2</v>
      </c>
      <c r="AD871">
        <v>2.5999999999999999E-2</v>
      </c>
      <c r="AE871">
        <v>2.5999999999999999E-2</v>
      </c>
      <c r="AL871" s="38">
        <v>1.4999999999999999E-2</v>
      </c>
      <c r="AM871" s="38">
        <v>1.6E-2</v>
      </c>
      <c r="AN871" s="38">
        <v>3.7999999999999999E-2</v>
      </c>
    </row>
    <row r="872" spans="26:40" ht="14.25" customHeight="1" x14ac:dyDescent="0.2">
      <c r="Z872">
        <v>0.08</v>
      </c>
      <c r="AA872">
        <v>8.1000000000000003E-2</v>
      </c>
      <c r="AB872">
        <v>5.8999999999999997E-2</v>
      </c>
      <c r="AC872">
        <v>4.3999999999999997E-2</v>
      </c>
      <c r="AD872">
        <v>2.5999999999999999E-2</v>
      </c>
      <c r="AE872">
        <v>2.5999999999999999E-2</v>
      </c>
      <c r="AL872" s="38">
        <v>1.4999999999999999E-2</v>
      </c>
      <c r="AM872" s="38">
        <v>1.6E-2</v>
      </c>
      <c r="AN872" s="38">
        <v>3.7999999999999999E-2</v>
      </c>
    </row>
    <row r="873" spans="26:40" ht="14.25" customHeight="1" x14ac:dyDescent="0.2">
      <c r="Z873">
        <v>0.08</v>
      </c>
      <c r="AA873">
        <v>8.1000000000000003E-2</v>
      </c>
      <c r="AB873">
        <v>5.8999999999999997E-2</v>
      </c>
      <c r="AC873">
        <v>4.3999999999999997E-2</v>
      </c>
      <c r="AD873">
        <v>2.5999999999999999E-2</v>
      </c>
      <c r="AE873">
        <v>2.5999999999999999E-2</v>
      </c>
      <c r="AL873" s="38">
        <v>1.4999999999999999E-2</v>
      </c>
      <c r="AM873" s="38">
        <v>1.6E-2</v>
      </c>
      <c r="AN873" s="38">
        <v>3.7999999999999999E-2</v>
      </c>
    </row>
    <row r="874" spans="26:40" ht="14.25" customHeight="1" x14ac:dyDescent="0.15"/>
    <row r="875" spans="26:40" ht="14.25" customHeight="1" x14ac:dyDescent="0.15"/>
    <row r="876" spans="26:40" ht="14.25" customHeight="1" x14ac:dyDescent="0.15"/>
    <row r="877" spans="26:40" ht="14.25" customHeight="1" x14ac:dyDescent="0.15"/>
    <row r="878" spans="26:40" ht="14.25" customHeight="1" x14ac:dyDescent="0.15"/>
    <row r="879" spans="26:40" ht="14.25" customHeight="1" x14ac:dyDescent="0.15"/>
    <row r="880" spans="26:4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  <row r="1001" ht="14.25" customHeight="1" x14ac:dyDescent="0.15"/>
  </sheetData>
  <phoneticPr fontId="17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Chl A</vt:lpstr>
      <vt:lpstr>Paste Data Here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GONZALEZ</dc:creator>
  <cp:lastModifiedBy>Brian Scott</cp:lastModifiedBy>
  <dcterms:created xsi:type="dcterms:W3CDTF">2020-03-19T08:34:05Z</dcterms:created>
  <dcterms:modified xsi:type="dcterms:W3CDTF">2025-06-26T21:17:33Z</dcterms:modified>
</cp:coreProperties>
</file>