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spatrignani\Soil Water Lab Dropbox\Andres Patrignani\Soil_Water_Lab\Projects data\RDT_cosmos\"/>
    </mc:Choice>
  </mc:AlternateContent>
  <bookViews>
    <workbookView xWindow="0" yWindow="465" windowWidth="25605" windowHeight="14640"/>
  </bookViews>
  <sheets>
    <sheet name="Sheet1" sheetId="1" r:id="rId1"/>
  </sheets>
  <definedNames>
    <definedName name="_xlnm._FilterDatabase" localSheetId="0" hidden="1">Sheet1!$A$1:$O$26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M5" i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M18" i="1"/>
  <c r="M19" i="1"/>
  <c r="M20" i="1"/>
  <c r="M21" i="1"/>
  <c r="N21" i="1" s="1"/>
  <c r="M22" i="1"/>
  <c r="N22" i="1" s="1"/>
  <c r="M23" i="1"/>
  <c r="N23" i="1" s="1"/>
  <c r="M24" i="1"/>
  <c r="N24" i="1" s="1"/>
  <c r="M25" i="1"/>
  <c r="N25" i="1" s="1"/>
  <c r="O25" i="1" s="1"/>
  <c r="M26" i="1"/>
  <c r="N26" i="1" s="1"/>
  <c r="M2" i="1"/>
  <c r="N2" i="1" s="1"/>
  <c r="N4" i="1"/>
  <c r="N5" i="1"/>
  <c r="N17" i="1"/>
  <c r="N18" i="1"/>
  <c r="N19" i="1"/>
  <c r="N20" i="1"/>
  <c r="L3" i="1"/>
  <c r="L4" i="1"/>
  <c r="L5" i="1"/>
  <c r="O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O9" i="1" l="1"/>
  <c r="O13" i="1"/>
  <c r="O10" i="1"/>
  <c r="O12" i="1"/>
  <c r="O21" i="1"/>
  <c r="O23" i="1"/>
  <c r="O17" i="1"/>
  <c r="O22" i="1"/>
  <c r="O24" i="1"/>
  <c r="O4" i="1"/>
  <c r="O11" i="1"/>
  <c r="O3" i="1"/>
  <c r="O16" i="1"/>
  <c r="O20" i="1"/>
  <c r="O8" i="1"/>
  <c r="O19" i="1"/>
  <c r="O7" i="1"/>
  <c r="O18" i="1"/>
  <c r="O14" i="1"/>
  <c r="O6" i="1"/>
  <c r="O26" i="1"/>
  <c r="O15" i="1"/>
  <c r="O2" i="1"/>
</calcChain>
</file>

<file path=xl/sharedStrings.xml><?xml version="1.0" encoding="utf-8"?>
<sst xmlns="http://schemas.openxmlformats.org/spreadsheetml/2006/main" count="15" uniqueCount="15">
  <si>
    <t>date</t>
  </si>
  <si>
    <t>sample_id</t>
  </si>
  <si>
    <t>latitude</t>
  </si>
  <si>
    <t>longitude</t>
  </si>
  <si>
    <t>start_depth</t>
  </si>
  <si>
    <t>bottom_depth</t>
  </si>
  <si>
    <t>distance</t>
  </si>
  <si>
    <t>can_number</t>
  </si>
  <si>
    <t>can_mass</t>
  </si>
  <si>
    <t>mass_wet_soil</t>
  </si>
  <si>
    <t>mass_dry_soil</t>
  </si>
  <si>
    <t>gwc</t>
  </si>
  <si>
    <t>bulk_ndesity</t>
  </si>
  <si>
    <t>sample_volume</t>
  </si>
  <si>
    <t>vwc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</si>
</sst>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>
      <selection activeCell="R7" sqref="R7"/>
    </sheetView>
  </sheetViews>
  <sheetFormatPr defaultColWidth="8.85546875" defaultRowHeight="15" x14ac:dyDescent="0.25"/>
  <cols>
    <col min="1" max="1" width="11.85546875" customWidth="1"/>
    <col min="2" max="2" width="10.140625" bestFit="1" customWidth="1"/>
    <col min="5" max="5" width="11.28515625" bestFit="1" customWidth="1"/>
    <col min="6" max="6" width="14" bestFit="1" customWidth="1"/>
    <col min="8" max="8" width="12" bestFit="1" customWidth="1"/>
    <col min="10" max="10" width="14.140625" bestFit="1" customWidth="1"/>
    <col min="11" max="11" width="13.42578125" bestFit="1" customWidth="1"/>
    <col min="13" max="13" width="13" bestFit="1" customWidth="1"/>
    <col min="14" max="14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</row>
    <row r="2" spans="1:15" x14ac:dyDescent="0.25">
      <c r="A2" s="1">
        <v>44000</v>
      </c>
      <c r="B2">
        <v>1</v>
      </c>
      <c r="C2">
        <v>39.110489999999999</v>
      </c>
      <c r="D2">
        <v>-96.612650000000002</v>
      </c>
      <c r="E2">
        <v>0</v>
      </c>
      <c r="F2">
        <v>14</v>
      </c>
      <c r="G2">
        <v>5</v>
      </c>
      <c r="H2">
        <v>1</v>
      </c>
      <c r="I2">
        <v>110.8</v>
      </c>
      <c r="J2">
        <v>556.9</v>
      </c>
      <c r="K2">
        <v>493</v>
      </c>
      <c r="L2" s="2">
        <f>(J2-K2)/(K2-I2)</f>
        <v>0.16718995290423858</v>
      </c>
      <c r="M2" s="4">
        <f>PI()*2.54^2*F2</f>
        <v>283.7561882945987</v>
      </c>
      <c r="N2" s="3">
        <f>K2/M2</f>
        <v>1.7374070428665405</v>
      </c>
      <c r="O2" s="2">
        <f>L2*N2/0.998</f>
        <v>0.29105911991217365</v>
      </c>
    </row>
    <row r="3" spans="1:15" x14ac:dyDescent="0.25">
      <c r="A3" s="1">
        <v>44000</v>
      </c>
      <c r="B3">
        <v>2</v>
      </c>
      <c r="C3">
        <v>39.11036</v>
      </c>
      <c r="D3">
        <v>-96.614350000000002</v>
      </c>
      <c r="E3">
        <v>0</v>
      </c>
      <c r="F3">
        <v>18</v>
      </c>
      <c r="G3">
        <v>150</v>
      </c>
      <c r="H3">
        <v>2</v>
      </c>
      <c r="I3">
        <v>111.2</v>
      </c>
      <c r="J3">
        <v>582.4</v>
      </c>
      <c r="K3">
        <v>526.6</v>
      </c>
      <c r="L3" s="2">
        <f t="shared" ref="L3:L26" si="0">(J3-K3)/(K3-I3)</f>
        <v>0.13432835820895511</v>
      </c>
      <c r="M3" s="4">
        <f t="shared" ref="M3:M26" si="1">PI()*2.54^2*F3</f>
        <v>364.82938495019835</v>
      </c>
      <c r="N3" s="3">
        <f t="shared" ref="N3:N26" si="2">K3/M3</f>
        <v>1.4434144334943975</v>
      </c>
      <c r="O3" s="2">
        <f t="shared" ref="O3:O26" si="3">L3*N3/0.998</f>
        <v>0.19428005116874894</v>
      </c>
    </row>
    <row r="4" spans="1:15" x14ac:dyDescent="0.25">
      <c r="A4" s="1">
        <v>44000</v>
      </c>
      <c r="B4">
        <v>3</v>
      </c>
      <c r="C4">
        <v>39.110390000000002</v>
      </c>
      <c r="D4">
        <v>-96.611590000000007</v>
      </c>
      <c r="E4">
        <v>0</v>
      </c>
      <c r="F4">
        <v>16</v>
      </c>
      <c r="G4">
        <v>100</v>
      </c>
      <c r="H4">
        <v>3</v>
      </c>
      <c r="I4">
        <v>111</v>
      </c>
      <c r="J4">
        <v>592.70000000000005</v>
      </c>
      <c r="K4">
        <v>526.5</v>
      </c>
      <c r="L4" s="2">
        <f t="shared" si="0"/>
        <v>0.15932611311672695</v>
      </c>
      <c r="M4" s="4">
        <f t="shared" si="1"/>
        <v>324.29278662239852</v>
      </c>
      <c r="N4" s="3">
        <f t="shared" si="2"/>
        <v>1.6235328743622299</v>
      </c>
      <c r="O4" s="2">
        <f t="shared" si="3"/>
        <v>0.25918956151238626</v>
      </c>
    </row>
    <row r="5" spans="1:15" x14ac:dyDescent="0.25">
      <c r="A5" s="1">
        <v>44000</v>
      </c>
      <c r="B5">
        <v>4</v>
      </c>
      <c r="C5">
        <v>39.110419999999998</v>
      </c>
      <c r="D5">
        <v>-96.612080000000006</v>
      </c>
      <c r="E5">
        <v>0</v>
      </c>
      <c r="F5">
        <v>17</v>
      </c>
      <c r="G5">
        <v>50</v>
      </c>
      <c r="H5">
        <v>4</v>
      </c>
      <c r="I5">
        <v>110.7</v>
      </c>
      <c r="J5">
        <v>577.20000000000005</v>
      </c>
      <c r="K5">
        <v>513.6</v>
      </c>
      <c r="L5" s="2">
        <f t="shared" si="0"/>
        <v>0.15785554728220405</v>
      </c>
      <c r="M5" s="4">
        <f t="shared" si="1"/>
        <v>344.56108578629841</v>
      </c>
      <c r="N5" s="3">
        <f t="shared" si="2"/>
        <v>1.4905920058498479</v>
      </c>
      <c r="O5" s="2">
        <f t="shared" si="3"/>
        <v>0.23576975637064732</v>
      </c>
    </row>
    <row r="6" spans="1:15" x14ac:dyDescent="0.25">
      <c r="A6" s="1">
        <v>44000</v>
      </c>
      <c r="B6">
        <v>5</v>
      </c>
      <c r="C6">
        <v>39.110480000000003</v>
      </c>
      <c r="D6">
        <v>-96.612589999999997</v>
      </c>
      <c r="E6">
        <v>0</v>
      </c>
      <c r="F6">
        <v>16</v>
      </c>
      <c r="G6">
        <v>10</v>
      </c>
      <c r="H6">
        <v>5</v>
      </c>
      <c r="I6">
        <v>110.8</v>
      </c>
      <c r="J6">
        <v>556</v>
      </c>
      <c r="K6">
        <v>490.8</v>
      </c>
      <c r="L6" s="2">
        <f t="shared" si="0"/>
        <v>0.17157894736842103</v>
      </c>
      <c r="M6" s="4">
        <f t="shared" si="1"/>
        <v>324.29278662239852</v>
      </c>
      <c r="N6" s="3">
        <f t="shared" si="2"/>
        <v>1.5134471694909448</v>
      </c>
      <c r="O6" s="2">
        <f t="shared" si="3"/>
        <v>0.26019606436770798</v>
      </c>
    </row>
    <row r="7" spans="1:15" x14ac:dyDescent="0.25">
      <c r="A7" s="1">
        <v>44000</v>
      </c>
      <c r="B7">
        <v>6</v>
      </c>
      <c r="C7">
        <v>39.110529999999997</v>
      </c>
      <c r="D7">
        <v>-96.613309999999998</v>
      </c>
      <c r="E7">
        <v>0</v>
      </c>
      <c r="F7">
        <v>15</v>
      </c>
      <c r="G7">
        <v>50</v>
      </c>
      <c r="H7">
        <v>12</v>
      </c>
      <c r="I7">
        <v>111.1</v>
      </c>
      <c r="J7">
        <v>513.9</v>
      </c>
      <c r="K7">
        <v>463.1</v>
      </c>
      <c r="L7" s="2">
        <f t="shared" si="0"/>
        <v>0.14431818181818168</v>
      </c>
      <c r="M7" s="4">
        <f t="shared" si="1"/>
        <v>304.02448745849864</v>
      </c>
      <c r="N7" s="3">
        <f t="shared" si="2"/>
        <v>1.5232325654795036</v>
      </c>
      <c r="O7" s="2">
        <f t="shared" si="3"/>
        <v>0.22027069572770175</v>
      </c>
    </row>
    <row r="8" spans="1:15" x14ac:dyDescent="0.25">
      <c r="A8" s="1">
        <v>44000</v>
      </c>
      <c r="B8">
        <v>7</v>
      </c>
      <c r="C8">
        <v>39.110570000000003</v>
      </c>
      <c r="D8">
        <v>-96.613039999999998</v>
      </c>
      <c r="E8">
        <v>0</v>
      </c>
      <c r="F8">
        <v>14</v>
      </c>
      <c r="G8">
        <v>25</v>
      </c>
      <c r="H8">
        <v>13</v>
      </c>
      <c r="I8">
        <v>110.8</v>
      </c>
      <c r="J8">
        <v>470.8</v>
      </c>
      <c r="K8">
        <v>425.5</v>
      </c>
      <c r="L8" s="2">
        <f t="shared" si="0"/>
        <v>0.14394661582459489</v>
      </c>
      <c r="M8" s="4">
        <f t="shared" si="1"/>
        <v>283.7561882945987</v>
      </c>
      <c r="N8" s="3">
        <f t="shared" si="2"/>
        <v>1.499526768234712</v>
      </c>
      <c r="O8" s="2">
        <f t="shared" si="3"/>
        <v>0.21628437237051948</v>
      </c>
    </row>
    <row r="9" spans="1:15" x14ac:dyDescent="0.25">
      <c r="A9" s="1">
        <v>44000</v>
      </c>
      <c r="B9">
        <v>8</v>
      </c>
      <c r="C9">
        <v>39.110439999999997</v>
      </c>
      <c r="D9">
        <v>-96.613820000000004</v>
      </c>
      <c r="E9">
        <v>0</v>
      </c>
      <c r="F9">
        <v>16</v>
      </c>
      <c r="G9">
        <v>100</v>
      </c>
      <c r="H9">
        <v>14</v>
      </c>
      <c r="I9">
        <v>110.7</v>
      </c>
      <c r="J9">
        <v>530.1</v>
      </c>
      <c r="K9">
        <v>477.1</v>
      </c>
      <c r="L9" s="2">
        <f t="shared" si="0"/>
        <v>0.14465065502183405</v>
      </c>
      <c r="M9" s="4">
        <f t="shared" si="1"/>
        <v>324.29278662239852</v>
      </c>
      <c r="N9" s="3">
        <f t="shared" si="2"/>
        <v>1.4712013947924405</v>
      </c>
      <c r="O9" s="2">
        <f t="shared" si="3"/>
        <v>0.21323671886348938</v>
      </c>
    </row>
    <row r="10" spans="1:15" x14ac:dyDescent="0.25">
      <c r="A10" s="1">
        <v>44000</v>
      </c>
      <c r="B10">
        <v>9</v>
      </c>
      <c r="C10">
        <v>39.110520000000001</v>
      </c>
      <c r="D10">
        <v>-96.612790000000004</v>
      </c>
      <c r="E10">
        <v>0</v>
      </c>
      <c r="F10">
        <v>14</v>
      </c>
      <c r="G10">
        <v>5</v>
      </c>
      <c r="H10">
        <v>15</v>
      </c>
      <c r="I10">
        <v>111</v>
      </c>
      <c r="J10">
        <v>508.5</v>
      </c>
      <c r="K10">
        <v>453.7</v>
      </c>
      <c r="L10" s="2">
        <f t="shared" si="0"/>
        <v>0.15990662386927346</v>
      </c>
      <c r="M10" s="4">
        <f t="shared" si="1"/>
        <v>283.7561882945987</v>
      </c>
      <c r="N10" s="3">
        <f t="shared" si="2"/>
        <v>1.5989078607475649</v>
      </c>
      <c r="O10" s="2">
        <f t="shared" si="3"/>
        <v>0.25618833455930412</v>
      </c>
    </row>
    <row r="11" spans="1:15" x14ac:dyDescent="0.25">
      <c r="A11" s="1">
        <v>44000</v>
      </c>
      <c r="B11">
        <v>10</v>
      </c>
      <c r="C11">
        <v>39.110500000000002</v>
      </c>
      <c r="D11">
        <v>-96.612920000000003</v>
      </c>
      <c r="E11">
        <v>0</v>
      </c>
      <c r="F11">
        <v>16</v>
      </c>
      <c r="G11">
        <v>50</v>
      </c>
      <c r="H11">
        <v>16</v>
      </c>
      <c r="I11">
        <v>111.5</v>
      </c>
      <c r="J11">
        <v>513.4</v>
      </c>
      <c r="K11">
        <v>464.7</v>
      </c>
      <c r="L11" s="2">
        <f t="shared" si="0"/>
        <v>0.13788221970554923</v>
      </c>
      <c r="M11" s="4">
        <f t="shared" si="1"/>
        <v>324.29278662239852</v>
      </c>
      <c r="N11" s="3">
        <f t="shared" si="2"/>
        <v>1.4329643432405095</v>
      </c>
      <c r="O11" s="2">
        <f t="shared" si="3"/>
        <v>0.19797625691874346</v>
      </c>
    </row>
    <row r="12" spans="1:15" x14ac:dyDescent="0.25">
      <c r="A12" s="1">
        <v>44000</v>
      </c>
      <c r="B12">
        <v>11</v>
      </c>
      <c r="C12">
        <v>39.11056</v>
      </c>
      <c r="D12">
        <v>-96.612830000000002</v>
      </c>
      <c r="E12">
        <v>0</v>
      </c>
      <c r="F12">
        <v>15</v>
      </c>
      <c r="G12">
        <v>10</v>
      </c>
      <c r="H12">
        <v>17</v>
      </c>
      <c r="I12">
        <v>111</v>
      </c>
      <c r="J12">
        <v>505.6</v>
      </c>
      <c r="K12">
        <v>456.8</v>
      </c>
      <c r="L12" s="2">
        <f t="shared" si="0"/>
        <v>0.141122035858878</v>
      </c>
      <c r="M12" s="4">
        <f t="shared" si="1"/>
        <v>304.02448745849864</v>
      </c>
      <c r="N12" s="3">
        <f t="shared" si="2"/>
        <v>1.5025105504449086</v>
      </c>
      <c r="O12" s="2">
        <f t="shared" si="3"/>
        <v>0.21246227232287465</v>
      </c>
    </row>
    <row r="13" spans="1:15" x14ac:dyDescent="0.25">
      <c r="A13" s="1">
        <v>44000</v>
      </c>
      <c r="B13">
        <v>12</v>
      </c>
      <c r="C13">
        <v>39.10924</v>
      </c>
      <c r="D13">
        <v>-96.612880000000004</v>
      </c>
      <c r="E13">
        <v>0</v>
      </c>
      <c r="F13">
        <v>16</v>
      </c>
      <c r="G13">
        <v>150</v>
      </c>
      <c r="H13">
        <v>18</v>
      </c>
      <c r="I13">
        <v>111.3</v>
      </c>
      <c r="J13">
        <v>620.79999999999995</v>
      </c>
      <c r="K13">
        <v>556.20000000000005</v>
      </c>
      <c r="L13" s="2">
        <f t="shared" si="0"/>
        <v>0.14520116880197775</v>
      </c>
      <c r="M13" s="4">
        <f t="shared" si="1"/>
        <v>324.29278662239852</v>
      </c>
      <c r="N13" s="3">
        <f t="shared" si="2"/>
        <v>1.7151167800954841</v>
      </c>
      <c r="O13" s="2">
        <f t="shared" si="3"/>
        <v>0.24953603316808512</v>
      </c>
    </row>
    <row r="14" spans="1:15" x14ac:dyDescent="0.25">
      <c r="A14" s="1">
        <v>44000</v>
      </c>
      <c r="B14">
        <v>13</v>
      </c>
      <c r="C14">
        <v>39.109639999999999</v>
      </c>
      <c r="D14">
        <v>-96.612870000000001</v>
      </c>
      <c r="E14">
        <v>0</v>
      </c>
      <c r="F14">
        <v>17</v>
      </c>
      <c r="G14">
        <v>100</v>
      </c>
      <c r="H14">
        <v>19</v>
      </c>
      <c r="I14">
        <v>110.8</v>
      </c>
      <c r="J14">
        <v>568</v>
      </c>
      <c r="K14">
        <v>510.4</v>
      </c>
      <c r="L14" s="2">
        <f t="shared" si="0"/>
        <v>0.14414414414414423</v>
      </c>
      <c r="M14" s="4">
        <f t="shared" si="1"/>
        <v>344.56108578629841</v>
      </c>
      <c r="N14" s="3">
        <f t="shared" si="2"/>
        <v>1.4813048282433066</v>
      </c>
      <c r="O14" s="2">
        <f t="shared" si="3"/>
        <v>0.21394931531434869</v>
      </c>
    </row>
    <row r="15" spans="1:15" x14ac:dyDescent="0.25">
      <c r="A15" s="1">
        <v>44000</v>
      </c>
      <c r="B15">
        <v>14</v>
      </c>
      <c r="C15">
        <v>39.110250000000001</v>
      </c>
      <c r="D15">
        <v>-96.612949999999998</v>
      </c>
      <c r="E15">
        <v>0</v>
      </c>
      <c r="F15">
        <v>16</v>
      </c>
      <c r="G15">
        <v>25</v>
      </c>
      <c r="H15">
        <v>20</v>
      </c>
      <c r="I15">
        <v>111</v>
      </c>
      <c r="J15">
        <v>534.6</v>
      </c>
      <c r="K15">
        <v>484.8</v>
      </c>
      <c r="L15" s="2">
        <f t="shared" si="0"/>
        <v>0.13322632423756023</v>
      </c>
      <c r="M15" s="4">
        <f t="shared" si="1"/>
        <v>324.29278662239852</v>
      </c>
      <c r="N15" s="3">
        <f t="shared" si="2"/>
        <v>1.4949453703529139</v>
      </c>
      <c r="O15" s="2">
        <f t="shared" si="3"/>
        <v>0.19956520704216119</v>
      </c>
    </row>
    <row r="16" spans="1:15" x14ac:dyDescent="0.25">
      <c r="A16" s="1">
        <v>44000</v>
      </c>
      <c r="B16">
        <v>15</v>
      </c>
      <c r="C16">
        <v>39.110500000000002</v>
      </c>
      <c r="D16">
        <v>-96.612750000000005</v>
      </c>
      <c r="E16">
        <v>0</v>
      </c>
      <c r="F16">
        <v>15</v>
      </c>
      <c r="G16">
        <v>5</v>
      </c>
      <c r="H16">
        <v>21</v>
      </c>
      <c r="I16">
        <v>110.9</v>
      </c>
      <c r="J16">
        <v>518.5</v>
      </c>
      <c r="K16">
        <v>458.9</v>
      </c>
      <c r="L16" s="2">
        <f t="shared" si="0"/>
        <v>0.17126436781609203</v>
      </c>
      <c r="M16" s="4">
        <f t="shared" si="1"/>
        <v>304.02448745849864</v>
      </c>
      <c r="N16" s="3">
        <f t="shared" si="2"/>
        <v>1.5094178887897736</v>
      </c>
      <c r="O16" s="2">
        <f t="shared" si="3"/>
        <v>0.25902755560509105</v>
      </c>
    </row>
    <row r="17" spans="1:15" x14ac:dyDescent="0.25">
      <c r="A17" s="1">
        <v>44000</v>
      </c>
      <c r="B17">
        <v>16</v>
      </c>
      <c r="C17">
        <v>39.110430000000001</v>
      </c>
      <c r="D17">
        <v>-96.611080000000001</v>
      </c>
      <c r="E17">
        <v>0</v>
      </c>
      <c r="F17">
        <v>18</v>
      </c>
      <c r="G17">
        <v>150</v>
      </c>
      <c r="H17">
        <v>22</v>
      </c>
      <c r="I17">
        <v>110.9</v>
      </c>
      <c r="J17">
        <v>593.5</v>
      </c>
      <c r="K17">
        <v>536.6</v>
      </c>
      <c r="L17" s="2">
        <f t="shared" si="0"/>
        <v>0.13366220342964522</v>
      </c>
      <c r="M17" s="4">
        <f t="shared" si="1"/>
        <v>364.82938495019835</v>
      </c>
      <c r="N17" s="3">
        <f t="shared" si="2"/>
        <v>1.4708245062914806</v>
      </c>
      <c r="O17" s="2">
        <f t="shared" si="3"/>
        <v>0.19698761960845629</v>
      </c>
    </row>
    <row r="18" spans="1:15" x14ac:dyDescent="0.25">
      <c r="A18" s="1">
        <v>44000</v>
      </c>
      <c r="B18">
        <v>17</v>
      </c>
      <c r="C18">
        <v>39.110529999999997</v>
      </c>
      <c r="D18">
        <v>-96.612750000000005</v>
      </c>
      <c r="E18">
        <v>0</v>
      </c>
      <c r="F18">
        <v>19</v>
      </c>
      <c r="G18">
        <v>5</v>
      </c>
      <c r="H18">
        <v>23</v>
      </c>
      <c r="I18">
        <v>110.9</v>
      </c>
      <c r="J18">
        <v>679.7</v>
      </c>
      <c r="K18">
        <v>597.29999999999995</v>
      </c>
      <c r="L18" s="2">
        <f t="shared" si="0"/>
        <v>0.16940789473684231</v>
      </c>
      <c r="M18" s="4">
        <f t="shared" si="1"/>
        <v>385.09768411409823</v>
      </c>
      <c r="N18" s="3">
        <f t="shared" si="2"/>
        <v>1.5510350351082081</v>
      </c>
      <c r="O18" s="2">
        <f t="shared" si="3"/>
        <v>0.26328414825728036</v>
      </c>
    </row>
    <row r="19" spans="1:15" x14ac:dyDescent="0.25">
      <c r="A19" s="1">
        <v>44000</v>
      </c>
      <c r="B19">
        <v>18</v>
      </c>
      <c r="C19">
        <v>39.11045</v>
      </c>
      <c r="D19">
        <v>-96.61242</v>
      </c>
      <c r="E19">
        <v>0</v>
      </c>
      <c r="F19">
        <v>18</v>
      </c>
      <c r="G19">
        <v>25</v>
      </c>
      <c r="H19">
        <v>24</v>
      </c>
      <c r="I19">
        <v>110.9</v>
      </c>
      <c r="J19">
        <v>623.6</v>
      </c>
      <c r="K19">
        <v>549.20000000000005</v>
      </c>
      <c r="L19" s="2">
        <f t="shared" si="0"/>
        <v>0.16974674880219021</v>
      </c>
      <c r="M19" s="4">
        <f t="shared" si="1"/>
        <v>364.82938495019835</v>
      </c>
      <c r="N19" s="3">
        <f t="shared" si="2"/>
        <v>1.5053611980158055</v>
      </c>
      <c r="O19" s="2">
        <f t="shared" si="3"/>
        <v>0.25604225364343997</v>
      </c>
    </row>
    <row r="20" spans="1:15" x14ac:dyDescent="0.25">
      <c r="A20" s="1">
        <v>44000</v>
      </c>
      <c r="B20">
        <v>19</v>
      </c>
      <c r="C20">
        <v>39.111730000000001</v>
      </c>
      <c r="D20">
        <v>-96.612049999999996</v>
      </c>
      <c r="E20">
        <v>0</v>
      </c>
      <c r="F20">
        <v>13</v>
      </c>
      <c r="G20">
        <v>200</v>
      </c>
      <c r="H20">
        <v>25</v>
      </c>
      <c r="I20">
        <v>110.8</v>
      </c>
      <c r="J20">
        <v>478.1</v>
      </c>
      <c r="K20">
        <v>436.6</v>
      </c>
      <c r="L20" s="2">
        <f t="shared" si="0"/>
        <v>0.12737875997544507</v>
      </c>
      <c r="M20" s="4">
        <f t="shared" si="1"/>
        <v>263.48788913069882</v>
      </c>
      <c r="N20" s="3">
        <f t="shared" si="2"/>
        <v>1.6570021545978222</v>
      </c>
      <c r="O20" s="2">
        <f t="shared" si="3"/>
        <v>0.21148985944820772</v>
      </c>
    </row>
    <row r="21" spans="1:15" x14ac:dyDescent="0.25">
      <c r="A21" s="1">
        <v>44000</v>
      </c>
      <c r="B21">
        <v>20</v>
      </c>
      <c r="C21">
        <v>39.110599999999998</v>
      </c>
      <c r="D21">
        <v>-96.612690000000001</v>
      </c>
      <c r="E21">
        <v>0</v>
      </c>
      <c r="F21">
        <v>14</v>
      </c>
      <c r="G21">
        <v>25</v>
      </c>
      <c r="H21">
        <v>26</v>
      </c>
      <c r="I21">
        <v>111.3</v>
      </c>
      <c r="J21">
        <v>460.6</v>
      </c>
      <c r="K21">
        <v>417.6</v>
      </c>
      <c r="L21" s="2">
        <f t="shared" si="0"/>
        <v>0.14038524322559581</v>
      </c>
      <c r="M21" s="4">
        <f t="shared" si="1"/>
        <v>283.7561882945987</v>
      </c>
      <c r="N21" s="3">
        <f t="shared" si="2"/>
        <v>1.4716859657222463</v>
      </c>
      <c r="O21" s="2">
        <f t="shared" si="3"/>
        <v>0.20701702630221783</v>
      </c>
    </row>
    <row r="22" spans="1:15" x14ac:dyDescent="0.25">
      <c r="A22" s="1">
        <v>44000</v>
      </c>
      <c r="B22">
        <v>21</v>
      </c>
      <c r="C22">
        <v>39.110930000000003</v>
      </c>
      <c r="D22">
        <v>-96.612520000000004</v>
      </c>
      <c r="E22">
        <v>0</v>
      </c>
      <c r="F22">
        <v>14</v>
      </c>
      <c r="G22">
        <v>100</v>
      </c>
      <c r="H22">
        <v>27</v>
      </c>
      <c r="I22">
        <v>111</v>
      </c>
      <c r="J22">
        <v>499</v>
      </c>
      <c r="K22">
        <v>446.1</v>
      </c>
      <c r="L22" s="2">
        <f t="shared" si="0"/>
        <v>0.15786332438078177</v>
      </c>
      <c r="M22" s="4">
        <f t="shared" si="1"/>
        <v>283.7561882945987</v>
      </c>
      <c r="N22" s="3">
        <f t="shared" si="2"/>
        <v>1.5721243039001294</v>
      </c>
      <c r="O22" s="2">
        <f t="shared" si="3"/>
        <v>0.24867812520390467</v>
      </c>
    </row>
    <row r="23" spans="1:15" x14ac:dyDescent="0.25">
      <c r="A23" s="1">
        <v>44000</v>
      </c>
      <c r="B23">
        <v>22</v>
      </c>
      <c r="C23">
        <v>39.110729999999997</v>
      </c>
      <c r="D23">
        <v>-96.612629999999996</v>
      </c>
      <c r="E23">
        <v>0</v>
      </c>
      <c r="F23">
        <v>13</v>
      </c>
      <c r="G23">
        <v>50</v>
      </c>
      <c r="H23">
        <v>28</v>
      </c>
      <c r="I23">
        <v>111.1</v>
      </c>
      <c r="J23">
        <v>442.3</v>
      </c>
      <c r="K23">
        <v>398</v>
      </c>
      <c r="L23" s="2">
        <f t="shared" si="0"/>
        <v>0.15440920181247828</v>
      </c>
      <c r="M23" s="4">
        <f t="shared" si="1"/>
        <v>263.48788913069882</v>
      </c>
      <c r="N23" s="3">
        <f t="shared" si="2"/>
        <v>1.5105058578331039</v>
      </c>
      <c r="O23" s="2">
        <f t="shared" si="3"/>
        <v>0.23370341066240718</v>
      </c>
    </row>
    <row r="24" spans="1:15" x14ac:dyDescent="0.25">
      <c r="A24" s="1">
        <v>44000</v>
      </c>
      <c r="B24">
        <v>23</v>
      </c>
      <c r="C24">
        <v>39.11056</v>
      </c>
      <c r="D24">
        <v>-96.612740000000002</v>
      </c>
      <c r="E24">
        <v>0</v>
      </c>
      <c r="F24">
        <v>14</v>
      </c>
      <c r="G24">
        <v>10</v>
      </c>
      <c r="H24">
        <v>29</v>
      </c>
      <c r="I24">
        <v>111.2</v>
      </c>
      <c r="J24">
        <v>485.5</v>
      </c>
      <c r="K24">
        <v>438.6</v>
      </c>
      <c r="L24" s="2">
        <f t="shared" si="0"/>
        <v>0.14324984728161264</v>
      </c>
      <c r="M24" s="4">
        <f t="shared" si="1"/>
        <v>283.7561882945987</v>
      </c>
      <c r="N24" s="3">
        <f t="shared" si="2"/>
        <v>1.5456931622743706</v>
      </c>
      <c r="O24" s="2">
        <f t="shared" si="3"/>
        <v>0.22186403751506661</v>
      </c>
    </row>
    <row r="25" spans="1:15" x14ac:dyDescent="0.25">
      <c r="A25" s="1">
        <v>44000</v>
      </c>
      <c r="B25">
        <v>24</v>
      </c>
      <c r="C25">
        <v>39.111339999999998</v>
      </c>
      <c r="D25">
        <v>-96.612269999999995</v>
      </c>
      <c r="E25">
        <v>0</v>
      </c>
      <c r="F25">
        <v>13</v>
      </c>
      <c r="G25">
        <v>150</v>
      </c>
      <c r="H25">
        <v>30</v>
      </c>
      <c r="I25">
        <v>111</v>
      </c>
      <c r="J25">
        <v>431.5</v>
      </c>
      <c r="K25">
        <v>396.6</v>
      </c>
      <c r="L25" s="2">
        <f t="shared" si="0"/>
        <v>0.12219887955182064</v>
      </c>
      <c r="M25" s="4">
        <f t="shared" si="1"/>
        <v>263.48788913069882</v>
      </c>
      <c r="N25" s="3">
        <f t="shared" si="2"/>
        <v>1.5051925206447463</v>
      </c>
      <c r="O25" s="2">
        <f t="shared" si="3"/>
        <v>0.18430144241740345</v>
      </c>
    </row>
    <row r="26" spans="1:15" x14ac:dyDescent="0.25">
      <c r="A26" s="1">
        <v>44000</v>
      </c>
      <c r="B26">
        <v>25</v>
      </c>
      <c r="C26">
        <v>39.110419999999998</v>
      </c>
      <c r="D26">
        <v>-96.612899999999996</v>
      </c>
      <c r="E26">
        <v>0</v>
      </c>
      <c r="F26">
        <v>17</v>
      </c>
      <c r="G26">
        <v>10</v>
      </c>
      <c r="H26">
        <v>31</v>
      </c>
      <c r="I26">
        <v>111.1</v>
      </c>
      <c r="J26">
        <v>558</v>
      </c>
      <c r="K26">
        <v>488.2</v>
      </c>
      <c r="L26" s="2">
        <f t="shared" si="0"/>
        <v>0.18509679130204193</v>
      </c>
      <c r="M26" s="4">
        <f t="shared" si="1"/>
        <v>344.56108578629841</v>
      </c>
      <c r="N26" s="3">
        <f t="shared" si="2"/>
        <v>1.4168750335979277</v>
      </c>
      <c r="O26" s="2">
        <f t="shared" si="3"/>
        <v>0.26278459157810546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Soil Water Lab</dc:creator>
  <cp:keywords/>
  <dc:description/>
  <cp:lastModifiedBy>Andres Patrignani</cp:lastModifiedBy>
  <cp:revision/>
  <dcterms:created xsi:type="dcterms:W3CDTF">2020-06-18T16:11:24Z</dcterms:created>
  <dcterms:modified xsi:type="dcterms:W3CDTF">2020-11-20T16:13:34Z</dcterms:modified>
  <cp:category/>
  <cp:contentStatus/>
</cp:coreProperties>
</file>