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9"/>
  <workbookPr filterPrivacy="1"/>
  <xr:revisionPtr revIDLastSave="0" documentId="13_ncr:1_{505DF98E-1536-478F-BA34-8F2547044835}" xr6:coauthVersionLast="36" xr6:coauthVersionMax="47" xr10:uidLastSave="{00000000-0000-0000-0000-000000000000}"/>
  <bookViews>
    <workbookView xWindow="0" yWindow="465" windowWidth="25605" windowHeight="14580" activeTab="3" xr2:uid="{00000000-000D-0000-FFFF-FFFF00000000}"/>
  </bookViews>
  <sheets>
    <sheet name="daily measurements" sheetId="1" r:id="rId1"/>
    <sheet name="stomatal conductance" sheetId="9" r:id="rId2"/>
    <sheet name="height_stem_ttest_stress_onset" sheetId="7" r:id="rId3"/>
    <sheet name="amaranthus_final_biomass_gr" sheetId="5" r:id="rId4"/>
  </sheets>
  <definedNames>
    <definedName name="_xlnm._FilterDatabase" localSheetId="0" hidden="1">'daily measurements'!$A$1:$K$181</definedName>
    <definedName name="_xlnm._FilterDatabase" localSheetId="1" hidden="1">'stomatal conductance'!#REF!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5" l="1"/>
  <c r="M4" i="5"/>
  <c r="M5" i="5"/>
  <c r="M6" i="5"/>
  <c r="M7" i="5"/>
  <c r="M8" i="5"/>
  <c r="M9" i="5"/>
  <c r="M10" i="5"/>
  <c r="M11" i="5"/>
  <c r="M12" i="5"/>
  <c r="M13" i="5"/>
  <c r="M2" i="5"/>
  <c r="H3" i="5"/>
  <c r="Q3" i="5" s="1"/>
  <c r="H4" i="5"/>
  <c r="Q4" i="5" s="1"/>
  <c r="H5" i="5"/>
  <c r="Q5" i="5" s="1"/>
  <c r="H6" i="5"/>
  <c r="Q6" i="5" s="1"/>
  <c r="H7" i="5"/>
  <c r="Q7" i="5" s="1"/>
  <c r="H8" i="5"/>
  <c r="Q8" i="5" s="1"/>
  <c r="H9" i="5"/>
  <c r="Q9" i="5" s="1"/>
  <c r="H10" i="5"/>
  <c r="Q10" i="5" s="1"/>
  <c r="H11" i="5"/>
  <c r="Q11" i="5" s="1"/>
  <c r="H12" i="5"/>
  <c r="Q12" i="5" s="1"/>
  <c r="H13" i="5"/>
  <c r="Q13" i="5" s="1"/>
  <c r="H2" i="5"/>
  <c r="Q2" i="5" s="1"/>
  <c r="F8" i="5"/>
  <c r="F3" i="5"/>
  <c r="I3" i="5" s="1"/>
  <c r="F4" i="5"/>
  <c r="I4" i="5" s="1"/>
  <c r="F5" i="5"/>
  <c r="I5" i="5" s="1"/>
  <c r="F6" i="5"/>
  <c r="F7" i="5"/>
  <c r="I7" i="5" s="1"/>
  <c r="F9" i="5"/>
  <c r="I9" i="5" s="1"/>
  <c r="F10" i="5"/>
  <c r="I10" i="5" s="1"/>
  <c r="F11" i="5"/>
  <c r="I11" i="5" s="1"/>
  <c r="F12" i="5"/>
  <c r="I12" i="5" s="1"/>
  <c r="F13" i="5"/>
  <c r="I13" i="5" s="1"/>
  <c r="F2" i="5"/>
  <c r="I2" i="5" s="1"/>
  <c r="I6" i="5" l="1"/>
  <c r="N2" i="5"/>
  <c r="N10" i="5"/>
  <c r="N6" i="5"/>
  <c r="N13" i="5"/>
  <c r="N9" i="5"/>
  <c r="N5" i="5"/>
  <c r="I8" i="5"/>
  <c r="N12" i="5"/>
  <c r="N8" i="5"/>
  <c r="N4" i="5"/>
  <c r="N11" i="5"/>
  <c r="N7" i="5"/>
  <c r="N3" i="5"/>
  <c r="D19" i="9"/>
  <c r="E19" i="9"/>
  <c r="F19" i="9"/>
  <c r="G19" i="9"/>
  <c r="H19" i="9"/>
  <c r="I19" i="9"/>
  <c r="J19" i="9"/>
  <c r="K19" i="9"/>
  <c r="L19" i="9"/>
  <c r="C19" i="9"/>
  <c r="D15" i="9"/>
  <c r="E15" i="9"/>
  <c r="F15" i="9"/>
  <c r="G15" i="9"/>
  <c r="H15" i="9"/>
  <c r="I15" i="9"/>
  <c r="J15" i="9"/>
  <c r="K15" i="9"/>
  <c r="L15" i="9"/>
  <c r="D16" i="9"/>
  <c r="E16" i="9"/>
  <c r="F16" i="9"/>
  <c r="G16" i="9"/>
  <c r="H16" i="9"/>
  <c r="I16" i="9"/>
  <c r="J16" i="9"/>
  <c r="K16" i="9"/>
  <c r="L16" i="9"/>
  <c r="D17" i="9"/>
  <c r="E17" i="9"/>
  <c r="F17" i="9"/>
  <c r="G17" i="9"/>
  <c r="H17" i="9"/>
  <c r="I17" i="9"/>
  <c r="J17" i="9"/>
  <c r="K17" i="9"/>
  <c r="L17" i="9"/>
  <c r="D18" i="9"/>
  <c r="E18" i="9"/>
  <c r="F18" i="9"/>
  <c r="G18" i="9"/>
  <c r="H18" i="9"/>
  <c r="I18" i="9"/>
  <c r="J18" i="9"/>
  <c r="K18" i="9"/>
  <c r="L18" i="9"/>
  <c r="C16" i="9"/>
  <c r="C15" i="9"/>
  <c r="C17" i="9"/>
  <c r="C18" i="9"/>
  <c r="D24" i="7" l="1"/>
  <c r="K22" i="7"/>
  <c r="G21" i="7"/>
  <c r="G20" i="7"/>
  <c r="G19" i="7"/>
  <c r="G18" i="7"/>
  <c r="G23" i="7" s="1"/>
  <c r="G17" i="7"/>
  <c r="G22" i="7" s="1"/>
  <c r="G16" i="7"/>
  <c r="F23" i="7"/>
  <c r="E23" i="7"/>
  <c r="D23" i="7"/>
  <c r="F22" i="7"/>
  <c r="E22" i="7"/>
  <c r="D22" i="7"/>
  <c r="E11" i="7"/>
  <c r="F11" i="7"/>
  <c r="E12" i="7"/>
  <c r="F12" i="7"/>
  <c r="D12" i="7"/>
  <c r="D11" i="7"/>
  <c r="G6" i="7"/>
  <c r="G7" i="7"/>
  <c r="G8" i="7"/>
  <c r="G9" i="7"/>
  <c r="G10" i="7"/>
  <c r="G5" i="7"/>
  <c r="G12" i="7" l="1"/>
  <c r="G24" i="7"/>
  <c r="G11" i="7"/>
  <c r="D13" i="5"/>
  <c r="D12" i="5"/>
  <c r="D11" i="5"/>
  <c r="D10" i="5"/>
  <c r="D9" i="5"/>
  <c r="D8" i="5"/>
  <c r="D7" i="5"/>
  <c r="D6" i="5"/>
  <c r="D5" i="5"/>
  <c r="D4" i="5"/>
  <c r="D3" i="5"/>
  <c r="D2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H1" authorId="0" shapeId="0" xr:uid="{00000000-0006-0000-0000-000002000000}">
      <text>
        <r>
          <rPr>
            <sz val="9"/>
            <color indexed="81"/>
            <rFont val="Tahoma"/>
            <family val="2"/>
          </rPr>
          <t>start been measure on 10-May, the same day as tensiometer were instale
mmol/m2 s</t>
        </r>
      </text>
    </comment>
    <comment ref="C62" authorId="0" shapeId="0" xr:uid="{00000000-0006-0000-0000-000003000000}">
      <text>
        <r>
          <rPr>
            <sz val="9"/>
            <color indexed="81"/>
            <rFont val="Tahoma"/>
            <family val="2"/>
          </rPr>
          <t>From now on data is going to be taken every Monday, Wednesday, Friday and Sunday.
In to have a big amount of data and avoid touching plants</t>
        </r>
      </text>
    </comment>
    <comment ref="A70" authorId="0" shapeId="0" xr:uid="{00000000-0006-0000-0000-000006000000}">
      <text>
        <r>
          <rPr>
            <sz val="9"/>
            <color indexed="81"/>
            <rFont val="Tahoma"/>
            <family val="2"/>
          </rPr>
          <t xml:space="preserve">small drop of a gum in leaves and steam
</t>
        </r>
      </text>
    </comment>
    <comment ref="A76" authorId="0" shapeId="0" xr:uid="{00000000-0006-0000-0000-000008000000}">
      <text>
        <r>
          <rPr>
            <sz val="9"/>
            <color indexed="81"/>
            <rFont val="Tahoma"/>
            <family val="2"/>
          </rPr>
          <t xml:space="preserve">drops of a gum in petiols
</t>
        </r>
      </text>
    </comment>
    <comment ref="A77" authorId="0" shapeId="0" xr:uid="{00000000-0006-0000-0000-000009000000}">
      <text>
        <r>
          <rPr>
            <sz val="9"/>
            <color indexed="81"/>
            <rFont val="Tahoma"/>
            <family val="2"/>
          </rPr>
          <t xml:space="preserve">-could no take the measure of the steam in the mark but is was taken in a similar part of it
-water in leaves
</t>
        </r>
      </text>
    </comment>
    <comment ref="K78" authorId="0" shapeId="0" xr:uid="{00000000-0006-0000-0000-00000A000000}">
      <text>
        <r>
          <rPr>
            <sz val="9"/>
            <color indexed="81"/>
            <rFont val="Tahoma"/>
            <family val="2"/>
          </rPr>
          <t xml:space="preserve">added 1-May
mass 0.3kg
</t>
        </r>
      </text>
    </comment>
    <comment ref="J81" authorId="0" shapeId="0" xr:uid="{00000000-0006-0000-0000-00000B000000}">
      <text>
        <r>
          <rPr>
            <sz val="9"/>
            <color indexed="81"/>
            <rFont val="Tahoma"/>
            <family val="2"/>
          </rPr>
          <t xml:space="preserve">value was not saved 
</t>
        </r>
      </text>
    </comment>
    <comment ref="A82" authorId="0" shapeId="0" xr:uid="{00000000-0006-0000-0000-00000C000000}">
      <text>
        <r>
          <rPr>
            <sz val="9"/>
            <color indexed="81"/>
            <rFont val="Tahoma"/>
            <family val="2"/>
          </rPr>
          <t>water in leaves</t>
        </r>
      </text>
    </comment>
    <comment ref="H84" authorId="0" shapeId="0" xr:uid="{00000000-0006-0000-0000-00000D000000}">
      <text>
        <r>
          <rPr>
            <sz val="9"/>
            <color indexed="81"/>
            <rFont val="Tahoma"/>
            <family val="2"/>
          </rPr>
          <t xml:space="preserve">lower conductivity
</t>
        </r>
      </text>
    </comment>
    <comment ref="C110" authorId="0" shapeId="0" xr:uid="{00000000-0006-0000-0000-00000E000000}">
      <text>
        <r>
          <rPr>
            <sz val="9"/>
            <color indexed="81"/>
            <rFont val="Tahoma"/>
            <family val="2"/>
          </rPr>
          <t>From now on, I added the canopy diameter
The steam diameter is measured in the middle, not in the base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1" authorId="0" shapeId="0" xr:uid="{712ED096-7165-2F4B-991F-179ABF2F96FD}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Stomatal conductance measured with a leaf pyrometer in mmol m-2 s-1 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D1" authorId="0" shapeId="0" xr:uid="{D81B7DF1-8723-4BD3-9A3C-517EECC1526A}">
      <text>
        <r>
          <rPr>
            <sz val="9"/>
            <color rgb="FF000000"/>
            <rFont val="Tahoma"/>
            <family val="2"/>
          </rPr>
          <t xml:space="preserve">mass average of three bags
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I1" authorId="0" shapeId="0" xr:uid="{05249236-10AC-4C7A-B1F7-A2E343B9681C}">
      <text>
        <r>
          <rPr>
            <b/>
            <sz val="9"/>
            <color rgb="FF000000"/>
            <rFont val="Tahoma"/>
            <family val="2"/>
          </rPr>
          <t xml:space="preserve">water content in the plant
</t>
        </r>
      </text>
    </comment>
  </commentList>
</comments>
</file>

<file path=xl/sharedStrings.xml><?xml version="1.0" encoding="utf-8"?>
<sst xmlns="http://schemas.openxmlformats.org/spreadsheetml/2006/main" count="556" uniqueCount="136">
  <si>
    <t>scales</t>
  </si>
  <si>
    <t>treatment</t>
  </si>
  <si>
    <t>date</t>
  </si>
  <si>
    <t>picture number</t>
  </si>
  <si>
    <t>q</t>
  </si>
  <si>
    <t>S</t>
  </si>
  <si>
    <t>t</t>
  </si>
  <si>
    <t>W</t>
  </si>
  <si>
    <t>w</t>
  </si>
  <si>
    <t>z</t>
  </si>
  <si>
    <t>p</t>
  </si>
  <si>
    <t>s</t>
  </si>
  <si>
    <t>v</t>
  </si>
  <si>
    <t>y</t>
  </si>
  <si>
    <t>o</t>
  </si>
  <si>
    <t>r</t>
  </si>
  <si>
    <t>u</t>
  </si>
  <si>
    <t>x</t>
  </si>
  <si>
    <t>tensionmeter_reading</t>
  </si>
  <si>
    <t>Temp_porometer</t>
  </si>
  <si>
    <t>681 682</t>
  </si>
  <si>
    <t>Record</t>
  </si>
  <si>
    <t>797 798</t>
  </si>
  <si>
    <t>805 818</t>
  </si>
  <si>
    <t>799 800 801</t>
  </si>
  <si>
    <t>804 816 817</t>
  </si>
  <si>
    <t>869 870 871 854</t>
  </si>
  <si>
    <t>878 879 880 858</t>
  </si>
  <si>
    <t>896 897 898 861 860862 863</t>
  </si>
  <si>
    <t>899 900 901 868 867</t>
  </si>
  <si>
    <t xml:space="preserve">872 873 874 </t>
  </si>
  <si>
    <t xml:space="preserve">881 882 885 </t>
  </si>
  <si>
    <t>893 894 895</t>
  </si>
  <si>
    <t xml:space="preserve">902 903 904 </t>
  </si>
  <si>
    <t>875 876 877 857 856 855</t>
  </si>
  <si>
    <t>886 887 888 859</t>
  </si>
  <si>
    <t>889 890 892 865 866</t>
  </si>
  <si>
    <t>905 906 907</t>
  </si>
  <si>
    <t>1062 1063</t>
  </si>
  <si>
    <t>1070 1071</t>
  </si>
  <si>
    <t>1051 1052 1039 1040</t>
  </si>
  <si>
    <t>1056 1044</t>
  </si>
  <si>
    <t>1060 1045 1046 1048</t>
  </si>
  <si>
    <t>1065 1067 1068 1049</t>
  </si>
  <si>
    <t>1053 1045 1046 1048</t>
  </si>
  <si>
    <t>1055 1043</t>
  </si>
  <si>
    <t>1059 1047</t>
  </si>
  <si>
    <t>1116 1136</t>
  </si>
  <si>
    <t>1119 1137</t>
  </si>
  <si>
    <t>1130 1132 1138</t>
  </si>
  <si>
    <t>1117 1140</t>
  </si>
  <si>
    <t>1120 1141</t>
  </si>
  <si>
    <t>1142 1143</t>
  </si>
  <si>
    <t>1118 1144</t>
  </si>
  <si>
    <t>1122 1123 1124 1125 1145 1146</t>
  </si>
  <si>
    <t>1134 1147</t>
  </si>
  <si>
    <t>1128 1149</t>
  </si>
  <si>
    <t>1150 1151</t>
  </si>
  <si>
    <t>1155 1156 1300</t>
  </si>
  <si>
    <t>1157 1158 1311</t>
  </si>
  <si>
    <t>1159 1160</t>
  </si>
  <si>
    <t xml:space="preserve">1161 1162 1163 1323 1324 </t>
  </si>
  <si>
    <t>1164 1303</t>
  </si>
  <si>
    <t>1165 1166 1310</t>
  </si>
  <si>
    <t>1313 1314</t>
  </si>
  <si>
    <t>1167 1322</t>
  </si>
  <si>
    <t>1305 1312</t>
  </si>
  <si>
    <t>1168 1306 1308 1309</t>
  </si>
  <si>
    <t>1170 1171 1316</t>
  </si>
  <si>
    <t>1317 1318 1319 1320 1321</t>
  </si>
  <si>
    <t>1346 1347</t>
  </si>
  <si>
    <t>1374 1375</t>
  </si>
  <si>
    <t>1370 1371 1372 1373</t>
  </si>
  <si>
    <t>1353 1354</t>
  </si>
  <si>
    <t>1364 1366</t>
  </si>
  <si>
    <t>3144 3145</t>
  </si>
  <si>
    <t>3148 3149 3150</t>
  </si>
  <si>
    <t>3152 3153 3154</t>
  </si>
  <si>
    <t>3158 3159</t>
  </si>
  <si>
    <t>3163 3164</t>
  </si>
  <si>
    <t>scale</t>
  </si>
  <si>
    <t>bag_mass</t>
  </si>
  <si>
    <t>can_number</t>
  </si>
  <si>
    <t>shoot_to_roots_ratio</t>
  </si>
  <si>
    <t>Q</t>
  </si>
  <si>
    <t>Y</t>
  </si>
  <si>
    <t>O</t>
  </si>
  <si>
    <t>U</t>
  </si>
  <si>
    <t>Z</t>
  </si>
  <si>
    <t>P</t>
  </si>
  <si>
    <t>V</t>
  </si>
  <si>
    <t>R</t>
  </si>
  <si>
    <t>X</t>
  </si>
  <si>
    <t>T</t>
  </si>
  <si>
    <t>Height test on the day that stress started</t>
  </si>
  <si>
    <t>This was done to confirm that plants had the same size statistically speaking</t>
  </si>
  <si>
    <t>height_cm</t>
  </si>
  <si>
    <t>stem_diameter_mm_1</t>
  </si>
  <si>
    <t>stem_diameter_mm_2</t>
  </si>
  <si>
    <t>stem_diameter_mm</t>
  </si>
  <si>
    <t>Mean</t>
  </si>
  <si>
    <t>Std</t>
  </si>
  <si>
    <t>ttest</t>
  </si>
  <si>
    <t>Ttest</t>
  </si>
  <si>
    <t>shoot_wet_mass_with_bag_g</t>
  </si>
  <si>
    <t>shoot_wet_mass_without_bag_g</t>
  </si>
  <si>
    <t>shoot_dry_mass_with_bag_g</t>
  </si>
  <si>
    <t>shoot_dry_mass_without_bag_g</t>
  </si>
  <si>
    <t>difference_without_bag_g</t>
  </si>
  <si>
    <t>can_mass_g</t>
  </si>
  <si>
    <t>roots_dry_mass_with_can_g</t>
  </si>
  <si>
    <t>roots_dry_mass_without_can_g</t>
  </si>
  <si>
    <t>plant_dry_biomass_g</t>
  </si>
  <si>
    <t>final_stem_diameter_1_cm</t>
  </si>
  <si>
    <t>final_stem_diameter_2_cm</t>
  </si>
  <si>
    <t>Avg S</t>
  </si>
  <si>
    <t>Std S</t>
  </si>
  <si>
    <t>Avg W</t>
  </si>
  <si>
    <t>Std W</t>
  </si>
  <si>
    <t>F-test</t>
  </si>
  <si>
    <t>F-Test Two-Sample for Variances</t>
  </si>
  <si>
    <t>Variable 1</t>
  </si>
  <si>
    <t>Variable 2</t>
  </si>
  <si>
    <t>Variance</t>
  </si>
  <si>
    <t>Observations</t>
  </si>
  <si>
    <t>df</t>
  </si>
  <si>
    <t>F</t>
  </si>
  <si>
    <t>P(F&lt;=f) one-tail</t>
  </si>
  <si>
    <t>F Critical one-tail</t>
  </si>
  <si>
    <t>Check homogeneity of variance using an F-Test. Make sure to select the variable with the largest varaince as "Variable 1"</t>
  </si>
  <si>
    <t>If F is leass than F critical, then we failed to accept the null hypothesis that the two variances are equal.</t>
  </si>
  <si>
    <t>stam_diameter 1_cm</t>
  </si>
  <si>
    <t>stem_diameter 2_cm</t>
  </si>
  <si>
    <t>Stomatal conductance</t>
  </si>
  <si>
    <t>mmol/(m²·s)</t>
  </si>
  <si>
    <t>stomatic_conduct_mmol/(m²·s)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</si>
</sst>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7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sz val="9"/>
      <color rgb="FF000000"/>
      <name val="Tahoma"/>
      <family val="2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rgb="FF000000"/>
      <name val="Tahoma"/>
      <family val="2"/>
    </font>
    <font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1" xfId="0" applyBorder="1"/>
    <xf numFmtId="49" fontId="0" fillId="0" borderId="1" xfId="0" applyNumberFormat="1" applyFill="1" applyBorder="1"/>
    <xf numFmtId="16" fontId="0" fillId="0" borderId="1" xfId="0" applyNumberFormat="1" applyBorder="1"/>
    <xf numFmtId="14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right"/>
    </xf>
    <xf numFmtId="0" fontId="0" fillId="0" borderId="1" xfId="0" applyFill="1" applyBorder="1"/>
    <xf numFmtId="0" fontId="0" fillId="0" borderId="1" xfId="0" applyBorder="1" applyAlignment="1">
      <alignment horizontal="right"/>
    </xf>
    <xf numFmtId="14" fontId="0" fillId="2" borderId="1" xfId="0" applyNumberFormat="1" applyFill="1" applyBorder="1" applyAlignment="1">
      <alignment horizontal="center" vertical="center"/>
    </xf>
    <xf numFmtId="0" fontId="0" fillId="0" borderId="2" xfId="0" applyFill="1" applyBorder="1"/>
    <xf numFmtId="165" fontId="0" fillId="0" borderId="0" xfId="0" applyNumberFormat="1"/>
    <xf numFmtId="0" fontId="3" fillId="0" borderId="1" xfId="0" applyFont="1" applyBorder="1"/>
    <xf numFmtId="16" fontId="3" fillId="0" borderId="1" xfId="0" applyNumberFormat="1" applyFont="1" applyBorder="1"/>
    <xf numFmtId="165" fontId="0" fillId="0" borderId="1" xfId="0" applyNumberFormat="1" applyBorder="1"/>
    <xf numFmtId="14" fontId="3" fillId="0" borderId="1" xfId="0" applyNumberFormat="1" applyFont="1" applyBorder="1" applyAlignment="1">
      <alignment horizontal="center" vertical="center"/>
    </xf>
    <xf numFmtId="14" fontId="3" fillId="0" borderId="1" xfId="0" applyNumberFormat="1" applyFont="1" applyFill="1" applyBorder="1" applyAlignment="1">
      <alignment horizontal="center" vertical="center"/>
    </xf>
    <xf numFmtId="14" fontId="3" fillId="0" borderId="0" xfId="0" applyNumberFormat="1" applyFont="1" applyFill="1" applyBorder="1" applyAlignment="1">
      <alignment horizontal="center" vertical="center"/>
    </xf>
    <xf numFmtId="14" fontId="3" fillId="3" borderId="1" xfId="0" applyNumberFormat="1" applyFont="1" applyFill="1" applyBorder="1" applyAlignment="1">
      <alignment horizontal="center" vertical="center"/>
    </xf>
    <xf numFmtId="0" fontId="0" fillId="3" borderId="1" xfId="0" applyFill="1" applyBorder="1"/>
    <xf numFmtId="164" fontId="4" fillId="3" borderId="1" xfId="0" applyNumberFormat="1" applyFont="1" applyFill="1" applyBorder="1"/>
    <xf numFmtId="14" fontId="0" fillId="0" borderId="1" xfId="0" applyNumberFormat="1" applyFill="1" applyBorder="1" applyAlignment="1">
      <alignment horizontal="center" vertical="center"/>
    </xf>
    <xf numFmtId="14" fontId="4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/>
    <xf numFmtId="0" fontId="0" fillId="5" borderId="1" xfId="0" applyFill="1" applyBorder="1"/>
    <xf numFmtId="0" fontId="0" fillId="0" borderId="0" xfId="0" applyFill="1"/>
    <xf numFmtId="1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/>
    <xf numFmtId="14" fontId="0" fillId="5" borderId="1" xfId="0" applyNumberFormat="1" applyFill="1" applyBorder="1" applyAlignment="1">
      <alignment horizontal="center" vertical="center"/>
    </xf>
    <xf numFmtId="16" fontId="0" fillId="0" borderId="1" xfId="0" applyNumberFormat="1" applyFill="1" applyBorder="1" applyAlignment="1">
      <alignment horizontal="center"/>
    </xf>
    <xf numFmtId="16" fontId="0" fillId="0" borderId="0" xfId="0" applyNumberFormat="1" applyFill="1" applyAlignment="1">
      <alignment horizontal="center"/>
    </xf>
    <xf numFmtId="2" fontId="0" fillId="4" borderId="1" xfId="0" applyNumberFormat="1" applyFill="1" applyBorder="1" applyAlignment="1">
      <alignment horizontal="center"/>
    </xf>
    <xf numFmtId="2" fontId="0" fillId="5" borderId="1" xfId="0" applyNumberFormat="1" applyFill="1" applyBorder="1" applyAlignment="1">
      <alignment horizontal="center"/>
    </xf>
    <xf numFmtId="2" fontId="0" fillId="0" borderId="1" xfId="0" applyNumberFormat="1" applyFill="1" applyBorder="1" applyAlignment="1">
      <alignment horizontal="center"/>
    </xf>
    <xf numFmtId="164" fontId="4" fillId="0" borderId="1" xfId="0" applyNumberFormat="1" applyFont="1" applyFill="1" applyBorder="1" applyAlignment="1">
      <alignment horizontal="center"/>
    </xf>
    <xf numFmtId="0" fontId="0" fillId="0" borderId="0" xfId="0" applyFill="1" applyBorder="1" applyAlignment="1"/>
    <xf numFmtId="0" fontId="0" fillId="0" borderId="3" xfId="0" applyFill="1" applyBorder="1" applyAlignment="1"/>
    <xf numFmtId="0" fontId="6" fillId="0" borderId="4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0" fillId="6" borderId="1" xfId="0" applyFill="1" applyBorder="1"/>
    <xf numFmtId="0" fontId="0" fillId="2" borderId="1" xfId="0" applyFill="1" applyBorder="1"/>
    <xf numFmtId="2" fontId="0" fillId="2" borderId="1" xfId="0" applyNumberFormat="1" applyFill="1" applyBorder="1"/>
    <xf numFmtId="2" fontId="0" fillId="6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microsoft.com/office/2017/10/relationships/person" Target="persons/person.xml"/><Relationship Id="rId4" Type="http://schemas.openxmlformats.org/officeDocument/2006/relationships/worksheet" Target="worksheets/sheet4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22-09-09T19:02:25.83" personId="{00000000-0000-0000-0000-000000000000}" id="{712ED096-7165-2F4B-991F-179ABF2F96FD}">
    <text xml:space="preserve">Stomatal conductance measured with a leaf pyrometer in mmol m-2 s-1 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81"/>
  <sheetViews>
    <sheetView workbookViewId="0">
      <pane ySplit="1" topLeftCell="A20" activePane="bottomLeft" state="frozen"/>
      <selection pane="bottomLeft" activeCell="H1" sqref="H1"/>
    </sheetView>
  </sheetViews>
  <sheetFormatPr defaultColWidth="8.7109375" defaultRowHeight="15" x14ac:dyDescent="0.25"/>
  <cols>
    <col min="1" max="1" width="6.28515625" bestFit="1" customWidth="1"/>
    <col min="2" max="2" width="10" bestFit="1" customWidth="1"/>
    <col min="3" max="3" width="7.42578125" bestFit="1" customWidth="1"/>
    <col min="4" max="4" width="6.7109375" bestFit="1" customWidth="1"/>
    <col min="5" max="5" width="16" bestFit="1" customWidth="1"/>
    <col min="6" max="6" width="16.140625" bestFit="1" customWidth="1"/>
    <col min="7" max="7" width="27.7109375" bestFit="1" customWidth="1"/>
    <col min="8" max="9" width="16.7109375" bestFit="1" customWidth="1"/>
    <col min="10" max="10" width="7.140625" bestFit="1" customWidth="1"/>
    <col min="11" max="11" width="21.140625" bestFit="1" customWidth="1"/>
  </cols>
  <sheetData>
    <row r="1" spans="1:11" ht="13.5" customHeight="1" x14ac:dyDescent="0.25">
      <c r="A1" s="1" t="s">
        <v>0</v>
      </c>
      <c r="B1" s="1" t="s">
        <v>1</v>
      </c>
      <c r="C1" s="1" t="s">
        <v>2</v>
      </c>
      <c r="D1" s="1" t="s">
        <v>96</v>
      </c>
      <c r="E1" s="1" t="s">
        <v>131</v>
      </c>
      <c r="F1" s="1" t="s">
        <v>132</v>
      </c>
      <c r="G1" s="2" t="s">
        <v>3</v>
      </c>
      <c r="H1" s="6" t="s">
        <v>135</v>
      </c>
      <c r="I1" s="6" t="s">
        <v>19</v>
      </c>
      <c r="J1" s="6" t="s">
        <v>21</v>
      </c>
      <c r="K1" s="6" t="s">
        <v>18</v>
      </c>
    </row>
    <row r="2" spans="1:11" x14ac:dyDescent="0.25">
      <c r="A2" s="8" t="s">
        <v>4</v>
      </c>
      <c r="B2" s="1" t="s">
        <v>5</v>
      </c>
      <c r="C2" s="3">
        <v>44321</v>
      </c>
      <c r="D2" s="1">
        <v>8</v>
      </c>
      <c r="E2" s="1">
        <v>6.21</v>
      </c>
      <c r="F2" s="1">
        <v>5.95</v>
      </c>
      <c r="G2" s="5">
        <v>411</v>
      </c>
      <c r="H2" s="1"/>
      <c r="I2" s="1"/>
      <c r="J2" s="1"/>
      <c r="K2" s="1"/>
    </row>
    <row r="3" spans="1:11" x14ac:dyDescent="0.25">
      <c r="A3" s="4" t="s">
        <v>6</v>
      </c>
      <c r="B3" s="1" t="s">
        <v>7</v>
      </c>
      <c r="C3" s="3">
        <v>44321</v>
      </c>
      <c r="D3" s="1">
        <v>8.1999999999999993</v>
      </c>
      <c r="E3" s="1">
        <v>5.17</v>
      </c>
      <c r="F3" s="1">
        <v>5.0999999999999996</v>
      </c>
      <c r="G3" s="5">
        <v>416</v>
      </c>
      <c r="H3" s="1"/>
      <c r="I3" s="1"/>
      <c r="J3" s="1"/>
      <c r="K3" s="1"/>
    </row>
    <row r="4" spans="1:11" x14ac:dyDescent="0.25">
      <c r="A4" s="4" t="s">
        <v>8</v>
      </c>
      <c r="B4" s="1" t="s">
        <v>5</v>
      </c>
      <c r="C4" s="3">
        <v>44321</v>
      </c>
      <c r="D4" s="1">
        <v>10.9</v>
      </c>
      <c r="E4" s="1">
        <v>5.9</v>
      </c>
      <c r="F4" s="1">
        <v>5.45</v>
      </c>
      <c r="G4" s="5">
        <v>417</v>
      </c>
      <c r="H4" s="1"/>
      <c r="I4" s="1"/>
      <c r="J4" s="1"/>
      <c r="K4" s="1"/>
    </row>
    <row r="5" spans="1:11" x14ac:dyDescent="0.25">
      <c r="A5" s="4" t="s">
        <v>9</v>
      </c>
      <c r="B5" s="1" t="s">
        <v>7</v>
      </c>
      <c r="C5" s="3">
        <v>44321</v>
      </c>
      <c r="D5" s="1">
        <v>8.9</v>
      </c>
      <c r="E5" s="1">
        <v>4.2</v>
      </c>
      <c r="F5" s="1">
        <v>4.37</v>
      </c>
      <c r="G5" s="5">
        <v>420</v>
      </c>
      <c r="H5" s="1"/>
      <c r="I5" s="1"/>
      <c r="J5" s="1"/>
      <c r="K5" s="1"/>
    </row>
    <row r="6" spans="1:11" x14ac:dyDescent="0.25">
      <c r="A6" s="4" t="s">
        <v>10</v>
      </c>
      <c r="B6" s="1" t="s">
        <v>7</v>
      </c>
      <c r="C6" s="3">
        <v>44321</v>
      </c>
      <c r="D6" s="1">
        <v>7.8</v>
      </c>
      <c r="E6" s="1">
        <v>3.76</v>
      </c>
      <c r="F6" s="1">
        <v>3.84</v>
      </c>
      <c r="G6" s="5">
        <v>412</v>
      </c>
      <c r="H6" s="1"/>
      <c r="I6" s="1"/>
      <c r="J6" s="1"/>
      <c r="K6" s="1"/>
    </row>
    <row r="7" spans="1:11" x14ac:dyDescent="0.25">
      <c r="A7" s="4" t="s">
        <v>11</v>
      </c>
      <c r="B7" s="1" t="s">
        <v>5</v>
      </c>
      <c r="C7" s="3">
        <v>44321</v>
      </c>
      <c r="D7" s="1">
        <v>9.5</v>
      </c>
      <c r="E7" s="1">
        <v>4.22</v>
      </c>
      <c r="F7" s="1">
        <v>4.28</v>
      </c>
      <c r="G7" s="5">
        <v>415</v>
      </c>
      <c r="H7" s="1"/>
      <c r="I7" s="1"/>
      <c r="J7" s="1"/>
      <c r="K7" s="1"/>
    </row>
    <row r="8" spans="1:11" x14ac:dyDescent="0.25">
      <c r="A8" s="4" t="s">
        <v>12</v>
      </c>
      <c r="B8" s="1" t="s">
        <v>7</v>
      </c>
      <c r="C8" s="3">
        <v>44321</v>
      </c>
      <c r="D8" s="1">
        <v>10.4</v>
      </c>
      <c r="E8" s="1">
        <v>4.33</v>
      </c>
      <c r="F8" s="1">
        <v>3.75</v>
      </c>
      <c r="G8" s="5">
        <v>418</v>
      </c>
      <c r="H8" s="1"/>
      <c r="I8" s="1"/>
      <c r="J8" s="1"/>
      <c r="K8" s="1"/>
    </row>
    <row r="9" spans="1:11" x14ac:dyDescent="0.25">
      <c r="A9" s="4" t="s">
        <v>13</v>
      </c>
      <c r="B9" s="1" t="s">
        <v>5</v>
      </c>
      <c r="C9" s="3">
        <v>44321</v>
      </c>
      <c r="D9" s="1">
        <v>11.5</v>
      </c>
      <c r="E9" s="1">
        <v>4.3099999999999996</v>
      </c>
      <c r="F9" s="1">
        <v>4.4800000000000004</v>
      </c>
      <c r="G9" s="5">
        <v>421</v>
      </c>
      <c r="H9" s="1"/>
      <c r="I9" s="1"/>
      <c r="J9" s="1"/>
      <c r="K9" s="1"/>
    </row>
    <row r="10" spans="1:11" x14ac:dyDescent="0.25">
      <c r="A10" s="4" t="s">
        <v>14</v>
      </c>
      <c r="B10" s="1" t="s">
        <v>5</v>
      </c>
      <c r="C10" s="3">
        <v>44321</v>
      </c>
      <c r="D10" s="1">
        <v>11.7</v>
      </c>
      <c r="E10" s="1">
        <v>4.47</v>
      </c>
      <c r="F10" s="1">
        <v>4.46</v>
      </c>
      <c r="G10" s="5">
        <v>413</v>
      </c>
      <c r="H10" s="1"/>
      <c r="I10" s="1"/>
      <c r="J10" s="1"/>
      <c r="K10" s="1"/>
    </row>
    <row r="11" spans="1:11" x14ac:dyDescent="0.25">
      <c r="A11" s="4" t="s">
        <v>15</v>
      </c>
      <c r="B11" s="1" t="s">
        <v>7</v>
      </c>
      <c r="C11" s="3">
        <v>44321</v>
      </c>
      <c r="D11" s="1">
        <v>10.4</v>
      </c>
      <c r="E11" s="1">
        <v>5.01</v>
      </c>
      <c r="F11" s="1">
        <v>5.03</v>
      </c>
      <c r="G11" s="5">
        <v>414</v>
      </c>
      <c r="H11" s="1"/>
      <c r="I11" s="1"/>
      <c r="J11" s="1"/>
      <c r="K11" s="1"/>
    </row>
    <row r="12" spans="1:11" x14ac:dyDescent="0.25">
      <c r="A12" s="4" t="s">
        <v>16</v>
      </c>
      <c r="B12" s="1" t="s">
        <v>5</v>
      </c>
      <c r="C12" s="3">
        <v>44321</v>
      </c>
      <c r="D12" s="1">
        <v>13.1</v>
      </c>
      <c r="E12" s="1">
        <v>5.77</v>
      </c>
      <c r="F12" s="1">
        <v>5.76</v>
      </c>
      <c r="G12" s="5">
        <v>419</v>
      </c>
      <c r="H12" s="1"/>
      <c r="I12" s="1"/>
      <c r="J12" s="1"/>
      <c r="K12" s="1"/>
    </row>
    <row r="13" spans="1:11" x14ac:dyDescent="0.25">
      <c r="A13" s="4" t="s">
        <v>17</v>
      </c>
      <c r="B13" s="1" t="s">
        <v>7</v>
      </c>
      <c r="C13" s="3">
        <v>44321</v>
      </c>
      <c r="D13" s="1">
        <v>9.8000000000000007</v>
      </c>
      <c r="E13" s="1">
        <v>5.61</v>
      </c>
      <c r="F13" s="1">
        <v>5.04</v>
      </c>
      <c r="G13" s="5">
        <v>422</v>
      </c>
      <c r="H13" s="1"/>
      <c r="I13" s="1"/>
      <c r="J13" s="1"/>
      <c r="K13" s="1"/>
    </row>
    <row r="14" spans="1:11" x14ac:dyDescent="0.25">
      <c r="A14" s="8" t="s">
        <v>4</v>
      </c>
      <c r="B14" s="1" t="s">
        <v>5</v>
      </c>
      <c r="C14" s="3">
        <v>44322</v>
      </c>
      <c r="D14" s="6">
        <v>10.4</v>
      </c>
      <c r="E14" s="6">
        <v>7.72</v>
      </c>
      <c r="F14" s="6">
        <v>7.12</v>
      </c>
      <c r="G14" s="6">
        <v>627</v>
      </c>
      <c r="H14" s="1"/>
      <c r="I14" s="1"/>
      <c r="J14" s="1"/>
      <c r="K14" s="1"/>
    </row>
    <row r="15" spans="1:11" x14ac:dyDescent="0.25">
      <c r="A15" s="4" t="s">
        <v>6</v>
      </c>
      <c r="B15" s="1" t="s">
        <v>7</v>
      </c>
      <c r="C15" s="3">
        <v>44322</v>
      </c>
      <c r="D15" s="6">
        <v>11.4</v>
      </c>
      <c r="E15" s="6">
        <v>6.59</v>
      </c>
      <c r="F15" s="6">
        <v>6.58</v>
      </c>
      <c r="G15" s="6">
        <v>630</v>
      </c>
      <c r="H15" s="1"/>
      <c r="I15" s="1"/>
      <c r="J15" s="1"/>
      <c r="K15" s="1"/>
    </row>
    <row r="16" spans="1:11" x14ac:dyDescent="0.25">
      <c r="A16" s="4" t="s">
        <v>8</v>
      </c>
      <c r="B16" s="1" t="s">
        <v>5</v>
      </c>
      <c r="C16" s="3">
        <v>44322</v>
      </c>
      <c r="D16" s="6">
        <v>13.1</v>
      </c>
      <c r="E16" s="6">
        <v>7.3</v>
      </c>
      <c r="F16" s="6">
        <v>6.53</v>
      </c>
      <c r="G16" s="6">
        <v>635</v>
      </c>
      <c r="H16" s="1"/>
      <c r="I16" s="1"/>
      <c r="J16" s="1"/>
      <c r="K16" s="1"/>
    </row>
    <row r="17" spans="1:11" x14ac:dyDescent="0.25">
      <c r="A17" s="4" t="s">
        <v>9</v>
      </c>
      <c r="B17" s="1" t="s">
        <v>7</v>
      </c>
      <c r="C17" s="3">
        <v>44322</v>
      </c>
      <c r="D17" s="6">
        <v>9.1999999999999993</v>
      </c>
      <c r="E17" s="6">
        <v>5.58</v>
      </c>
      <c r="F17" s="6">
        <v>5.73</v>
      </c>
      <c r="G17" s="6">
        <v>636</v>
      </c>
      <c r="H17" s="1"/>
      <c r="I17" s="1"/>
      <c r="J17" s="1"/>
      <c r="K17" s="1"/>
    </row>
    <row r="18" spans="1:11" x14ac:dyDescent="0.25">
      <c r="A18" s="4" t="s">
        <v>10</v>
      </c>
      <c r="B18" s="1" t="s">
        <v>7</v>
      </c>
      <c r="C18" s="3">
        <v>44322</v>
      </c>
      <c r="D18" s="6">
        <v>9.6</v>
      </c>
      <c r="E18" s="6">
        <v>4.6900000000000004</v>
      </c>
      <c r="F18" s="6">
        <v>4.3099999999999996</v>
      </c>
      <c r="G18" s="6">
        <v>628</v>
      </c>
      <c r="H18" s="1"/>
      <c r="I18" s="1"/>
      <c r="J18" s="1"/>
      <c r="K18" s="1"/>
    </row>
    <row r="19" spans="1:11" x14ac:dyDescent="0.25">
      <c r="A19" s="4" t="s">
        <v>11</v>
      </c>
      <c r="B19" s="1" t="s">
        <v>5</v>
      </c>
      <c r="C19" s="3">
        <v>44322</v>
      </c>
      <c r="D19" s="6">
        <v>10.4</v>
      </c>
      <c r="E19" s="6">
        <v>5.01</v>
      </c>
      <c r="F19" s="6">
        <v>5.25</v>
      </c>
      <c r="G19" s="6">
        <v>631</v>
      </c>
      <c r="H19" s="1"/>
      <c r="I19" s="1"/>
      <c r="J19" s="1"/>
      <c r="K19" s="1"/>
    </row>
    <row r="20" spans="1:11" x14ac:dyDescent="0.25">
      <c r="A20" s="4" t="s">
        <v>12</v>
      </c>
      <c r="B20" s="1" t="s">
        <v>7</v>
      </c>
      <c r="C20" s="3">
        <v>44322</v>
      </c>
      <c r="D20" s="6">
        <v>11</v>
      </c>
      <c r="E20" s="6">
        <v>5.26</v>
      </c>
      <c r="F20" s="6">
        <v>4.7</v>
      </c>
      <c r="G20" s="6">
        <v>634</v>
      </c>
      <c r="H20" s="1"/>
      <c r="I20" s="1"/>
      <c r="J20" s="1"/>
      <c r="K20" s="1"/>
    </row>
    <row r="21" spans="1:11" x14ac:dyDescent="0.25">
      <c r="A21" s="4" t="s">
        <v>13</v>
      </c>
      <c r="B21" s="1" t="s">
        <v>5</v>
      </c>
      <c r="C21" s="3">
        <v>44322</v>
      </c>
      <c r="D21" s="6">
        <v>12.5</v>
      </c>
      <c r="E21" s="6">
        <v>5.34</v>
      </c>
      <c r="F21" s="6">
        <v>5.39</v>
      </c>
      <c r="G21" s="6">
        <v>637</v>
      </c>
      <c r="H21" s="1"/>
      <c r="I21" s="1"/>
      <c r="J21" s="1"/>
      <c r="K21" s="1"/>
    </row>
    <row r="22" spans="1:11" x14ac:dyDescent="0.25">
      <c r="A22" s="4" t="s">
        <v>14</v>
      </c>
      <c r="B22" s="1" t="s">
        <v>5</v>
      </c>
      <c r="C22" s="3">
        <v>44322</v>
      </c>
      <c r="D22" s="6">
        <v>11.8</v>
      </c>
      <c r="E22" s="6">
        <v>5.24</v>
      </c>
      <c r="F22" s="6">
        <v>5.0999999999999996</v>
      </c>
      <c r="G22" s="6">
        <v>629</v>
      </c>
      <c r="H22" s="1"/>
      <c r="I22" s="1"/>
      <c r="J22" s="1"/>
      <c r="K22" s="1"/>
    </row>
    <row r="23" spans="1:11" x14ac:dyDescent="0.25">
      <c r="A23" s="4" t="s">
        <v>15</v>
      </c>
      <c r="B23" s="1" t="s">
        <v>7</v>
      </c>
      <c r="C23" s="3">
        <v>44322</v>
      </c>
      <c r="D23" s="6">
        <v>12.5</v>
      </c>
      <c r="E23" s="6">
        <v>6.37</v>
      </c>
      <c r="F23" s="6">
        <v>6.32</v>
      </c>
      <c r="G23" s="6">
        <v>632</v>
      </c>
      <c r="H23" s="1"/>
      <c r="I23" s="1"/>
      <c r="J23" s="1"/>
      <c r="K23" s="1"/>
    </row>
    <row r="24" spans="1:11" x14ac:dyDescent="0.25">
      <c r="A24" s="4" t="s">
        <v>16</v>
      </c>
      <c r="B24" s="1" t="s">
        <v>5</v>
      </c>
      <c r="C24" s="3">
        <v>44322</v>
      </c>
      <c r="D24" s="6">
        <v>18.2</v>
      </c>
      <c r="E24" s="6">
        <v>7.03</v>
      </c>
      <c r="F24" s="6">
        <v>7.03</v>
      </c>
      <c r="G24" s="6">
        <v>633</v>
      </c>
      <c r="H24" s="1"/>
      <c r="I24" s="1"/>
      <c r="J24" s="1"/>
      <c r="K24" s="1"/>
    </row>
    <row r="25" spans="1:11" x14ac:dyDescent="0.25">
      <c r="A25" s="4" t="s">
        <v>17</v>
      </c>
      <c r="B25" s="1" t="s">
        <v>7</v>
      </c>
      <c r="C25" s="3">
        <v>44322</v>
      </c>
      <c r="D25" s="6">
        <v>13.4</v>
      </c>
      <c r="E25" s="6">
        <v>7.02</v>
      </c>
      <c r="F25" s="6">
        <v>7.04</v>
      </c>
      <c r="G25" s="6">
        <v>638</v>
      </c>
      <c r="H25" s="1"/>
      <c r="I25" s="1"/>
      <c r="J25" s="1"/>
      <c r="K25" s="1"/>
    </row>
    <row r="26" spans="1:11" x14ac:dyDescent="0.25">
      <c r="A26" s="8" t="s">
        <v>4</v>
      </c>
      <c r="B26" s="1" t="s">
        <v>5</v>
      </c>
      <c r="C26" s="3">
        <v>44323</v>
      </c>
      <c r="D26" s="1">
        <v>10.6</v>
      </c>
      <c r="E26" s="1">
        <v>8.48</v>
      </c>
      <c r="F26" s="1">
        <v>11.63</v>
      </c>
      <c r="G26" s="1">
        <v>640</v>
      </c>
      <c r="H26" s="1"/>
      <c r="I26" s="1"/>
      <c r="J26" s="1"/>
      <c r="K26" s="1"/>
    </row>
    <row r="27" spans="1:11" x14ac:dyDescent="0.25">
      <c r="A27" s="4" t="s">
        <v>6</v>
      </c>
      <c r="B27" s="1" t="s">
        <v>7</v>
      </c>
      <c r="C27" s="3">
        <v>44323</v>
      </c>
      <c r="D27" s="1">
        <v>10</v>
      </c>
      <c r="E27" s="1">
        <v>7.44</v>
      </c>
      <c r="F27" s="1">
        <v>6.88</v>
      </c>
      <c r="G27" s="1">
        <v>641</v>
      </c>
      <c r="H27" s="1"/>
      <c r="I27" s="1"/>
      <c r="J27" s="1"/>
      <c r="K27" s="1"/>
    </row>
    <row r="28" spans="1:11" x14ac:dyDescent="0.25">
      <c r="A28" s="4" t="s">
        <v>8</v>
      </c>
      <c r="B28" s="1" t="s">
        <v>5</v>
      </c>
      <c r="C28" s="3">
        <v>44323</v>
      </c>
      <c r="D28" s="1">
        <v>14.4</v>
      </c>
      <c r="E28" s="1">
        <v>7.86</v>
      </c>
      <c r="F28" s="1">
        <v>7.93</v>
      </c>
      <c r="G28" s="1">
        <v>642</v>
      </c>
      <c r="H28" s="1"/>
      <c r="I28" s="1"/>
      <c r="J28" s="1"/>
      <c r="K28" s="1"/>
    </row>
    <row r="29" spans="1:11" x14ac:dyDescent="0.25">
      <c r="A29" s="4" t="s">
        <v>9</v>
      </c>
      <c r="B29" s="1" t="s">
        <v>7</v>
      </c>
      <c r="C29" s="3">
        <v>44323</v>
      </c>
      <c r="D29" s="1">
        <v>12</v>
      </c>
      <c r="E29" s="1">
        <v>7</v>
      </c>
      <c r="F29" s="1">
        <v>6.65</v>
      </c>
      <c r="G29" s="1">
        <v>643</v>
      </c>
      <c r="H29" s="1"/>
      <c r="I29" s="1"/>
      <c r="J29" s="1"/>
      <c r="K29" s="1"/>
    </row>
    <row r="30" spans="1:11" x14ac:dyDescent="0.25">
      <c r="A30" s="4" t="s">
        <v>10</v>
      </c>
      <c r="B30" s="1" t="s">
        <v>7</v>
      </c>
      <c r="C30" s="3">
        <v>44323</v>
      </c>
      <c r="D30" s="1">
        <v>10.3</v>
      </c>
      <c r="E30" s="1">
        <v>4.78</v>
      </c>
      <c r="F30" s="1">
        <v>4.42</v>
      </c>
      <c r="G30" s="1">
        <v>644</v>
      </c>
      <c r="H30" s="1"/>
      <c r="I30" s="1"/>
      <c r="J30" s="1"/>
      <c r="K30" s="1"/>
    </row>
    <row r="31" spans="1:11" x14ac:dyDescent="0.25">
      <c r="A31" s="4" t="s">
        <v>11</v>
      </c>
      <c r="B31" s="1" t="s">
        <v>5</v>
      </c>
      <c r="C31" s="3">
        <v>44323</v>
      </c>
      <c r="D31" s="1">
        <v>13.5</v>
      </c>
      <c r="E31" s="1">
        <v>5.8</v>
      </c>
      <c r="F31" s="1">
        <v>5.8</v>
      </c>
      <c r="G31" s="1">
        <v>645</v>
      </c>
      <c r="H31" s="1"/>
      <c r="I31" s="1"/>
      <c r="J31" s="1"/>
      <c r="K31" s="1"/>
    </row>
    <row r="32" spans="1:11" x14ac:dyDescent="0.25">
      <c r="A32" s="4" t="s">
        <v>12</v>
      </c>
      <c r="B32" s="1" t="s">
        <v>7</v>
      </c>
      <c r="C32" s="3">
        <v>44323</v>
      </c>
      <c r="D32" s="1">
        <v>14.6</v>
      </c>
      <c r="E32" s="1">
        <v>6.05</v>
      </c>
      <c r="F32" s="1">
        <v>5.54</v>
      </c>
      <c r="G32" s="1">
        <v>646</v>
      </c>
      <c r="H32" s="1"/>
      <c r="I32" s="1"/>
      <c r="J32" s="1"/>
      <c r="K32" s="1"/>
    </row>
    <row r="33" spans="1:11" x14ac:dyDescent="0.25">
      <c r="A33" s="4" t="s">
        <v>13</v>
      </c>
      <c r="B33" s="1" t="s">
        <v>5</v>
      </c>
      <c r="C33" s="3">
        <v>44323</v>
      </c>
      <c r="D33" s="1">
        <v>13.2</v>
      </c>
      <c r="E33" s="1">
        <v>6.51</v>
      </c>
      <c r="F33" s="1">
        <v>6.56</v>
      </c>
      <c r="G33" s="1">
        <v>647</v>
      </c>
      <c r="H33" s="1"/>
      <c r="I33" s="1"/>
      <c r="J33" s="1"/>
      <c r="K33" s="1"/>
    </row>
    <row r="34" spans="1:11" x14ac:dyDescent="0.25">
      <c r="A34" s="4" t="s">
        <v>14</v>
      </c>
      <c r="B34" s="1" t="s">
        <v>5</v>
      </c>
      <c r="C34" s="3">
        <v>44323</v>
      </c>
      <c r="D34" s="1">
        <v>11.9</v>
      </c>
      <c r="E34" s="1">
        <v>5.93</v>
      </c>
      <c r="F34" s="1">
        <v>5.79</v>
      </c>
      <c r="G34" s="1">
        <v>648</v>
      </c>
      <c r="H34" s="1"/>
      <c r="I34" s="1"/>
      <c r="J34" s="1"/>
      <c r="K34" s="1"/>
    </row>
    <row r="35" spans="1:11" x14ac:dyDescent="0.25">
      <c r="A35" s="4" t="s">
        <v>15</v>
      </c>
      <c r="B35" s="1" t="s">
        <v>7</v>
      </c>
      <c r="C35" s="3">
        <v>44323</v>
      </c>
      <c r="D35" s="1">
        <v>12.5</v>
      </c>
      <c r="E35" s="1">
        <v>7.73</v>
      </c>
      <c r="F35" s="1">
        <v>6.49</v>
      </c>
      <c r="G35" s="1">
        <v>649</v>
      </c>
      <c r="H35" s="1"/>
      <c r="I35" s="1"/>
      <c r="J35" s="1"/>
      <c r="K35" s="1"/>
    </row>
    <row r="36" spans="1:11" x14ac:dyDescent="0.25">
      <c r="A36" s="4" t="s">
        <v>16</v>
      </c>
      <c r="B36" s="1" t="s">
        <v>5</v>
      </c>
      <c r="C36" s="3">
        <v>44323</v>
      </c>
      <c r="D36" s="1">
        <v>18.600000000000001</v>
      </c>
      <c r="E36" s="1">
        <v>7.78</v>
      </c>
      <c r="F36" s="1">
        <v>7.73</v>
      </c>
      <c r="G36" s="1">
        <v>650</v>
      </c>
      <c r="H36" s="1"/>
      <c r="I36" s="1"/>
      <c r="J36" s="1"/>
      <c r="K36" s="1"/>
    </row>
    <row r="37" spans="1:11" x14ac:dyDescent="0.25">
      <c r="A37" s="4" t="s">
        <v>17</v>
      </c>
      <c r="B37" s="1" t="s">
        <v>7</v>
      </c>
      <c r="C37" s="3">
        <v>44323</v>
      </c>
      <c r="D37" s="1">
        <v>14.5</v>
      </c>
      <c r="E37" s="1">
        <v>8.3000000000000007</v>
      </c>
      <c r="F37" s="1">
        <v>8.2100000000000009</v>
      </c>
      <c r="G37" s="1">
        <v>651</v>
      </c>
      <c r="H37" s="1"/>
      <c r="I37" s="1"/>
      <c r="J37" s="1"/>
      <c r="K37" s="1"/>
    </row>
    <row r="38" spans="1:11" x14ac:dyDescent="0.25">
      <c r="A38" s="8" t="s">
        <v>4</v>
      </c>
      <c r="B38" s="1" t="s">
        <v>5</v>
      </c>
      <c r="C38" s="3">
        <v>44324</v>
      </c>
      <c r="D38" s="1">
        <v>12.95</v>
      </c>
      <c r="E38" s="1"/>
      <c r="F38" s="1"/>
      <c r="G38" s="1">
        <v>652</v>
      </c>
      <c r="H38" s="1"/>
      <c r="I38" s="1"/>
      <c r="J38" s="1"/>
      <c r="K38" s="1"/>
    </row>
    <row r="39" spans="1:11" x14ac:dyDescent="0.25">
      <c r="A39" s="4" t="s">
        <v>6</v>
      </c>
      <c r="B39" s="1" t="s">
        <v>7</v>
      </c>
      <c r="C39" s="3">
        <v>44324</v>
      </c>
      <c r="D39" s="1">
        <v>13.25</v>
      </c>
      <c r="E39" s="1"/>
      <c r="F39" s="1"/>
      <c r="G39" s="1">
        <v>653</v>
      </c>
      <c r="H39" s="1"/>
      <c r="I39" s="1"/>
      <c r="J39" s="1"/>
      <c r="K39" s="1"/>
    </row>
    <row r="40" spans="1:11" x14ac:dyDescent="0.25">
      <c r="A40" s="4" t="s">
        <v>8</v>
      </c>
      <c r="B40" s="1" t="s">
        <v>5</v>
      </c>
      <c r="C40" s="3">
        <v>44324</v>
      </c>
      <c r="D40" s="1">
        <v>16.95</v>
      </c>
      <c r="E40" s="1"/>
      <c r="F40" s="1"/>
      <c r="G40" s="1">
        <v>654</v>
      </c>
      <c r="H40" s="1"/>
      <c r="I40" s="1"/>
      <c r="J40" s="1"/>
      <c r="K40" s="1"/>
    </row>
    <row r="41" spans="1:11" x14ac:dyDescent="0.25">
      <c r="A41" s="4" t="s">
        <v>9</v>
      </c>
      <c r="B41" s="1" t="s">
        <v>7</v>
      </c>
      <c r="C41" s="3">
        <v>44324</v>
      </c>
      <c r="D41" s="1">
        <v>12.6</v>
      </c>
      <c r="E41" s="1"/>
      <c r="F41" s="1"/>
      <c r="G41" s="1">
        <v>655</v>
      </c>
      <c r="H41" s="1"/>
      <c r="I41" s="1"/>
      <c r="J41" s="1"/>
      <c r="K41" s="1"/>
    </row>
    <row r="42" spans="1:11" x14ac:dyDescent="0.25">
      <c r="A42" s="4" t="s">
        <v>10</v>
      </c>
      <c r="B42" s="1" t="s">
        <v>7</v>
      </c>
      <c r="C42" s="3">
        <v>44324</v>
      </c>
      <c r="D42" s="1">
        <v>12.100000000000001</v>
      </c>
      <c r="E42" s="1"/>
      <c r="F42" s="1"/>
      <c r="G42" s="1">
        <v>656</v>
      </c>
      <c r="H42" s="1"/>
      <c r="I42" s="1"/>
      <c r="J42" s="1"/>
      <c r="K42" s="1"/>
    </row>
    <row r="43" spans="1:11" x14ac:dyDescent="0.25">
      <c r="A43" s="4" t="s">
        <v>11</v>
      </c>
      <c r="B43" s="1" t="s">
        <v>5</v>
      </c>
      <c r="C43" s="3">
        <v>44324</v>
      </c>
      <c r="D43" s="1">
        <v>17</v>
      </c>
      <c r="E43" s="1"/>
      <c r="F43" s="1"/>
      <c r="G43" s="1">
        <v>657</v>
      </c>
      <c r="H43" s="1"/>
      <c r="I43" s="1"/>
      <c r="J43" s="1"/>
      <c r="K43" s="1"/>
    </row>
    <row r="44" spans="1:11" x14ac:dyDescent="0.25">
      <c r="A44" s="4" t="s">
        <v>12</v>
      </c>
      <c r="B44" s="1" t="s">
        <v>7</v>
      </c>
      <c r="C44" s="3">
        <v>44324</v>
      </c>
      <c r="D44" s="1">
        <v>17.8</v>
      </c>
      <c r="E44" s="1"/>
      <c r="F44" s="1"/>
      <c r="G44" s="1">
        <v>658</v>
      </c>
      <c r="H44" s="1"/>
      <c r="I44" s="1"/>
      <c r="J44" s="1"/>
      <c r="K44" s="1"/>
    </row>
    <row r="45" spans="1:11" x14ac:dyDescent="0.25">
      <c r="A45" s="4" t="s">
        <v>13</v>
      </c>
      <c r="B45" s="1" t="s">
        <v>5</v>
      </c>
      <c r="C45" s="3">
        <v>44324</v>
      </c>
      <c r="D45" s="1">
        <v>17.600000000000001</v>
      </c>
      <c r="E45" s="1"/>
      <c r="F45" s="1"/>
      <c r="G45" s="1">
        <v>659</v>
      </c>
      <c r="H45" s="1"/>
      <c r="I45" s="1"/>
      <c r="J45" s="1"/>
      <c r="K45" s="1"/>
    </row>
    <row r="46" spans="1:11" x14ac:dyDescent="0.25">
      <c r="A46" s="4" t="s">
        <v>14</v>
      </c>
      <c r="B46" s="1" t="s">
        <v>5</v>
      </c>
      <c r="C46" s="3">
        <v>44324</v>
      </c>
      <c r="D46" s="1">
        <v>13.2</v>
      </c>
      <c r="E46" s="1"/>
      <c r="F46" s="1"/>
      <c r="G46" s="1">
        <v>660</v>
      </c>
      <c r="H46" s="1"/>
      <c r="I46" s="1"/>
      <c r="J46" s="1"/>
      <c r="K46" s="1"/>
    </row>
    <row r="47" spans="1:11" x14ac:dyDescent="0.25">
      <c r="A47" s="4" t="s">
        <v>15</v>
      </c>
      <c r="B47" s="1" t="s">
        <v>7</v>
      </c>
      <c r="C47" s="3">
        <v>44324</v>
      </c>
      <c r="D47" s="1">
        <v>16.25</v>
      </c>
      <c r="E47" s="1"/>
      <c r="F47" s="1"/>
      <c r="G47" s="1">
        <v>661</v>
      </c>
      <c r="H47" s="1"/>
      <c r="I47" s="1"/>
      <c r="J47" s="1"/>
      <c r="K47" s="1"/>
    </row>
    <row r="48" spans="1:11" x14ac:dyDescent="0.25">
      <c r="A48" s="4" t="s">
        <v>16</v>
      </c>
      <c r="B48" s="1" t="s">
        <v>5</v>
      </c>
      <c r="C48" s="3">
        <v>44324</v>
      </c>
      <c r="D48" s="1">
        <v>21.05</v>
      </c>
      <c r="E48" s="1"/>
      <c r="F48" s="1"/>
      <c r="G48" s="1">
        <v>662</v>
      </c>
      <c r="H48" s="1"/>
      <c r="I48" s="1"/>
      <c r="J48" s="1"/>
      <c r="K48" s="1"/>
    </row>
    <row r="49" spans="1:11" x14ac:dyDescent="0.25">
      <c r="A49" s="4" t="s">
        <v>17</v>
      </c>
      <c r="B49" s="1" t="s">
        <v>7</v>
      </c>
      <c r="C49" s="3">
        <v>44324</v>
      </c>
      <c r="D49" s="1">
        <v>18.75</v>
      </c>
      <c r="E49" s="1"/>
      <c r="F49" s="1"/>
      <c r="G49" s="1">
        <v>663</v>
      </c>
      <c r="H49" s="1"/>
      <c r="I49" s="1"/>
      <c r="J49" s="1"/>
      <c r="K49" s="1"/>
    </row>
    <row r="50" spans="1:11" x14ac:dyDescent="0.25">
      <c r="A50" s="8" t="s">
        <v>4</v>
      </c>
      <c r="B50" s="1" t="s">
        <v>5</v>
      </c>
      <c r="C50" s="3">
        <v>44325</v>
      </c>
      <c r="D50" s="1">
        <v>15.3</v>
      </c>
      <c r="E50" s="1"/>
      <c r="F50" s="1"/>
      <c r="G50" s="1">
        <v>666</v>
      </c>
      <c r="H50" s="1"/>
      <c r="I50" s="1"/>
      <c r="J50" s="1"/>
      <c r="K50" s="1"/>
    </row>
    <row r="51" spans="1:11" x14ac:dyDescent="0.25">
      <c r="A51" s="4" t="s">
        <v>6</v>
      </c>
      <c r="B51" s="1" t="s">
        <v>7</v>
      </c>
      <c r="C51" s="3">
        <v>44325</v>
      </c>
      <c r="D51" s="1">
        <v>16.5</v>
      </c>
      <c r="E51" s="1"/>
      <c r="F51" s="1"/>
      <c r="G51" s="1">
        <v>667</v>
      </c>
      <c r="H51" s="1"/>
      <c r="I51" s="1"/>
      <c r="J51" s="1"/>
      <c r="K51" s="1"/>
    </row>
    <row r="52" spans="1:11" x14ac:dyDescent="0.25">
      <c r="A52" s="4" t="s">
        <v>8</v>
      </c>
      <c r="B52" s="1" t="s">
        <v>5</v>
      </c>
      <c r="C52" s="3">
        <v>44325</v>
      </c>
      <c r="D52" s="1">
        <v>19.5</v>
      </c>
      <c r="E52" s="1"/>
      <c r="F52" s="1"/>
      <c r="G52" s="1">
        <v>679</v>
      </c>
      <c r="H52" s="1"/>
      <c r="I52" s="1"/>
      <c r="J52" s="1"/>
      <c r="K52" s="1"/>
    </row>
    <row r="53" spans="1:11" x14ac:dyDescent="0.25">
      <c r="A53" s="4" t="s">
        <v>9</v>
      </c>
      <c r="B53" s="1" t="s">
        <v>7</v>
      </c>
      <c r="C53" s="3">
        <v>44325</v>
      </c>
      <c r="D53" s="1">
        <v>13.2</v>
      </c>
      <c r="E53" s="1"/>
      <c r="F53" s="1"/>
      <c r="G53" s="1">
        <v>669</v>
      </c>
      <c r="H53" s="1"/>
      <c r="I53" s="1"/>
      <c r="J53" s="1"/>
      <c r="K53" s="1"/>
    </row>
    <row r="54" spans="1:11" x14ac:dyDescent="0.25">
      <c r="A54" s="4" t="s">
        <v>10</v>
      </c>
      <c r="B54" s="1" t="s">
        <v>7</v>
      </c>
      <c r="C54" s="3">
        <v>44325</v>
      </c>
      <c r="D54" s="1">
        <v>13.9</v>
      </c>
      <c r="E54" s="1"/>
      <c r="F54" s="1"/>
      <c r="G54" s="1">
        <v>670</v>
      </c>
      <c r="H54" s="1"/>
      <c r="I54" s="1"/>
      <c r="J54" s="1"/>
      <c r="K54" s="1"/>
    </row>
    <row r="55" spans="1:11" x14ac:dyDescent="0.25">
      <c r="A55" s="4" t="s">
        <v>11</v>
      </c>
      <c r="B55" s="1" t="s">
        <v>5</v>
      </c>
      <c r="C55" s="3">
        <v>44325</v>
      </c>
      <c r="D55" s="1">
        <v>20.5</v>
      </c>
      <c r="E55" s="1"/>
      <c r="F55" s="1"/>
      <c r="G55" s="1">
        <v>671</v>
      </c>
      <c r="H55" s="1"/>
      <c r="I55" s="1"/>
      <c r="J55" s="1"/>
      <c r="K55" s="1"/>
    </row>
    <row r="56" spans="1:11" x14ac:dyDescent="0.25">
      <c r="A56" s="4" t="s">
        <v>12</v>
      </c>
      <c r="B56" s="1" t="s">
        <v>7</v>
      </c>
      <c r="C56" s="3">
        <v>44325</v>
      </c>
      <c r="D56" s="1">
        <v>21</v>
      </c>
      <c r="E56" s="1"/>
      <c r="F56" s="1"/>
      <c r="G56" s="1">
        <v>672</v>
      </c>
      <c r="H56" s="1"/>
      <c r="I56" s="1"/>
      <c r="J56" s="1"/>
      <c r="K56" s="1"/>
    </row>
    <row r="57" spans="1:11" x14ac:dyDescent="0.25">
      <c r="A57" s="4" t="s">
        <v>13</v>
      </c>
      <c r="B57" s="1" t="s">
        <v>5</v>
      </c>
      <c r="C57" s="3">
        <v>44325</v>
      </c>
      <c r="D57" s="1">
        <v>22</v>
      </c>
      <c r="E57" s="1"/>
      <c r="F57" s="1"/>
      <c r="G57" s="1">
        <v>674</v>
      </c>
      <c r="H57" s="1"/>
      <c r="I57" s="1"/>
      <c r="J57" s="1"/>
      <c r="K57" s="1"/>
    </row>
    <row r="58" spans="1:11" x14ac:dyDescent="0.25">
      <c r="A58" s="4" t="s">
        <v>14</v>
      </c>
      <c r="B58" s="1" t="s">
        <v>5</v>
      </c>
      <c r="C58" s="3">
        <v>44325</v>
      </c>
      <c r="D58" s="1">
        <v>14.5</v>
      </c>
      <c r="E58" s="1"/>
      <c r="F58" s="1"/>
      <c r="G58" s="1">
        <v>675</v>
      </c>
      <c r="H58" s="1"/>
      <c r="I58" s="1"/>
      <c r="J58" s="1"/>
      <c r="K58" s="1"/>
    </row>
    <row r="59" spans="1:11" x14ac:dyDescent="0.25">
      <c r="A59" s="4" t="s">
        <v>15</v>
      </c>
      <c r="B59" s="1" t="s">
        <v>7</v>
      </c>
      <c r="C59" s="3">
        <v>44325</v>
      </c>
      <c r="D59" s="1">
        <v>20</v>
      </c>
      <c r="E59" s="1"/>
      <c r="F59" s="1"/>
      <c r="G59" s="1">
        <v>676</v>
      </c>
      <c r="H59" s="1"/>
      <c r="I59" s="1"/>
      <c r="J59" s="1"/>
      <c r="K59" s="1"/>
    </row>
    <row r="60" spans="1:11" x14ac:dyDescent="0.25">
      <c r="A60" s="4" t="s">
        <v>16</v>
      </c>
      <c r="B60" s="1" t="s">
        <v>5</v>
      </c>
      <c r="C60" s="3">
        <v>44325</v>
      </c>
      <c r="D60" s="1">
        <v>23.5</v>
      </c>
      <c r="E60" s="1"/>
      <c r="F60" s="1"/>
      <c r="G60" s="1">
        <v>677</v>
      </c>
      <c r="H60" s="1"/>
      <c r="I60" s="1"/>
      <c r="J60" s="1"/>
      <c r="K60" s="1"/>
    </row>
    <row r="61" spans="1:11" x14ac:dyDescent="0.25">
      <c r="A61" s="4" t="s">
        <v>17</v>
      </c>
      <c r="B61" s="1" t="s">
        <v>7</v>
      </c>
      <c r="C61" s="3">
        <v>44325</v>
      </c>
      <c r="D61" s="1">
        <v>23</v>
      </c>
      <c r="E61" s="1"/>
      <c r="F61" s="1"/>
      <c r="G61" s="1">
        <v>678</v>
      </c>
      <c r="H61" s="1"/>
      <c r="I61" s="1"/>
      <c r="J61" s="1"/>
      <c r="K61" s="1"/>
    </row>
    <row r="62" spans="1:11" x14ac:dyDescent="0.25">
      <c r="A62" s="8" t="s">
        <v>4</v>
      </c>
      <c r="B62" s="1" t="s">
        <v>5</v>
      </c>
      <c r="C62" s="3">
        <v>44326</v>
      </c>
      <c r="D62" s="6">
        <v>18.2</v>
      </c>
      <c r="E62" s="1">
        <v>13.56</v>
      </c>
      <c r="F62" s="1">
        <v>13.76</v>
      </c>
      <c r="G62" s="1">
        <v>680</v>
      </c>
      <c r="H62" s="1">
        <v>567.70000000000005</v>
      </c>
      <c r="I62" s="1">
        <v>29.5</v>
      </c>
      <c r="J62" s="1">
        <v>17</v>
      </c>
      <c r="K62" s="1"/>
    </row>
    <row r="63" spans="1:11" x14ac:dyDescent="0.25">
      <c r="A63" s="4" t="s">
        <v>6</v>
      </c>
      <c r="B63" s="1" t="s">
        <v>7</v>
      </c>
      <c r="C63" s="3">
        <v>44326</v>
      </c>
      <c r="D63" s="6">
        <v>16.600000000000001</v>
      </c>
      <c r="E63" s="1">
        <v>11.52</v>
      </c>
      <c r="F63" s="1">
        <v>11.23</v>
      </c>
      <c r="G63" s="7" t="s">
        <v>20</v>
      </c>
      <c r="H63" s="1">
        <v>761.1</v>
      </c>
      <c r="I63" s="1">
        <v>29</v>
      </c>
      <c r="J63" s="1">
        <v>18</v>
      </c>
      <c r="K63" s="1">
        <v>15</v>
      </c>
    </row>
    <row r="64" spans="1:11" x14ac:dyDescent="0.25">
      <c r="A64" s="4" t="s">
        <v>8</v>
      </c>
      <c r="B64" s="1" t="s">
        <v>5</v>
      </c>
      <c r="C64" s="3">
        <v>44326</v>
      </c>
      <c r="D64" s="6">
        <v>21.9</v>
      </c>
      <c r="E64" s="1">
        <v>11.73</v>
      </c>
      <c r="F64" s="1">
        <v>11.03</v>
      </c>
      <c r="G64" s="1">
        <v>683</v>
      </c>
      <c r="H64" s="1">
        <v>464.9</v>
      </c>
      <c r="I64" s="1">
        <v>28.9</v>
      </c>
      <c r="J64" s="1">
        <v>19</v>
      </c>
      <c r="K64" s="1"/>
    </row>
    <row r="65" spans="1:11" x14ac:dyDescent="0.25">
      <c r="A65" s="4" t="s">
        <v>9</v>
      </c>
      <c r="B65" s="1" t="s">
        <v>7</v>
      </c>
      <c r="C65" s="3">
        <v>44326</v>
      </c>
      <c r="D65" s="6">
        <v>22.4</v>
      </c>
      <c r="E65" s="1">
        <v>11.3</v>
      </c>
      <c r="F65" s="1">
        <v>10.48</v>
      </c>
      <c r="G65" s="1">
        <v>684</v>
      </c>
      <c r="H65" s="1">
        <v>569.9</v>
      </c>
      <c r="I65" s="1">
        <v>29.3</v>
      </c>
      <c r="J65" s="1">
        <v>20</v>
      </c>
      <c r="K65" s="1"/>
    </row>
    <row r="66" spans="1:11" x14ac:dyDescent="0.25">
      <c r="A66" s="4" t="s">
        <v>10</v>
      </c>
      <c r="B66" s="1" t="s">
        <v>7</v>
      </c>
      <c r="C66" s="3">
        <v>44326</v>
      </c>
      <c r="D66" s="6">
        <v>14.6</v>
      </c>
      <c r="E66" s="1">
        <v>8.0299999999999994</v>
      </c>
      <c r="F66" s="1">
        <v>8.8800000000000008</v>
      </c>
      <c r="G66" s="1">
        <v>685</v>
      </c>
      <c r="H66" s="1">
        <v>413.8</v>
      </c>
      <c r="I66" s="1">
        <v>29.2</v>
      </c>
      <c r="J66" s="1">
        <v>21</v>
      </c>
      <c r="K66" s="1"/>
    </row>
    <row r="67" spans="1:11" x14ac:dyDescent="0.25">
      <c r="A67" s="4" t="s">
        <v>11</v>
      </c>
      <c r="B67" s="1" t="s">
        <v>5</v>
      </c>
      <c r="C67" s="3">
        <v>44326</v>
      </c>
      <c r="D67" s="6">
        <v>22.6</v>
      </c>
      <c r="E67" s="1">
        <v>8.69</v>
      </c>
      <c r="F67" s="1">
        <v>8.66</v>
      </c>
      <c r="G67" s="1">
        <v>686</v>
      </c>
      <c r="H67" s="1">
        <v>687.6</v>
      </c>
      <c r="I67" s="1">
        <v>28.9</v>
      </c>
      <c r="J67" s="1">
        <v>22</v>
      </c>
      <c r="K67" s="1"/>
    </row>
    <row r="68" spans="1:11" x14ac:dyDescent="0.25">
      <c r="A68" s="4" t="s">
        <v>12</v>
      </c>
      <c r="B68" s="1" t="s">
        <v>7</v>
      </c>
      <c r="C68" s="3">
        <v>44326</v>
      </c>
      <c r="D68" s="6">
        <v>21.1</v>
      </c>
      <c r="E68" s="1">
        <v>9.7200000000000006</v>
      </c>
      <c r="F68" s="1">
        <v>8.67</v>
      </c>
      <c r="G68" s="1">
        <v>687</v>
      </c>
      <c r="H68" s="1">
        <v>505.4</v>
      </c>
      <c r="I68" s="1">
        <v>28.8</v>
      </c>
      <c r="J68" s="1">
        <v>23</v>
      </c>
      <c r="K68" s="1">
        <v>12</v>
      </c>
    </row>
    <row r="69" spans="1:11" x14ac:dyDescent="0.25">
      <c r="A69" s="4" t="s">
        <v>13</v>
      </c>
      <c r="B69" s="1" t="s">
        <v>5</v>
      </c>
      <c r="C69" s="3">
        <v>44326</v>
      </c>
      <c r="D69" s="6">
        <v>22.2</v>
      </c>
      <c r="E69" s="1">
        <v>12.84</v>
      </c>
      <c r="F69" s="1">
        <v>9.17</v>
      </c>
      <c r="G69" s="1">
        <v>689</v>
      </c>
      <c r="H69" s="1">
        <v>369.6</v>
      </c>
      <c r="I69" s="1">
        <v>28.3</v>
      </c>
      <c r="J69" s="1">
        <v>24</v>
      </c>
      <c r="K69" s="1"/>
    </row>
    <row r="70" spans="1:11" x14ac:dyDescent="0.25">
      <c r="A70" s="4" t="s">
        <v>14</v>
      </c>
      <c r="B70" s="1" t="s">
        <v>5</v>
      </c>
      <c r="C70" s="3">
        <v>44326</v>
      </c>
      <c r="D70" s="6">
        <v>18.5</v>
      </c>
      <c r="E70" s="1">
        <v>8.0399999999999991</v>
      </c>
      <c r="F70" s="1">
        <v>7.35</v>
      </c>
      <c r="G70" s="1">
        <v>690</v>
      </c>
      <c r="H70" s="1">
        <v>409.3</v>
      </c>
      <c r="I70" s="1">
        <v>28.6</v>
      </c>
      <c r="J70" s="1">
        <v>25</v>
      </c>
      <c r="K70" s="1"/>
    </row>
    <row r="71" spans="1:11" x14ac:dyDescent="0.25">
      <c r="A71" s="4" t="s">
        <v>15</v>
      </c>
      <c r="B71" s="1" t="s">
        <v>7</v>
      </c>
      <c r="C71" s="3">
        <v>44326</v>
      </c>
      <c r="D71" s="6">
        <v>23.5</v>
      </c>
      <c r="E71" s="1">
        <v>12.8</v>
      </c>
      <c r="F71" s="1">
        <v>9.91</v>
      </c>
      <c r="G71" s="1">
        <v>691</v>
      </c>
      <c r="H71" s="1">
        <v>456.3</v>
      </c>
      <c r="I71" s="1">
        <v>28.4</v>
      </c>
      <c r="J71" s="1">
        <v>26</v>
      </c>
      <c r="K71" s="1"/>
    </row>
    <row r="72" spans="1:11" x14ac:dyDescent="0.25">
      <c r="A72" s="4" t="s">
        <v>16</v>
      </c>
      <c r="B72" s="1" t="s">
        <v>5</v>
      </c>
      <c r="C72" s="3">
        <v>44326</v>
      </c>
      <c r="D72" s="6">
        <v>25.8</v>
      </c>
      <c r="E72" s="1">
        <v>11.64</v>
      </c>
      <c r="F72" s="1">
        <v>11.86</v>
      </c>
      <c r="G72" s="1">
        <v>697</v>
      </c>
      <c r="H72" s="1">
        <v>459.4</v>
      </c>
      <c r="I72" s="1">
        <v>28.8</v>
      </c>
      <c r="J72" s="1">
        <v>27</v>
      </c>
      <c r="K72" s="1"/>
    </row>
    <row r="73" spans="1:11" x14ac:dyDescent="0.25">
      <c r="A73" s="4" t="s">
        <v>17</v>
      </c>
      <c r="B73" s="1" t="s">
        <v>7</v>
      </c>
      <c r="C73" s="3">
        <v>44326</v>
      </c>
      <c r="D73" s="6">
        <v>23.4</v>
      </c>
      <c r="E73" s="1">
        <v>12.09</v>
      </c>
      <c r="F73" s="1">
        <v>15.61</v>
      </c>
      <c r="G73" s="1">
        <v>698</v>
      </c>
      <c r="H73" s="1">
        <v>398.5</v>
      </c>
      <c r="I73" s="1">
        <v>29</v>
      </c>
      <c r="J73" s="1">
        <v>28</v>
      </c>
      <c r="K73" s="1">
        <v>10.5</v>
      </c>
    </row>
    <row r="74" spans="1:11" x14ac:dyDescent="0.25">
      <c r="A74" s="8" t="s">
        <v>4</v>
      </c>
      <c r="B74" s="1" t="s">
        <v>5</v>
      </c>
      <c r="C74" s="3">
        <v>44328</v>
      </c>
      <c r="D74" s="1">
        <v>23.5</v>
      </c>
      <c r="E74" s="1">
        <v>13.54</v>
      </c>
      <c r="F74" s="1">
        <v>13.29</v>
      </c>
      <c r="G74" s="1">
        <v>5006</v>
      </c>
      <c r="H74" s="1">
        <v>782</v>
      </c>
      <c r="I74" s="1">
        <v>34.9</v>
      </c>
      <c r="J74" s="1">
        <v>29</v>
      </c>
      <c r="K74" s="1"/>
    </row>
    <row r="75" spans="1:11" x14ac:dyDescent="0.25">
      <c r="A75" s="4" t="s">
        <v>6</v>
      </c>
      <c r="B75" s="1" t="s">
        <v>7</v>
      </c>
      <c r="C75" s="3">
        <v>44328</v>
      </c>
      <c r="D75" s="1">
        <v>17.2</v>
      </c>
      <c r="E75" s="1">
        <v>11.13</v>
      </c>
      <c r="F75" s="1">
        <v>10.77</v>
      </c>
      <c r="G75" s="1">
        <v>5009</v>
      </c>
      <c r="H75" s="1">
        <v>795.7</v>
      </c>
      <c r="I75" s="1">
        <v>34.299999999999997</v>
      </c>
      <c r="J75" s="1">
        <v>30</v>
      </c>
      <c r="K75" s="1">
        <v>16</v>
      </c>
    </row>
    <row r="76" spans="1:11" x14ac:dyDescent="0.25">
      <c r="A76" s="4" t="s">
        <v>8</v>
      </c>
      <c r="B76" s="1" t="s">
        <v>5</v>
      </c>
      <c r="C76" s="3">
        <v>44328</v>
      </c>
      <c r="D76" s="1">
        <v>26.1</v>
      </c>
      <c r="E76" s="1">
        <v>12.78</v>
      </c>
      <c r="F76" s="1">
        <v>12.47</v>
      </c>
      <c r="G76" s="1">
        <v>5013</v>
      </c>
      <c r="H76" s="1">
        <v>958</v>
      </c>
      <c r="I76" s="1">
        <v>38.700000000000003</v>
      </c>
      <c r="J76" s="1">
        <v>31</v>
      </c>
      <c r="K76" s="1"/>
    </row>
    <row r="77" spans="1:11" x14ac:dyDescent="0.25">
      <c r="A77" s="4" t="s">
        <v>9</v>
      </c>
      <c r="B77" s="1" t="s">
        <v>7</v>
      </c>
      <c r="C77" s="3">
        <v>44328</v>
      </c>
      <c r="D77" s="1">
        <v>22.5</v>
      </c>
      <c r="E77" s="1">
        <v>10.93</v>
      </c>
      <c r="F77" s="1">
        <v>10</v>
      </c>
      <c r="G77" s="1">
        <v>5016</v>
      </c>
      <c r="H77" s="1">
        <v>833.3</v>
      </c>
      <c r="I77" s="1">
        <v>41.4</v>
      </c>
      <c r="J77" s="1">
        <v>32</v>
      </c>
      <c r="K77" s="1"/>
    </row>
    <row r="78" spans="1:11" x14ac:dyDescent="0.25">
      <c r="A78" s="4" t="s">
        <v>10</v>
      </c>
      <c r="B78" s="1" t="s">
        <v>7</v>
      </c>
      <c r="C78" s="3">
        <v>44328</v>
      </c>
      <c r="D78" s="1">
        <v>195</v>
      </c>
      <c r="E78" s="1">
        <v>9.6999999999999993</v>
      </c>
      <c r="F78" s="1">
        <v>9.6199999999999992</v>
      </c>
      <c r="G78" s="1">
        <v>5007</v>
      </c>
      <c r="H78" s="1">
        <v>845</v>
      </c>
      <c r="I78" s="1">
        <v>39.4</v>
      </c>
      <c r="J78" s="1">
        <v>33</v>
      </c>
      <c r="K78" s="1">
        <v>15</v>
      </c>
    </row>
    <row r="79" spans="1:11" x14ac:dyDescent="0.25">
      <c r="A79" s="4" t="s">
        <v>11</v>
      </c>
      <c r="B79" s="1" t="s">
        <v>5</v>
      </c>
      <c r="C79" s="3">
        <v>44328</v>
      </c>
      <c r="D79" s="1">
        <v>27</v>
      </c>
      <c r="E79" s="1">
        <v>10.26</v>
      </c>
      <c r="F79" s="1">
        <v>10.16</v>
      </c>
      <c r="G79" s="1">
        <v>5010</v>
      </c>
      <c r="H79" s="1">
        <v>652.79999999999995</v>
      </c>
      <c r="I79" s="1">
        <v>37.9</v>
      </c>
      <c r="J79" s="1">
        <v>35</v>
      </c>
      <c r="K79" s="1"/>
    </row>
    <row r="80" spans="1:11" x14ac:dyDescent="0.25">
      <c r="A80" s="4" t="s">
        <v>12</v>
      </c>
      <c r="B80" s="1" t="s">
        <v>7</v>
      </c>
      <c r="C80" s="3">
        <v>44328</v>
      </c>
      <c r="D80" s="1">
        <v>24.5</v>
      </c>
      <c r="E80" s="1">
        <v>11.79</v>
      </c>
      <c r="F80" s="1">
        <v>11.69</v>
      </c>
      <c r="G80" s="1">
        <v>5014</v>
      </c>
      <c r="H80" s="1">
        <v>797.6</v>
      </c>
      <c r="I80" s="1">
        <v>40.4</v>
      </c>
      <c r="J80" s="1">
        <v>36</v>
      </c>
      <c r="K80" s="1">
        <v>14</v>
      </c>
    </row>
    <row r="81" spans="1:11" x14ac:dyDescent="0.25">
      <c r="A81" s="4" t="s">
        <v>13</v>
      </c>
      <c r="B81" s="1" t="s">
        <v>5</v>
      </c>
      <c r="C81" s="3">
        <v>44328</v>
      </c>
      <c r="D81" s="1">
        <v>25.6</v>
      </c>
      <c r="E81" s="1">
        <v>10.62</v>
      </c>
      <c r="F81" s="1">
        <v>11.25</v>
      </c>
      <c r="G81" s="1">
        <v>5017</v>
      </c>
      <c r="H81" s="1">
        <v>799.6</v>
      </c>
      <c r="I81" s="1">
        <v>39.9</v>
      </c>
      <c r="J81" s="1"/>
      <c r="K81" s="1"/>
    </row>
    <row r="82" spans="1:11" x14ac:dyDescent="0.25">
      <c r="A82" s="4" t="s">
        <v>14</v>
      </c>
      <c r="B82" s="1" t="s">
        <v>5</v>
      </c>
      <c r="C82" s="3">
        <v>44328</v>
      </c>
      <c r="D82" s="1">
        <v>17.2</v>
      </c>
      <c r="E82" s="1">
        <v>10.46</v>
      </c>
      <c r="F82" s="1">
        <v>8.56</v>
      </c>
      <c r="G82" s="1">
        <v>5008</v>
      </c>
      <c r="H82" s="1">
        <v>656.6</v>
      </c>
      <c r="I82" s="1">
        <v>39.4</v>
      </c>
      <c r="J82" s="1">
        <v>34</v>
      </c>
      <c r="K82" s="1"/>
    </row>
    <row r="83" spans="1:11" x14ac:dyDescent="0.25">
      <c r="A83" s="4" t="s">
        <v>15</v>
      </c>
      <c r="B83" s="1" t="s">
        <v>7</v>
      </c>
      <c r="C83" s="3">
        <v>44328</v>
      </c>
      <c r="D83" s="1">
        <v>27.5</v>
      </c>
      <c r="E83" s="1">
        <v>9.25</v>
      </c>
      <c r="F83" s="1">
        <v>10.42</v>
      </c>
      <c r="G83" s="1">
        <v>5011</v>
      </c>
      <c r="H83" s="1">
        <v>924.4</v>
      </c>
      <c r="I83" s="1">
        <v>46.1</v>
      </c>
      <c r="J83" s="1">
        <v>37</v>
      </c>
      <c r="K83" s="1"/>
    </row>
    <row r="84" spans="1:11" x14ac:dyDescent="0.25">
      <c r="A84" s="4" t="s">
        <v>16</v>
      </c>
      <c r="B84" s="1" t="s">
        <v>5</v>
      </c>
      <c r="C84" s="3">
        <v>44328</v>
      </c>
      <c r="D84" s="1">
        <v>30.5</v>
      </c>
      <c r="E84" s="1">
        <v>12.91</v>
      </c>
      <c r="F84" s="1">
        <v>13.33</v>
      </c>
      <c r="G84" s="1">
        <v>5015</v>
      </c>
      <c r="H84" s="1">
        <v>500.4</v>
      </c>
      <c r="I84" s="1">
        <v>37.6</v>
      </c>
      <c r="J84" s="1">
        <v>40</v>
      </c>
      <c r="K84" s="1"/>
    </row>
    <row r="85" spans="1:11" x14ac:dyDescent="0.25">
      <c r="A85" s="4" t="s">
        <v>17</v>
      </c>
      <c r="B85" s="1" t="s">
        <v>7</v>
      </c>
      <c r="C85" s="3">
        <v>44328</v>
      </c>
      <c r="D85" s="1">
        <v>23</v>
      </c>
      <c r="E85" s="1">
        <v>10.59</v>
      </c>
      <c r="F85" s="1">
        <v>12.2</v>
      </c>
      <c r="G85" s="1">
        <v>5018</v>
      </c>
      <c r="H85" s="1">
        <v>885</v>
      </c>
      <c r="I85" s="1">
        <v>38.9</v>
      </c>
      <c r="J85" s="1">
        <v>39</v>
      </c>
      <c r="K85" s="1">
        <v>14</v>
      </c>
    </row>
    <row r="86" spans="1:11" x14ac:dyDescent="0.25">
      <c r="A86" s="8" t="s">
        <v>4</v>
      </c>
      <c r="B86" s="1" t="s">
        <v>5</v>
      </c>
      <c r="C86" s="3">
        <v>44330</v>
      </c>
      <c r="D86" s="6">
        <v>28.3</v>
      </c>
      <c r="E86" s="6">
        <v>13.43</v>
      </c>
      <c r="F86" s="6">
        <v>12.62</v>
      </c>
      <c r="G86" s="6">
        <v>796</v>
      </c>
      <c r="H86" s="6">
        <v>274.10000000000002</v>
      </c>
      <c r="I86" s="6">
        <v>21.7</v>
      </c>
      <c r="J86" s="6">
        <v>41</v>
      </c>
      <c r="K86" s="1"/>
    </row>
    <row r="87" spans="1:11" x14ac:dyDescent="0.25">
      <c r="A87" s="4" t="s">
        <v>6</v>
      </c>
      <c r="B87" s="1" t="s">
        <v>7</v>
      </c>
      <c r="C87" s="3">
        <v>44330</v>
      </c>
      <c r="D87" s="6">
        <v>19.5</v>
      </c>
      <c r="E87" s="6">
        <v>12.63</v>
      </c>
      <c r="F87" s="6">
        <v>11.69</v>
      </c>
      <c r="G87" s="6">
        <v>802</v>
      </c>
      <c r="H87" s="6">
        <v>277.2</v>
      </c>
      <c r="I87" s="6">
        <v>23.6</v>
      </c>
      <c r="J87" s="6">
        <v>42</v>
      </c>
      <c r="K87" s="1"/>
    </row>
    <row r="88" spans="1:11" x14ac:dyDescent="0.25">
      <c r="A88" s="4" t="s">
        <v>8</v>
      </c>
      <c r="B88" s="1" t="s">
        <v>5</v>
      </c>
      <c r="C88" s="3">
        <v>44330</v>
      </c>
      <c r="D88" s="6">
        <v>31</v>
      </c>
      <c r="E88" s="6">
        <v>14.22</v>
      </c>
      <c r="F88" s="6">
        <v>14.34</v>
      </c>
      <c r="G88" s="6" t="s">
        <v>23</v>
      </c>
      <c r="H88" s="6">
        <v>289.39999999999998</v>
      </c>
      <c r="I88" s="6">
        <v>23.9</v>
      </c>
      <c r="J88" s="6">
        <v>43</v>
      </c>
      <c r="K88" s="1"/>
    </row>
    <row r="89" spans="1:11" x14ac:dyDescent="0.25">
      <c r="A89" s="4" t="s">
        <v>9</v>
      </c>
      <c r="B89" s="1" t="s">
        <v>7</v>
      </c>
      <c r="C89" s="3">
        <v>44330</v>
      </c>
      <c r="D89" s="6">
        <v>25</v>
      </c>
      <c r="E89" s="6">
        <v>11.25</v>
      </c>
      <c r="F89" s="6">
        <v>10.98</v>
      </c>
      <c r="G89" s="6">
        <v>812</v>
      </c>
      <c r="H89" s="6">
        <v>541.70000000000005</v>
      </c>
      <c r="I89" s="6">
        <v>24.5</v>
      </c>
      <c r="J89" s="6">
        <v>44</v>
      </c>
      <c r="K89" s="1"/>
    </row>
    <row r="90" spans="1:11" x14ac:dyDescent="0.25">
      <c r="A90" s="4" t="s">
        <v>10</v>
      </c>
      <c r="B90" s="1" t="s">
        <v>7</v>
      </c>
      <c r="C90" s="3">
        <v>44330</v>
      </c>
      <c r="D90" s="6">
        <v>22.5</v>
      </c>
      <c r="E90" s="6">
        <v>10.48</v>
      </c>
      <c r="F90" s="6">
        <v>9.98</v>
      </c>
      <c r="G90" s="6" t="s">
        <v>22</v>
      </c>
      <c r="H90" s="6">
        <v>250.7</v>
      </c>
      <c r="I90" s="6">
        <v>25.5</v>
      </c>
      <c r="J90" s="6">
        <v>45</v>
      </c>
      <c r="K90" s="1"/>
    </row>
    <row r="91" spans="1:11" x14ac:dyDescent="0.25">
      <c r="A91" s="4" t="s">
        <v>11</v>
      </c>
      <c r="B91" s="1" t="s">
        <v>5</v>
      </c>
      <c r="C91" s="3">
        <v>44330</v>
      </c>
      <c r="D91" s="6">
        <v>28</v>
      </c>
      <c r="E91" s="6">
        <v>11.86</v>
      </c>
      <c r="F91" s="6">
        <v>11.76</v>
      </c>
      <c r="G91" s="6">
        <v>803</v>
      </c>
      <c r="H91" s="6">
        <v>239.1</v>
      </c>
      <c r="I91" s="6">
        <v>25.2</v>
      </c>
      <c r="J91" s="6">
        <v>46</v>
      </c>
      <c r="K91" s="1"/>
    </row>
    <row r="92" spans="1:11" x14ac:dyDescent="0.25">
      <c r="A92" s="4" t="s">
        <v>12</v>
      </c>
      <c r="B92" s="1" t="s">
        <v>7</v>
      </c>
      <c r="C92" s="3">
        <v>44330</v>
      </c>
      <c r="D92" s="6">
        <v>29</v>
      </c>
      <c r="E92" s="6">
        <v>13.31</v>
      </c>
      <c r="F92" s="6">
        <v>12.12</v>
      </c>
      <c r="G92" s="6">
        <v>808</v>
      </c>
      <c r="H92" s="6">
        <v>304.5</v>
      </c>
      <c r="I92" s="6">
        <v>27.2</v>
      </c>
      <c r="J92" s="6">
        <v>47</v>
      </c>
      <c r="K92" s="1"/>
    </row>
    <row r="93" spans="1:11" x14ac:dyDescent="0.25">
      <c r="A93" s="4" t="s">
        <v>13</v>
      </c>
      <c r="B93" s="1" t="s">
        <v>5</v>
      </c>
      <c r="C93" s="3">
        <v>44330</v>
      </c>
      <c r="D93" s="6">
        <v>28.5</v>
      </c>
      <c r="E93" s="6">
        <v>12.57</v>
      </c>
      <c r="F93" s="6">
        <v>12.6</v>
      </c>
      <c r="G93" s="6">
        <v>814</v>
      </c>
      <c r="H93" s="6">
        <v>168.6</v>
      </c>
      <c r="I93" s="6">
        <v>27.5</v>
      </c>
      <c r="J93" s="6">
        <v>48</v>
      </c>
      <c r="K93" s="1"/>
    </row>
    <row r="94" spans="1:11" x14ac:dyDescent="0.25">
      <c r="A94" s="4" t="s">
        <v>14</v>
      </c>
      <c r="B94" s="1" t="s">
        <v>5</v>
      </c>
      <c r="C94" s="3">
        <v>44330</v>
      </c>
      <c r="D94" s="6">
        <v>22</v>
      </c>
      <c r="E94" s="6">
        <v>9.44</v>
      </c>
      <c r="F94" s="6">
        <v>11.16</v>
      </c>
      <c r="G94" s="6" t="s">
        <v>24</v>
      </c>
      <c r="H94" s="6">
        <v>365</v>
      </c>
      <c r="I94" s="6">
        <v>27.9</v>
      </c>
      <c r="J94" s="6">
        <v>49</v>
      </c>
      <c r="K94" s="1"/>
    </row>
    <row r="95" spans="1:11" x14ac:dyDescent="0.25">
      <c r="A95" s="4" t="s">
        <v>15</v>
      </c>
      <c r="B95" s="1" t="s">
        <v>7</v>
      </c>
      <c r="C95" s="3">
        <v>44330</v>
      </c>
      <c r="D95" s="6">
        <v>29.8</v>
      </c>
      <c r="E95" s="6">
        <v>13.56</v>
      </c>
      <c r="F95" s="6">
        <v>12.7</v>
      </c>
      <c r="G95" s="6" t="s">
        <v>25</v>
      </c>
      <c r="H95" s="6">
        <v>324</v>
      </c>
      <c r="I95" s="6">
        <v>28.3</v>
      </c>
      <c r="J95" s="6">
        <v>50</v>
      </c>
      <c r="K95" s="1"/>
    </row>
    <row r="96" spans="1:11" x14ac:dyDescent="0.25">
      <c r="A96" s="4" t="s">
        <v>16</v>
      </c>
      <c r="B96" s="1" t="s">
        <v>5</v>
      </c>
      <c r="C96" s="3">
        <v>44330</v>
      </c>
      <c r="D96" s="6">
        <v>36.5</v>
      </c>
      <c r="E96" s="6">
        <v>15.11</v>
      </c>
      <c r="F96" s="6">
        <v>15.86</v>
      </c>
      <c r="G96" s="6">
        <v>810</v>
      </c>
      <c r="H96" s="6">
        <v>267.7</v>
      </c>
      <c r="I96" s="6">
        <v>28.8</v>
      </c>
      <c r="J96" s="6">
        <v>51</v>
      </c>
      <c r="K96" s="1"/>
    </row>
    <row r="97" spans="1:11" x14ac:dyDescent="0.25">
      <c r="A97" s="4" t="s">
        <v>17</v>
      </c>
      <c r="B97" s="1" t="s">
        <v>7</v>
      </c>
      <c r="C97" s="3">
        <v>44330</v>
      </c>
      <c r="D97" s="6">
        <v>27.5</v>
      </c>
      <c r="E97" s="6">
        <v>14.91</v>
      </c>
      <c r="F97" s="6">
        <v>15</v>
      </c>
      <c r="G97" s="6">
        <v>815</v>
      </c>
      <c r="H97" s="6">
        <v>320.10000000000002</v>
      </c>
      <c r="I97" s="6">
        <v>29.6</v>
      </c>
      <c r="J97" s="6">
        <v>52</v>
      </c>
      <c r="K97" s="1"/>
    </row>
    <row r="98" spans="1:11" x14ac:dyDescent="0.25">
      <c r="A98" s="8" t="s">
        <v>4</v>
      </c>
      <c r="B98" s="1" t="s">
        <v>5</v>
      </c>
      <c r="C98" s="3">
        <v>44333</v>
      </c>
      <c r="D98" s="6">
        <v>35</v>
      </c>
      <c r="E98" s="6">
        <v>19</v>
      </c>
      <c r="F98" s="6">
        <v>19.420000000000002</v>
      </c>
      <c r="G98" s="6">
        <v>819</v>
      </c>
      <c r="H98" s="6">
        <v>165.1</v>
      </c>
      <c r="I98" s="6">
        <v>21.8</v>
      </c>
      <c r="J98" s="6">
        <v>53</v>
      </c>
      <c r="K98" s="1"/>
    </row>
    <row r="99" spans="1:11" x14ac:dyDescent="0.25">
      <c r="A99" s="4" t="s">
        <v>8</v>
      </c>
      <c r="B99" s="1" t="s">
        <v>5</v>
      </c>
      <c r="C99" s="3">
        <v>44333</v>
      </c>
      <c r="D99" s="6">
        <v>35.5</v>
      </c>
      <c r="E99" s="6">
        <v>17.829999999999998</v>
      </c>
      <c r="F99" s="6">
        <v>17.12</v>
      </c>
      <c r="G99" s="6">
        <v>826</v>
      </c>
      <c r="H99" s="6">
        <v>62.5</v>
      </c>
      <c r="I99" s="6">
        <v>25</v>
      </c>
      <c r="J99" s="6">
        <v>55</v>
      </c>
      <c r="K99" s="1"/>
    </row>
    <row r="100" spans="1:11" x14ac:dyDescent="0.25">
      <c r="A100" s="4" t="s">
        <v>11</v>
      </c>
      <c r="B100" s="1" t="s">
        <v>5</v>
      </c>
      <c r="C100" s="3">
        <v>44333</v>
      </c>
      <c r="D100" s="6">
        <v>36</v>
      </c>
      <c r="E100" s="6">
        <v>14.78</v>
      </c>
      <c r="F100" s="6">
        <v>14.09</v>
      </c>
      <c r="G100" s="6">
        <v>824</v>
      </c>
      <c r="H100" s="6">
        <v>221.4</v>
      </c>
      <c r="I100" s="6">
        <v>27.1</v>
      </c>
      <c r="J100" s="6">
        <v>59</v>
      </c>
      <c r="K100" s="1"/>
    </row>
    <row r="101" spans="1:11" x14ac:dyDescent="0.25">
      <c r="A101" s="4" t="s">
        <v>13</v>
      </c>
      <c r="B101" s="1" t="s">
        <v>5</v>
      </c>
      <c r="C101" s="3">
        <v>44333</v>
      </c>
      <c r="D101" s="6">
        <v>41.5</v>
      </c>
      <c r="E101" s="6">
        <v>16.190000000000001</v>
      </c>
      <c r="F101" s="6">
        <v>16.899999999999999</v>
      </c>
      <c r="G101" s="6">
        <v>833</v>
      </c>
      <c r="H101" s="6">
        <v>175.3</v>
      </c>
      <c r="I101" s="6">
        <v>28.1</v>
      </c>
      <c r="J101" s="6">
        <v>61</v>
      </c>
      <c r="K101" s="1"/>
    </row>
    <row r="102" spans="1:11" x14ac:dyDescent="0.25">
      <c r="A102" s="4" t="s">
        <v>14</v>
      </c>
      <c r="B102" s="1" t="s">
        <v>5</v>
      </c>
      <c r="C102" s="3">
        <v>44333</v>
      </c>
      <c r="D102" s="6">
        <v>32.6</v>
      </c>
      <c r="E102" s="6">
        <v>13.27</v>
      </c>
      <c r="F102" s="6">
        <v>12.52</v>
      </c>
      <c r="G102" s="6">
        <v>821</v>
      </c>
      <c r="H102" s="6">
        <v>135.30000000000001</v>
      </c>
      <c r="I102" s="6">
        <v>26.8</v>
      </c>
      <c r="J102" s="6">
        <v>58</v>
      </c>
      <c r="K102" s="1"/>
    </row>
    <row r="103" spans="1:11" x14ac:dyDescent="0.25">
      <c r="A103" s="4" t="s">
        <v>16</v>
      </c>
      <c r="B103" s="1" t="s">
        <v>5</v>
      </c>
      <c r="C103" s="3">
        <v>44333</v>
      </c>
      <c r="D103" s="6">
        <v>47</v>
      </c>
      <c r="E103" s="6">
        <v>19.690000000000001</v>
      </c>
      <c r="F103" s="6">
        <v>20.100000000000001</v>
      </c>
      <c r="G103" s="6">
        <v>829</v>
      </c>
      <c r="H103" s="6">
        <v>223.6</v>
      </c>
      <c r="I103" s="6">
        <v>28.8</v>
      </c>
      <c r="J103" s="6">
        <v>64</v>
      </c>
      <c r="K103" s="1"/>
    </row>
    <row r="104" spans="1:11" x14ac:dyDescent="0.25">
      <c r="A104" s="4" t="s">
        <v>6</v>
      </c>
      <c r="B104" s="1" t="s">
        <v>7</v>
      </c>
      <c r="C104" s="3">
        <v>44333</v>
      </c>
      <c r="D104" s="6">
        <v>31.5</v>
      </c>
      <c r="E104" s="6">
        <v>17.649999999999999</v>
      </c>
      <c r="F104" s="6">
        <v>19.309999999999999</v>
      </c>
      <c r="G104" s="6">
        <v>823</v>
      </c>
      <c r="H104" s="6">
        <v>171.6</v>
      </c>
      <c r="I104" s="6">
        <v>23.6</v>
      </c>
      <c r="J104" s="6">
        <v>54</v>
      </c>
      <c r="K104" s="1">
        <v>20</v>
      </c>
    </row>
    <row r="105" spans="1:11" x14ac:dyDescent="0.25">
      <c r="A105" s="4" t="s">
        <v>9</v>
      </c>
      <c r="B105" s="1" t="s">
        <v>7</v>
      </c>
      <c r="C105" s="3">
        <v>44333</v>
      </c>
      <c r="D105" s="6">
        <v>34</v>
      </c>
      <c r="E105" s="6">
        <v>13.73</v>
      </c>
      <c r="F105" s="6">
        <v>13.54</v>
      </c>
      <c r="G105" s="6">
        <v>832</v>
      </c>
      <c r="H105" s="6">
        <v>359.4</v>
      </c>
      <c r="I105" s="6">
        <v>26.2</v>
      </c>
      <c r="J105" s="6">
        <v>56</v>
      </c>
      <c r="K105" s="1"/>
    </row>
    <row r="106" spans="1:11" x14ac:dyDescent="0.25">
      <c r="A106" s="4" t="s">
        <v>10</v>
      </c>
      <c r="B106" s="1" t="s">
        <v>7</v>
      </c>
      <c r="C106" s="3">
        <v>44333</v>
      </c>
      <c r="D106" s="6">
        <v>31.4</v>
      </c>
      <c r="E106" s="6">
        <v>12.77</v>
      </c>
      <c r="F106" s="6">
        <v>14.64</v>
      </c>
      <c r="G106" s="6">
        <v>820</v>
      </c>
      <c r="H106" s="6">
        <v>259</v>
      </c>
      <c r="I106" s="6">
        <v>26.5</v>
      </c>
      <c r="J106" s="6">
        <v>57</v>
      </c>
      <c r="K106" s="1">
        <v>24</v>
      </c>
    </row>
    <row r="107" spans="1:11" x14ac:dyDescent="0.25">
      <c r="A107" s="4" t="s">
        <v>12</v>
      </c>
      <c r="B107" s="1" t="s">
        <v>7</v>
      </c>
      <c r="C107" s="3">
        <v>44333</v>
      </c>
      <c r="D107" s="6">
        <v>47.6</v>
      </c>
      <c r="E107" s="6">
        <v>17.79</v>
      </c>
      <c r="F107" s="6">
        <v>18.350000000000001</v>
      </c>
      <c r="G107" s="6">
        <v>827</v>
      </c>
      <c r="H107" s="6">
        <v>236.4</v>
      </c>
      <c r="I107" s="6">
        <v>27.7</v>
      </c>
      <c r="J107" s="6">
        <v>60</v>
      </c>
      <c r="K107" s="1">
        <v>28</v>
      </c>
    </row>
    <row r="108" spans="1:11" x14ac:dyDescent="0.25">
      <c r="A108" s="4" t="s">
        <v>15</v>
      </c>
      <c r="B108" s="1" t="s">
        <v>7</v>
      </c>
      <c r="C108" s="3">
        <v>44333</v>
      </c>
      <c r="D108" s="6">
        <v>37.9</v>
      </c>
      <c r="E108" s="6">
        <v>17.75</v>
      </c>
      <c r="F108" s="6">
        <v>16.920000000000002</v>
      </c>
      <c r="G108" s="6">
        <v>825</v>
      </c>
      <c r="H108" s="6">
        <v>253.4</v>
      </c>
      <c r="I108" s="6">
        <v>28.7</v>
      </c>
      <c r="J108" s="6">
        <v>63</v>
      </c>
      <c r="K108" s="1"/>
    </row>
    <row r="109" spans="1:11" x14ac:dyDescent="0.25">
      <c r="A109" s="4" t="s">
        <v>17</v>
      </c>
      <c r="B109" s="1" t="s">
        <v>7</v>
      </c>
      <c r="C109" s="3">
        <v>44333</v>
      </c>
      <c r="D109" s="6">
        <v>38</v>
      </c>
      <c r="E109" s="6">
        <v>19.5</v>
      </c>
      <c r="F109" s="6">
        <v>20.32</v>
      </c>
      <c r="G109" s="6">
        <v>834</v>
      </c>
      <c r="H109" s="6">
        <v>195.8</v>
      </c>
      <c r="I109" s="6">
        <v>28.3</v>
      </c>
      <c r="J109" s="6">
        <v>62</v>
      </c>
      <c r="K109" s="1">
        <v>30</v>
      </c>
    </row>
    <row r="110" spans="1:11" x14ac:dyDescent="0.25">
      <c r="A110" s="8" t="s">
        <v>4</v>
      </c>
      <c r="B110" s="1" t="s">
        <v>5</v>
      </c>
      <c r="C110" s="3">
        <v>44335</v>
      </c>
      <c r="D110" s="6">
        <v>35.299999999999997</v>
      </c>
      <c r="E110" s="6">
        <v>16.100000000000001</v>
      </c>
      <c r="F110" s="6">
        <v>15.05</v>
      </c>
      <c r="G110" s="1" t="s">
        <v>26</v>
      </c>
      <c r="H110" s="6">
        <v>124.8</v>
      </c>
      <c r="I110" s="1">
        <v>237</v>
      </c>
      <c r="J110" s="1">
        <v>65</v>
      </c>
      <c r="K110" s="1"/>
    </row>
    <row r="111" spans="1:11" x14ac:dyDescent="0.25">
      <c r="A111" s="4" t="s">
        <v>8</v>
      </c>
      <c r="B111" s="1" t="s">
        <v>5</v>
      </c>
      <c r="C111" s="3">
        <v>44335</v>
      </c>
      <c r="D111" s="6">
        <v>36.5</v>
      </c>
      <c r="E111" s="1"/>
      <c r="F111" s="1"/>
      <c r="G111" s="1" t="s">
        <v>28</v>
      </c>
      <c r="H111" s="6">
        <v>75.8</v>
      </c>
      <c r="I111" s="1">
        <v>28.4</v>
      </c>
      <c r="J111" s="1">
        <v>71</v>
      </c>
      <c r="K111" s="1"/>
    </row>
    <row r="112" spans="1:11" x14ac:dyDescent="0.25">
      <c r="A112" s="4" t="s">
        <v>11</v>
      </c>
      <c r="B112" s="1" t="s">
        <v>5</v>
      </c>
      <c r="C112" s="3">
        <v>44335</v>
      </c>
      <c r="D112" s="6">
        <v>40.5</v>
      </c>
      <c r="E112" s="1">
        <v>11.77</v>
      </c>
      <c r="F112" s="1">
        <v>12.5</v>
      </c>
      <c r="G112" s="1" t="s">
        <v>31</v>
      </c>
      <c r="H112" s="6">
        <v>100</v>
      </c>
      <c r="I112" s="1">
        <v>27.4</v>
      </c>
      <c r="J112" s="1">
        <v>69</v>
      </c>
      <c r="K112" s="1"/>
    </row>
    <row r="113" spans="1:11" x14ac:dyDescent="0.25">
      <c r="A113" s="4" t="s">
        <v>13</v>
      </c>
      <c r="B113" s="1" t="s">
        <v>5</v>
      </c>
      <c r="C113" s="3">
        <v>44335</v>
      </c>
      <c r="D113" s="6">
        <v>43.5</v>
      </c>
      <c r="E113" s="1">
        <v>12.07</v>
      </c>
      <c r="F113" s="1">
        <v>11.5</v>
      </c>
      <c r="G113" s="1" t="s">
        <v>33</v>
      </c>
      <c r="H113" s="6">
        <v>133.9</v>
      </c>
      <c r="I113" s="1">
        <v>30.4</v>
      </c>
      <c r="J113" s="1">
        <v>75</v>
      </c>
      <c r="K113" s="1"/>
    </row>
    <row r="114" spans="1:11" x14ac:dyDescent="0.25">
      <c r="A114" s="4" t="s">
        <v>14</v>
      </c>
      <c r="B114" s="1" t="s">
        <v>5</v>
      </c>
      <c r="C114" s="3">
        <v>44335</v>
      </c>
      <c r="D114" s="6">
        <v>39</v>
      </c>
      <c r="E114" s="1">
        <v>13.43</v>
      </c>
      <c r="F114" s="1">
        <v>13.76</v>
      </c>
      <c r="G114" s="1" t="s">
        <v>34</v>
      </c>
      <c r="H114" s="6">
        <v>214.9</v>
      </c>
      <c r="I114" s="1">
        <v>24.7</v>
      </c>
      <c r="J114" s="1">
        <v>67</v>
      </c>
      <c r="K114" s="1"/>
    </row>
    <row r="115" spans="1:11" x14ac:dyDescent="0.25">
      <c r="A115" s="4" t="s">
        <v>16</v>
      </c>
      <c r="B115" s="1" t="s">
        <v>5</v>
      </c>
      <c r="C115" s="3">
        <v>44335</v>
      </c>
      <c r="D115" s="6">
        <v>48</v>
      </c>
      <c r="E115" s="1">
        <v>13.62</v>
      </c>
      <c r="F115" s="1">
        <v>14.59</v>
      </c>
      <c r="G115" s="1" t="s">
        <v>36</v>
      </c>
      <c r="H115" s="6">
        <v>51.9</v>
      </c>
      <c r="I115" s="1">
        <v>29.3</v>
      </c>
      <c r="J115" s="1">
        <v>73</v>
      </c>
      <c r="K115" s="1"/>
    </row>
    <row r="116" spans="1:11" x14ac:dyDescent="0.25">
      <c r="A116" s="4" t="s">
        <v>6</v>
      </c>
      <c r="B116" s="1" t="s">
        <v>7</v>
      </c>
      <c r="C116" s="3">
        <v>44335</v>
      </c>
      <c r="D116" s="6">
        <v>39.5</v>
      </c>
      <c r="E116" s="6">
        <v>15.78</v>
      </c>
      <c r="F116" s="6">
        <v>15.23</v>
      </c>
      <c r="G116" s="1" t="s">
        <v>27</v>
      </c>
      <c r="H116" s="6">
        <v>345.7</v>
      </c>
      <c r="I116" s="1">
        <v>26.7</v>
      </c>
      <c r="J116" s="1">
        <v>68</v>
      </c>
      <c r="K116" s="1"/>
    </row>
    <row r="117" spans="1:11" x14ac:dyDescent="0.25">
      <c r="A117" s="4" t="s">
        <v>9</v>
      </c>
      <c r="B117" s="1" t="s">
        <v>7</v>
      </c>
      <c r="C117" s="3">
        <v>44335</v>
      </c>
      <c r="D117" s="6">
        <v>35.5</v>
      </c>
      <c r="E117" s="1"/>
      <c r="F117" s="1"/>
      <c r="G117" s="1" t="s">
        <v>29</v>
      </c>
      <c r="H117" s="6">
        <v>635</v>
      </c>
      <c r="I117" s="1">
        <v>30</v>
      </c>
      <c r="J117" s="1">
        <v>74</v>
      </c>
      <c r="K117" s="1"/>
    </row>
    <row r="118" spans="1:11" x14ac:dyDescent="0.25">
      <c r="A118" s="4" t="s">
        <v>10</v>
      </c>
      <c r="B118" s="1" t="s">
        <v>7</v>
      </c>
      <c r="C118" s="3">
        <v>44335</v>
      </c>
      <c r="D118" s="6">
        <v>40.5</v>
      </c>
      <c r="E118" s="1">
        <v>13.39</v>
      </c>
      <c r="F118" s="1">
        <v>11.77</v>
      </c>
      <c r="G118" s="1" t="s">
        <v>30</v>
      </c>
      <c r="H118" s="6">
        <v>620.5</v>
      </c>
      <c r="I118" s="1">
        <v>24.2</v>
      </c>
      <c r="J118" s="1">
        <v>66</v>
      </c>
      <c r="K118" s="1"/>
    </row>
    <row r="119" spans="1:11" x14ac:dyDescent="0.25">
      <c r="A119" s="4" t="s">
        <v>12</v>
      </c>
      <c r="B119" s="1" t="s">
        <v>7</v>
      </c>
      <c r="C119" s="3">
        <v>44335</v>
      </c>
      <c r="D119" s="6">
        <v>41</v>
      </c>
      <c r="E119" s="1">
        <v>13.92</v>
      </c>
      <c r="F119" s="1">
        <v>16.690000000000001</v>
      </c>
      <c r="G119" s="1" t="s">
        <v>32</v>
      </c>
      <c r="H119" s="6">
        <v>447.5</v>
      </c>
      <c r="I119" s="1">
        <v>28.8</v>
      </c>
      <c r="J119" s="1">
        <v>72</v>
      </c>
      <c r="K119" s="1"/>
    </row>
    <row r="120" spans="1:11" x14ac:dyDescent="0.25">
      <c r="A120" s="4" t="s">
        <v>15</v>
      </c>
      <c r="B120" s="1" t="s">
        <v>7</v>
      </c>
      <c r="C120" s="3">
        <v>44335</v>
      </c>
      <c r="D120" s="6">
        <v>47</v>
      </c>
      <c r="E120" s="1">
        <v>15.69</v>
      </c>
      <c r="F120" s="1">
        <v>13.48</v>
      </c>
      <c r="G120" s="1" t="s">
        <v>35</v>
      </c>
      <c r="H120" s="6">
        <v>355.9</v>
      </c>
      <c r="I120" s="1">
        <v>27.6</v>
      </c>
      <c r="J120" s="1">
        <v>70</v>
      </c>
      <c r="K120" s="1"/>
    </row>
    <row r="121" spans="1:11" x14ac:dyDescent="0.25">
      <c r="A121" s="4" t="s">
        <v>17</v>
      </c>
      <c r="B121" s="1" t="s">
        <v>7</v>
      </c>
      <c r="C121" s="3">
        <v>44335</v>
      </c>
      <c r="D121" s="6">
        <v>49</v>
      </c>
      <c r="E121" s="1">
        <v>15.61</v>
      </c>
      <c r="F121" s="1">
        <v>17.329999999999998</v>
      </c>
      <c r="G121" s="1" t="s">
        <v>37</v>
      </c>
      <c r="H121" s="6">
        <v>240.4</v>
      </c>
      <c r="I121" s="1">
        <v>30.3</v>
      </c>
      <c r="J121" s="1">
        <v>76</v>
      </c>
      <c r="K121" s="1"/>
    </row>
    <row r="122" spans="1:11" x14ac:dyDescent="0.25">
      <c r="A122" s="8" t="s">
        <v>4</v>
      </c>
      <c r="B122" s="1" t="s">
        <v>5</v>
      </c>
      <c r="C122" s="3">
        <v>44337</v>
      </c>
      <c r="D122" s="6">
        <v>35.5</v>
      </c>
      <c r="E122" s="6">
        <v>14</v>
      </c>
      <c r="F122" s="6">
        <v>14.19</v>
      </c>
      <c r="G122" s="1" t="s">
        <v>40</v>
      </c>
      <c r="H122" s="6">
        <v>72.599999999999994</v>
      </c>
      <c r="I122" s="6">
        <v>31.8</v>
      </c>
      <c r="J122" s="1">
        <v>77</v>
      </c>
      <c r="K122" s="1"/>
    </row>
    <row r="123" spans="1:11" x14ac:dyDescent="0.25">
      <c r="A123" s="4" t="s">
        <v>6</v>
      </c>
      <c r="B123" s="1" t="s">
        <v>7</v>
      </c>
      <c r="C123" s="3">
        <v>44337</v>
      </c>
      <c r="D123" s="6">
        <v>47.5</v>
      </c>
      <c r="E123" s="6">
        <v>17.899999999999999</v>
      </c>
      <c r="F123" s="6">
        <v>15.25</v>
      </c>
      <c r="G123" s="1" t="s">
        <v>41</v>
      </c>
      <c r="H123" s="6">
        <v>350</v>
      </c>
      <c r="I123" s="6">
        <v>34.1</v>
      </c>
      <c r="J123" s="1">
        <v>80</v>
      </c>
      <c r="K123" s="1"/>
    </row>
    <row r="124" spans="1:11" x14ac:dyDescent="0.25">
      <c r="A124" s="4" t="s">
        <v>8</v>
      </c>
      <c r="B124" s="1" t="s">
        <v>5</v>
      </c>
      <c r="C124" s="3">
        <v>44337</v>
      </c>
      <c r="D124" s="6">
        <v>37</v>
      </c>
      <c r="E124" s="6">
        <v>121</v>
      </c>
      <c r="F124" s="6">
        <v>12.5</v>
      </c>
      <c r="G124" s="1" t="s">
        <v>42</v>
      </c>
      <c r="H124" s="6">
        <v>123.1</v>
      </c>
      <c r="I124" s="6">
        <v>41.6</v>
      </c>
      <c r="J124" s="1">
        <v>83</v>
      </c>
      <c r="K124" s="1"/>
    </row>
    <row r="125" spans="1:11" x14ac:dyDescent="0.25">
      <c r="A125" s="4" t="s">
        <v>9</v>
      </c>
      <c r="B125" s="1" t="s">
        <v>7</v>
      </c>
      <c r="C125" s="3">
        <v>44337</v>
      </c>
      <c r="D125" s="6">
        <v>46.5</v>
      </c>
      <c r="E125" s="6">
        <v>17.149999999999999</v>
      </c>
      <c r="F125" s="6">
        <v>15.35</v>
      </c>
      <c r="G125" s="1" t="s">
        <v>43</v>
      </c>
      <c r="H125" s="6">
        <v>781.2</v>
      </c>
      <c r="I125" s="6">
        <v>38.5</v>
      </c>
      <c r="J125" s="1">
        <v>86</v>
      </c>
      <c r="K125" s="1"/>
    </row>
    <row r="126" spans="1:11" x14ac:dyDescent="0.25">
      <c r="A126" s="4" t="s">
        <v>10</v>
      </c>
      <c r="B126" s="1" t="s">
        <v>7</v>
      </c>
      <c r="C126" s="3">
        <v>44337</v>
      </c>
      <c r="D126" s="6">
        <v>49.7</v>
      </c>
      <c r="E126" s="6">
        <v>15.4</v>
      </c>
      <c r="F126" s="6">
        <v>13.19</v>
      </c>
      <c r="G126" s="1" t="s">
        <v>44</v>
      </c>
      <c r="H126" s="6">
        <v>518.1</v>
      </c>
      <c r="I126" s="6">
        <v>32.1</v>
      </c>
      <c r="J126" s="1">
        <v>78</v>
      </c>
      <c r="K126" s="1"/>
    </row>
    <row r="127" spans="1:11" x14ac:dyDescent="0.25">
      <c r="A127" s="4" t="s">
        <v>11</v>
      </c>
      <c r="B127" s="1" t="s">
        <v>5</v>
      </c>
      <c r="C127" s="3">
        <v>44337</v>
      </c>
      <c r="D127" s="6">
        <v>44.5</v>
      </c>
      <c r="E127" s="6">
        <v>13.8</v>
      </c>
      <c r="F127" s="6">
        <v>12.23</v>
      </c>
      <c r="G127" s="1">
        <v>1057</v>
      </c>
      <c r="H127" s="6">
        <v>384.3</v>
      </c>
      <c r="I127" s="6">
        <v>40.5</v>
      </c>
      <c r="J127" s="1">
        <v>81</v>
      </c>
      <c r="K127" s="1"/>
    </row>
    <row r="128" spans="1:11" x14ac:dyDescent="0.25">
      <c r="A128" s="4" t="s">
        <v>12</v>
      </c>
      <c r="B128" s="1" t="s">
        <v>7</v>
      </c>
      <c r="C128" s="3">
        <v>44337</v>
      </c>
      <c r="D128" s="6">
        <v>59.5</v>
      </c>
      <c r="E128" s="6">
        <v>14.57</v>
      </c>
      <c r="F128" s="6">
        <v>17.23</v>
      </c>
      <c r="G128" s="1" t="s">
        <v>38</v>
      </c>
      <c r="H128" s="6">
        <v>494.3</v>
      </c>
      <c r="I128" s="6">
        <v>43.5</v>
      </c>
      <c r="J128" s="1">
        <v>84</v>
      </c>
      <c r="K128" s="1"/>
    </row>
    <row r="129" spans="1:11" x14ac:dyDescent="0.25">
      <c r="A129" s="4" t="s">
        <v>13</v>
      </c>
      <c r="B129" s="1" t="s">
        <v>5</v>
      </c>
      <c r="C129" s="3">
        <v>44337</v>
      </c>
      <c r="D129" s="6">
        <v>43.5</v>
      </c>
      <c r="E129" s="6">
        <v>11.7</v>
      </c>
      <c r="F129" s="6">
        <v>13.15</v>
      </c>
      <c r="G129" s="1">
        <v>1069</v>
      </c>
      <c r="H129" s="6">
        <v>185.3</v>
      </c>
      <c r="I129" s="6">
        <v>42.5</v>
      </c>
      <c r="J129" s="1">
        <v>87</v>
      </c>
      <c r="K129" s="1"/>
    </row>
    <row r="130" spans="1:11" x14ac:dyDescent="0.25">
      <c r="A130" s="4" t="s">
        <v>14</v>
      </c>
      <c r="B130" s="1" t="s">
        <v>5</v>
      </c>
      <c r="C130" s="3">
        <v>44337</v>
      </c>
      <c r="D130" s="6">
        <v>48</v>
      </c>
      <c r="E130" s="6">
        <v>15.05</v>
      </c>
      <c r="F130" s="6">
        <v>15.52</v>
      </c>
      <c r="G130" s="1" t="s">
        <v>45</v>
      </c>
      <c r="H130" s="6">
        <v>124.2</v>
      </c>
      <c r="I130" s="6">
        <v>33.700000000000003</v>
      </c>
      <c r="J130" s="1">
        <v>79</v>
      </c>
      <c r="K130" s="1"/>
    </row>
    <row r="131" spans="1:11" x14ac:dyDescent="0.25">
      <c r="A131" s="4" t="s">
        <v>15</v>
      </c>
      <c r="B131" s="1" t="s">
        <v>7</v>
      </c>
      <c r="C131" s="3">
        <v>44337</v>
      </c>
      <c r="D131" s="6">
        <v>53.5</v>
      </c>
      <c r="E131" s="6">
        <v>14.19</v>
      </c>
      <c r="F131" s="6">
        <v>17.079999999999998</v>
      </c>
      <c r="G131" s="1" t="s">
        <v>46</v>
      </c>
      <c r="H131" s="6">
        <v>586.1</v>
      </c>
      <c r="I131" s="6">
        <v>40.700000000000003</v>
      </c>
      <c r="J131" s="1">
        <v>82</v>
      </c>
      <c r="K131" s="1"/>
    </row>
    <row r="132" spans="1:11" x14ac:dyDescent="0.25">
      <c r="A132" s="4" t="s">
        <v>16</v>
      </c>
      <c r="B132" s="1" t="s">
        <v>5</v>
      </c>
      <c r="C132" s="3">
        <v>44337</v>
      </c>
      <c r="D132" s="6">
        <v>48</v>
      </c>
      <c r="E132" s="6">
        <v>15.64</v>
      </c>
      <c r="F132" s="6">
        <v>13.48</v>
      </c>
      <c r="G132" s="1">
        <v>1064</v>
      </c>
      <c r="H132" s="6">
        <v>109.4</v>
      </c>
      <c r="I132" s="6">
        <v>40.6</v>
      </c>
      <c r="J132" s="1">
        <v>85</v>
      </c>
      <c r="K132" s="1"/>
    </row>
    <row r="133" spans="1:11" x14ac:dyDescent="0.25">
      <c r="A133" s="4" t="s">
        <v>17</v>
      </c>
      <c r="B133" s="1" t="s">
        <v>7</v>
      </c>
      <c r="C133" s="3">
        <v>44337</v>
      </c>
      <c r="D133" s="6">
        <v>55.5</v>
      </c>
      <c r="E133" s="6">
        <v>14.96</v>
      </c>
      <c r="F133" s="6">
        <v>16.13</v>
      </c>
      <c r="G133" s="1" t="s">
        <v>39</v>
      </c>
      <c r="H133" s="6">
        <v>245.1</v>
      </c>
      <c r="I133" s="6">
        <v>41.5</v>
      </c>
      <c r="J133" s="1">
        <v>88</v>
      </c>
      <c r="K133" s="1"/>
    </row>
    <row r="134" spans="1:11" x14ac:dyDescent="0.25">
      <c r="A134" s="8" t="s">
        <v>4</v>
      </c>
      <c r="B134" s="1" t="s">
        <v>5</v>
      </c>
      <c r="C134" s="3">
        <v>44340</v>
      </c>
      <c r="D134" s="6">
        <v>36.5</v>
      </c>
      <c r="E134" s="6">
        <v>14</v>
      </c>
      <c r="F134" s="6">
        <v>14.18</v>
      </c>
      <c r="G134" s="1" t="s">
        <v>47</v>
      </c>
      <c r="H134" s="6">
        <v>99.4</v>
      </c>
      <c r="I134" s="6">
        <v>25.9</v>
      </c>
      <c r="J134" s="6">
        <v>89</v>
      </c>
      <c r="K134" s="1"/>
    </row>
    <row r="135" spans="1:11" x14ac:dyDescent="0.25">
      <c r="A135" s="4" t="s">
        <v>6</v>
      </c>
      <c r="B135" s="1" t="s">
        <v>7</v>
      </c>
      <c r="C135" s="3">
        <v>44340</v>
      </c>
      <c r="D135" s="6">
        <v>59</v>
      </c>
      <c r="E135" s="6">
        <v>17.440000000000001</v>
      </c>
      <c r="F135" s="6">
        <v>18.809999999999999</v>
      </c>
      <c r="G135" s="1" t="s">
        <v>50</v>
      </c>
      <c r="H135" s="6">
        <v>242.3</v>
      </c>
      <c r="I135" s="6">
        <v>27</v>
      </c>
      <c r="J135" s="6">
        <v>90</v>
      </c>
      <c r="K135" s="6">
        <v>24</v>
      </c>
    </row>
    <row r="136" spans="1:11" x14ac:dyDescent="0.25">
      <c r="A136" s="4" t="s">
        <v>8</v>
      </c>
      <c r="B136" s="1" t="s">
        <v>5</v>
      </c>
      <c r="C136" s="3">
        <v>44340</v>
      </c>
      <c r="D136" s="6">
        <v>37</v>
      </c>
      <c r="E136" s="6">
        <v>11.88</v>
      </c>
      <c r="F136" s="1"/>
      <c r="G136" s="1" t="s">
        <v>53</v>
      </c>
      <c r="H136" s="6">
        <v>71.3</v>
      </c>
      <c r="I136" s="6">
        <v>29.3</v>
      </c>
      <c r="J136" s="6">
        <v>91</v>
      </c>
      <c r="K136" s="1"/>
    </row>
    <row r="137" spans="1:11" x14ac:dyDescent="0.25">
      <c r="A137" s="4" t="s">
        <v>9</v>
      </c>
      <c r="B137" s="1" t="s">
        <v>7</v>
      </c>
      <c r="C137" s="3">
        <v>44340</v>
      </c>
      <c r="D137" s="6">
        <v>51</v>
      </c>
      <c r="E137" s="6">
        <v>16.149999999999999</v>
      </c>
      <c r="F137" s="6">
        <v>17.510000000000002</v>
      </c>
      <c r="G137" s="1">
        <v>1148</v>
      </c>
      <c r="H137" s="6">
        <v>422.6</v>
      </c>
      <c r="I137" s="6">
        <v>29.6</v>
      </c>
      <c r="J137" s="6">
        <v>92</v>
      </c>
      <c r="K137" s="6">
        <v>22</v>
      </c>
    </row>
    <row r="138" spans="1:11" x14ac:dyDescent="0.25">
      <c r="A138" s="4" t="s">
        <v>10</v>
      </c>
      <c r="B138" s="1" t="s">
        <v>7</v>
      </c>
      <c r="C138" s="3">
        <v>44340</v>
      </c>
      <c r="D138" s="6">
        <v>64</v>
      </c>
      <c r="E138" s="6">
        <v>15.56</v>
      </c>
      <c r="F138" s="6">
        <v>17.54</v>
      </c>
      <c r="G138" s="1" t="s">
        <v>48</v>
      </c>
      <c r="H138" s="6">
        <v>232.2</v>
      </c>
      <c r="I138" s="6">
        <v>32.299999999999997</v>
      </c>
      <c r="J138" s="6">
        <v>93</v>
      </c>
      <c r="K138" s="6">
        <v>14</v>
      </c>
    </row>
    <row r="139" spans="1:11" x14ac:dyDescent="0.25">
      <c r="A139" s="4" t="s">
        <v>11</v>
      </c>
      <c r="B139" s="1" t="s">
        <v>5</v>
      </c>
      <c r="C139" s="3">
        <v>44340</v>
      </c>
      <c r="D139" s="6">
        <v>44</v>
      </c>
      <c r="E139" s="6">
        <v>13.53</v>
      </c>
      <c r="F139" s="6">
        <v>12.11</v>
      </c>
      <c r="G139" s="1" t="s">
        <v>51</v>
      </c>
      <c r="H139" s="6">
        <v>59.9</v>
      </c>
      <c r="I139" s="6">
        <v>32</v>
      </c>
      <c r="J139" s="6">
        <v>94</v>
      </c>
      <c r="K139" s="1"/>
    </row>
    <row r="140" spans="1:11" x14ac:dyDescent="0.25">
      <c r="A140" s="4" t="s">
        <v>12</v>
      </c>
      <c r="B140" s="1" t="s">
        <v>7</v>
      </c>
      <c r="C140" s="3">
        <v>44340</v>
      </c>
      <c r="D140" s="6">
        <v>7</v>
      </c>
      <c r="E140" s="6">
        <v>21.03</v>
      </c>
      <c r="F140" s="6">
        <v>21.04</v>
      </c>
      <c r="G140" s="1" t="s">
        <v>54</v>
      </c>
      <c r="H140" s="6">
        <v>257.89999999999998</v>
      </c>
      <c r="I140" s="6">
        <v>31.5</v>
      </c>
      <c r="J140" s="6">
        <v>95</v>
      </c>
      <c r="K140" s="6">
        <v>22</v>
      </c>
    </row>
    <row r="141" spans="1:11" x14ac:dyDescent="0.25">
      <c r="A141" s="4" t="s">
        <v>13</v>
      </c>
      <c r="B141" s="1" t="s">
        <v>5</v>
      </c>
      <c r="C141" s="3">
        <v>44340</v>
      </c>
      <c r="D141" s="6">
        <v>43</v>
      </c>
      <c r="E141" s="6">
        <v>11.21</v>
      </c>
      <c r="F141" s="6">
        <v>12.65</v>
      </c>
      <c r="G141" s="1" t="s">
        <v>56</v>
      </c>
      <c r="H141" s="6">
        <v>57.4</v>
      </c>
      <c r="I141" s="6">
        <v>31.6</v>
      </c>
      <c r="J141" s="6">
        <v>96</v>
      </c>
      <c r="K141" s="1"/>
    </row>
    <row r="142" spans="1:11" x14ac:dyDescent="0.25">
      <c r="A142" s="4" t="s">
        <v>14</v>
      </c>
      <c r="B142" s="1" t="s">
        <v>5</v>
      </c>
      <c r="C142" s="3">
        <v>44340</v>
      </c>
      <c r="D142" s="6">
        <v>57</v>
      </c>
      <c r="E142" s="6">
        <v>10.91</v>
      </c>
      <c r="F142" s="6">
        <v>10.85</v>
      </c>
      <c r="G142" s="1" t="s">
        <v>49</v>
      </c>
      <c r="H142" s="6">
        <v>192</v>
      </c>
      <c r="I142" s="6">
        <v>31.1</v>
      </c>
      <c r="J142" s="6">
        <v>97</v>
      </c>
      <c r="K142" s="1"/>
    </row>
    <row r="143" spans="1:11" x14ac:dyDescent="0.25">
      <c r="A143" s="4" t="s">
        <v>15</v>
      </c>
      <c r="B143" s="1" t="s">
        <v>7</v>
      </c>
      <c r="C143" s="3">
        <v>44340</v>
      </c>
      <c r="D143" s="6">
        <v>67</v>
      </c>
      <c r="E143" s="6">
        <v>21.92</v>
      </c>
      <c r="F143" s="6">
        <v>19.32</v>
      </c>
      <c r="G143" s="1" t="s">
        <v>52</v>
      </c>
      <c r="H143" s="6">
        <v>159.5</v>
      </c>
      <c r="I143" s="6">
        <v>30.3</v>
      </c>
      <c r="J143" s="6">
        <v>98</v>
      </c>
      <c r="K143" s="6">
        <v>12</v>
      </c>
    </row>
    <row r="144" spans="1:11" x14ac:dyDescent="0.25">
      <c r="A144" s="4" t="s">
        <v>16</v>
      </c>
      <c r="B144" s="1" t="s">
        <v>5</v>
      </c>
      <c r="C144" s="3">
        <v>44340</v>
      </c>
      <c r="D144" s="6">
        <v>46</v>
      </c>
      <c r="E144" s="6">
        <v>13.01</v>
      </c>
      <c r="F144" s="6">
        <v>12.93</v>
      </c>
      <c r="G144" s="1" t="s">
        <v>55</v>
      </c>
      <c r="H144" s="6">
        <v>50.3</v>
      </c>
      <c r="I144" s="6">
        <v>29.3</v>
      </c>
      <c r="J144" s="6">
        <v>99</v>
      </c>
      <c r="K144" s="1"/>
    </row>
    <row r="145" spans="1:11" x14ac:dyDescent="0.25">
      <c r="A145" s="4" t="s">
        <v>17</v>
      </c>
      <c r="B145" s="1" t="s">
        <v>7</v>
      </c>
      <c r="C145" s="3">
        <v>44340</v>
      </c>
      <c r="D145" s="6">
        <v>64</v>
      </c>
      <c r="E145" s="6">
        <v>17.760000000000002</v>
      </c>
      <c r="F145" s="6">
        <v>17.79</v>
      </c>
      <c r="G145" s="1" t="s">
        <v>57</v>
      </c>
      <c r="H145" s="6">
        <v>169</v>
      </c>
      <c r="I145" s="6">
        <v>28.6</v>
      </c>
      <c r="J145" s="6">
        <v>100</v>
      </c>
      <c r="K145" s="6">
        <v>14</v>
      </c>
    </row>
    <row r="146" spans="1:11" x14ac:dyDescent="0.25">
      <c r="A146" s="8" t="s">
        <v>4</v>
      </c>
      <c r="B146" s="1" t="s">
        <v>5</v>
      </c>
      <c r="C146" s="3">
        <v>44342</v>
      </c>
      <c r="D146" s="6">
        <v>39</v>
      </c>
      <c r="E146" s="1">
        <v>13.03</v>
      </c>
      <c r="F146" s="1">
        <v>13.75</v>
      </c>
      <c r="G146" s="1" t="s">
        <v>58</v>
      </c>
      <c r="H146" s="6">
        <v>53.6</v>
      </c>
      <c r="I146" s="6">
        <v>27.3</v>
      </c>
      <c r="J146" s="1">
        <v>101</v>
      </c>
      <c r="K146" s="1"/>
    </row>
    <row r="147" spans="1:11" x14ac:dyDescent="0.25">
      <c r="A147" s="4" t="s">
        <v>6</v>
      </c>
      <c r="B147" s="1" t="s">
        <v>7</v>
      </c>
      <c r="C147" s="3">
        <v>44342</v>
      </c>
      <c r="D147" s="6">
        <v>63</v>
      </c>
      <c r="E147" s="1">
        <v>19.399999999999999</v>
      </c>
      <c r="F147" s="1">
        <v>18.239999999999998</v>
      </c>
      <c r="G147" s="1" t="s">
        <v>59</v>
      </c>
      <c r="H147" s="6">
        <v>271.8</v>
      </c>
      <c r="I147" s="6">
        <v>28.6</v>
      </c>
      <c r="J147" s="1">
        <v>102</v>
      </c>
      <c r="K147" s="1">
        <v>40</v>
      </c>
    </row>
    <row r="148" spans="1:11" x14ac:dyDescent="0.25">
      <c r="A148" s="4" t="s">
        <v>8</v>
      </c>
      <c r="B148" s="1" t="s">
        <v>5</v>
      </c>
      <c r="C148" s="3">
        <v>44342</v>
      </c>
      <c r="D148" s="6">
        <v>37</v>
      </c>
      <c r="E148" s="1">
        <v>13.51</v>
      </c>
      <c r="F148" s="1">
        <v>13.24</v>
      </c>
      <c r="G148" s="1" t="s">
        <v>60</v>
      </c>
      <c r="H148" s="6">
        <v>97.5</v>
      </c>
      <c r="I148" s="6">
        <v>32.6</v>
      </c>
      <c r="J148" s="1">
        <v>103</v>
      </c>
      <c r="K148" s="1"/>
    </row>
    <row r="149" spans="1:11" x14ac:dyDescent="0.25">
      <c r="A149" s="4" t="s">
        <v>9</v>
      </c>
      <c r="B149" s="1" t="s">
        <v>7</v>
      </c>
      <c r="C149" s="3">
        <v>44342</v>
      </c>
      <c r="D149" s="6">
        <v>65.5</v>
      </c>
      <c r="E149" s="1"/>
      <c r="F149" s="1"/>
      <c r="G149" s="1" t="s">
        <v>61</v>
      </c>
      <c r="H149" s="6">
        <v>394.4</v>
      </c>
      <c r="I149" s="6">
        <v>34.6</v>
      </c>
      <c r="J149" s="1">
        <v>104</v>
      </c>
      <c r="K149" s="1">
        <v>60</v>
      </c>
    </row>
    <row r="150" spans="1:11" x14ac:dyDescent="0.25">
      <c r="A150" s="4" t="s">
        <v>10</v>
      </c>
      <c r="B150" s="1" t="s">
        <v>7</v>
      </c>
      <c r="C150" s="3">
        <v>44342</v>
      </c>
      <c r="D150" s="6">
        <v>70.5</v>
      </c>
      <c r="E150" s="1">
        <v>16.97</v>
      </c>
      <c r="F150" s="1">
        <v>17.62</v>
      </c>
      <c r="G150" s="1" t="s">
        <v>62</v>
      </c>
      <c r="H150" s="6">
        <v>388</v>
      </c>
      <c r="I150" s="6">
        <v>36</v>
      </c>
      <c r="J150" s="1">
        <v>105</v>
      </c>
      <c r="K150" s="1">
        <v>30</v>
      </c>
    </row>
    <row r="151" spans="1:11" x14ac:dyDescent="0.25">
      <c r="A151" s="4" t="s">
        <v>11</v>
      </c>
      <c r="B151" s="1" t="s">
        <v>5</v>
      </c>
      <c r="C151" s="3">
        <v>44342</v>
      </c>
      <c r="D151" s="6">
        <v>43.5</v>
      </c>
      <c r="E151" s="1">
        <v>13.68</v>
      </c>
      <c r="F151" s="1">
        <v>13.04</v>
      </c>
      <c r="G151" s="1" t="s">
        <v>63</v>
      </c>
      <c r="H151" s="6">
        <v>77</v>
      </c>
      <c r="I151" s="6">
        <v>37.700000000000003</v>
      </c>
      <c r="J151" s="1">
        <v>106</v>
      </c>
      <c r="K151" s="1"/>
    </row>
    <row r="152" spans="1:11" x14ac:dyDescent="0.25">
      <c r="A152" s="4" t="s">
        <v>12</v>
      </c>
      <c r="B152" s="1" t="s">
        <v>7</v>
      </c>
      <c r="C152" s="3">
        <v>44342</v>
      </c>
      <c r="D152" s="6">
        <v>81.5</v>
      </c>
      <c r="E152" s="1">
        <v>18.600000000000001</v>
      </c>
      <c r="F152" s="1">
        <v>23.28</v>
      </c>
      <c r="G152" s="1" t="s">
        <v>64</v>
      </c>
      <c r="H152" s="6">
        <v>283.10000000000002</v>
      </c>
      <c r="I152" s="6">
        <v>38.700000000000003</v>
      </c>
      <c r="J152" s="1">
        <v>107</v>
      </c>
      <c r="K152" s="1"/>
    </row>
    <row r="153" spans="1:11" x14ac:dyDescent="0.25">
      <c r="A153" s="4" t="s">
        <v>13</v>
      </c>
      <c r="B153" s="1" t="s">
        <v>5</v>
      </c>
      <c r="C153" s="3">
        <v>44342</v>
      </c>
      <c r="D153" s="6">
        <v>43</v>
      </c>
      <c r="E153" s="1">
        <v>12.19</v>
      </c>
      <c r="F153" s="1">
        <v>12.02</v>
      </c>
      <c r="G153" s="1" t="s">
        <v>65</v>
      </c>
      <c r="H153" s="6">
        <v>77.3</v>
      </c>
      <c r="I153" s="6">
        <v>38.9</v>
      </c>
      <c r="J153" s="1">
        <v>108</v>
      </c>
      <c r="K153" s="1">
        <v>24</v>
      </c>
    </row>
    <row r="154" spans="1:11" x14ac:dyDescent="0.25">
      <c r="A154" s="4" t="s">
        <v>14</v>
      </c>
      <c r="B154" s="1" t="s">
        <v>5</v>
      </c>
      <c r="C154" s="3">
        <v>44342</v>
      </c>
      <c r="D154" s="6">
        <v>56.5</v>
      </c>
      <c r="E154" s="1"/>
      <c r="F154" s="1"/>
      <c r="G154" s="1" t="s">
        <v>66</v>
      </c>
      <c r="H154" s="6">
        <v>204.1</v>
      </c>
      <c r="I154" s="6">
        <v>38.200000000000003</v>
      </c>
      <c r="J154" s="1">
        <v>109</v>
      </c>
      <c r="K154" s="1"/>
    </row>
    <row r="155" spans="1:11" x14ac:dyDescent="0.25">
      <c r="A155" s="4" t="s">
        <v>15</v>
      </c>
      <c r="B155" s="1" t="s">
        <v>7</v>
      </c>
      <c r="C155" s="3">
        <v>44342</v>
      </c>
      <c r="D155" s="6">
        <v>71.2</v>
      </c>
      <c r="E155" s="1">
        <v>20.32</v>
      </c>
      <c r="F155" s="1"/>
      <c r="G155" s="1" t="s">
        <v>67</v>
      </c>
      <c r="H155" s="6">
        <v>139</v>
      </c>
      <c r="I155" s="6">
        <v>35.5</v>
      </c>
      <c r="J155" s="1">
        <v>110</v>
      </c>
      <c r="K155" s="1">
        <v>12</v>
      </c>
    </row>
    <row r="156" spans="1:11" x14ac:dyDescent="0.25">
      <c r="A156" s="4" t="s">
        <v>16</v>
      </c>
      <c r="B156" s="1" t="s">
        <v>5</v>
      </c>
      <c r="C156" s="3">
        <v>44342</v>
      </c>
      <c r="D156" s="6">
        <v>47</v>
      </c>
      <c r="E156" s="1">
        <v>13.04</v>
      </c>
      <c r="F156" s="1">
        <v>17</v>
      </c>
      <c r="G156" s="1" t="s">
        <v>68</v>
      </c>
      <c r="H156" s="6">
        <v>35.200000000000003</v>
      </c>
      <c r="I156" s="6">
        <v>35.1</v>
      </c>
      <c r="J156" s="1">
        <v>111</v>
      </c>
      <c r="K156" s="1"/>
    </row>
    <row r="157" spans="1:11" x14ac:dyDescent="0.25">
      <c r="A157" s="4" t="s">
        <v>17</v>
      </c>
      <c r="B157" s="1" t="s">
        <v>7</v>
      </c>
      <c r="C157" s="3">
        <v>44342</v>
      </c>
      <c r="D157" s="6">
        <v>75.5</v>
      </c>
      <c r="E157" s="1">
        <v>17.09</v>
      </c>
      <c r="F157" s="1">
        <v>17.2</v>
      </c>
      <c r="G157" s="1" t="s">
        <v>69</v>
      </c>
      <c r="H157" s="6">
        <v>384.1</v>
      </c>
      <c r="I157" s="6">
        <v>34.799999999999997</v>
      </c>
      <c r="J157" s="1">
        <v>112</v>
      </c>
      <c r="K157" s="1">
        <v>16</v>
      </c>
    </row>
    <row r="158" spans="1:11" x14ac:dyDescent="0.25">
      <c r="A158" s="8" t="s">
        <v>4</v>
      </c>
      <c r="B158" s="6" t="s">
        <v>5</v>
      </c>
      <c r="C158" s="3">
        <v>44344</v>
      </c>
      <c r="D158" s="6">
        <v>39</v>
      </c>
      <c r="E158" s="6">
        <v>13.02</v>
      </c>
      <c r="F158" s="1">
        <v>13.42</v>
      </c>
      <c r="G158" s="1">
        <v>1336</v>
      </c>
      <c r="H158" s="1">
        <v>34.4</v>
      </c>
      <c r="I158" s="1">
        <v>26.9</v>
      </c>
      <c r="J158" s="1">
        <v>113</v>
      </c>
      <c r="K158" s="1"/>
    </row>
    <row r="159" spans="1:11" x14ac:dyDescent="0.25">
      <c r="A159" s="4" t="s">
        <v>6</v>
      </c>
      <c r="B159" s="6" t="s">
        <v>7</v>
      </c>
      <c r="C159" s="3">
        <v>44344</v>
      </c>
      <c r="D159" s="6">
        <v>79</v>
      </c>
      <c r="E159" s="6">
        <v>21.73</v>
      </c>
      <c r="F159" s="1">
        <v>21.06</v>
      </c>
      <c r="G159" s="1" t="s">
        <v>70</v>
      </c>
      <c r="H159" s="1">
        <v>345.6</v>
      </c>
      <c r="I159" s="1">
        <v>28.3</v>
      </c>
      <c r="J159" s="1">
        <v>114</v>
      </c>
      <c r="K159" s="1">
        <v>40</v>
      </c>
    </row>
    <row r="160" spans="1:11" x14ac:dyDescent="0.25">
      <c r="A160" s="4" t="s">
        <v>8</v>
      </c>
      <c r="B160" s="6" t="s">
        <v>5</v>
      </c>
      <c r="C160" s="3">
        <v>44344</v>
      </c>
      <c r="D160" s="6">
        <v>37</v>
      </c>
      <c r="E160" s="6">
        <v>12.06</v>
      </c>
      <c r="F160" s="1">
        <v>11.33</v>
      </c>
      <c r="G160" s="1" t="s">
        <v>71</v>
      </c>
      <c r="H160" s="1">
        <v>37</v>
      </c>
      <c r="I160" s="1">
        <v>31.1</v>
      </c>
      <c r="J160" s="1">
        <v>115</v>
      </c>
      <c r="K160" s="1"/>
    </row>
    <row r="161" spans="1:11" x14ac:dyDescent="0.25">
      <c r="A161" s="4" t="s">
        <v>9</v>
      </c>
      <c r="B161" s="6" t="s">
        <v>7</v>
      </c>
      <c r="C161" s="3">
        <v>44344</v>
      </c>
      <c r="D161" s="6">
        <v>74.5</v>
      </c>
      <c r="E161" s="6">
        <v>15.92</v>
      </c>
      <c r="F161" s="1">
        <v>14.57</v>
      </c>
      <c r="G161" s="1" t="s">
        <v>72</v>
      </c>
      <c r="H161" s="1">
        <v>434.9</v>
      </c>
      <c r="I161" s="1">
        <v>31.1</v>
      </c>
      <c r="J161" s="1">
        <v>116</v>
      </c>
      <c r="K161" s="1">
        <v>34</v>
      </c>
    </row>
    <row r="162" spans="1:11" x14ac:dyDescent="0.25">
      <c r="A162" s="4" t="s">
        <v>10</v>
      </c>
      <c r="B162" s="6" t="s">
        <v>7</v>
      </c>
      <c r="C162" s="3">
        <v>44344</v>
      </c>
      <c r="D162" s="6">
        <v>79</v>
      </c>
      <c r="E162" s="6">
        <v>16.440000000000001</v>
      </c>
      <c r="F162" s="1">
        <v>17.5</v>
      </c>
      <c r="G162" s="1">
        <v>1340</v>
      </c>
      <c r="H162" s="1">
        <v>249</v>
      </c>
      <c r="I162" s="1">
        <v>32.6</v>
      </c>
      <c r="J162" s="1">
        <v>117</v>
      </c>
      <c r="K162" s="1">
        <v>60</v>
      </c>
    </row>
    <row r="163" spans="1:11" x14ac:dyDescent="0.25">
      <c r="A163" s="4" t="s">
        <v>11</v>
      </c>
      <c r="B163" s="6" t="s">
        <v>5</v>
      </c>
      <c r="C163" s="3">
        <v>44344</v>
      </c>
      <c r="D163" s="6">
        <v>43</v>
      </c>
      <c r="E163" s="6">
        <v>12.06</v>
      </c>
      <c r="F163" s="1">
        <v>11.59</v>
      </c>
      <c r="G163" s="1">
        <v>1351</v>
      </c>
      <c r="H163" s="1">
        <v>48.6</v>
      </c>
      <c r="I163" s="1">
        <v>32.299999999999997</v>
      </c>
      <c r="J163" s="1">
        <v>118</v>
      </c>
      <c r="K163" s="1"/>
    </row>
    <row r="164" spans="1:11" x14ac:dyDescent="0.25">
      <c r="A164" s="4" t="s">
        <v>12</v>
      </c>
      <c r="B164" s="6" t="s">
        <v>7</v>
      </c>
      <c r="C164" s="3">
        <v>44344</v>
      </c>
      <c r="D164" s="6">
        <v>94</v>
      </c>
      <c r="E164" s="6">
        <v>20.149999999999999</v>
      </c>
      <c r="F164" s="1">
        <v>23.93</v>
      </c>
      <c r="G164" s="1">
        <v>1360</v>
      </c>
      <c r="H164" s="1">
        <v>278.5</v>
      </c>
      <c r="I164" s="1">
        <v>32.4</v>
      </c>
      <c r="J164" s="1">
        <v>119</v>
      </c>
      <c r="K164" s="1"/>
    </row>
    <row r="165" spans="1:11" x14ac:dyDescent="0.25">
      <c r="A165" s="4" t="s">
        <v>13</v>
      </c>
      <c r="B165" s="6" t="s">
        <v>5</v>
      </c>
      <c r="C165" s="3">
        <v>44344</v>
      </c>
      <c r="D165" s="6">
        <v>43</v>
      </c>
      <c r="E165" s="6">
        <v>13.97</v>
      </c>
      <c r="F165" s="1">
        <v>13.16</v>
      </c>
      <c r="G165" s="1">
        <v>1368</v>
      </c>
      <c r="H165" s="1">
        <v>34.5</v>
      </c>
      <c r="I165" s="1">
        <v>32.299999999999997</v>
      </c>
      <c r="J165" s="1">
        <v>120</v>
      </c>
      <c r="K165" s="1">
        <v>44</v>
      </c>
    </row>
    <row r="166" spans="1:11" x14ac:dyDescent="0.25">
      <c r="A166" s="4" t="s">
        <v>14</v>
      </c>
      <c r="B166" s="6" t="s">
        <v>5</v>
      </c>
      <c r="C166" s="3">
        <v>44344</v>
      </c>
      <c r="D166" s="6">
        <v>55.5</v>
      </c>
      <c r="E166" s="6">
        <v>12.93</v>
      </c>
      <c r="F166" s="1">
        <v>14.17</v>
      </c>
      <c r="G166" s="1">
        <v>1344</v>
      </c>
      <c r="H166" s="1">
        <v>44.8</v>
      </c>
      <c r="I166" s="1">
        <v>33.1</v>
      </c>
      <c r="J166" s="1">
        <v>121</v>
      </c>
      <c r="K166" s="1"/>
    </row>
    <row r="167" spans="1:11" x14ac:dyDescent="0.25">
      <c r="A167" s="4" t="s">
        <v>15</v>
      </c>
      <c r="B167" s="6" t="s">
        <v>7</v>
      </c>
      <c r="C167" s="3">
        <v>44344</v>
      </c>
      <c r="D167" s="6">
        <v>74.5</v>
      </c>
      <c r="E167" s="6">
        <v>17.559999999999999</v>
      </c>
      <c r="F167" s="1">
        <v>19.100000000000001</v>
      </c>
      <c r="G167" s="1" t="s">
        <v>73</v>
      </c>
      <c r="H167" s="1">
        <v>197.4</v>
      </c>
      <c r="I167" s="1">
        <v>32.9</v>
      </c>
      <c r="J167" s="1">
        <v>122</v>
      </c>
      <c r="K167" s="1">
        <v>20</v>
      </c>
    </row>
    <row r="168" spans="1:11" x14ac:dyDescent="0.25">
      <c r="A168" s="4" t="s">
        <v>16</v>
      </c>
      <c r="B168" s="6" t="s">
        <v>5</v>
      </c>
      <c r="C168" s="3">
        <v>44344</v>
      </c>
      <c r="D168" s="6">
        <v>48</v>
      </c>
      <c r="E168" s="6">
        <v>15.77</v>
      </c>
      <c r="F168" s="1">
        <v>12.78</v>
      </c>
      <c r="G168" s="1">
        <v>1356</v>
      </c>
      <c r="H168" s="1">
        <v>45.9</v>
      </c>
      <c r="I168" s="1">
        <v>32.6</v>
      </c>
      <c r="J168" s="1">
        <v>123</v>
      </c>
      <c r="K168" s="1"/>
    </row>
    <row r="169" spans="1:11" x14ac:dyDescent="0.25">
      <c r="A169" s="4" t="s">
        <v>17</v>
      </c>
      <c r="B169" s="6" t="s">
        <v>7</v>
      </c>
      <c r="C169" s="3">
        <v>44344</v>
      </c>
      <c r="D169" s="6">
        <v>78.5</v>
      </c>
      <c r="E169" s="6">
        <v>18.16</v>
      </c>
      <c r="F169" s="1">
        <v>19.920000000000002</v>
      </c>
      <c r="G169" s="1" t="s">
        <v>74</v>
      </c>
      <c r="H169" s="1">
        <v>204.2</v>
      </c>
      <c r="I169" s="1">
        <v>32.9</v>
      </c>
      <c r="J169" s="1">
        <v>124</v>
      </c>
      <c r="K169" s="1">
        <v>46</v>
      </c>
    </row>
    <row r="170" spans="1:11" x14ac:dyDescent="0.25">
      <c r="A170" s="8" t="s">
        <v>4</v>
      </c>
      <c r="B170" s="6" t="s">
        <v>5</v>
      </c>
      <c r="C170" s="3">
        <v>44347</v>
      </c>
      <c r="D170" s="1">
        <v>37</v>
      </c>
      <c r="E170" s="1">
        <v>12.16</v>
      </c>
      <c r="F170" s="1">
        <v>13.12</v>
      </c>
      <c r="G170" s="1">
        <v>3143</v>
      </c>
      <c r="H170" s="1">
        <v>43.3</v>
      </c>
      <c r="I170" s="1">
        <v>22.4</v>
      </c>
      <c r="J170" s="1">
        <v>125</v>
      </c>
      <c r="K170" s="1"/>
    </row>
    <row r="171" spans="1:11" x14ac:dyDescent="0.25">
      <c r="A171" s="4" t="s">
        <v>6</v>
      </c>
      <c r="B171" s="6" t="s">
        <v>7</v>
      </c>
      <c r="C171" s="3">
        <v>44347</v>
      </c>
      <c r="D171" s="1">
        <v>79.5</v>
      </c>
      <c r="E171" s="1">
        <v>22.16</v>
      </c>
      <c r="F171" s="1">
        <v>22.86</v>
      </c>
      <c r="G171" s="1" t="s">
        <v>75</v>
      </c>
      <c r="H171" s="1">
        <v>225.2</v>
      </c>
      <c r="I171" s="1">
        <v>23</v>
      </c>
      <c r="J171" s="1">
        <v>126</v>
      </c>
      <c r="K171" s="1">
        <v>18</v>
      </c>
    </row>
    <row r="172" spans="1:11" x14ac:dyDescent="0.25">
      <c r="A172" s="4" t="s">
        <v>8</v>
      </c>
      <c r="B172" s="6" t="s">
        <v>5</v>
      </c>
      <c r="C172" s="3">
        <v>44347</v>
      </c>
      <c r="D172" s="1">
        <v>36.299999999999997</v>
      </c>
      <c r="E172" s="1">
        <v>12.2</v>
      </c>
      <c r="F172" s="1">
        <v>11.91</v>
      </c>
      <c r="G172" s="1">
        <v>3146</v>
      </c>
      <c r="H172" s="1">
        <v>39.9</v>
      </c>
      <c r="I172" s="1">
        <v>23.4</v>
      </c>
      <c r="J172" s="1">
        <v>127</v>
      </c>
      <c r="K172" s="1"/>
    </row>
    <row r="173" spans="1:11" x14ac:dyDescent="0.25">
      <c r="A173" s="4" t="s">
        <v>9</v>
      </c>
      <c r="B173" s="6" t="s">
        <v>7</v>
      </c>
      <c r="C173" s="3">
        <v>44347</v>
      </c>
      <c r="D173" s="1">
        <v>82.5</v>
      </c>
      <c r="E173" s="1">
        <v>14.1</v>
      </c>
      <c r="F173" s="1">
        <v>15.84</v>
      </c>
      <c r="G173" s="1">
        <v>3147</v>
      </c>
      <c r="H173" s="1">
        <v>204.9</v>
      </c>
      <c r="I173" s="1">
        <v>23.8</v>
      </c>
      <c r="J173" s="1">
        <v>128</v>
      </c>
      <c r="K173" s="1">
        <v>5</v>
      </c>
    </row>
    <row r="174" spans="1:11" x14ac:dyDescent="0.25">
      <c r="A174" s="4" t="s">
        <v>10</v>
      </c>
      <c r="B174" s="6" t="s">
        <v>7</v>
      </c>
      <c r="C174" s="3">
        <v>44347</v>
      </c>
      <c r="D174" s="1">
        <v>87</v>
      </c>
      <c r="E174" s="1">
        <v>21.63</v>
      </c>
      <c r="F174" s="1">
        <v>19.920000000000002</v>
      </c>
      <c r="G174" s="1" t="s">
        <v>76</v>
      </c>
      <c r="H174" s="1">
        <v>158.9</v>
      </c>
      <c r="I174" s="1">
        <v>23.9</v>
      </c>
      <c r="J174" s="1">
        <v>129</v>
      </c>
      <c r="K174" s="1">
        <v>42</v>
      </c>
    </row>
    <row r="175" spans="1:11" x14ac:dyDescent="0.25">
      <c r="A175" s="4" t="s">
        <v>11</v>
      </c>
      <c r="B175" s="6" t="s">
        <v>5</v>
      </c>
      <c r="C175" s="3">
        <v>44347</v>
      </c>
      <c r="D175" s="1">
        <v>42</v>
      </c>
      <c r="E175" s="1">
        <v>12.49</v>
      </c>
      <c r="F175" s="1">
        <v>13.05</v>
      </c>
      <c r="G175" s="1">
        <v>3151</v>
      </c>
      <c r="H175" s="1">
        <v>35.200000000000003</v>
      </c>
      <c r="I175" s="1">
        <v>24.1</v>
      </c>
      <c r="J175" s="1">
        <v>130</v>
      </c>
      <c r="K175" s="1"/>
    </row>
    <row r="176" spans="1:11" x14ac:dyDescent="0.25">
      <c r="A176" s="4" t="s">
        <v>12</v>
      </c>
      <c r="B176" s="6" t="s">
        <v>7</v>
      </c>
      <c r="C176" s="3">
        <v>44347</v>
      </c>
      <c r="D176" s="1">
        <v>94</v>
      </c>
      <c r="E176" s="1">
        <v>21.04</v>
      </c>
      <c r="F176" s="1">
        <v>23.93</v>
      </c>
      <c r="G176" s="1" t="s">
        <v>77</v>
      </c>
      <c r="H176" s="1">
        <v>148.4</v>
      </c>
      <c r="I176" s="1">
        <v>24.4</v>
      </c>
      <c r="J176" s="1">
        <v>131</v>
      </c>
      <c r="K176" s="1">
        <v>62</v>
      </c>
    </row>
    <row r="177" spans="1:11" x14ac:dyDescent="0.25">
      <c r="A177" s="4" t="s">
        <v>13</v>
      </c>
      <c r="B177" s="6" t="s">
        <v>5</v>
      </c>
      <c r="C177" s="3">
        <v>44347</v>
      </c>
      <c r="D177" s="1">
        <v>43</v>
      </c>
      <c r="E177" s="1">
        <v>13.16</v>
      </c>
      <c r="F177" s="1">
        <v>13.59</v>
      </c>
      <c r="G177" s="1" t="s">
        <v>78</v>
      </c>
      <c r="H177" s="1">
        <v>59.5</v>
      </c>
      <c r="I177" s="1">
        <v>24.6</v>
      </c>
      <c r="J177" s="1">
        <v>132</v>
      </c>
      <c r="K177" s="1"/>
    </row>
    <row r="178" spans="1:11" x14ac:dyDescent="0.25">
      <c r="A178" s="4" t="s">
        <v>14</v>
      </c>
      <c r="B178" s="6" t="s">
        <v>5</v>
      </c>
      <c r="C178" s="3">
        <v>44347</v>
      </c>
      <c r="D178" s="1">
        <v>57</v>
      </c>
      <c r="E178" s="1">
        <v>11.69</v>
      </c>
      <c r="F178" s="1">
        <v>12.46</v>
      </c>
      <c r="G178" s="1">
        <v>3160</v>
      </c>
      <c r="H178" s="1">
        <v>38</v>
      </c>
      <c r="I178" s="1">
        <v>24.9</v>
      </c>
      <c r="J178" s="1">
        <v>133</v>
      </c>
      <c r="K178" s="1"/>
    </row>
    <row r="179" spans="1:11" x14ac:dyDescent="0.25">
      <c r="A179" s="4" t="s">
        <v>15</v>
      </c>
      <c r="B179" s="6" t="s">
        <v>7</v>
      </c>
      <c r="C179" s="3">
        <v>44347</v>
      </c>
      <c r="D179" s="1">
        <v>84.5</v>
      </c>
      <c r="E179" s="1">
        <v>21.18</v>
      </c>
      <c r="F179" s="9">
        <v>20.92</v>
      </c>
      <c r="G179" s="1">
        <v>3161</v>
      </c>
      <c r="H179" s="1">
        <v>146.69999999999999</v>
      </c>
      <c r="I179" s="1">
        <v>25.3</v>
      </c>
      <c r="J179" s="1">
        <v>134</v>
      </c>
      <c r="K179" s="1">
        <v>12</v>
      </c>
    </row>
    <row r="180" spans="1:11" x14ac:dyDescent="0.25">
      <c r="A180" s="4" t="s">
        <v>16</v>
      </c>
      <c r="B180" s="6" t="s">
        <v>5</v>
      </c>
      <c r="C180" s="3">
        <v>44347</v>
      </c>
      <c r="D180" s="1">
        <v>47</v>
      </c>
      <c r="E180" s="1">
        <v>15.14</v>
      </c>
      <c r="F180" s="1">
        <v>13.45</v>
      </c>
      <c r="G180" s="1">
        <v>3162</v>
      </c>
      <c r="H180" s="1">
        <v>56.6</v>
      </c>
      <c r="I180" s="1">
        <v>25.7</v>
      </c>
      <c r="J180" s="1">
        <v>135</v>
      </c>
      <c r="K180" s="1"/>
    </row>
    <row r="181" spans="1:11" x14ac:dyDescent="0.25">
      <c r="A181" s="4" t="s">
        <v>17</v>
      </c>
      <c r="B181" s="6" t="s">
        <v>7</v>
      </c>
      <c r="C181" s="3">
        <v>44347</v>
      </c>
      <c r="D181" s="1">
        <v>89</v>
      </c>
      <c r="E181" s="1">
        <v>20.73</v>
      </c>
      <c r="F181" s="1">
        <v>20.29</v>
      </c>
      <c r="G181" s="1" t="s">
        <v>79</v>
      </c>
      <c r="H181" s="1">
        <v>185.7</v>
      </c>
      <c r="I181" s="1">
        <v>25.8</v>
      </c>
      <c r="J181" s="1">
        <v>136</v>
      </c>
      <c r="K181" s="1">
        <v>48</v>
      </c>
    </row>
  </sheetData>
  <sortState ref="A110:K121">
    <sortCondition ref="B110:B121"/>
  </sortState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BBEF5F-623C-4109-A993-F05376249F1A}">
  <dimension ref="A1:L35"/>
  <sheetViews>
    <sheetView workbookViewId="0">
      <selection activeCell="C21" sqref="C21"/>
    </sheetView>
  </sheetViews>
  <sheetFormatPr defaultColWidth="8.85546875" defaultRowHeight="15" x14ac:dyDescent="0.25"/>
  <cols>
    <col min="1" max="1" width="10.28515625" style="24" customWidth="1"/>
    <col min="2" max="2" width="10" style="24" bestFit="1" customWidth="1"/>
    <col min="3" max="3" width="8.42578125" style="24" customWidth="1"/>
    <col min="4" max="16384" width="8.85546875" style="24"/>
  </cols>
  <sheetData>
    <row r="1" spans="1:12" ht="13.5" customHeight="1" x14ac:dyDescent="0.25">
      <c r="A1" s="6" t="s">
        <v>0</v>
      </c>
      <c r="B1" s="6" t="s">
        <v>1</v>
      </c>
      <c r="C1" s="28">
        <v>44691</v>
      </c>
      <c r="D1" s="29">
        <v>44693</v>
      </c>
      <c r="E1" s="29">
        <v>44695</v>
      </c>
      <c r="F1" s="29">
        <v>44698</v>
      </c>
      <c r="G1" s="29">
        <v>44700</v>
      </c>
      <c r="H1" s="29">
        <v>44702</v>
      </c>
      <c r="I1" s="29">
        <v>44705</v>
      </c>
      <c r="J1" s="29">
        <v>44707</v>
      </c>
      <c r="K1" s="29">
        <v>44709</v>
      </c>
      <c r="L1" s="29">
        <v>44712</v>
      </c>
    </row>
    <row r="2" spans="1:12" ht="13.5" customHeight="1" x14ac:dyDescent="0.25">
      <c r="A2" s="25" t="s">
        <v>4</v>
      </c>
      <c r="B2" s="26" t="s">
        <v>5</v>
      </c>
      <c r="C2" s="30">
        <v>567.70000000000005</v>
      </c>
      <c r="D2" s="30">
        <v>782</v>
      </c>
      <c r="E2" s="30">
        <v>274.10000000000002</v>
      </c>
      <c r="F2" s="30">
        <v>165.1</v>
      </c>
      <c r="G2" s="30">
        <v>124.8</v>
      </c>
      <c r="H2" s="30">
        <v>72.599999999999994</v>
      </c>
      <c r="I2" s="30">
        <v>99.4</v>
      </c>
      <c r="J2" s="30">
        <v>53.6</v>
      </c>
      <c r="K2" s="30">
        <v>34.4</v>
      </c>
      <c r="L2" s="30">
        <v>43.3</v>
      </c>
    </row>
    <row r="3" spans="1:12" x14ac:dyDescent="0.25">
      <c r="A3" s="25" t="s">
        <v>8</v>
      </c>
      <c r="B3" s="26" t="s">
        <v>5</v>
      </c>
      <c r="C3" s="30">
        <v>464.9</v>
      </c>
      <c r="D3" s="30">
        <v>958</v>
      </c>
      <c r="E3" s="30">
        <v>289.39999999999998</v>
      </c>
      <c r="F3" s="30">
        <v>62.5</v>
      </c>
      <c r="G3" s="30">
        <v>75.8</v>
      </c>
      <c r="H3" s="30">
        <v>123.1</v>
      </c>
      <c r="I3" s="30">
        <v>71.3</v>
      </c>
      <c r="J3" s="30">
        <v>97.5</v>
      </c>
      <c r="K3" s="30">
        <v>37</v>
      </c>
      <c r="L3" s="30">
        <v>39.9</v>
      </c>
    </row>
    <row r="4" spans="1:12" x14ac:dyDescent="0.25">
      <c r="A4" s="25" t="s">
        <v>11</v>
      </c>
      <c r="B4" s="26" t="s">
        <v>5</v>
      </c>
      <c r="C4" s="30">
        <v>687.6</v>
      </c>
      <c r="D4" s="30">
        <v>652.79999999999995</v>
      </c>
      <c r="E4" s="30">
        <v>239.1</v>
      </c>
      <c r="F4" s="30">
        <v>221.4</v>
      </c>
      <c r="G4" s="30">
        <v>100</v>
      </c>
      <c r="H4" s="30">
        <v>384.3</v>
      </c>
      <c r="I4" s="30">
        <v>59.9</v>
      </c>
      <c r="J4" s="30">
        <v>77</v>
      </c>
      <c r="K4" s="30">
        <v>48.6</v>
      </c>
      <c r="L4" s="30">
        <v>35.200000000000003</v>
      </c>
    </row>
    <row r="5" spans="1:12" x14ac:dyDescent="0.25">
      <c r="A5" s="25" t="s">
        <v>13</v>
      </c>
      <c r="B5" s="26" t="s">
        <v>5</v>
      </c>
      <c r="C5" s="30">
        <v>369.6</v>
      </c>
      <c r="D5" s="30">
        <v>799.6</v>
      </c>
      <c r="E5" s="30">
        <v>168.6</v>
      </c>
      <c r="F5" s="30">
        <v>175.3</v>
      </c>
      <c r="G5" s="30">
        <v>133.9</v>
      </c>
      <c r="H5" s="30">
        <v>185.3</v>
      </c>
      <c r="I5" s="30">
        <v>57.4</v>
      </c>
      <c r="J5" s="30">
        <v>77.3</v>
      </c>
      <c r="K5" s="30">
        <v>34.5</v>
      </c>
      <c r="L5" s="30">
        <v>59.5</v>
      </c>
    </row>
    <row r="6" spans="1:12" x14ac:dyDescent="0.25">
      <c r="A6" s="25" t="s">
        <v>14</v>
      </c>
      <c r="B6" s="26" t="s">
        <v>5</v>
      </c>
      <c r="C6" s="30">
        <v>409.3</v>
      </c>
      <c r="D6" s="30">
        <v>656.6</v>
      </c>
      <c r="E6" s="30">
        <v>365</v>
      </c>
      <c r="F6" s="30">
        <v>135.30000000000001</v>
      </c>
      <c r="G6" s="30">
        <v>214.9</v>
      </c>
      <c r="H6" s="30">
        <v>124.2</v>
      </c>
      <c r="I6" s="30">
        <v>192</v>
      </c>
      <c r="J6" s="30">
        <v>204.1</v>
      </c>
      <c r="K6" s="30">
        <v>44.8</v>
      </c>
      <c r="L6" s="30">
        <v>38</v>
      </c>
    </row>
    <row r="7" spans="1:12" x14ac:dyDescent="0.25">
      <c r="A7" s="25" t="s">
        <v>16</v>
      </c>
      <c r="B7" s="26" t="s">
        <v>5</v>
      </c>
      <c r="C7" s="30">
        <v>459.4</v>
      </c>
      <c r="D7" s="30">
        <v>500.4</v>
      </c>
      <c r="E7" s="30">
        <v>267.7</v>
      </c>
      <c r="F7" s="30">
        <v>223.6</v>
      </c>
      <c r="G7" s="30">
        <v>51.9</v>
      </c>
      <c r="H7" s="30">
        <v>109.4</v>
      </c>
      <c r="I7" s="30">
        <v>50.3</v>
      </c>
      <c r="J7" s="30">
        <v>35.200000000000003</v>
      </c>
      <c r="K7" s="30">
        <v>45.9</v>
      </c>
      <c r="L7" s="30">
        <v>56.6</v>
      </c>
    </row>
    <row r="8" spans="1:12" x14ac:dyDescent="0.25">
      <c r="A8" s="27" t="s">
        <v>6</v>
      </c>
      <c r="B8" s="23" t="s">
        <v>7</v>
      </c>
      <c r="C8" s="31">
        <v>761.1</v>
      </c>
      <c r="D8" s="31">
        <v>795.7</v>
      </c>
      <c r="E8" s="31">
        <v>277.2</v>
      </c>
      <c r="F8" s="31">
        <v>171.6</v>
      </c>
      <c r="G8" s="31">
        <v>345.7</v>
      </c>
      <c r="H8" s="31">
        <v>350</v>
      </c>
      <c r="I8" s="31">
        <v>242.3</v>
      </c>
      <c r="J8" s="31">
        <v>271.8</v>
      </c>
      <c r="K8" s="31">
        <v>345.6</v>
      </c>
      <c r="L8" s="31">
        <v>225.2</v>
      </c>
    </row>
    <row r="9" spans="1:12" x14ac:dyDescent="0.25">
      <c r="A9" s="27" t="s">
        <v>9</v>
      </c>
      <c r="B9" s="23" t="s">
        <v>7</v>
      </c>
      <c r="C9" s="31">
        <v>569.9</v>
      </c>
      <c r="D9" s="31">
        <v>833.3</v>
      </c>
      <c r="E9" s="31">
        <v>541.70000000000005</v>
      </c>
      <c r="F9" s="31">
        <v>359.4</v>
      </c>
      <c r="G9" s="31">
        <v>635</v>
      </c>
      <c r="H9" s="31">
        <v>781.2</v>
      </c>
      <c r="I9" s="31">
        <v>422.6</v>
      </c>
      <c r="J9" s="31">
        <v>394.4</v>
      </c>
      <c r="K9" s="31">
        <v>434.9</v>
      </c>
      <c r="L9" s="31">
        <v>204.9</v>
      </c>
    </row>
    <row r="10" spans="1:12" x14ac:dyDescent="0.25">
      <c r="A10" s="27" t="s">
        <v>10</v>
      </c>
      <c r="B10" s="23" t="s">
        <v>7</v>
      </c>
      <c r="C10" s="31">
        <v>413.8</v>
      </c>
      <c r="D10" s="31">
        <v>845</v>
      </c>
      <c r="E10" s="31">
        <v>250.7</v>
      </c>
      <c r="F10" s="31">
        <v>259</v>
      </c>
      <c r="G10" s="31">
        <v>620.5</v>
      </c>
      <c r="H10" s="31">
        <v>518.1</v>
      </c>
      <c r="I10" s="31">
        <v>232.2</v>
      </c>
      <c r="J10" s="31">
        <v>388</v>
      </c>
      <c r="K10" s="31">
        <v>249</v>
      </c>
      <c r="L10" s="31">
        <v>158.9</v>
      </c>
    </row>
    <row r="11" spans="1:12" x14ac:dyDescent="0.25">
      <c r="A11" s="27" t="s">
        <v>12</v>
      </c>
      <c r="B11" s="23" t="s">
        <v>7</v>
      </c>
      <c r="C11" s="31">
        <v>505.4</v>
      </c>
      <c r="D11" s="31">
        <v>797.6</v>
      </c>
      <c r="E11" s="31">
        <v>304.5</v>
      </c>
      <c r="F11" s="31">
        <v>236.4</v>
      </c>
      <c r="G11" s="31">
        <v>447.5</v>
      </c>
      <c r="H11" s="31">
        <v>494.3</v>
      </c>
      <c r="I11" s="31">
        <v>257.89999999999998</v>
      </c>
      <c r="J11" s="31">
        <v>283.10000000000002</v>
      </c>
      <c r="K11" s="31">
        <v>278.5</v>
      </c>
      <c r="L11" s="31">
        <v>148.4</v>
      </c>
    </row>
    <row r="12" spans="1:12" x14ac:dyDescent="0.25">
      <c r="A12" s="27" t="s">
        <v>15</v>
      </c>
      <c r="B12" s="23" t="s">
        <v>7</v>
      </c>
      <c r="C12" s="31">
        <v>456.3</v>
      </c>
      <c r="D12" s="31">
        <v>924.4</v>
      </c>
      <c r="E12" s="31">
        <v>324</v>
      </c>
      <c r="F12" s="31">
        <v>253.4</v>
      </c>
      <c r="G12" s="31">
        <v>355.9</v>
      </c>
      <c r="H12" s="31">
        <v>586.1</v>
      </c>
      <c r="I12" s="31">
        <v>159.5</v>
      </c>
      <c r="J12" s="31">
        <v>139</v>
      </c>
      <c r="K12" s="31">
        <v>197.4</v>
      </c>
      <c r="L12" s="31">
        <v>146.69999999999999</v>
      </c>
    </row>
    <row r="13" spans="1:12" x14ac:dyDescent="0.25">
      <c r="A13" s="27" t="s">
        <v>17</v>
      </c>
      <c r="B13" s="23" t="s">
        <v>7</v>
      </c>
      <c r="C13" s="31">
        <v>398.5</v>
      </c>
      <c r="D13" s="31">
        <v>885</v>
      </c>
      <c r="E13" s="31">
        <v>320.10000000000002</v>
      </c>
      <c r="F13" s="31">
        <v>195.8</v>
      </c>
      <c r="G13" s="31">
        <v>240.4</v>
      </c>
      <c r="H13" s="31">
        <v>245.1</v>
      </c>
      <c r="I13" s="31">
        <v>169</v>
      </c>
      <c r="J13" s="31">
        <v>384.1</v>
      </c>
      <c r="K13" s="31">
        <v>204.2</v>
      </c>
      <c r="L13" s="31">
        <v>185.7</v>
      </c>
    </row>
    <row r="14" spans="1:12" x14ac:dyDescent="0.25">
      <c r="A14" s="20"/>
      <c r="B14" s="6"/>
      <c r="C14" s="32"/>
      <c r="D14" s="32"/>
      <c r="E14" s="32"/>
      <c r="F14" s="32"/>
      <c r="G14" s="32"/>
      <c r="H14" s="32"/>
      <c r="I14" s="32"/>
      <c r="J14" s="32"/>
      <c r="K14" s="32"/>
      <c r="L14" s="32"/>
    </row>
    <row r="15" spans="1:12" x14ac:dyDescent="0.25">
      <c r="A15" s="25" t="s">
        <v>115</v>
      </c>
      <c r="B15" s="26"/>
      <c r="C15" s="30">
        <f>AVERAGE(C2:C7)</f>
        <v>493.08333333333331</v>
      </c>
      <c r="D15" s="30">
        <f t="shared" ref="D15:L15" si="0">AVERAGE(D2:D7)</f>
        <v>724.9</v>
      </c>
      <c r="E15" s="30">
        <f t="shared" si="0"/>
        <v>267.31666666666666</v>
      </c>
      <c r="F15" s="30">
        <f t="shared" si="0"/>
        <v>163.86666666666665</v>
      </c>
      <c r="G15" s="30">
        <f t="shared" si="0"/>
        <v>116.88333333333333</v>
      </c>
      <c r="H15" s="30">
        <f t="shared" si="0"/>
        <v>166.48333333333332</v>
      </c>
      <c r="I15" s="30">
        <f t="shared" si="0"/>
        <v>88.383333333333326</v>
      </c>
      <c r="J15" s="30">
        <f t="shared" si="0"/>
        <v>90.783333333333346</v>
      </c>
      <c r="K15" s="30">
        <f t="shared" si="0"/>
        <v>40.866666666666667</v>
      </c>
      <c r="L15" s="30">
        <f t="shared" si="0"/>
        <v>45.416666666666664</v>
      </c>
    </row>
    <row r="16" spans="1:12" x14ac:dyDescent="0.25">
      <c r="A16" s="25" t="s">
        <v>116</v>
      </c>
      <c r="B16" s="26"/>
      <c r="C16" s="30">
        <f>_xlfn.STDEV.S(C2:C7)</f>
        <v>116.27641922017816</v>
      </c>
      <c r="D16" s="30">
        <f t="shared" ref="D16:L16" si="1">_xlfn.STDEV.S(D2:D7)</f>
        <v>157.12393834168049</v>
      </c>
      <c r="E16" s="30">
        <f t="shared" si="1"/>
        <v>64.213749825614769</v>
      </c>
      <c r="F16" s="30">
        <f t="shared" si="1"/>
        <v>60.169183696196761</v>
      </c>
      <c r="G16" s="30">
        <f t="shared" si="1"/>
        <v>56.842287662150497</v>
      </c>
      <c r="H16" s="30">
        <f t="shared" si="1"/>
        <v>112.73042919578843</v>
      </c>
      <c r="I16" s="30">
        <f t="shared" si="1"/>
        <v>53.611991817751601</v>
      </c>
      <c r="J16" s="30">
        <f t="shared" si="1"/>
        <v>59.547742750390327</v>
      </c>
      <c r="K16" s="30">
        <f t="shared" si="1"/>
        <v>6.2914757145415745</v>
      </c>
      <c r="L16" s="30">
        <f t="shared" si="1"/>
        <v>10.175542573576429</v>
      </c>
    </row>
    <row r="17" spans="1:12" x14ac:dyDescent="0.25">
      <c r="A17" s="27" t="s">
        <v>117</v>
      </c>
      <c r="B17" s="23"/>
      <c r="C17" s="31">
        <f>AVERAGE(C8:C13)</f>
        <v>517.5</v>
      </c>
      <c r="D17" s="31">
        <f t="shared" ref="D17:L17" si="2">AVERAGE(D8:D13)</f>
        <v>846.83333333333337</v>
      </c>
      <c r="E17" s="31">
        <f t="shared" si="2"/>
        <v>336.36666666666673</v>
      </c>
      <c r="F17" s="31">
        <f t="shared" si="2"/>
        <v>245.93333333333337</v>
      </c>
      <c r="G17" s="31">
        <f t="shared" si="2"/>
        <v>440.83333333333331</v>
      </c>
      <c r="H17" s="31">
        <f t="shared" si="2"/>
        <v>495.8</v>
      </c>
      <c r="I17" s="31">
        <f t="shared" si="2"/>
        <v>247.25</v>
      </c>
      <c r="J17" s="31">
        <f t="shared" si="2"/>
        <v>310.06666666666666</v>
      </c>
      <c r="K17" s="31">
        <f t="shared" si="2"/>
        <v>284.93333333333334</v>
      </c>
      <c r="L17" s="31">
        <f t="shared" si="2"/>
        <v>178.29999999999998</v>
      </c>
    </row>
    <row r="18" spans="1:12" x14ac:dyDescent="0.25">
      <c r="A18" s="27" t="s">
        <v>118</v>
      </c>
      <c r="B18" s="23"/>
      <c r="C18" s="31">
        <f>_xlfn.STDEV.S(C8:C13)</f>
        <v>134.82823146507542</v>
      </c>
      <c r="D18" s="31">
        <f t="shared" ref="D18:L18" si="3">_xlfn.STDEV.S(D8:D13)</f>
        <v>50.395105582453787</v>
      </c>
      <c r="E18" s="31">
        <f t="shared" si="3"/>
        <v>104.34009136792358</v>
      </c>
      <c r="F18" s="31">
        <f t="shared" si="3"/>
        <v>65.162647787414642</v>
      </c>
      <c r="G18" s="31">
        <f t="shared" si="3"/>
        <v>159.03634385468825</v>
      </c>
      <c r="H18" s="31">
        <f t="shared" si="3"/>
        <v>186.66275472091368</v>
      </c>
      <c r="I18" s="31">
        <f t="shared" si="3"/>
        <v>94.799973628688306</v>
      </c>
      <c r="J18" s="31">
        <f t="shared" si="3"/>
        <v>100.12191901210572</v>
      </c>
      <c r="K18" s="31">
        <f t="shared" si="3"/>
        <v>91.304976133103764</v>
      </c>
      <c r="L18" s="31">
        <f t="shared" si="3"/>
        <v>32.344582235669748</v>
      </c>
    </row>
    <row r="19" spans="1:12" x14ac:dyDescent="0.25">
      <c r="A19" s="21" t="s">
        <v>103</v>
      </c>
      <c r="B19" s="22"/>
      <c r="C19" s="33">
        <f>TTEST(C2:C7,C8:C13,2,2)</f>
        <v>0.74387048422686441</v>
      </c>
      <c r="D19" s="33">
        <f t="shared" ref="D19:L19" si="4">TTEST(D2:D7,D8:D13,2,2)</f>
        <v>0.10039217610760602</v>
      </c>
      <c r="E19" s="33">
        <f t="shared" si="4"/>
        <v>0.19749898719579259</v>
      </c>
      <c r="F19" s="33">
        <f t="shared" si="4"/>
        <v>4.6850071354092908E-2</v>
      </c>
      <c r="G19" s="33">
        <f t="shared" si="4"/>
        <v>8.4359174245093643E-4</v>
      </c>
      <c r="H19" s="33">
        <f t="shared" si="4"/>
        <v>4.1138588246885394E-3</v>
      </c>
      <c r="I19" s="33">
        <f t="shared" si="4"/>
        <v>5.0697126875648866E-3</v>
      </c>
      <c r="J19" s="33">
        <f t="shared" si="4"/>
        <v>9.6390051002734074E-4</v>
      </c>
      <c r="K19" s="33">
        <f t="shared" si="4"/>
        <v>6.6198167962378237E-5</v>
      </c>
      <c r="L19" s="33">
        <f t="shared" si="4"/>
        <v>2.3088256632514373E-6</v>
      </c>
    </row>
    <row r="20" spans="1:12" x14ac:dyDescent="0.25">
      <c r="A20" s="24" t="s">
        <v>119</v>
      </c>
      <c r="C20" t="s">
        <v>120</v>
      </c>
      <c r="D20"/>
      <c r="E20"/>
    </row>
    <row r="21" spans="1:12" x14ac:dyDescent="0.25">
      <c r="A21" s="24" t="s">
        <v>133</v>
      </c>
      <c r="C21" t="s">
        <v>134</v>
      </c>
      <c r="D21"/>
      <c r="E21"/>
    </row>
    <row r="22" spans="1:12" x14ac:dyDescent="0.25">
      <c r="C22" s="37"/>
      <c r="D22" s="37"/>
      <c r="E22" s="37"/>
    </row>
    <row r="23" spans="1:12" x14ac:dyDescent="0.25">
      <c r="C23" s="34" t="s">
        <v>129</v>
      </c>
      <c r="D23" s="34"/>
      <c r="E23" s="34"/>
    </row>
    <row r="24" spans="1:12" x14ac:dyDescent="0.25">
      <c r="C24" t="s">
        <v>120</v>
      </c>
      <c r="D24"/>
      <c r="E24"/>
    </row>
    <row r="25" spans="1:12" ht="15.75" thickBot="1" x14ac:dyDescent="0.3">
      <c r="C25"/>
      <c r="D25"/>
      <c r="E25"/>
    </row>
    <row r="26" spans="1:12" x14ac:dyDescent="0.25">
      <c r="C26" s="36"/>
      <c r="D26" s="36" t="s">
        <v>121</v>
      </c>
      <c r="E26" s="36" t="s">
        <v>122</v>
      </c>
    </row>
    <row r="27" spans="1:12" x14ac:dyDescent="0.25">
      <c r="C27" s="34" t="s">
        <v>100</v>
      </c>
      <c r="D27" s="34">
        <v>517.5</v>
      </c>
      <c r="E27" s="34">
        <v>493.08333333333331</v>
      </c>
    </row>
    <row r="28" spans="1:12" x14ac:dyDescent="0.25">
      <c r="C28" s="34" t="s">
        <v>123</v>
      </c>
      <c r="D28" s="34">
        <v>18178.651999999955</v>
      </c>
      <c r="E28" s="34">
        <v>13520.205666666618</v>
      </c>
    </row>
    <row r="29" spans="1:12" x14ac:dyDescent="0.25">
      <c r="C29" s="34" t="s">
        <v>124</v>
      </c>
      <c r="D29" s="34">
        <v>6</v>
      </c>
      <c r="E29" s="34">
        <v>6</v>
      </c>
    </row>
    <row r="30" spans="1:12" x14ac:dyDescent="0.25">
      <c r="C30" s="34" t="s">
        <v>125</v>
      </c>
      <c r="D30" s="34">
        <v>5</v>
      </c>
      <c r="E30" s="34">
        <v>5</v>
      </c>
    </row>
    <row r="31" spans="1:12" x14ac:dyDescent="0.25">
      <c r="C31" s="34" t="s">
        <v>126</v>
      </c>
      <c r="D31" s="34">
        <v>1.3445543986670632</v>
      </c>
      <c r="E31" s="34"/>
    </row>
    <row r="32" spans="1:12" x14ac:dyDescent="0.25">
      <c r="C32" s="34" t="s">
        <v>127</v>
      </c>
      <c r="D32" s="34">
        <v>0.37659962147536125</v>
      </c>
      <c r="E32" s="34"/>
    </row>
    <row r="33" spans="3:5" ht="15.75" thickBot="1" x14ac:dyDescent="0.3">
      <c r="C33" s="35" t="s">
        <v>128</v>
      </c>
      <c r="D33" s="35">
        <v>5.0503290576326485</v>
      </c>
      <c r="E33" s="35"/>
    </row>
    <row r="35" spans="3:5" x14ac:dyDescent="0.25">
      <c r="C35" s="24" t="s">
        <v>130</v>
      </c>
    </row>
  </sheetData>
  <pageMargins left="0.7" right="0.7" top="0.75" bottom="0.75" header="0.3" footer="0.3"/>
  <pageSetup orientation="portrait" verticalDpi="0" r:id="rId1"/>
  <ignoredErrors>
    <ignoredError sqref="C15:L18" formulaRange="1"/>
  </ignoredError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5CC1E-529A-8D45-B89F-BB2523B23C19}">
  <dimension ref="A1:K24"/>
  <sheetViews>
    <sheetView workbookViewId="0">
      <selection activeCell="A2" sqref="A2"/>
    </sheetView>
  </sheetViews>
  <sheetFormatPr defaultColWidth="11.42578125" defaultRowHeight="15" x14ac:dyDescent="0.25"/>
  <cols>
    <col min="5" max="6" width="18.28515625" bestFit="1" customWidth="1"/>
    <col min="7" max="7" width="16.42578125" bestFit="1" customWidth="1"/>
  </cols>
  <sheetData>
    <row r="1" spans="1:11" x14ac:dyDescent="0.25">
      <c r="A1" t="s">
        <v>94</v>
      </c>
    </row>
    <row r="2" spans="1:11" x14ac:dyDescent="0.25">
      <c r="A2" t="s">
        <v>95</v>
      </c>
    </row>
    <row r="4" spans="1:11" x14ac:dyDescent="0.25">
      <c r="A4" t="s">
        <v>80</v>
      </c>
      <c r="B4" t="s">
        <v>1</v>
      </c>
      <c r="C4" t="s">
        <v>2</v>
      </c>
      <c r="D4" t="s">
        <v>96</v>
      </c>
      <c r="E4" t="s">
        <v>97</v>
      </c>
      <c r="F4" t="s">
        <v>98</v>
      </c>
      <c r="G4" t="s">
        <v>99</v>
      </c>
    </row>
    <row r="5" spans="1:11" x14ac:dyDescent="0.25">
      <c r="A5" s="15" t="s">
        <v>4</v>
      </c>
      <c r="B5" s="11" t="s">
        <v>5</v>
      </c>
      <c r="C5" s="12">
        <v>44698</v>
      </c>
      <c r="D5" s="11">
        <v>35</v>
      </c>
      <c r="E5" s="11">
        <v>19</v>
      </c>
      <c r="F5" s="11">
        <v>19.420000000000002</v>
      </c>
      <c r="G5" s="13">
        <f>AVERAGE(E5:F5)</f>
        <v>19.21</v>
      </c>
    </row>
    <row r="6" spans="1:11" x14ac:dyDescent="0.25">
      <c r="A6" s="14" t="s">
        <v>8</v>
      </c>
      <c r="B6" s="11" t="s">
        <v>5</v>
      </c>
      <c r="C6" s="12">
        <v>44698</v>
      </c>
      <c r="D6" s="11">
        <v>35.5</v>
      </c>
      <c r="E6" s="11">
        <v>17.829999999999998</v>
      </c>
      <c r="F6" s="11">
        <v>17.12</v>
      </c>
      <c r="G6" s="13">
        <f t="shared" ref="G6:G10" si="0">AVERAGE(E6:F6)</f>
        <v>17.475000000000001</v>
      </c>
    </row>
    <row r="7" spans="1:11" x14ac:dyDescent="0.25">
      <c r="A7" s="14" t="s">
        <v>11</v>
      </c>
      <c r="B7" s="11" t="s">
        <v>5</v>
      </c>
      <c r="C7" s="12">
        <v>44698</v>
      </c>
      <c r="D7" s="11">
        <v>36</v>
      </c>
      <c r="E7" s="11">
        <v>14.78</v>
      </c>
      <c r="F7" s="11">
        <v>14.09</v>
      </c>
      <c r="G7" s="13">
        <f t="shared" si="0"/>
        <v>14.434999999999999</v>
      </c>
    </row>
    <row r="8" spans="1:11" x14ac:dyDescent="0.25">
      <c r="A8" s="14" t="s">
        <v>13</v>
      </c>
      <c r="B8" s="11" t="s">
        <v>5</v>
      </c>
      <c r="C8" s="12">
        <v>44698</v>
      </c>
      <c r="D8" s="11">
        <v>41.5</v>
      </c>
      <c r="E8" s="11">
        <v>16.190000000000001</v>
      </c>
      <c r="F8" s="11">
        <v>16.899999999999999</v>
      </c>
      <c r="G8" s="13">
        <f t="shared" si="0"/>
        <v>16.545000000000002</v>
      </c>
    </row>
    <row r="9" spans="1:11" x14ac:dyDescent="0.25">
      <c r="A9" s="14" t="s">
        <v>14</v>
      </c>
      <c r="B9" s="11" t="s">
        <v>5</v>
      </c>
      <c r="C9" s="12">
        <v>44698</v>
      </c>
      <c r="D9" s="11">
        <v>32.6</v>
      </c>
      <c r="E9" s="11">
        <v>13.27</v>
      </c>
      <c r="F9" s="11">
        <v>12.52</v>
      </c>
      <c r="G9" s="13">
        <f t="shared" si="0"/>
        <v>12.895</v>
      </c>
    </row>
    <row r="10" spans="1:11" x14ac:dyDescent="0.25">
      <c r="A10" s="14" t="s">
        <v>16</v>
      </c>
      <c r="B10" s="11" t="s">
        <v>5</v>
      </c>
      <c r="C10" s="12">
        <v>44698</v>
      </c>
      <c r="D10" s="11">
        <v>47</v>
      </c>
      <c r="E10" s="11">
        <v>19.690000000000001</v>
      </c>
      <c r="F10" s="11">
        <v>20.100000000000001</v>
      </c>
      <c r="G10" s="13">
        <f t="shared" si="0"/>
        <v>19.895000000000003</v>
      </c>
    </row>
    <row r="11" spans="1:11" x14ac:dyDescent="0.25">
      <c r="A11" s="15" t="s">
        <v>100</v>
      </c>
      <c r="B11" s="1"/>
      <c r="C11" s="1"/>
      <c r="D11" s="13">
        <f>AVERAGE(D5:D10)</f>
        <v>37.93333333333333</v>
      </c>
      <c r="E11" s="13">
        <f t="shared" ref="E11:G11" si="1">AVERAGE(E5:E10)</f>
        <v>16.793333333333333</v>
      </c>
      <c r="F11" s="13">
        <f t="shared" si="1"/>
        <v>16.691666666666666</v>
      </c>
      <c r="G11" s="13">
        <f t="shared" si="1"/>
        <v>16.742500000000003</v>
      </c>
    </row>
    <row r="12" spans="1:11" x14ac:dyDescent="0.25">
      <c r="A12" s="15" t="s">
        <v>101</v>
      </c>
      <c r="B12" s="1"/>
      <c r="C12" s="1"/>
      <c r="D12" s="13">
        <f>_xlfn.STDEV.S(D5:D10)</f>
        <v>5.32228021309166</v>
      </c>
      <c r="E12" s="13">
        <f t="shared" ref="E12:G12" si="2">_xlfn.STDEV.S(E5:E10)</f>
        <v>2.4966430795503638</v>
      </c>
      <c r="F12" s="13">
        <f t="shared" si="2"/>
        <v>2.9481819256393593</v>
      </c>
      <c r="G12" s="13">
        <f t="shared" si="2"/>
        <v>2.7103574487509881</v>
      </c>
      <c r="J12">
        <v>2.6</v>
      </c>
      <c r="K12">
        <v>1.7</v>
      </c>
    </row>
    <row r="13" spans="1:11" x14ac:dyDescent="0.25">
      <c r="A13" s="16"/>
      <c r="G13" s="10"/>
      <c r="J13">
        <v>2.1</v>
      </c>
      <c r="K13">
        <v>2.1</v>
      </c>
    </row>
    <row r="14" spans="1:11" x14ac:dyDescent="0.25">
      <c r="G14" s="10"/>
      <c r="J14">
        <v>2.5</v>
      </c>
      <c r="K14">
        <v>2</v>
      </c>
    </row>
    <row r="15" spans="1:11" x14ac:dyDescent="0.25">
      <c r="G15" s="10"/>
      <c r="J15">
        <v>2.4</v>
      </c>
      <c r="K15">
        <v>1.8</v>
      </c>
    </row>
    <row r="16" spans="1:11" x14ac:dyDescent="0.25">
      <c r="A16" s="14" t="s">
        <v>17</v>
      </c>
      <c r="B16" s="11" t="s">
        <v>7</v>
      </c>
      <c r="C16" s="12">
        <v>44698</v>
      </c>
      <c r="D16" s="11">
        <v>38</v>
      </c>
      <c r="E16" s="11">
        <v>19.5</v>
      </c>
      <c r="F16" s="11">
        <v>20.32</v>
      </c>
      <c r="G16" s="13">
        <f>AVERAGE(E16:F16)</f>
        <v>19.91</v>
      </c>
      <c r="J16">
        <v>1.9</v>
      </c>
      <c r="K16">
        <v>2.2999999999999998</v>
      </c>
    </row>
    <row r="17" spans="1:11" x14ac:dyDescent="0.25">
      <c r="A17" s="14" t="s">
        <v>15</v>
      </c>
      <c r="B17" s="11" t="s">
        <v>7</v>
      </c>
      <c r="C17" s="12">
        <v>44698</v>
      </c>
      <c r="D17" s="11">
        <v>37.9</v>
      </c>
      <c r="E17" s="11">
        <v>17.75</v>
      </c>
      <c r="F17" s="11">
        <v>16.920000000000002</v>
      </c>
      <c r="G17" s="13">
        <f t="shared" ref="G17:G21" si="3">AVERAGE(E17:F17)</f>
        <v>17.335000000000001</v>
      </c>
      <c r="J17">
        <v>2.2999999999999998</v>
      </c>
      <c r="K17">
        <v>1.6</v>
      </c>
    </row>
    <row r="18" spans="1:11" x14ac:dyDescent="0.25">
      <c r="A18" s="14" t="s">
        <v>12</v>
      </c>
      <c r="B18" s="11" t="s">
        <v>7</v>
      </c>
      <c r="C18" s="12">
        <v>44698</v>
      </c>
      <c r="D18" s="11">
        <v>47.6</v>
      </c>
      <c r="E18" s="11">
        <v>17.79</v>
      </c>
      <c r="F18" s="11">
        <v>18.350000000000001</v>
      </c>
      <c r="G18" s="13">
        <f t="shared" si="3"/>
        <v>18.07</v>
      </c>
      <c r="K18">
        <v>2</v>
      </c>
    </row>
    <row r="19" spans="1:11" x14ac:dyDescent="0.25">
      <c r="A19" s="14" t="s">
        <v>9</v>
      </c>
      <c r="B19" s="11" t="s">
        <v>7</v>
      </c>
      <c r="C19" s="12">
        <v>44698</v>
      </c>
      <c r="D19" s="11">
        <v>34</v>
      </c>
      <c r="E19" s="11">
        <v>13.73</v>
      </c>
      <c r="F19" s="11">
        <v>13.54</v>
      </c>
      <c r="G19" s="13">
        <f t="shared" si="3"/>
        <v>13.635</v>
      </c>
      <c r="K19">
        <v>2.1</v>
      </c>
    </row>
    <row r="20" spans="1:11" x14ac:dyDescent="0.25">
      <c r="A20" s="14" t="s">
        <v>10</v>
      </c>
      <c r="B20" s="11" t="s">
        <v>7</v>
      </c>
      <c r="C20" s="12">
        <v>44698</v>
      </c>
      <c r="D20" s="11">
        <v>31.4</v>
      </c>
      <c r="E20" s="11">
        <v>12.77</v>
      </c>
      <c r="F20" s="11">
        <v>14.64</v>
      </c>
      <c r="G20" s="13">
        <f t="shared" si="3"/>
        <v>13.705</v>
      </c>
      <c r="K20">
        <v>2.2000000000000002</v>
      </c>
    </row>
    <row r="21" spans="1:11" x14ac:dyDescent="0.25">
      <c r="A21" s="14" t="s">
        <v>6</v>
      </c>
      <c r="B21" s="11" t="s">
        <v>7</v>
      </c>
      <c r="C21" s="12">
        <v>44698</v>
      </c>
      <c r="D21" s="11">
        <v>31.5</v>
      </c>
      <c r="E21" s="11">
        <v>17.649999999999999</v>
      </c>
      <c r="F21" s="11">
        <v>19.309999999999999</v>
      </c>
      <c r="G21" s="13">
        <f t="shared" si="3"/>
        <v>18.479999999999997</v>
      </c>
      <c r="K21">
        <v>1.9</v>
      </c>
    </row>
    <row r="22" spans="1:11" x14ac:dyDescent="0.25">
      <c r="A22" s="15" t="s">
        <v>100</v>
      </c>
      <c r="B22" s="1"/>
      <c r="C22" s="1"/>
      <c r="D22" s="13">
        <f>AVERAGE(D16:D21)</f>
        <v>36.733333333333334</v>
      </c>
      <c r="E22" s="13">
        <f t="shared" ref="E22" si="4">AVERAGE(E16:E21)</f>
        <v>16.531666666666666</v>
      </c>
      <c r="F22" s="13">
        <f t="shared" ref="F22" si="5">AVERAGE(F16:F21)</f>
        <v>17.18</v>
      </c>
      <c r="G22" s="13">
        <f t="shared" ref="G22" si="6">AVERAGE(G16:G21)</f>
        <v>16.855833333333333</v>
      </c>
      <c r="K22">
        <f>TTEST(J12:J17,K12:K21,2,2)</f>
        <v>1.7067477024223066E-2</v>
      </c>
    </row>
    <row r="23" spans="1:11" x14ac:dyDescent="0.25">
      <c r="A23" s="15" t="s">
        <v>101</v>
      </c>
      <c r="B23" s="1"/>
      <c r="C23" s="1"/>
      <c r="D23" s="13">
        <f>_xlfn.STDEV.S(D16:D21)</f>
        <v>6.072122089242499</v>
      </c>
      <c r="E23" s="13">
        <f t="shared" ref="E23:G23" si="7">_xlfn.STDEV.S(E16:E21)</f>
        <v>2.6506181668936342</v>
      </c>
      <c r="F23" s="13">
        <f t="shared" si="7"/>
        <v>2.6658657130470877</v>
      </c>
      <c r="G23" s="13">
        <f t="shared" si="7"/>
        <v>2.6065751795539454</v>
      </c>
    </row>
    <row r="24" spans="1:11" x14ac:dyDescent="0.25">
      <c r="A24" s="17" t="s">
        <v>102</v>
      </c>
      <c r="B24" s="18"/>
      <c r="C24" s="18"/>
      <c r="D24" s="19">
        <f>TTEST(D5:D10,D16:D21,2,2)</f>
        <v>0.72341173116577528</v>
      </c>
      <c r="E24" s="19"/>
      <c r="F24" s="19"/>
      <c r="G24" s="19">
        <f>TTEST(G5:G10,G16:G21,2,2)</f>
        <v>0.94260536552449126</v>
      </c>
    </row>
  </sheetData>
  <pageMargins left="0.7" right="0.7" top="0.75" bottom="0.75" header="0.3" footer="0.3"/>
  <ignoredErrors>
    <ignoredError sqref="G5:G21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EB992-D09E-480C-87AC-750AA1909A1F}">
  <dimension ref="A1:Q13"/>
  <sheetViews>
    <sheetView tabSelected="1" zoomScale="107" workbookViewId="0">
      <selection activeCell="A2" sqref="A2"/>
    </sheetView>
  </sheetViews>
  <sheetFormatPr defaultColWidth="8.7109375" defaultRowHeight="15" x14ac:dyDescent="0.25"/>
  <cols>
    <col min="1" max="1" width="5.42578125" style="24" bestFit="1" customWidth="1"/>
    <col min="2" max="2" width="10" style="24" bestFit="1" customWidth="1"/>
    <col min="3" max="3" width="14.42578125" style="24" bestFit="1" customWidth="1"/>
    <col min="4" max="4" width="11.140625" style="24" bestFit="1" customWidth="1"/>
    <col min="5" max="5" width="25.5703125" style="24" bestFit="1" customWidth="1"/>
    <col min="6" max="6" width="28.5703125" style="24" bestFit="1" customWidth="1"/>
    <col min="7" max="7" width="24.85546875" style="24" bestFit="1" customWidth="1"/>
    <col min="8" max="8" width="30.140625" style="24" bestFit="1" customWidth="1"/>
    <col min="9" max="9" width="30.42578125" style="24" bestFit="1" customWidth="1"/>
    <col min="10" max="10" width="17.5703125" style="24" bestFit="1" customWidth="1"/>
    <col min="11" max="11" width="28.5703125" style="24" bestFit="1" customWidth="1"/>
    <col min="12" max="12" width="29.85546875" style="24" bestFit="1" customWidth="1"/>
    <col min="13" max="13" width="27.5703125" style="24" bestFit="1" customWidth="1"/>
    <col min="14" max="14" width="18.140625" style="24" bestFit="1" customWidth="1"/>
    <col min="15" max="16" width="23" style="24" bestFit="1" customWidth="1"/>
    <col min="17" max="17" width="19.85546875" style="24" bestFit="1" customWidth="1"/>
    <col min="18" max="16384" width="8.7109375" style="24"/>
  </cols>
  <sheetData>
    <row r="1" spans="1:17" x14ac:dyDescent="0.25">
      <c r="A1" s="6" t="s">
        <v>80</v>
      </c>
      <c r="B1" s="6" t="s">
        <v>1</v>
      </c>
      <c r="C1" s="6" t="s">
        <v>2</v>
      </c>
      <c r="D1" s="6" t="s">
        <v>81</v>
      </c>
      <c r="E1" s="6" t="s">
        <v>104</v>
      </c>
      <c r="F1" s="6" t="s">
        <v>105</v>
      </c>
      <c r="G1" s="6" t="s">
        <v>106</v>
      </c>
      <c r="H1" s="6" t="s">
        <v>107</v>
      </c>
      <c r="I1" s="6" t="s">
        <v>108</v>
      </c>
      <c r="J1" s="6" t="s">
        <v>82</v>
      </c>
      <c r="K1" s="6" t="s">
        <v>109</v>
      </c>
      <c r="L1" s="6" t="s">
        <v>110</v>
      </c>
      <c r="M1" s="6" t="s">
        <v>111</v>
      </c>
      <c r="N1" s="6" t="s">
        <v>112</v>
      </c>
      <c r="O1" s="6" t="s">
        <v>113</v>
      </c>
      <c r="P1" s="6" t="s">
        <v>114</v>
      </c>
      <c r="Q1" s="6" t="s">
        <v>83</v>
      </c>
    </row>
    <row r="2" spans="1:17" x14ac:dyDescent="0.25">
      <c r="A2" s="39" t="s">
        <v>84</v>
      </c>
      <c r="B2" s="39" t="s">
        <v>5</v>
      </c>
      <c r="C2" s="40">
        <v>44348</v>
      </c>
      <c r="D2" s="40">
        <f>((49.3+48.62+49.09)/3)</f>
        <v>49.00333333333333</v>
      </c>
      <c r="E2" s="40">
        <v>243.2</v>
      </c>
      <c r="F2" s="40">
        <f>E2-D2</f>
        <v>194.19666666666666</v>
      </c>
      <c r="G2" s="40">
        <v>108.5</v>
      </c>
      <c r="H2" s="40">
        <f>G2-D2</f>
        <v>59.49666666666667</v>
      </c>
      <c r="I2" s="40">
        <f>F2-H2</f>
        <v>134.69999999999999</v>
      </c>
      <c r="J2" s="40">
        <v>1</v>
      </c>
      <c r="K2" s="40">
        <v>111.03</v>
      </c>
      <c r="L2" s="40">
        <v>122.91</v>
      </c>
      <c r="M2" s="40">
        <f>L2-K2</f>
        <v>11.879999999999995</v>
      </c>
      <c r="N2" s="40">
        <f>H2+M2</f>
        <v>71.376666666666665</v>
      </c>
      <c r="O2" s="40">
        <v>3.2</v>
      </c>
      <c r="P2" s="40">
        <v>2.7</v>
      </c>
      <c r="Q2" s="40">
        <f>H2/M2</f>
        <v>5.0081369248035941</v>
      </c>
    </row>
    <row r="3" spans="1:17" x14ac:dyDescent="0.25">
      <c r="A3" s="39" t="s">
        <v>7</v>
      </c>
      <c r="B3" s="39" t="s">
        <v>5</v>
      </c>
      <c r="C3" s="40">
        <v>44348</v>
      </c>
      <c r="D3" s="40">
        <f t="shared" ref="D3:D13" si="0">((49.3+48.62+49.09)/3)</f>
        <v>49.00333333333333</v>
      </c>
      <c r="E3" s="40">
        <v>235.6</v>
      </c>
      <c r="F3" s="40">
        <f t="shared" ref="F3:F13" si="1">E3-D3</f>
        <v>186.59666666666666</v>
      </c>
      <c r="G3" s="40">
        <v>113.1</v>
      </c>
      <c r="H3" s="40">
        <f t="shared" ref="H3:H13" si="2">G3-D3</f>
        <v>64.096666666666664</v>
      </c>
      <c r="I3" s="40">
        <f t="shared" ref="I3:I13" si="3">F3-H3</f>
        <v>122.5</v>
      </c>
      <c r="J3" s="40">
        <v>3</v>
      </c>
      <c r="K3" s="40">
        <v>111.09</v>
      </c>
      <c r="L3" s="40">
        <v>123.01</v>
      </c>
      <c r="M3" s="40">
        <f t="shared" ref="M3:M13" si="4">L3-K3</f>
        <v>11.920000000000002</v>
      </c>
      <c r="N3" s="40">
        <f t="shared" ref="N3:N13" si="5">H3+M3</f>
        <v>76.016666666666666</v>
      </c>
      <c r="O3" s="40">
        <v>3.3</v>
      </c>
      <c r="P3" s="40">
        <v>2.8</v>
      </c>
      <c r="Q3" s="40">
        <f t="shared" ref="Q3:Q13" si="6">H3/M3</f>
        <v>5.3772371364653235</v>
      </c>
    </row>
    <row r="4" spans="1:17" x14ac:dyDescent="0.25">
      <c r="A4" s="39" t="s">
        <v>5</v>
      </c>
      <c r="B4" s="39" t="s">
        <v>5</v>
      </c>
      <c r="C4" s="40">
        <v>44348</v>
      </c>
      <c r="D4" s="40">
        <f t="shared" si="0"/>
        <v>49.00333333333333</v>
      </c>
      <c r="E4" s="40">
        <v>230.2</v>
      </c>
      <c r="F4" s="40">
        <f t="shared" si="1"/>
        <v>181.19666666666666</v>
      </c>
      <c r="G4" s="40">
        <v>111.3</v>
      </c>
      <c r="H4" s="40">
        <f t="shared" si="2"/>
        <v>62.296666666666667</v>
      </c>
      <c r="I4" s="40">
        <f t="shared" si="3"/>
        <v>118.89999999999999</v>
      </c>
      <c r="J4" s="40">
        <v>6</v>
      </c>
      <c r="K4" s="40">
        <v>111.38</v>
      </c>
      <c r="L4" s="40">
        <v>124.15</v>
      </c>
      <c r="M4" s="40">
        <f t="shared" si="4"/>
        <v>12.77000000000001</v>
      </c>
      <c r="N4" s="40">
        <f t="shared" si="5"/>
        <v>75.066666666666677</v>
      </c>
      <c r="O4" s="40">
        <v>2.8</v>
      </c>
      <c r="P4" s="40">
        <v>2.6</v>
      </c>
      <c r="Q4" s="40">
        <f t="shared" si="6"/>
        <v>4.8783607413208001</v>
      </c>
    </row>
    <row r="5" spans="1:17" x14ac:dyDescent="0.25">
      <c r="A5" s="39" t="s">
        <v>85</v>
      </c>
      <c r="B5" s="39" t="s">
        <v>5</v>
      </c>
      <c r="C5" s="40">
        <v>44348</v>
      </c>
      <c r="D5" s="40">
        <f t="shared" si="0"/>
        <v>49.00333333333333</v>
      </c>
      <c r="E5" s="40">
        <v>223.7</v>
      </c>
      <c r="F5" s="40">
        <f t="shared" si="1"/>
        <v>174.69666666666666</v>
      </c>
      <c r="G5" s="40">
        <v>106</v>
      </c>
      <c r="H5" s="40">
        <f t="shared" si="2"/>
        <v>56.99666666666667</v>
      </c>
      <c r="I5" s="40">
        <f t="shared" si="3"/>
        <v>117.69999999999999</v>
      </c>
      <c r="J5" s="40">
        <v>8</v>
      </c>
      <c r="K5" s="40">
        <v>111.49</v>
      </c>
      <c r="L5" s="40">
        <v>125.96</v>
      </c>
      <c r="M5" s="40">
        <f t="shared" si="4"/>
        <v>14.469999999999999</v>
      </c>
      <c r="N5" s="40">
        <f t="shared" si="5"/>
        <v>71.466666666666669</v>
      </c>
      <c r="O5" s="40">
        <v>2.4</v>
      </c>
      <c r="P5" s="40">
        <v>2.2000000000000002</v>
      </c>
      <c r="Q5" s="40">
        <f t="shared" si="6"/>
        <v>3.9389541580281047</v>
      </c>
    </row>
    <row r="6" spans="1:17" x14ac:dyDescent="0.25">
      <c r="A6" s="39" t="s">
        <v>86</v>
      </c>
      <c r="B6" s="39" t="s">
        <v>5</v>
      </c>
      <c r="C6" s="40">
        <v>44348</v>
      </c>
      <c r="D6" s="40">
        <f t="shared" si="0"/>
        <v>49.00333333333333</v>
      </c>
      <c r="E6" s="40">
        <v>309.5</v>
      </c>
      <c r="F6" s="40">
        <f t="shared" si="1"/>
        <v>260.49666666666667</v>
      </c>
      <c r="G6" s="40">
        <v>121.5</v>
      </c>
      <c r="H6" s="40">
        <f t="shared" si="2"/>
        <v>72.49666666666667</v>
      </c>
      <c r="I6" s="40">
        <f t="shared" si="3"/>
        <v>188</v>
      </c>
      <c r="J6" s="40">
        <v>9</v>
      </c>
      <c r="K6" s="40">
        <v>110.96</v>
      </c>
      <c r="L6" s="40">
        <v>119.87</v>
      </c>
      <c r="M6" s="40">
        <f t="shared" si="4"/>
        <v>8.9100000000000108</v>
      </c>
      <c r="N6" s="40">
        <f t="shared" si="5"/>
        <v>81.40666666666668</v>
      </c>
      <c r="O6" s="40">
        <v>3</v>
      </c>
      <c r="P6" s="40">
        <v>2.8</v>
      </c>
      <c r="Q6" s="40">
        <f t="shared" si="6"/>
        <v>8.1365506921062387</v>
      </c>
    </row>
    <row r="7" spans="1:17" x14ac:dyDescent="0.25">
      <c r="A7" s="39" t="s">
        <v>87</v>
      </c>
      <c r="B7" s="39" t="s">
        <v>5</v>
      </c>
      <c r="C7" s="40">
        <v>44348</v>
      </c>
      <c r="D7" s="40">
        <f t="shared" si="0"/>
        <v>49.00333333333333</v>
      </c>
      <c r="E7" s="40">
        <v>226.2</v>
      </c>
      <c r="F7" s="40">
        <f t="shared" si="1"/>
        <v>177.19666666666666</v>
      </c>
      <c r="G7" s="40">
        <v>112.1</v>
      </c>
      <c r="H7" s="40">
        <f t="shared" si="2"/>
        <v>63.096666666666664</v>
      </c>
      <c r="I7" s="40">
        <f t="shared" si="3"/>
        <v>114.1</v>
      </c>
      <c r="J7" s="40">
        <v>11</v>
      </c>
      <c r="K7" s="40">
        <v>111.34</v>
      </c>
      <c r="L7" s="40">
        <v>123.81</v>
      </c>
      <c r="M7" s="40">
        <f t="shared" si="4"/>
        <v>12.469999999999999</v>
      </c>
      <c r="N7" s="40">
        <f t="shared" si="5"/>
        <v>75.566666666666663</v>
      </c>
      <c r="O7" s="40">
        <v>2.6</v>
      </c>
      <c r="P7" s="40">
        <v>2.4</v>
      </c>
      <c r="Q7" s="40">
        <f t="shared" si="6"/>
        <v>5.059877038225074</v>
      </c>
    </row>
    <row r="8" spans="1:17" x14ac:dyDescent="0.25">
      <c r="A8" s="38" t="s">
        <v>88</v>
      </c>
      <c r="B8" s="38" t="s">
        <v>7</v>
      </c>
      <c r="C8" s="41">
        <v>44348</v>
      </c>
      <c r="D8" s="41">
        <f t="shared" si="0"/>
        <v>49.00333333333333</v>
      </c>
      <c r="E8" s="41">
        <v>1389.1</v>
      </c>
      <c r="F8" s="41">
        <f>E8-D8</f>
        <v>1340.0966666666666</v>
      </c>
      <c r="G8" s="41">
        <v>257.8</v>
      </c>
      <c r="H8" s="41">
        <f t="shared" si="2"/>
        <v>208.79666666666668</v>
      </c>
      <c r="I8" s="41">
        <f t="shared" si="3"/>
        <v>1131.3</v>
      </c>
      <c r="J8" s="41">
        <v>4</v>
      </c>
      <c r="K8" s="41">
        <v>110.87</v>
      </c>
      <c r="L8" s="41">
        <v>141.21</v>
      </c>
      <c r="M8" s="41">
        <f t="shared" si="4"/>
        <v>30.340000000000003</v>
      </c>
      <c r="N8" s="41">
        <f t="shared" si="5"/>
        <v>239.13666666666668</v>
      </c>
      <c r="O8" s="41">
        <v>6.9</v>
      </c>
      <c r="P8" s="41">
        <v>6.1</v>
      </c>
      <c r="Q8" s="41">
        <f t="shared" si="6"/>
        <v>6.881894089211162</v>
      </c>
    </row>
    <row r="9" spans="1:17" x14ac:dyDescent="0.25">
      <c r="A9" s="38" t="s">
        <v>89</v>
      </c>
      <c r="B9" s="38" t="s">
        <v>7</v>
      </c>
      <c r="C9" s="41">
        <v>44348</v>
      </c>
      <c r="D9" s="41">
        <f t="shared" si="0"/>
        <v>49.00333333333333</v>
      </c>
      <c r="E9" s="41">
        <v>1393.5</v>
      </c>
      <c r="F9" s="41">
        <f t="shared" si="1"/>
        <v>1344.4966666666667</v>
      </c>
      <c r="G9" s="41">
        <v>247.1</v>
      </c>
      <c r="H9" s="41">
        <f t="shared" si="2"/>
        <v>198.09666666666666</v>
      </c>
      <c r="I9" s="41">
        <f t="shared" si="3"/>
        <v>1146.4000000000001</v>
      </c>
      <c r="J9" s="41">
        <v>5</v>
      </c>
      <c r="K9" s="41">
        <v>110.94</v>
      </c>
      <c r="L9" s="41">
        <v>130.16</v>
      </c>
      <c r="M9" s="41">
        <f t="shared" si="4"/>
        <v>19.22</v>
      </c>
      <c r="N9" s="41">
        <f t="shared" si="5"/>
        <v>217.31666666666666</v>
      </c>
      <c r="O9" s="41">
        <v>6.6</v>
      </c>
      <c r="P9" s="41">
        <v>4.4000000000000004</v>
      </c>
      <c r="Q9" s="41">
        <f t="shared" si="6"/>
        <v>10.306798473812002</v>
      </c>
    </row>
    <row r="10" spans="1:17" x14ac:dyDescent="0.25">
      <c r="A10" s="38" t="s">
        <v>90</v>
      </c>
      <c r="B10" s="38" t="s">
        <v>7</v>
      </c>
      <c r="C10" s="41">
        <v>44348</v>
      </c>
      <c r="D10" s="41">
        <f t="shared" si="0"/>
        <v>49.00333333333333</v>
      </c>
      <c r="E10" s="41">
        <v>1279.5</v>
      </c>
      <c r="F10" s="41">
        <f t="shared" si="1"/>
        <v>1230.4966666666667</v>
      </c>
      <c r="G10" s="41">
        <v>256.7</v>
      </c>
      <c r="H10" s="41">
        <f t="shared" si="2"/>
        <v>207.69666666666666</v>
      </c>
      <c r="I10" s="41">
        <f t="shared" si="3"/>
        <v>1022.8</v>
      </c>
      <c r="J10" s="41">
        <v>7</v>
      </c>
      <c r="K10" s="41">
        <v>111.19</v>
      </c>
      <c r="L10" s="41">
        <v>142.94999999999999</v>
      </c>
      <c r="M10" s="41">
        <f t="shared" si="4"/>
        <v>31.759999999999991</v>
      </c>
      <c r="N10" s="41">
        <f t="shared" si="5"/>
        <v>239.45666666666665</v>
      </c>
      <c r="O10" s="41">
        <v>4.8</v>
      </c>
      <c r="P10" s="41">
        <v>4.7</v>
      </c>
      <c r="Q10" s="41">
        <f t="shared" si="6"/>
        <v>6.5395675902602868</v>
      </c>
    </row>
    <row r="11" spans="1:17" x14ac:dyDescent="0.25">
      <c r="A11" s="38" t="s">
        <v>91</v>
      </c>
      <c r="B11" s="38" t="s">
        <v>7</v>
      </c>
      <c r="C11" s="41">
        <v>44348</v>
      </c>
      <c r="D11" s="41">
        <f t="shared" si="0"/>
        <v>49.00333333333333</v>
      </c>
      <c r="E11" s="41">
        <v>1251.5</v>
      </c>
      <c r="F11" s="41">
        <f t="shared" si="1"/>
        <v>1202.4966666666667</v>
      </c>
      <c r="G11" s="41">
        <v>233.9</v>
      </c>
      <c r="H11" s="41">
        <f t="shared" si="2"/>
        <v>184.89666666666668</v>
      </c>
      <c r="I11" s="41">
        <f t="shared" si="3"/>
        <v>1017.6</v>
      </c>
      <c r="J11" s="41">
        <v>10</v>
      </c>
      <c r="K11" s="41">
        <v>110.94</v>
      </c>
      <c r="L11" s="41">
        <v>125.27</v>
      </c>
      <c r="M11" s="41">
        <f t="shared" si="4"/>
        <v>14.329999999999998</v>
      </c>
      <c r="N11" s="41">
        <f t="shared" si="5"/>
        <v>199.22666666666669</v>
      </c>
      <c r="O11" s="41">
        <v>3.1</v>
      </c>
      <c r="P11" s="41">
        <v>2.9</v>
      </c>
      <c r="Q11" s="41">
        <f t="shared" si="6"/>
        <v>12.902768085601306</v>
      </c>
    </row>
    <row r="12" spans="1:17" x14ac:dyDescent="0.25">
      <c r="A12" s="38" t="s">
        <v>92</v>
      </c>
      <c r="B12" s="38" t="s">
        <v>7</v>
      </c>
      <c r="C12" s="41">
        <v>44348</v>
      </c>
      <c r="D12" s="41">
        <f t="shared" si="0"/>
        <v>49.00333333333333</v>
      </c>
      <c r="E12" s="41">
        <v>1163.0999999999999</v>
      </c>
      <c r="F12" s="41">
        <f t="shared" si="1"/>
        <v>1114.0966666666666</v>
      </c>
      <c r="G12" s="41">
        <v>239</v>
      </c>
      <c r="H12" s="41">
        <f t="shared" si="2"/>
        <v>189.99666666666667</v>
      </c>
      <c r="I12" s="41">
        <f t="shared" si="3"/>
        <v>924.09999999999991</v>
      </c>
      <c r="J12" s="41">
        <v>12</v>
      </c>
      <c r="K12" s="41">
        <v>111.23</v>
      </c>
      <c r="L12" s="41">
        <v>124.28</v>
      </c>
      <c r="M12" s="41">
        <f t="shared" si="4"/>
        <v>13.049999999999997</v>
      </c>
      <c r="N12" s="41">
        <f t="shared" si="5"/>
        <v>203.04666666666668</v>
      </c>
      <c r="O12" s="41">
        <v>5.3</v>
      </c>
      <c r="P12" s="41">
        <v>5.2</v>
      </c>
      <c r="Q12" s="41">
        <f t="shared" si="6"/>
        <v>14.559131545338445</v>
      </c>
    </row>
    <row r="13" spans="1:17" x14ac:dyDescent="0.25">
      <c r="A13" s="38" t="s">
        <v>93</v>
      </c>
      <c r="B13" s="38" t="s">
        <v>7</v>
      </c>
      <c r="C13" s="41">
        <v>44348</v>
      </c>
      <c r="D13" s="41">
        <f t="shared" si="0"/>
        <v>49.00333333333333</v>
      </c>
      <c r="E13" s="41">
        <v>1442.3</v>
      </c>
      <c r="F13" s="41">
        <f t="shared" si="1"/>
        <v>1393.2966666666666</v>
      </c>
      <c r="G13" s="41">
        <v>246.1</v>
      </c>
      <c r="H13" s="41">
        <f t="shared" si="2"/>
        <v>197.09666666666666</v>
      </c>
      <c r="I13" s="41">
        <f t="shared" si="3"/>
        <v>1196.2</v>
      </c>
      <c r="J13" s="41">
        <v>2</v>
      </c>
      <c r="K13" s="41">
        <v>111.3</v>
      </c>
      <c r="L13" s="41">
        <v>143.9</v>
      </c>
      <c r="M13" s="41">
        <f t="shared" si="4"/>
        <v>32.600000000000009</v>
      </c>
      <c r="N13" s="41">
        <f t="shared" si="5"/>
        <v>229.69666666666666</v>
      </c>
      <c r="O13" s="41">
        <v>7.4</v>
      </c>
      <c r="P13" s="41">
        <v>5.5</v>
      </c>
      <c r="Q13" s="41">
        <f t="shared" si="6"/>
        <v>6.0459100204498961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daily measurements</vt:lpstr>
      <vt:lpstr>stomatal conductance</vt:lpstr>
      <vt:lpstr>height_stem_ttest_stress_onset</vt:lpstr>
      <vt:lpstr>amaranthus_final_biomass_gr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2022-09-20T17:48:24Z</dcterms:modified>
</cp:coreProperties>
</file>