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onm\Documents\GitHub\cge\CGE\"/>
    </mc:Choice>
  </mc:AlternateContent>
  <xr:revisionPtr revIDLastSave="0" documentId="13_ncr:1_{AE3F0D54-A73F-4F11-9962-C29DA5ED6C4F}" xr6:coauthVersionLast="47" xr6:coauthVersionMax="47" xr10:uidLastSave="{00000000-0000-0000-0000-000000000000}"/>
  <bookViews>
    <workbookView xWindow="-120" yWindow="-120" windowWidth="29040" windowHeight="15840" xr2:uid="{D0337CB7-C2FB-4A92-809D-DC8F4F62720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6" i="1" l="1"/>
  <c r="V6" i="1"/>
  <c r="V14" i="1"/>
  <c r="V4" i="1"/>
  <c r="J33" i="1"/>
  <c r="I33" i="1"/>
  <c r="H33" i="1"/>
  <c r="J30" i="1"/>
  <c r="I30" i="1"/>
  <c r="H30" i="1"/>
  <c r="J27" i="1"/>
  <c r="I27" i="1"/>
  <c r="H27" i="1"/>
  <c r="J24" i="1"/>
  <c r="I24" i="1"/>
  <c r="H24" i="1"/>
  <c r="J21" i="1"/>
  <c r="I21" i="1"/>
  <c r="H21" i="1"/>
  <c r="J18" i="1"/>
  <c r="I18" i="1"/>
  <c r="H18" i="1"/>
  <c r="J13" i="1"/>
  <c r="I13" i="1"/>
  <c r="H13" i="1"/>
  <c r="J10" i="1"/>
  <c r="I10" i="1"/>
  <c r="H10" i="1"/>
  <c r="J7" i="1"/>
  <c r="I7" i="1"/>
  <c r="H7" i="1"/>
  <c r="H3" i="1" l="1"/>
  <c r="J3" i="1"/>
  <c r="I3" i="1"/>
  <c r="R33" i="1"/>
  <c r="R30" i="1"/>
  <c r="R27" i="1"/>
  <c r="R24" i="1"/>
  <c r="R21" i="1"/>
  <c r="R18" i="1"/>
  <c r="R13" i="1"/>
  <c r="R10" i="1"/>
  <c r="R7" i="1"/>
  <c r="R3" i="1"/>
  <c r="Q13" i="1"/>
  <c r="Q10" i="1"/>
  <c r="Q18" i="1"/>
  <c r="Q21" i="1"/>
  <c r="Q24" i="1"/>
  <c r="Q27" i="1"/>
  <c r="Q30" i="1"/>
  <c r="Q33" i="1"/>
  <c r="Q7" i="1"/>
  <c r="Q3" i="1"/>
</calcChain>
</file>

<file path=xl/sharedStrings.xml><?xml version="1.0" encoding="utf-8"?>
<sst xmlns="http://schemas.openxmlformats.org/spreadsheetml/2006/main" count="67" uniqueCount="56">
  <si>
    <t>COLOR</t>
  </si>
  <si>
    <t>OG</t>
  </si>
  <si>
    <t>Silver</t>
  </si>
  <si>
    <t>Name</t>
  </si>
  <si>
    <t>Green</t>
  </si>
  <si>
    <t>Orange</t>
  </si>
  <si>
    <t>Blue</t>
  </si>
  <si>
    <t>Khaki</t>
  </si>
  <si>
    <t>Salmon</t>
  </si>
  <si>
    <t>Grey</t>
  </si>
  <si>
    <t>Slate Blue</t>
  </si>
  <si>
    <t>FROM?</t>
  </si>
  <si>
    <t>Chiew</t>
  </si>
  <si>
    <t>Van Steenbergen</t>
  </si>
  <si>
    <t>Frober</t>
  </si>
  <si>
    <t>Pastel Pink</t>
  </si>
  <si>
    <t>Pastel Blue</t>
  </si>
  <si>
    <t>Various</t>
  </si>
  <si>
    <t>BG1</t>
  </si>
  <si>
    <t>BG2</t>
  </si>
  <si>
    <t>BG3</t>
  </si>
  <si>
    <t>BG4</t>
  </si>
  <si>
    <t>BG5</t>
  </si>
  <si>
    <t>BG6</t>
  </si>
  <si>
    <t>BG7</t>
  </si>
  <si>
    <t>BG8</t>
  </si>
  <si>
    <t>BG9</t>
  </si>
  <si>
    <t>BG10</t>
  </si>
  <si>
    <t>cd/m2</t>
  </si>
  <si>
    <t>AVG</t>
  </si>
  <si>
    <t>Luminance</t>
  </si>
  <si>
    <t>Orange + Pink</t>
  </si>
  <si>
    <t>Khaki + Salmon</t>
  </si>
  <si>
    <t>Pastel Pink + Pastel Blue</t>
  </si>
  <si>
    <t xml:space="preserve">Maybe do some reversing between the colors </t>
  </si>
  <si>
    <t>foreground and background switch</t>
  </si>
  <si>
    <t>R</t>
  </si>
  <si>
    <t>G</t>
  </si>
  <si>
    <t>B</t>
  </si>
  <si>
    <t>OG PSYCHOPY</t>
  </si>
  <si>
    <t>Try test 10 times at least once got the 2 colors</t>
  </si>
  <si>
    <t>this way we can do a t-test to compare them to be more robust</t>
  </si>
  <si>
    <t>Equate silver and chiew blue</t>
  </si>
  <si>
    <t>Color blindness</t>
  </si>
  <si>
    <t>People with corrected vision - do they participate with glasses</t>
  </si>
  <si>
    <t>N.Silver</t>
  </si>
  <si>
    <t>N.Blue</t>
  </si>
  <si>
    <t>Avoid too stimulating</t>
  </si>
  <si>
    <t>Avoid money related</t>
  </si>
  <si>
    <t>N2.Silver</t>
  </si>
  <si>
    <t>N2.Blue</t>
  </si>
  <si>
    <t>N3.Blue</t>
  </si>
  <si>
    <t>*** forgot to note about my and Gorkem's observation: screen kind of bar like</t>
  </si>
  <si>
    <t>*** Forgot to include the decimals</t>
  </si>
  <si>
    <t>*** When I move the photometer slightly, the numbers can change drastically</t>
  </si>
  <si>
    <t>For example: silver in one area around 100 while it is 110 in another slightly moved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</si>
</sst>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3EE65C"/>
        <bgColor indexed="64"/>
      </patternFill>
    </fill>
    <fill>
      <patternFill patternType="solid">
        <fgColor rgb="FFF6AD81"/>
        <bgColor indexed="64"/>
      </patternFill>
    </fill>
    <fill>
      <patternFill patternType="solid">
        <fgColor rgb="FF75CFFD"/>
        <bgColor indexed="64"/>
      </patternFill>
    </fill>
    <fill>
      <patternFill patternType="solid">
        <fgColor rgb="FFA6A0C6"/>
        <bgColor indexed="64"/>
      </patternFill>
    </fill>
    <fill>
      <patternFill patternType="solid">
        <fgColor rgb="FFBCAF51"/>
        <bgColor indexed="64"/>
      </patternFill>
    </fill>
    <fill>
      <patternFill patternType="solid">
        <fgColor rgb="FFD99861"/>
        <bgColor indexed="64"/>
      </patternFill>
    </fill>
    <fill>
      <patternFill patternType="solid">
        <fgColor rgb="FFFFA9AD"/>
        <bgColor indexed="64"/>
      </patternFill>
    </fill>
    <fill>
      <patternFill patternType="solid">
        <fgColor rgb="FFA4B6D9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2" borderId="0" xfId="0" applyFont="1" applyFill="1"/>
    <xf numFmtId="164" fontId="0" fillId="0" borderId="0" xfId="0" applyNumberFormat="1"/>
    <xf numFmtId="0" fontId="2" fillId="3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2" fillId="4" borderId="1" xfId="0" applyFont="1" applyFill="1" applyBorder="1"/>
    <xf numFmtId="0" fontId="2" fillId="5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2" fillId="1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8080"/>
      <color rgb="FFA4B6D9"/>
      <color rgb="FFFFA9AD"/>
      <color rgb="FFD99861"/>
      <color rgb="FFBCAF51"/>
      <color rgb="FFA6A0C6"/>
      <color rgb="FF75CFFD"/>
      <color rgb="FFF6AD81"/>
      <color rgb="FF3EE65C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2E3A-0048-4570-B544-6BF802346B2B}">
  <dimension ref="A1:W43"/>
  <sheetViews>
    <sheetView tabSelected="1" workbookViewId="0">
      <selection activeCell="V38" sqref="V38"/>
    </sheetView>
  </sheetViews>
  <sheetFormatPr defaultRowHeight="15" x14ac:dyDescent="0.25"/>
  <cols>
    <col min="1" max="1" width="16.42578125" bestFit="1" customWidth="1"/>
    <col min="2" max="2" width="5.42578125" bestFit="1" customWidth="1"/>
    <col min="3" max="3" width="10.85546875" bestFit="1" customWidth="1"/>
    <col min="4" max="4" width="10.85546875" style="7" customWidth="1"/>
    <col min="5" max="10" width="10.85546875" customWidth="1"/>
    <col min="12" max="12" width="10.5703125" bestFit="1" customWidth="1"/>
  </cols>
  <sheetData>
    <row r="1" spans="1:23" x14ac:dyDescent="0.25">
      <c r="A1" s="1" t="s">
        <v>11</v>
      </c>
      <c r="B1" s="1"/>
      <c r="C1" s="1" t="s">
        <v>0</v>
      </c>
      <c r="D1" s="6"/>
      <c r="E1" s="1" t="s">
        <v>1</v>
      </c>
      <c r="F1" s="1"/>
      <c r="G1" s="1"/>
      <c r="H1" s="1" t="s">
        <v>39</v>
      </c>
      <c r="I1" s="1"/>
      <c r="J1" s="1"/>
      <c r="L1" s="1" t="s">
        <v>30</v>
      </c>
      <c r="M1" s="1" t="s">
        <v>28</v>
      </c>
    </row>
    <row r="2" spans="1:23" x14ac:dyDescent="0.25">
      <c r="C2" t="s">
        <v>3</v>
      </c>
      <c r="E2" t="s">
        <v>36</v>
      </c>
      <c r="F2" t="s">
        <v>37</v>
      </c>
      <c r="G2" t="s">
        <v>38</v>
      </c>
      <c r="H2" t="s">
        <v>36</v>
      </c>
      <c r="I2" t="s">
        <v>37</v>
      </c>
      <c r="J2" t="s">
        <v>38</v>
      </c>
      <c r="L2">
        <v>1</v>
      </c>
      <c r="M2">
        <v>2</v>
      </c>
      <c r="N2">
        <v>3</v>
      </c>
      <c r="O2">
        <v>4</v>
      </c>
      <c r="P2">
        <v>5</v>
      </c>
      <c r="Q2" t="s">
        <v>29</v>
      </c>
    </row>
    <row r="3" spans="1:23" x14ac:dyDescent="0.25">
      <c r="A3" t="s">
        <v>17</v>
      </c>
      <c r="B3" t="s">
        <v>18</v>
      </c>
      <c r="C3" s="5" t="s">
        <v>2</v>
      </c>
      <c r="D3" s="8"/>
      <c r="E3">
        <v>192</v>
      </c>
      <c r="F3">
        <v>192</v>
      </c>
      <c r="G3">
        <v>192</v>
      </c>
      <c r="H3" s="4">
        <f>(E3/255)*2-1</f>
        <v>0.50588235294117645</v>
      </c>
      <c r="I3" s="4">
        <f>(F3/255)*2-1</f>
        <v>0.50588235294117645</v>
      </c>
      <c r="J3" s="4">
        <f>(G3/255)*2-1</f>
        <v>0.50588235294117645</v>
      </c>
      <c r="L3" s="2">
        <v>105.9</v>
      </c>
      <c r="M3">
        <v>102.7</v>
      </c>
      <c r="N3">
        <v>105.8</v>
      </c>
      <c r="O3">
        <v>105.8</v>
      </c>
      <c r="P3">
        <v>104.9</v>
      </c>
      <c r="Q3">
        <f>AVERAGE(L3:P3)</f>
        <v>105.02000000000001</v>
      </c>
      <c r="R3">
        <f>STDEV(L3:P3)</f>
        <v>1.3590437814875562</v>
      </c>
      <c r="V3" t="s">
        <v>29</v>
      </c>
    </row>
    <row r="4" spans="1:23" x14ac:dyDescent="0.25">
      <c r="C4" t="s">
        <v>45</v>
      </c>
      <c r="E4">
        <v>190</v>
      </c>
      <c r="F4">
        <v>190</v>
      </c>
      <c r="G4">
        <v>190</v>
      </c>
      <c r="H4" s="4"/>
      <c r="I4" s="4"/>
      <c r="J4" s="4"/>
      <c r="L4" s="2">
        <v>102</v>
      </c>
      <c r="M4">
        <v>103</v>
      </c>
      <c r="N4">
        <v>102</v>
      </c>
      <c r="O4">
        <v>102</v>
      </c>
      <c r="P4">
        <v>102</v>
      </c>
      <c r="Q4">
        <v>101</v>
      </c>
      <c r="R4">
        <v>102</v>
      </c>
      <c r="S4">
        <v>103</v>
      </c>
      <c r="T4">
        <v>102</v>
      </c>
      <c r="U4">
        <v>103</v>
      </c>
      <c r="V4">
        <f>AVERAGE(L4:U4)</f>
        <v>102.2</v>
      </c>
      <c r="W4" t="s">
        <v>53</v>
      </c>
    </row>
    <row r="5" spans="1:23" x14ac:dyDescent="0.25">
      <c r="C5" t="s">
        <v>49</v>
      </c>
      <c r="E5">
        <v>194</v>
      </c>
      <c r="F5">
        <v>194</v>
      </c>
      <c r="G5">
        <v>194</v>
      </c>
      <c r="H5" s="4"/>
      <c r="I5" s="4"/>
      <c r="J5" s="4"/>
      <c r="L5" s="2"/>
    </row>
    <row r="6" spans="1:23" x14ac:dyDescent="0.25">
      <c r="C6" t="s">
        <v>2</v>
      </c>
      <c r="E6">
        <v>192</v>
      </c>
      <c r="F6">
        <v>192</v>
      </c>
      <c r="G6">
        <v>192</v>
      </c>
      <c r="H6" s="4"/>
      <c r="I6" s="4"/>
      <c r="J6" s="4"/>
      <c r="L6" s="2">
        <v>101.5</v>
      </c>
      <c r="M6">
        <v>101.6</v>
      </c>
      <c r="N6">
        <v>101.2</v>
      </c>
      <c r="O6">
        <v>100.8</v>
      </c>
      <c r="P6">
        <v>100.6</v>
      </c>
      <c r="Q6">
        <v>100.6</v>
      </c>
      <c r="R6">
        <v>100.5</v>
      </c>
      <c r="S6">
        <v>100.4</v>
      </c>
      <c r="T6">
        <v>100</v>
      </c>
      <c r="U6">
        <v>99.72</v>
      </c>
      <c r="V6">
        <f>AVERAGE(L6:U6)</f>
        <v>100.69200000000001</v>
      </c>
    </row>
    <row r="7" spans="1:23" x14ac:dyDescent="0.25">
      <c r="A7" t="s">
        <v>12</v>
      </c>
      <c r="B7" t="s">
        <v>19</v>
      </c>
      <c r="C7" s="3" t="s">
        <v>4</v>
      </c>
      <c r="D7" s="9"/>
      <c r="E7">
        <v>62</v>
      </c>
      <c r="F7">
        <v>230</v>
      </c>
      <c r="G7">
        <v>92</v>
      </c>
      <c r="H7" s="4">
        <f>(E7/255)*2-1</f>
        <v>-0.51372549019607838</v>
      </c>
      <c r="I7" s="4">
        <f>(F7/255)*2-1</f>
        <v>0.80392156862745101</v>
      </c>
      <c r="J7" s="4">
        <f>(G7/255)*2-1</f>
        <v>-0.27843137254901962</v>
      </c>
      <c r="L7">
        <v>102.7</v>
      </c>
      <c r="M7">
        <v>103.8</v>
      </c>
      <c r="N7">
        <v>103.3</v>
      </c>
      <c r="O7">
        <v>102.4</v>
      </c>
      <c r="P7">
        <v>102.9</v>
      </c>
      <c r="Q7">
        <f>AVERAGE(L7:P7)</f>
        <v>103.02000000000001</v>
      </c>
      <c r="R7">
        <f>STDEV(L7:P7)</f>
        <v>0.54497706373754473</v>
      </c>
      <c r="T7" t="s">
        <v>33</v>
      </c>
    </row>
    <row r="8" spans="1:23" x14ac:dyDescent="0.25">
      <c r="H8" s="4"/>
      <c r="I8" s="4"/>
      <c r="J8" s="4"/>
    </row>
    <row r="9" spans="1:23" x14ac:dyDescent="0.25">
      <c r="H9" s="4"/>
      <c r="I9" s="4"/>
      <c r="J9" s="4"/>
      <c r="T9" t="s">
        <v>34</v>
      </c>
    </row>
    <row r="10" spans="1:23" x14ac:dyDescent="0.25">
      <c r="A10" t="s">
        <v>12</v>
      </c>
      <c r="B10" t="s">
        <v>20</v>
      </c>
      <c r="C10" t="s">
        <v>5</v>
      </c>
      <c r="D10" s="10"/>
      <c r="E10">
        <v>246</v>
      </c>
      <c r="F10">
        <v>173</v>
      </c>
      <c r="G10">
        <v>129</v>
      </c>
      <c r="H10" s="4">
        <f>(E10/255)*2-1</f>
        <v>0.92941176470588238</v>
      </c>
      <c r="I10" s="4">
        <f>(F10/255)*2-1</f>
        <v>0.35686274509803928</v>
      </c>
      <c r="J10" s="4">
        <f>(G10/255)*2-1</f>
        <v>1.1764705882352899E-2</v>
      </c>
      <c r="L10">
        <v>94</v>
      </c>
      <c r="M10">
        <v>93.6</v>
      </c>
      <c r="N10">
        <v>93.4</v>
      </c>
      <c r="O10">
        <v>92.01</v>
      </c>
      <c r="P10">
        <v>91.08</v>
      </c>
      <c r="Q10">
        <f>AVERAGE(L10:P10)</f>
        <v>92.817999999999998</v>
      </c>
      <c r="R10">
        <f>STDEV(L10:P10)</f>
        <v>1.2268740766680168</v>
      </c>
      <c r="T10" t="s">
        <v>35</v>
      </c>
    </row>
    <row r="11" spans="1:23" x14ac:dyDescent="0.25">
      <c r="H11" s="4"/>
      <c r="I11" s="4"/>
      <c r="J11" s="4"/>
    </row>
    <row r="12" spans="1:23" x14ac:dyDescent="0.25">
      <c r="H12" s="4"/>
      <c r="I12" s="4"/>
      <c r="J12" s="4"/>
    </row>
    <row r="13" spans="1:23" x14ac:dyDescent="0.25">
      <c r="A13" t="s">
        <v>12</v>
      </c>
      <c r="B13" t="s">
        <v>21</v>
      </c>
      <c r="C13" s="5" t="s">
        <v>6</v>
      </c>
      <c r="D13" s="11"/>
      <c r="E13">
        <v>117</v>
      </c>
      <c r="F13">
        <v>207</v>
      </c>
      <c r="G13">
        <v>253</v>
      </c>
      <c r="H13" s="4">
        <f>(E13/255)*2-1</f>
        <v>-8.2352941176470629E-2</v>
      </c>
      <c r="I13" s="4">
        <f>(F13/255)*2-1</f>
        <v>0.62352941176470589</v>
      </c>
      <c r="J13" s="4">
        <f>(G13/255)*2-1</f>
        <v>0.98431372549019613</v>
      </c>
      <c r="L13">
        <v>99.14</v>
      </c>
      <c r="M13">
        <v>99.55</v>
      </c>
      <c r="N13">
        <v>98.54</v>
      </c>
      <c r="O13">
        <v>97.66</v>
      </c>
      <c r="P13">
        <v>96.62</v>
      </c>
      <c r="Q13">
        <f>AVERAGE(L13:P13)</f>
        <v>98.301999999999992</v>
      </c>
      <c r="R13">
        <f>STDEV(L13:P13)</f>
        <v>1.1787366118009555</v>
      </c>
    </row>
    <row r="14" spans="1:23" x14ac:dyDescent="0.25">
      <c r="C14" t="s">
        <v>46</v>
      </c>
      <c r="E14">
        <v>119</v>
      </c>
      <c r="F14">
        <v>209</v>
      </c>
      <c r="G14">
        <v>255</v>
      </c>
      <c r="H14" s="4"/>
      <c r="I14" s="4"/>
      <c r="J14" s="4"/>
      <c r="L14">
        <v>112</v>
      </c>
      <c r="M14">
        <v>108</v>
      </c>
      <c r="N14">
        <v>108</v>
      </c>
      <c r="O14">
        <v>108</v>
      </c>
      <c r="P14">
        <v>106</v>
      </c>
      <c r="Q14">
        <v>106</v>
      </c>
      <c r="R14">
        <v>107</v>
      </c>
      <c r="S14">
        <v>107</v>
      </c>
      <c r="T14">
        <v>109</v>
      </c>
      <c r="U14">
        <v>109</v>
      </c>
      <c r="V14">
        <f>AVERAGE(L14:U14)</f>
        <v>108</v>
      </c>
    </row>
    <row r="15" spans="1:23" x14ac:dyDescent="0.25">
      <c r="C15" t="s">
        <v>50</v>
      </c>
      <c r="E15">
        <v>115</v>
      </c>
      <c r="F15">
        <v>205</v>
      </c>
      <c r="G15">
        <v>251</v>
      </c>
      <c r="H15" s="4"/>
      <c r="I15" s="4"/>
      <c r="J15" s="4"/>
    </row>
    <row r="16" spans="1:23" x14ac:dyDescent="0.25">
      <c r="C16" t="s">
        <v>51</v>
      </c>
      <c r="E16">
        <v>118</v>
      </c>
      <c r="F16">
        <v>208</v>
      </c>
      <c r="G16">
        <v>254</v>
      </c>
      <c r="H16" s="4"/>
      <c r="I16" s="4"/>
      <c r="J16" s="4"/>
      <c r="L16">
        <v>111.7</v>
      </c>
      <c r="M16">
        <v>105.7</v>
      </c>
      <c r="N16">
        <v>104.1</v>
      </c>
      <c r="O16">
        <v>102.7</v>
      </c>
      <c r="P16">
        <v>103.8</v>
      </c>
      <c r="Q16">
        <v>102.7</v>
      </c>
      <c r="R16">
        <v>102.5</v>
      </c>
      <c r="S16">
        <v>102.3</v>
      </c>
      <c r="T16">
        <v>102</v>
      </c>
      <c r="U16">
        <v>102.2</v>
      </c>
      <c r="V16">
        <f>AVERAGE(L16:U16)</f>
        <v>103.97</v>
      </c>
    </row>
    <row r="17" spans="1:20" x14ac:dyDescent="0.25">
      <c r="H17" s="4"/>
      <c r="I17" s="4"/>
      <c r="J17" s="4"/>
    </row>
    <row r="18" spans="1:20" x14ac:dyDescent="0.25">
      <c r="A18" t="s">
        <v>13</v>
      </c>
      <c r="B18" t="s">
        <v>22</v>
      </c>
      <c r="C18" s="3" t="s">
        <v>10</v>
      </c>
      <c r="D18" s="12"/>
      <c r="E18">
        <v>166</v>
      </c>
      <c r="F18">
        <v>160</v>
      </c>
      <c r="G18">
        <v>198</v>
      </c>
      <c r="H18" s="4">
        <f>(E18/255)*2-1</f>
        <v>0.30196078431372553</v>
      </c>
      <c r="I18" s="4">
        <f>(F18/255)*2-1</f>
        <v>0.25490196078431371</v>
      </c>
      <c r="J18" s="4">
        <f>(G18/255)*2-1</f>
        <v>0.55294117647058827</v>
      </c>
      <c r="L18">
        <v>66.38</v>
      </c>
      <c r="M18">
        <v>65.48</v>
      </c>
      <c r="N18">
        <v>65.319999999999993</v>
      </c>
      <c r="O18">
        <v>65.069999999999993</v>
      </c>
      <c r="P18">
        <v>64.92</v>
      </c>
      <c r="Q18">
        <f>AVERAGE(L18:P18)</f>
        <v>65.433999999999997</v>
      </c>
      <c r="R18">
        <f>STDEV(L18:P18)</f>
        <v>0.57155927076725743</v>
      </c>
    </row>
    <row r="19" spans="1:20" x14ac:dyDescent="0.25">
      <c r="H19" s="4"/>
      <c r="I19" s="4"/>
      <c r="J19" s="4"/>
    </row>
    <row r="20" spans="1:20" x14ac:dyDescent="0.25">
      <c r="H20" s="4"/>
      <c r="I20" s="4"/>
      <c r="J20" s="4"/>
      <c r="T20" t="s">
        <v>31</v>
      </c>
    </row>
    <row r="21" spans="1:20" x14ac:dyDescent="0.25">
      <c r="A21" t="s">
        <v>13</v>
      </c>
      <c r="B21" t="s">
        <v>23</v>
      </c>
      <c r="C21" t="s">
        <v>7</v>
      </c>
      <c r="D21" s="13"/>
      <c r="E21">
        <v>188</v>
      </c>
      <c r="F21">
        <v>175</v>
      </c>
      <c r="G21">
        <v>81</v>
      </c>
      <c r="H21" s="4">
        <f>(E21/255)*2-1</f>
        <v>0.47450980392156872</v>
      </c>
      <c r="I21" s="4">
        <f>(F21/255)*2-1</f>
        <v>0.37254901960784315</v>
      </c>
      <c r="J21" s="4">
        <f>(G21/255)*2-1</f>
        <v>-0.36470588235294121</v>
      </c>
      <c r="L21">
        <v>74.27</v>
      </c>
      <c r="M21">
        <v>73.66</v>
      </c>
      <c r="N21">
        <v>73.97</v>
      </c>
      <c r="O21">
        <v>73.94</v>
      </c>
      <c r="P21">
        <v>74.7</v>
      </c>
      <c r="Q21">
        <f>AVERAGE(L21:P21)</f>
        <v>74.108000000000004</v>
      </c>
      <c r="R21">
        <f>STDEV(L21:P21)</f>
        <v>0.39518350167991773</v>
      </c>
      <c r="T21" t="s">
        <v>32</v>
      </c>
    </row>
    <row r="22" spans="1:20" x14ac:dyDescent="0.25">
      <c r="H22" s="4"/>
      <c r="I22" s="4"/>
      <c r="J22" s="4"/>
    </row>
    <row r="23" spans="1:20" x14ac:dyDescent="0.25">
      <c r="H23" s="4"/>
      <c r="I23" s="4"/>
      <c r="J23" s="4"/>
    </row>
    <row r="24" spans="1:20" x14ac:dyDescent="0.25">
      <c r="A24" t="s">
        <v>13</v>
      </c>
      <c r="B24" t="s">
        <v>24</v>
      </c>
      <c r="C24" t="s">
        <v>8</v>
      </c>
      <c r="D24" s="14"/>
      <c r="E24">
        <v>217</v>
      </c>
      <c r="F24">
        <v>152</v>
      </c>
      <c r="G24">
        <v>97</v>
      </c>
      <c r="H24" s="4">
        <f>(E24/255)*2-1</f>
        <v>0.70196078431372544</v>
      </c>
      <c r="I24" s="4">
        <f>(F24/255)*2-1</f>
        <v>0.19215686274509802</v>
      </c>
      <c r="J24" s="4">
        <f>(G24/255)*2-1</f>
        <v>-0.23921568627450984</v>
      </c>
      <c r="L24">
        <v>71.17</v>
      </c>
      <c r="M24">
        <v>70.239999999999995</v>
      </c>
      <c r="N24">
        <v>69.88</v>
      </c>
      <c r="O24">
        <v>79.81</v>
      </c>
      <c r="P24">
        <v>79.86</v>
      </c>
      <c r="Q24">
        <f>AVERAGE(L24:P24)</f>
        <v>74.192000000000007</v>
      </c>
      <c r="R24">
        <f>STDEV(L24:P24)</f>
        <v>5.1728203139100071</v>
      </c>
    </row>
    <row r="25" spans="1:20" x14ac:dyDescent="0.25">
      <c r="H25" s="4"/>
      <c r="I25" s="4"/>
      <c r="J25" s="4"/>
    </row>
    <row r="26" spans="1:20" x14ac:dyDescent="0.25">
      <c r="H26" s="4"/>
      <c r="I26" s="4"/>
      <c r="J26" s="4"/>
    </row>
    <row r="27" spans="1:20" x14ac:dyDescent="0.25">
      <c r="A27" t="s">
        <v>14</v>
      </c>
      <c r="B27" t="s">
        <v>25</v>
      </c>
      <c r="C27" t="s">
        <v>15</v>
      </c>
      <c r="D27" s="15"/>
      <c r="E27">
        <v>255</v>
      </c>
      <c r="F27">
        <v>169</v>
      </c>
      <c r="G27">
        <v>173</v>
      </c>
      <c r="H27" s="4">
        <f>(E27/255)*2-1</f>
        <v>1</v>
      </c>
      <c r="I27" s="4">
        <f>(F27/255)*2-1</f>
        <v>0.32549019607843133</v>
      </c>
      <c r="J27" s="4">
        <f>(G27/255)*2-1</f>
        <v>0.35686274509803928</v>
      </c>
      <c r="L27">
        <v>88.38</v>
      </c>
      <c r="M27">
        <v>87.75</v>
      </c>
      <c r="N27">
        <v>87.42</v>
      </c>
      <c r="O27">
        <v>87.02</v>
      </c>
      <c r="P27">
        <v>87.17</v>
      </c>
      <c r="Q27">
        <f>AVERAGE(L27:P27)</f>
        <v>87.548000000000002</v>
      </c>
      <c r="R27">
        <f>STDEV(L27:P27)</f>
        <v>0.54108224883098754</v>
      </c>
    </row>
    <row r="28" spans="1:20" x14ac:dyDescent="0.25">
      <c r="H28" s="4"/>
      <c r="I28" s="4"/>
      <c r="J28" s="4"/>
    </row>
    <row r="29" spans="1:20" x14ac:dyDescent="0.25">
      <c r="H29" s="4"/>
      <c r="I29" s="4"/>
      <c r="J29" s="4"/>
    </row>
    <row r="30" spans="1:20" x14ac:dyDescent="0.25">
      <c r="A30" t="s">
        <v>14</v>
      </c>
      <c r="B30" t="s">
        <v>26</v>
      </c>
      <c r="C30" t="s">
        <v>16</v>
      </c>
      <c r="D30" s="16"/>
      <c r="E30">
        <v>164</v>
      </c>
      <c r="F30">
        <v>182</v>
      </c>
      <c r="G30">
        <v>217</v>
      </c>
      <c r="H30" s="4">
        <f>(E30/255)*2-1</f>
        <v>0.28627450980392166</v>
      </c>
      <c r="I30" s="4">
        <f>(F30/255)*2-1</f>
        <v>0.4274509803921569</v>
      </c>
      <c r="J30" s="4">
        <f>(G30/255)*2-1</f>
        <v>0.70196078431372544</v>
      </c>
      <c r="L30">
        <v>81.81</v>
      </c>
      <c r="M30">
        <v>81.02</v>
      </c>
      <c r="N30">
        <v>81.150000000000006</v>
      </c>
      <c r="O30">
        <v>81.150000000000006</v>
      </c>
      <c r="P30">
        <v>81.27</v>
      </c>
      <c r="Q30">
        <f>AVERAGE(L30:P30)</f>
        <v>81.28</v>
      </c>
      <c r="R30">
        <f>STDEV(L30:P30)</f>
        <v>0.30919249667480675</v>
      </c>
    </row>
    <row r="31" spans="1:20" x14ac:dyDescent="0.25">
      <c r="H31" s="4"/>
      <c r="I31" s="4"/>
      <c r="J31" s="4"/>
    </row>
    <row r="32" spans="1:20" x14ac:dyDescent="0.25">
      <c r="H32" s="4"/>
      <c r="I32" s="4"/>
      <c r="J32" s="4"/>
    </row>
    <row r="33" spans="1:18" x14ac:dyDescent="0.25">
      <c r="A33" t="s">
        <v>17</v>
      </c>
      <c r="B33" t="s">
        <v>27</v>
      </c>
      <c r="C33" s="3" t="s">
        <v>9</v>
      </c>
      <c r="D33" s="17"/>
      <c r="E33">
        <v>128</v>
      </c>
      <c r="F33">
        <v>128</v>
      </c>
      <c r="G33">
        <v>128</v>
      </c>
      <c r="H33" s="4">
        <f>(E33/255)*2-1</f>
        <v>3.9215686274509665E-3</v>
      </c>
      <c r="I33" s="4">
        <f>(F33/255)*2-1</f>
        <v>3.9215686274509665E-3</v>
      </c>
      <c r="J33" s="4">
        <f>(G33/255)*2-1</f>
        <v>3.9215686274509665E-3</v>
      </c>
      <c r="L33">
        <v>34.24</v>
      </c>
      <c r="M33">
        <v>34.4</v>
      </c>
      <c r="N33">
        <v>34.380000000000003</v>
      </c>
      <c r="O33">
        <v>34.22</v>
      </c>
      <c r="P33">
        <v>34.450000000000003</v>
      </c>
      <c r="Q33">
        <f>AVERAGE(L33:P33)</f>
        <v>34.338000000000001</v>
      </c>
      <c r="R33">
        <f>STDEV(L33:P33)</f>
        <v>0.10207840124139943</v>
      </c>
    </row>
    <row r="38" spans="1:18" x14ac:dyDescent="0.25">
      <c r="E38" t="s">
        <v>40</v>
      </c>
      <c r="K38" t="s">
        <v>47</v>
      </c>
    </row>
    <row r="39" spans="1:18" x14ac:dyDescent="0.25">
      <c r="E39" t="s">
        <v>41</v>
      </c>
      <c r="K39" t="s">
        <v>48</v>
      </c>
    </row>
    <row r="40" spans="1:18" x14ac:dyDescent="0.25">
      <c r="E40" t="s">
        <v>42</v>
      </c>
    </row>
    <row r="41" spans="1:18" x14ac:dyDescent="0.25">
      <c r="E41" t="s">
        <v>43</v>
      </c>
      <c r="K41" t="s">
        <v>52</v>
      </c>
    </row>
    <row r="42" spans="1:18" x14ac:dyDescent="0.25">
      <c r="E42" t="s">
        <v>44</v>
      </c>
      <c r="L42" t="s">
        <v>54</v>
      </c>
    </row>
    <row r="43" spans="1:18" x14ac:dyDescent="0.25">
      <c r="M43" t="s">
        <v>55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JVon Monteza</dc:creator>
  <cp:lastModifiedBy>JVon Monteza</cp:lastModifiedBy>
  <dcterms:created xsi:type="dcterms:W3CDTF">2023-04-04T03:27:22Z</dcterms:created>
  <dcterms:modified xsi:type="dcterms:W3CDTF">2023-04-17T22:44:51Z</dcterms:modified>
</cp:coreProperties>
</file>