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main_board" sheetId="1" state="visible" r:id="rId2"/>
    <sheet name="interface" sheetId="2" state="visible" r:id="rId3"/>
    <sheet name="relay" sheetId="3" state="visible" r:id="rId4"/>
    <sheet name="Common" sheetId="4"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<sst xmlns="http://schemas.openxmlformats.org/spreadsheetml/2006/main" count="410" uniqueCount="233">
  <si>
    <t xml:space="preserve">Reference</t>
  </si>
  <si>
    <t xml:space="preserve"> Quantity</t>
  </si>
  <si>
    <t xml:space="preserve"> Value</t>
  </si>
  <si>
    <t xml:space="preserve"> Footprint</t>
  </si>
  <si>
    <t xml:space="preserve"> LCSC Part</t>
  </si>
  <si>
    <t xml:space="preserve"> P/N</t>
  </si>
  <si>
    <t xml:space="preserve"> Arrow Part Number</t>
  </si>
  <si>
    <t xml:space="preserve"> %</t>
  </si>
  <si>
    <t xml:space="preserve">BT1 </t>
  </si>
  <si>
    <t xml:space="preserve">3v</t>
  </si>
  <si>
    <t xml:space="preserve">Battery:BatteryHolder_Keystone_106_1x20mm</t>
  </si>
  <si>
    <t xml:space="preserve">C1 </t>
  </si>
  <si>
    <t xml:space="preserve">100pf</t>
  </si>
  <si>
    <t xml:space="preserve">Capacitor_SMD:C_0402_1005Metric</t>
  </si>
  <si>
    <t xml:space="preserve">C696853</t>
  </si>
  <si>
    <t xml:space="preserve">C10 C11 C12 C13 C14 C15 C16 C17 C21 </t>
  </si>
  <si>
    <t xml:space="preserve">0,1uF</t>
  </si>
  <si>
    <t xml:space="preserve">C83056</t>
  </si>
  <si>
    <t xml:space="preserve">C18 </t>
  </si>
  <si>
    <t xml:space="preserve">22nf</t>
  </si>
  <si>
    <t xml:space="preserve">C466237</t>
  </si>
  <si>
    <t xml:space="preserve">C19 </t>
  </si>
  <si>
    <t xml:space="preserve">10uF</t>
  </si>
  <si>
    <t xml:space="preserve">Capacitor_SMD:C_0805_2012Metric</t>
  </si>
  <si>
    <t xml:space="preserve">C337995</t>
  </si>
  <si>
    <t xml:space="preserve">C2 C3 C4 C5 C6 C23 C24 C25 C26 C27 C28 C29 C30 C31 C32 C33 C34 C35 C36 C37 C38 C39 C40 C41 C42 C43 C44 C45 C46 C47 C48 C49 C50 C51 C52 C53 C54 C55 </t>
  </si>
  <si>
    <t xml:space="preserve">100nf</t>
  </si>
  <si>
    <t xml:space="preserve">C20 </t>
  </si>
  <si>
    <t xml:space="preserve">22uF/25v</t>
  </si>
  <si>
    <t xml:space="preserve">Capacitor_SMD:C_0805_2012Metric_Pad1.18x1.45mm_HandSolder</t>
  </si>
  <si>
    <t xml:space="preserve">C45783</t>
  </si>
  <si>
    <t xml:space="preserve">C22 </t>
  </si>
  <si>
    <t xml:space="preserve">22uF</t>
  </si>
  <si>
    <t xml:space="preserve">C8 C9 </t>
  </si>
  <si>
    <t xml:space="preserve">1uF</t>
  </si>
  <si>
    <t xml:space="preserve">Capacitor_SMD:C_0603_1608Metric</t>
  </si>
  <si>
    <t xml:space="preserve">C1592</t>
  </si>
  <si>
    <t xml:space="preserve">D24 </t>
  </si>
  <si>
    <t xml:space="preserve">10V/0.5W</t>
  </si>
  <si>
    <t xml:space="preserve">Diode_SMD:D_MiniMELF</t>
  </si>
  <si>
    <t xml:space="preserve">C707201</t>
  </si>
  <si>
    <t xml:space="preserve">D4 D5 D8 D9 D10 D11 D12 D13 D14 D15 D16 D17 D18 D19 D20 D21 D22 D23 </t>
  </si>
  <si>
    <t xml:space="preserve">PESD3v3S2UT</t>
  </si>
  <si>
    <t xml:space="preserve">Package_TO_SOT_SMD:SOT-23</t>
  </si>
  <si>
    <t xml:space="preserve">C84276</t>
  </si>
  <si>
    <t xml:space="preserve">D6 D7 D25 </t>
  </si>
  <si>
    <t xml:space="preserve">SS14</t>
  </si>
  <si>
    <t xml:space="preserve">Diode_SMD:D_SMA_Handsoldering</t>
  </si>
  <si>
    <t xml:space="preserve">C509048</t>
  </si>
  <si>
    <t xml:space="preserve">F1 </t>
  </si>
  <si>
    <t xml:space="preserve">0.4A</t>
  </si>
  <si>
    <t xml:space="preserve">Fuse:Fuse_1812_4532Metric_Pad1.30x3.40mm_HandSolder</t>
  </si>
  <si>
    <t xml:space="preserve">C369179</t>
  </si>
  <si>
    <t xml:space="preserve">J1 </t>
  </si>
  <si>
    <t xml:space="preserve">Program</t>
  </si>
  <si>
    <t xml:space="preserve">holse:Program_Crossboard</t>
  </si>
  <si>
    <t xml:space="preserve">J11 </t>
  </si>
  <si>
    <t xml:space="preserve">cross</t>
  </si>
  <si>
    <t xml:space="preserve">holse:Crossboard</t>
  </si>
  <si>
    <t xml:space="preserve">J2 </t>
  </si>
  <si>
    <t xml:space="preserve">Conn_01x20_Male</t>
  </si>
  <si>
    <t xml:space="preserve">holse:IDC-Header_2x10_P2.54mm_Vertical</t>
  </si>
  <si>
    <t xml:space="preserve">J3 </t>
  </si>
  <si>
    <t xml:space="preserve">holse:IDC-Header_2x10_P2.54mm_Horizontal</t>
  </si>
  <si>
    <t xml:space="preserve">J8 </t>
  </si>
  <si>
    <t xml:space="preserve">Input Buttons</t>
  </si>
  <si>
    <t xml:space="preserve">holse:IDC-Header_2x17_P2.54mm_Horizontal</t>
  </si>
  <si>
    <t xml:space="preserve">J9 </t>
  </si>
  <si>
    <t xml:space="preserve">Power_12V</t>
  </si>
  <si>
    <t xml:space="preserve">holse:SolderWire-0.5sqmm_1x02_P4.6mm_D0.9mm_OD2.1mm</t>
  </si>
  <si>
    <t xml:space="preserve">L1 </t>
  </si>
  <si>
    <t xml:space="preserve">10uH</t>
  </si>
  <si>
    <t xml:space="preserve">Inductor_SMD:L_Bourns-SRN6028</t>
  </si>
  <si>
    <t xml:space="preserve">C326329</t>
  </si>
  <si>
    <t xml:space="preserve">PS1 </t>
  </si>
  <si>
    <t xml:space="preserve">AP5100WG-7</t>
  </si>
  <si>
    <t xml:space="preserve">holse:SOT95P285X140-6N</t>
  </si>
  <si>
    <t xml:space="preserve">C114647</t>
  </si>
  <si>
    <t xml:space="preserve">Q1 </t>
  </si>
  <si>
    <t xml:space="preserve">FDS4435BZ</t>
  </si>
  <si>
    <t xml:space="preserve">Package_SO:SOIC-8_3.9x4.9mm_P1.27mm</t>
  </si>
  <si>
    <t xml:space="preserve">C23931</t>
  </si>
  <si>
    <t xml:space="preserve">R10 R12 R15 R16 </t>
  </si>
  <si>
    <t xml:space="preserve">Resistor_SMD:R_0603_1608Metric</t>
  </si>
  <si>
    <t xml:space="preserve">C96423</t>
  </si>
  <si>
    <t xml:space="preserve">R11 R13 R17 R18 R19 R20 R21 R22 R23 R24 R25 R26 R27 R30 R31 </t>
  </si>
  <si>
    <t xml:space="preserve">100k</t>
  </si>
  <si>
    <t xml:space="preserve">C177329</t>
  </si>
  <si>
    <t xml:space="preserve">R14 </t>
  </si>
  <si>
    <t xml:space="preserve">1k</t>
  </si>
  <si>
    <t xml:space="preserve">C112433</t>
  </si>
  <si>
    <t xml:space="preserve">R28 </t>
  </si>
  <si>
    <t xml:space="preserve">49.9k</t>
  </si>
  <si>
    <t xml:space="preserve">C705862</t>
  </si>
  <si>
    <t xml:space="preserve">0.1</t>
  </si>
  <si>
    <t xml:space="preserve">R29 </t>
  </si>
  <si>
    <t xml:space="preserve">16.2k</t>
  </si>
  <si>
    <t xml:space="preserve">C667056</t>
  </si>
  <si>
    <t xml:space="preserve">RN1 RN2 RN5 RN6 RN9 RN10 RN13 RN14 </t>
  </si>
  <si>
    <t xml:space="preserve">holse:R_Array_Convex_4x0603</t>
  </si>
  <si>
    <t xml:space="preserve">C153136</t>
  </si>
  <si>
    <t xml:space="preserve">RN3 RN4 RN7 RN8 RN11 RN12 RN15 RN16 </t>
  </si>
  <si>
    <t xml:space="preserve">10k</t>
  </si>
  <si>
    <t xml:space="preserve">C164037</t>
  </si>
  <si>
    <t xml:space="preserve">U1 </t>
  </si>
  <si>
    <t xml:space="preserve">STM32F103CBTx</t>
  </si>
  <si>
    <t xml:space="preserve">Package_QFP:LQFP-48_7x7mm_P0.5mm</t>
  </si>
  <si>
    <t xml:space="preserve">C8304</t>
  </si>
  <si>
    <t xml:space="preserve">U10 U11 U12 U13 </t>
  </si>
  <si>
    <t xml:space="preserve">74HC165</t>
  </si>
  <si>
    <t xml:space="preserve">Package_SO:SOIC-16_4.55x10.3mm_P1.27mm</t>
  </si>
  <si>
    <t xml:space="preserve">C7334</t>
  </si>
  <si>
    <t xml:space="preserve">U14 </t>
  </si>
  <si>
    <t xml:space="preserve">M95256-WMN6P</t>
  </si>
  <si>
    <t xml:space="preserve">C222231</t>
  </si>
  <si>
    <t xml:space="preserve">U2 U4 U6 U8 </t>
  </si>
  <si>
    <t xml:space="preserve">74HC595</t>
  </si>
  <si>
    <t xml:space="preserve">C5947</t>
  </si>
  <si>
    <t xml:space="preserve">U3 U5 U7 U9 </t>
  </si>
  <si>
    <t xml:space="preserve">ULN2803A</t>
  </si>
  <si>
    <t xml:space="preserve">Package_SO:SOIC-18W_7.5x11.6mm_P1.27mm</t>
  </si>
  <si>
    <t xml:space="preserve">C9683</t>
  </si>
  <si>
    <t xml:space="preserve">Y1 </t>
  </si>
  <si>
    <t xml:space="preserve">8mhz</t>
  </si>
  <si>
    <t xml:space="preserve">Crystal:Resonator_SMD_muRata_CSTxExxV-3Pin_3.0x1.1mm</t>
  </si>
  <si>
    <t xml:space="preserve">C22549</t>
  </si>
  <si>
    <t xml:space="preserve">CSTCE8M00G52-R0 MuraTA</t>
  </si>
  <si>
    <t xml:space="preserve"> Datasheet</t>
  </si>
  <si>
    <t xml:space="preserve">C1 C2 </t>
  </si>
  <si>
    <t xml:space="preserve">~</t>
  </si>
  <si>
    <t xml:space="preserve">C3 C4 C5 C6 C7 </t>
  </si>
  <si>
    <t xml:space="preserve">D1 D2 D3 D4 D5 D6 D7 D8 D9 D10 D11 D12 D13 D14 D15 D16 D17 D18 D19 D20 D21 D22 D23 D24 D25 D26 D27 D28 D29 D30 D31 D32 </t>
  </si>
  <si>
    <t xml:space="preserve">LED</t>
  </si>
  <si>
    <t xml:space="preserve">holse:LED_0805_2012Metric_Castellated</t>
  </si>
  <si>
    <t xml:space="preserve">C205441</t>
  </si>
  <si>
    <t xml:space="preserve">D33 </t>
  </si>
  <si>
    <t xml:space="preserve">LEDG</t>
  </si>
  <si>
    <t xml:space="preserve">C205442</t>
  </si>
  <si>
    <t xml:space="preserve">D34 </t>
  </si>
  <si>
    <t xml:space="preserve">LEDR</t>
  </si>
  <si>
    <t xml:space="preserve">C130114</t>
  </si>
  <si>
    <t xml:space="preserve">Program_M_Board</t>
  </si>
  <si>
    <t xml:space="preserve">holse:PinHeader_1x06_P2.54mm_Vertical</t>
  </si>
  <si>
    <t xml:space="preserve">Crossboard</t>
  </si>
  <si>
    <t xml:space="preserve">J4 </t>
  </si>
  <si>
    <t xml:space="preserve">USB_B_Micro</t>
  </si>
  <si>
    <t xml:space="preserve">holse:USB_Micro-B_Molex-105133-0001</t>
  </si>
  <si>
    <t xml:space="preserve">C168716</t>
  </si>
  <si>
    <t xml:space="preserve">R1 R2 R3 R6 </t>
  </si>
  <si>
    <t xml:space="preserve">R4 R5 </t>
  </si>
  <si>
    <t xml:space="preserve">C99198</t>
  </si>
  <si>
    <t xml:space="preserve">R7 </t>
  </si>
  <si>
    <t xml:space="preserve">C86983</t>
  </si>
  <si>
    <t xml:space="preserve">R8 </t>
  </si>
  <si>
    <t xml:space="preserve">1.5k</t>
  </si>
  <si>
    <t xml:space="preserve">C25989</t>
  </si>
  <si>
    <t xml:space="preserve">R9 R10 </t>
  </si>
  <si>
    <t xml:space="preserve">RN1 RN2 RN3 RN4 RN5 RN6 RN7 RN8 </t>
  </si>
  <si>
    <t xml:space="preserve">SW1 </t>
  </si>
  <si>
    <t xml:space="preserve">BTN</t>
  </si>
  <si>
    <t xml:space="preserve">Button_Switch_SMD:SW_SPST_EVPBF</t>
  </si>
  <si>
    <t xml:space="preserve">C620321</t>
  </si>
  <si>
    <t xml:space="preserve">U1 U2 U3 U4 </t>
  </si>
  <si>
    <t xml:space="preserve">http://www.ti.com/lit/ds/symlink/sn74hc595.pdf</t>
  </si>
  <si>
    <t xml:space="preserve">U5 </t>
  </si>
  <si>
    <t xml:space="preserve">USBLC6-2SC6</t>
  </si>
  <si>
    <t xml:space="preserve">Package_TO_SOT_SMD:SOT-23-6</t>
  </si>
  <si>
    <t xml:space="preserve">https://www.st.com/resource/en/datasheet/usblc6-2.pdf</t>
  </si>
  <si>
    <t xml:space="preserve">C7519</t>
  </si>
  <si>
    <t xml:space="preserve">To_Main_Board</t>
  </si>
  <si>
    <t xml:space="preserve">J12 </t>
  </si>
  <si>
    <t xml:space="preserve">Main Board Power</t>
  </si>
  <si>
    <t xml:space="preserve">Power</t>
  </si>
  <si>
    <t xml:space="preserve">Connector_Phoenix_MC_HighVoltage:PhoenixContact_MC_1,5_2-G-5.08_1x02_P5.08mm_Horizontal</t>
  </si>
  <si>
    <t xml:space="preserve">J4 J5 J6 J7 J8 J9 J10 J11 </t>
  </si>
  <si>
    <t xml:space="preserve">Relay out</t>
  </si>
  <si>
    <t xml:space="preserve">holse:PhoenixContact_MC_1,5_3-G-5.08_1x03_P5.08mm_Horizontal</t>
  </si>
  <si>
    <t xml:space="preserve">K1 K2 K3 K4 K5 K6 K7 K8 K9 K10 K11 K12 K13 K14 K15 K16 </t>
  </si>
  <si>
    <t xml:space="preserve">RT334012</t>
  </si>
  <si>
    <t xml:space="preserve">holse:Relay_DPST_Schrack-RT2-FormA_RM5mm</t>
  </si>
  <si>
    <t xml:space="preserve"> LCSC Part #</t>
  </si>
  <si>
    <t xml:space="preserve">LCSC Price</t>
  </si>
  <si>
    <t xml:space="preserve">terraelectronica part #</t>
  </si>
  <si>
    <t xml:space="preserve">terraelectronica price</t>
  </si>
  <si>
    <t xml:space="preserve">Capasitors</t>
  </si>
  <si>
    <t xml:space="preserve">C_0402</t>
  </si>
  <si>
    <t xml:space="preserve">C_0805</t>
  </si>
  <si>
    <t xml:space="preserve">337966(Yageo) 863217(samsung)</t>
  </si>
  <si>
    <t xml:space="preserve">C_0603</t>
  </si>
  <si>
    <t xml:space="preserve">Resistors</t>
  </si>
  <si>
    <t xml:space="preserve">R_0603</t>
  </si>
  <si>
    <t xml:space="preserve">R_Array_Convex_4x0603</t>
  </si>
  <si>
    <r>
      <rPr>
        <sz val="10"/>
        <rFont val="Times New Roman"/>
        <family val="1"/>
        <charset val="1"/>
      </rPr>
      <t xml:space="preserve">980470 (</t>
    </r>
    <r>
      <rPr>
        <sz val="10"/>
        <rFont val="Arial"/>
        <family val="2"/>
        <charset val="1"/>
      </rPr>
      <t xml:space="preserve">Под заказ 3недели)</t>
    </r>
  </si>
  <si>
    <t xml:space="preserve">Others</t>
  </si>
  <si>
    <t xml:space="preserve">LED blue</t>
  </si>
  <si>
    <t xml:space="preserve">LED Green</t>
  </si>
  <si>
    <t xml:space="preserve">LED RED</t>
  </si>
  <si>
    <t xml:space="preserve">Zenner</t>
  </si>
  <si>
    <t xml:space="preserve">D_MiniMELF</t>
  </si>
  <si>
    <t xml:space="preserve">38449(MiniMelf) — 1.2р / 305160(SOD 323) — 0.9р</t>
  </si>
  <si>
    <t xml:space="preserve">TVS 2 3.3v</t>
  </si>
  <si>
    <t xml:space="preserve">SOT-23</t>
  </si>
  <si>
    <t xml:space="preserve">USB TVS</t>
  </si>
  <si>
    <t xml:space="preserve">Schot Diode</t>
  </si>
  <si>
    <t xml:space="preserve">DD_SMA</t>
  </si>
  <si>
    <t xml:space="preserve">Fuse</t>
  </si>
  <si>
    <t xml:space="preserve">Fuse:Fuse_1812_4532Metric_Pad1.30x3.40mm_HandSolder (5mm x 3mm)</t>
  </si>
  <si>
    <t xml:space="preserve">1126559 (500ма)</t>
  </si>
  <si>
    <t xml:space="preserve">Resonator_SMD_muRata_CSTxExxV-3Pin_3.0x1.1mm</t>
  </si>
  <si>
    <t xml:space="preserve">Inductor SMD</t>
  </si>
  <si>
    <t xml:space="preserve">Inductor_SMD:L_Bourns-SRN6028 (6mm x 6mm)</t>
  </si>
  <si>
    <t xml:space="preserve">1043884 (4.8x4.8mm)</t>
  </si>
  <si>
    <t xml:space="preserve">transistor</t>
  </si>
  <si>
    <t xml:space="preserve">SOIC-8_3.9x4.9mm_P1.27mm</t>
  </si>
  <si>
    <t xml:space="preserve">Button Switch SMD (6x6mm)</t>
  </si>
  <si>
    <t xml:space="preserve">Micros</t>
  </si>
  <si>
    <t xml:space="preserve">SOT95P285X140-6N (SOT23-6)</t>
  </si>
  <si>
    <t xml:space="preserve">AP5100WG-7 (Под заказ 16 дней) при покупке от 8ми шт. (от 16 38р, от трех шт 69р)</t>
  </si>
  <si>
    <t xml:space="preserve">LQFP-48_7x7mm_P0.5mm</t>
  </si>
  <si>
    <t xml:space="preserve">под заказ под нереальные цены от 1000р
Chipdip 340р</t>
  </si>
  <si>
    <t xml:space="preserve">SOIC-16_4.55x10.3mm_P1.27mm</t>
  </si>
  <si>
    <t xml:space="preserve">SOIC-18W_7.5x11.6mm_P1.27mm</t>
  </si>
  <si>
    <t xml:space="preserve">Connectors</t>
  </si>
  <si>
    <t xml:space="preserve">IDC-Header_2x10_P2.54mm_Vertical</t>
  </si>
  <si>
    <t xml:space="preserve">цены нереальные</t>
  </si>
  <si>
    <t xml:space="preserve">IDC-Header_2x10_P2.54mm_Horizontal</t>
  </si>
  <si>
    <t xml:space="preserve">IDC-Header_2x17_P2.54mm_Horizontal</t>
  </si>
  <si>
    <t xml:space="preserve">5.08x2 HighVoltage </t>
  </si>
  <si>
    <t xml:space="preserve">PhoenixContact_MC_1,5_2-G-5.08_1x02_P5.08mm_Horizontal</t>
  </si>
  <si>
    <t xml:space="preserve">5.08x3 HighVoltage </t>
  </si>
  <si>
    <t xml:space="preserve">PhoenixContact_MC_1,5_3-G-5.08_1x03_P5.08mm_Horizontal</t>
  </si>
  <si>
    <t xml:space="preserve">Relays</t>
  </si>
  <si>
    <t xml:space="preserve">IDC20 на шлейф</t>
  </si>
</sst>
</file>

<file path=xl/styles.xml><?xml version="1.0" encoding="utf-8"?>
<styleSheet xmlns="http://schemas.openxmlformats.org/spreadsheetml/2006/main">
  <numFmts count="2">
    <numFmt numFmtId="164" formatCode="General"/>
    <numFmt numFmtId="165" formatCode="#,##0.00\ [$₽-419];[RED]\-#,##0.00\ [$₽-419]"/>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Times New Roman"/>
      <family val="1"/>
      <charset val="1"/>
    </font>
    <font>
      <b val="true"/>
      <sz val="10"/>
      <name val="Times New Roman"/>
      <family val="1"/>
      <charset val="1"/>
    </font>
  </fonts>
  <fills count="4">
    <fill>
      <patternFill patternType="none"/>
    </fill>
    <fill>
      <patternFill patternType="gray125"/>
    </fill>
    <fill>
      <patternFill patternType="solid">
        <fgColor rgb="FF3465A4"/>
        <bgColor rgb="FF3366FF"/>
      </patternFill>
    </fill>
    <fill>
      <patternFill patternType="solid">
        <fgColor rgb="FF3FAF46"/>
        <bgColor rgb="FF33CC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5" fontId="4" fillId="3"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465A4"/>
      <rgbColor rgb="FF969696"/>
      <rgbColor rgb="FF003366"/>
      <rgbColor rgb="FF3FAF4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11.55078125" defaultRowHeight="12.8" zeroHeight="false" outlineLevelRow="0" outlineLevelCol="0"/>
  <cols>
    <col collapsed="false" customWidth="true" hidden="false" outlineLevel="0" max="1" min="1" style="0" width="48.89"/>
    <col collapsed="false" customWidth="true" hidden="false" outlineLevel="0" max="2" min="2" style="0" width="8.94"/>
    <col collapsed="false" customWidth="true" hidden="false" outlineLevel="0" max="3" min="3" style="0" width="16.43"/>
    <col collapsed="false" customWidth="true" hidden="false" outlineLevel="0" max="4" min="4" style="0" width="56.16"/>
    <col collapsed="false" customWidth="true" hidden="false" outlineLevel="0" max="5" min="5" style="0" width="10.73"/>
    <col collapsed="false" customWidth="true" hidden="false" outlineLevel="0" max="6" min="6" style="0" width="30.28"/>
    <col collapsed="false" customWidth="true" hidden="false" outlineLevel="0" max="7" min="7" style="0" width="17.27"/>
    <col collapsed="false" customWidth="true" hidden="false" outlineLevel="0" max="8" min="8" style="0" width="4.07"/>
  </cols>
  <sheetData>
    <row r="1" customFormat="false" ht="12.8" hidden="false" customHeight="false" outlineLevel="0" collapsed="false">
      <c r="A1" s="0" t="s">
        <v>0</v>
      </c>
      <c r="B1" s="0" t="s">
        <v>1</v>
      </c>
      <c r="C1" s="0" t="s">
        <v>2</v>
      </c>
      <c r="D1" s="0" t="s">
        <v>3</v>
      </c>
      <c r="E1" s="0" t="s">
        <v>4</v>
      </c>
      <c r="F1" s="0" t="s">
        <v>5</v>
      </c>
      <c r="G1" s="0" t="s">
        <v>6</v>
      </c>
      <c r="H1" s="0" t="s">
        <v>7</v>
      </c>
    </row>
    <row r="2" customFormat="false" ht="12.8" hidden="false" customHeight="false" outlineLevel="0" collapsed="false">
      <c r="A2" s="0" t="s">
        <v>8</v>
      </c>
      <c r="B2" s="0" t="n">
        <v>1</v>
      </c>
      <c r="C2" s="0" t="s">
        <v>9</v>
      </c>
      <c r="D2" s="0" t="s">
        <v>10</v>
      </c>
    </row>
    <row r="3" customFormat="false" ht="12.8" hidden="false" customHeight="false" outlineLevel="0" collapsed="false">
      <c r="A3" s="1" t="s">
        <v>11</v>
      </c>
      <c r="B3" s="1" t="n">
        <v>1</v>
      </c>
      <c r="C3" s="1" t="s">
        <v>12</v>
      </c>
      <c r="D3" s="1" t="s">
        <v>13</v>
      </c>
      <c r="E3" s="1" t="s">
        <v>14</v>
      </c>
    </row>
    <row r="4" customFormat="false" ht="12.8" hidden="false" customHeight="false" outlineLevel="0" collapsed="false">
      <c r="A4" s="1" t="s">
        <v>15</v>
      </c>
      <c r="B4" s="1" t="n">
        <v>9</v>
      </c>
      <c r="C4" s="1" t="s">
        <v>16</v>
      </c>
      <c r="D4" s="1" t="s">
        <v>13</v>
      </c>
      <c r="E4" s="1" t="s">
        <v>17</v>
      </c>
    </row>
    <row r="5" customFormat="false" ht="12.8" hidden="false" customHeight="false" outlineLevel="0" collapsed="false">
      <c r="A5" s="1" t="s">
        <v>18</v>
      </c>
      <c r="B5" s="1" t="n">
        <v>1</v>
      </c>
      <c r="C5" s="1" t="s">
        <v>19</v>
      </c>
      <c r="D5" s="1" t="s">
        <v>13</v>
      </c>
      <c r="E5" s="1" t="s">
        <v>20</v>
      </c>
    </row>
    <row r="6" customFormat="false" ht="12.8" hidden="false" customHeight="false" outlineLevel="0" collapsed="false">
      <c r="A6" s="1" t="s">
        <v>21</v>
      </c>
      <c r="B6" s="1" t="n">
        <v>1</v>
      </c>
      <c r="C6" s="1" t="s">
        <v>22</v>
      </c>
      <c r="D6" s="1" t="s">
        <v>23</v>
      </c>
      <c r="E6" s="1" t="s">
        <v>24</v>
      </c>
    </row>
    <row r="7" customFormat="false" ht="12.8" hidden="false" customHeight="false" outlineLevel="0" collapsed="false">
      <c r="A7" s="1" t="s">
        <v>25</v>
      </c>
      <c r="B7" s="1" t="n">
        <v>38</v>
      </c>
      <c r="C7" s="1" t="s">
        <v>26</v>
      </c>
      <c r="D7" s="1" t="s">
        <v>13</v>
      </c>
      <c r="E7" s="1" t="s">
        <v>17</v>
      </c>
    </row>
    <row r="8" customFormat="false" ht="12.8" hidden="false" customHeight="false" outlineLevel="0" collapsed="false">
      <c r="A8" s="1" t="s">
        <v>27</v>
      </c>
      <c r="B8" s="1" t="n">
        <v>1</v>
      </c>
      <c r="C8" s="1" t="s">
        <v>28</v>
      </c>
      <c r="D8" s="1" t="s">
        <v>29</v>
      </c>
      <c r="E8" s="1" t="s">
        <v>30</v>
      </c>
    </row>
    <row r="9" customFormat="false" ht="12.8" hidden="false" customHeight="false" outlineLevel="0" collapsed="false">
      <c r="A9" s="1" t="s">
        <v>31</v>
      </c>
      <c r="B9" s="1" t="n">
        <v>1</v>
      </c>
      <c r="C9" s="1" t="s">
        <v>32</v>
      </c>
      <c r="D9" s="1" t="s">
        <v>23</v>
      </c>
      <c r="E9" s="1" t="s">
        <v>30</v>
      </c>
    </row>
    <row r="10" customFormat="false" ht="12.8" hidden="false" customHeight="false" outlineLevel="0" collapsed="false">
      <c r="A10" s="1" t="s">
        <v>33</v>
      </c>
      <c r="B10" s="1" t="n">
        <v>2</v>
      </c>
      <c r="C10" s="1" t="s">
        <v>34</v>
      </c>
      <c r="D10" s="1" t="s">
        <v>35</v>
      </c>
      <c r="E10" s="1" t="s">
        <v>36</v>
      </c>
    </row>
    <row r="11" customFormat="false" ht="12.8" hidden="false" customHeight="false" outlineLevel="0" collapsed="false">
      <c r="A11" s="1" t="s">
        <v>37</v>
      </c>
      <c r="B11" s="1" t="n">
        <v>1</v>
      </c>
      <c r="C11" s="1" t="s">
        <v>38</v>
      </c>
      <c r="D11" s="1" t="s">
        <v>39</v>
      </c>
      <c r="E11" s="1" t="s">
        <v>40</v>
      </c>
    </row>
    <row r="12" customFormat="false" ht="12.8" hidden="false" customHeight="false" outlineLevel="0" collapsed="false">
      <c r="A12" s="1" t="s">
        <v>41</v>
      </c>
      <c r="B12" s="1" t="n">
        <v>18</v>
      </c>
      <c r="C12" s="1" t="s">
        <v>42</v>
      </c>
      <c r="D12" s="1" t="s">
        <v>43</v>
      </c>
      <c r="E12" s="1" t="s">
        <v>44</v>
      </c>
    </row>
    <row r="13" customFormat="false" ht="12.8" hidden="false" customHeight="false" outlineLevel="0" collapsed="false">
      <c r="A13" s="1" t="s">
        <v>45</v>
      </c>
      <c r="B13" s="1" t="n">
        <v>3</v>
      </c>
      <c r="C13" s="1" t="s">
        <v>46</v>
      </c>
      <c r="D13" s="1" t="s">
        <v>47</v>
      </c>
      <c r="E13" s="1" t="s">
        <v>48</v>
      </c>
    </row>
    <row r="14" customFormat="false" ht="12.8" hidden="false" customHeight="false" outlineLevel="0" collapsed="false">
      <c r="A14" s="1" t="s">
        <v>49</v>
      </c>
      <c r="B14" s="1" t="n">
        <v>1</v>
      </c>
      <c r="C14" s="1" t="s">
        <v>50</v>
      </c>
      <c r="D14" s="1" t="s">
        <v>51</v>
      </c>
      <c r="E14" s="1" t="s">
        <v>52</v>
      </c>
    </row>
    <row r="15" customFormat="false" ht="12.8" hidden="false" customHeight="false" outlineLevel="0" collapsed="false">
      <c r="A15" s="0" t="s">
        <v>53</v>
      </c>
      <c r="B15" s="0" t="n">
        <v>1</v>
      </c>
      <c r="C15" s="0" t="s">
        <v>54</v>
      </c>
      <c r="D15" s="0" t="s">
        <v>55</v>
      </c>
    </row>
    <row r="16" customFormat="false" ht="12.8" hidden="false" customHeight="false" outlineLevel="0" collapsed="false">
      <c r="A16" s="0" t="s">
        <v>56</v>
      </c>
      <c r="B16" s="0" t="n">
        <v>1</v>
      </c>
      <c r="C16" s="0" t="s">
        <v>57</v>
      </c>
      <c r="D16" s="0" t="s">
        <v>58</v>
      </c>
    </row>
    <row r="17" customFormat="false" ht="12.8" hidden="false" customHeight="false" outlineLevel="0" collapsed="false">
      <c r="A17" s="1" t="s">
        <v>59</v>
      </c>
      <c r="B17" s="1" t="n">
        <v>1</v>
      </c>
      <c r="C17" s="1" t="s">
        <v>60</v>
      </c>
      <c r="D17" s="1" t="s">
        <v>61</v>
      </c>
      <c r="E17" s="1"/>
    </row>
    <row r="18" customFormat="false" ht="12.8" hidden="false" customHeight="false" outlineLevel="0" collapsed="false">
      <c r="A18" s="1" t="s">
        <v>62</v>
      </c>
      <c r="B18" s="1" t="n">
        <v>1</v>
      </c>
      <c r="C18" s="1" t="s">
        <v>60</v>
      </c>
      <c r="D18" s="1" t="s">
        <v>63</v>
      </c>
      <c r="E18" s="1"/>
    </row>
    <row r="19" customFormat="false" ht="12.8" hidden="false" customHeight="false" outlineLevel="0" collapsed="false">
      <c r="A19" s="1" t="s">
        <v>64</v>
      </c>
      <c r="B19" s="1" t="n">
        <v>1</v>
      </c>
      <c r="C19" s="1" t="s">
        <v>65</v>
      </c>
      <c r="D19" s="1" t="s">
        <v>66</v>
      </c>
      <c r="E19" s="1"/>
    </row>
    <row r="20" customFormat="false" ht="12.8" hidden="false" customHeight="false" outlineLevel="0" collapsed="false">
      <c r="A20" s="0" t="s">
        <v>67</v>
      </c>
      <c r="B20" s="0" t="n">
        <v>1</v>
      </c>
      <c r="C20" s="0" t="s">
        <v>68</v>
      </c>
      <c r="D20" s="0" t="s">
        <v>69</v>
      </c>
    </row>
    <row r="21" customFormat="false" ht="12.8" hidden="false" customHeight="false" outlineLevel="0" collapsed="false">
      <c r="A21" s="1" t="s">
        <v>70</v>
      </c>
      <c r="B21" s="1" t="n">
        <v>1</v>
      </c>
      <c r="C21" s="1" t="s">
        <v>71</v>
      </c>
      <c r="D21" s="1" t="s">
        <v>72</v>
      </c>
      <c r="E21" s="1" t="s">
        <v>73</v>
      </c>
    </row>
    <row r="22" customFormat="false" ht="12.8" hidden="false" customHeight="false" outlineLevel="0" collapsed="false">
      <c r="A22" s="1" t="s">
        <v>74</v>
      </c>
      <c r="B22" s="1" t="n">
        <v>1</v>
      </c>
      <c r="C22" s="1" t="s">
        <v>75</v>
      </c>
      <c r="D22" s="1" t="s">
        <v>76</v>
      </c>
      <c r="E22" s="1" t="s">
        <v>77</v>
      </c>
      <c r="G22" s="0" t="s">
        <v>75</v>
      </c>
    </row>
    <row r="23" customFormat="false" ht="12.8" hidden="false" customHeight="false" outlineLevel="0" collapsed="false">
      <c r="A23" s="1" t="s">
        <v>78</v>
      </c>
      <c r="B23" s="1" t="n">
        <v>1</v>
      </c>
      <c r="C23" s="1" t="s">
        <v>79</v>
      </c>
      <c r="D23" s="1" t="s">
        <v>80</v>
      </c>
      <c r="E23" s="1" t="s">
        <v>81</v>
      </c>
    </row>
    <row r="24" customFormat="false" ht="12.8" hidden="false" customHeight="false" outlineLevel="0" collapsed="false">
      <c r="A24" s="1" t="s">
        <v>82</v>
      </c>
      <c r="B24" s="1" t="n">
        <v>4</v>
      </c>
      <c r="C24" s="1" t="n">
        <v>22</v>
      </c>
      <c r="D24" s="1" t="s">
        <v>83</v>
      </c>
      <c r="E24" s="1" t="s">
        <v>84</v>
      </c>
    </row>
    <row r="25" customFormat="false" ht="12.8" hidden="false" customHeight="false" outlineLevel="0" collapsed="false">
      <c r="A25" s="1" t="s">
        <v>85</v>
      </c>
      <c r="B25" s="1" t="n">
        <v>15</v>
      </c>
      <c r="C25" s="1" t="s">
        <v>86</v>
      </c>
      <c r="D25" s="1" t="s">
        <v>83</v>
      </c>
      <c r="E25" s="1" t="s">
        <v>87</v>
      </c>
    </row>
    <row r="26" customFormat="false" ht="12.8" hidden="false" customHeight="false" outlineLevel="0" collapsed="false">
      <c r="A26" s="1" t="s">
        <v>88</v>
      </c>
      <c r="B26" s="1" t="n">
        <v>1</v>
      </c>
      <c r="C26" s="1" t="s">
        <v>89</v>
      </c>
      <c r="D26" s="1" t="s">
        <v>83</v>
      </c>
      <c r="E26" s="1" t="s">
        <v>90</v>
      </c>
    </row>
    <row r="27" customFormat="false" ht="12.8" hidden="false" customHeight="false" outlineLevel="0" collapsed="false">
      <c r="A27" s="1" t="s">
        <v>91</v>
      </c>
      <c r="B27" s="1" t="n">
        <v>1</v>
      </c>
      <c r="C27" s="1" t="s">
        <v>92</v>
      </c>
      <c r="D27" s="1" t="s">
        <v>83</v>
      </c>
      <c r="E27" s="1" t="s">
        <v>93</v>
      </c>
      <c r="H27" s="0" t="s">
        <v>94</v>
      </c>
    </row>
    <row r="28" customFormat="false" ht="12.8" hidden="false" customHeight="false" outlineLevel="0" collapsed="false">
      <c r="A28" s="1" t="s">
        <v>95</v>
      </c>
      <c r="B28" s="1" t="n">
        <v>1</v>
      </c>
      <c r="C28" s="1" t="s">
        <v>96</v>
      </c>
      <c r="D28" s="1" t="s">
        <v>83</v>
      </c>
      <c r="E28" s="1" t="s">
        <v>97</v>
      </c>
      <c r="H28" s="0" t="s">
        <v>94</v>
      </c>
    </row>
    <row r="29" customFormat="false" ht="12.8" hidden="false" customHeight="false" outlineLevel="0" collapsed="false">
      <c r="A29" s="1" t="s">
        <v>98</v>
      </c>
      <c r="B29" s="1" t="n">
        <v>8</v>
      </c>
      <c r="C29" s="1" t="s">
        <v>89</v>
      </c>
      <c r="D29" s="1" t="s">
        <v>99</v>
      </c>
      <c r="E29" s="1" t="s">
        <v>100</v>
      </c>
    </row>
    <row r="30" customFormat="false" ht="12.8" hidden="false" customHeight="false" outlineLevel="0" collapsed="false">
      <c r="A30" s="1" t="s">
        <v>101</v>
      </c>
      <c r="B30" s="1" t="n">
        <v>8</v>
      </c>
      <c r="C30" s="1" t="s">
        <v>102</v>
      </c>
      <c r="D30" s="1" t="s">
        <v>99</v>
      </c>
      <c r="E30" s="1" t="s">
        <v>103</v>
      </c>
    </row>
    <row r="31" customFormat="false" ht="12.8" hidden="false" customHeight="false" outlineLevel="0" collapsed="false">
      <c r="A31" s="1" t="s">
        <v>104</v>
      </c>
      <c r="B31" s="1" t="n">
        <v>1</v>
      </c>
      <c r="C31" s="1" t="s">
        <v>105</v>
      </c>
      <c r="D31" s="1" t="s">
        <v>106</v>
      </c>
      <c r="E31" s="1" t="s">
        <v>107</v>
      </c>
    </row>
    <row r="32" customFormat="false" ht="12.8" hidden="false" customHeight="false" outlineLevel="0" collapsed="false">
      <c r="A32" s="1" t="s">
        <v>108</v>
      </c>
      <c r="B32" s="1" t="n">
        <v>4</v>
      </c>
      <c r="C32" s="1" t="s">
        <v>109</v>
      </c>
      <c r="D32" s="1" t="s">
        <v>110</v>
      </c>
      <c r="E32" s="1" t="s">
        <v>111</v>
      </c>
    </row>
    <row r="33" customFormat="false" ht="12.8" hidden="false" customHeight="false" outlineLevel="0" collapsed="false">
      <c r="A33" s="1" t="s">
        <v>112</v>
      </c>
      <c r="B33" s="1" t="n">
        <v>1</v>
      </c>
      <c r="C33" s="1" t="s">
        <v>113</v>
      </c>
      <c r="D33" s="1" t="s">
        <v>80</v>
      </c>
      <c r="E33" s="1" t="s">
        <v>114</v>
      </c>
    </row>
    <row r="34" customFormat="false" ht="12.8" hidden="false" customHeight="false" outlineLevel="0" collapsed="false">
      <c r="A34" s="1" t="s">
        <v>115</v>
      </c>
      <c r="B34" s="1" t="n">
        <v>4</v>
      </c>
      <c r="C34" s="1" t="s">
        <v>116</v>
      </c>
      <c r="D34" s="1" t="s">
        <v>110</v>
      </c>
      <c r="E34" s="1" t="s">
        <v>117</v>
      </c>
    </row>
    <row r="35" customFormat="false" ht="12.8" hidden="false" customHeight="false" outlineLevel="0" collapsed="false">
      <c r="A35" s="1" t="s">
        <v>118</v>
      </c>
      <c r="B35" s="1" t="n">
        <v>4</v>
      </c>
      <c r="C35" s="1" t="s">
        <v>119</v>
      </c>
      <c r="D35" s="1" t="s">
        <v>120</v>
      </c>
      <c r="E35" s="1" t="s">
        <v>121</v>
      </c>
    </row>
    <row r="36" customFormat="false" ht="12.8" hidden="false" customHeight="false" outlineLevel="0" collapsed="false">
      <c r="A36" s="1" t="s">
        <v>122</v>
      </c>
      <c r="B36" s="1" t="n">
        <v>1</v>
      </c>
      <c r="C36" s="1" t="s">
        <v>123</v>
      </c>
      <c r="D36" s="1" t="s">
        <v>124</v>
      </c>
      <c r="E36" s="1" t="s">
        <v>125</v>
      </c>
      <c r="F36" s="0" t="s">
        <v>126</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Roman,Обычный"&amp;12&amp;A</oddHeader>
    <oddFooter>&amp;C&amp;"Times New Roman,Обычный"&amp;12Страница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55078125" defaultRowHeight="12.8" zeroHeight="false" outlineLevelRow="0" outlineLevelCol="0"/>
  <cols>
    <col collapsed="false" customWidth="true" hidden="false" outlineLevel="0" max="1" min="1" style="0" width="27.92"/>
    <col collapsed="false" customWidth="true" hidden="false" outlineLevel="0" max="3" min="2" style="0" width="22.36"/>
    <col collapsed="false" customWidth="true" hidden="false" outlineLevel="0" max="4" min="4" style="0" width="37.79"/>
    <col collapsed="false" customWidth="true" hidden="false" outlineLevel="0" max="5" min="5" style="0" width="25.01"/>
  </cols>
  <sheetData>
    <row r="1" customFormat="false" ht="12.8" hidden="false" customHeight="false" outlineLevel="0" collapsed="false">
      <c r="A1" s="0" t="s">
        <v>0</v>
      </c>
      <c r="B1" s="0" t="s">
        <v>1</v>
      </c>
      <c r="C1" s="0" t="s">
        <v>2</v>
      </c>
      <c r="D1" s="0" t="s">
        <v>3</v>
      </c>
      <c r="E1" s="0" t="s">
        <v>127</v>
      </c>
      <c r="F1" s="0" t="s">
        <v>4</v>
      </c>
    </row>
    <row r="2" customFormat="false" ht="12.8" hidden="false" customHeight="false" outlineLevel="0" collapsed="false">
      <c r="A2" s="1" t="s">
        <v>128</v>
      </c>
      <c r="B2" s="1" t="n">
        <v>2</v>
      </c>
      <c r="C2" s="1" t="s">
        <v>34</v>
      </c>
      <c r="D2" s="1" t="s">
        <v>35</v>
      </c>
      <c r="E2" s="1" t="s">
        <v>129</v>
      </c>
      <c r="F2" s="1" t="s">
        <v>36</v>
      </c>
    </row>
    <row r="3" customFormat="false" ht="12.8" hidden="false" customHeight="false" outlineLevel="0" collapsed="false">
      <c r="A3" s="1" t="s">
        <v>130</v>
      </c>
      <c r="B3" s="1" t="n">
        <v>5</v>
      </c>
      <c r="C3" s="1" t="s">
        <v>26</v>
      </c>
      <c r="D3" s="1" t="s">
        <v>13</v>
      </c>
      <c r="E3" s="1" t="s">
        <v>129</v>
      </c>
      <c r="F3" s="1" t="s">
        <v>17</v>
      </c>
    </row>
    <row r="4" customFormat="false" ht="12.8" hidden="false" customHeight="false" outlineLevel="0" collapsed="false">
      <c r="A4" s="1" t="s">
        <v>131</v>
      </c>
      <c r="B4" s="1" t="n">
        <v>32</v>
      </c>
      <c r="C4" s="1" t="s">
        <v>132</v>
      </c>
      <c r="D4" s="1" t="s">
        <v>133</v>
      </c>
      <c r="E4" s="1" t="s">
        <v>129</v>
      </c>
      <c r="F4" s="1" t="s">
        <v>134</v>
      </c>
    </row>
    <row r="5" customFormat="false" ht="12.8" hidden="false" customHeight="false" outlineLevel="0" collapsed="false">
      <c r="A5" s="1" t="s">
        <v>135</v>
      </c>
      <c r="B5" s="1" t="n">
        <v>1</v>
      </c>
      <c r="C5" s="1" t="s">
        <v>136</v>
      </c>
      <c r="D5" s="1" t="s">
        <v>133</v>
      </c>
      <c r="E5" s="1"/>
      <c r="F5" s="1" t="s">
        <v>137</v>
      </c>
    </row>
    <row r="6" customFormat="false" ht="12.8" hidden="false" customHeight="false" outlineLevel="0" collapsed="false">
      <c r="A6" s="1" t="s">
        <v>138</v>
      </c>
      <c r="B6" s="1" t="n">
        <v>1</v>
      </c>
      <c r="C6" s="1" t="s">
        <v>139</v>
      </c>
      <c r="D6" s="1" t="s">
        <v>133</v>
      </c>
      <c r="E6" s="1"/>
      <c r="F6" s="1" t="s">
        <v>140</v>
      </c>
    </row>
    <row r="7" customFormat="false" ht="12.8" hidden="false" customHeight="false" outlineLevel="0" collapsed="false">
      <c r="A7" s="0" t="s">
        <v>53</v>
      </c>
      <c r="B7" s="0" t="n">
        <v>1</v>
      </c>
      <c r="C7" s="0" t="s">
        <v>141</v>
      </c>
      <c r="D7" s="0" t="s">
        <v>55</v>
      </c>
      <c r="E7" s="0" t="s">
        <v>129</v>
      </c>
    </row>
    <row r="8" customFormat="false" ht="12.8" hidden="false" customHeight="false" outlineLevel="0" collapsed="false">
      <c r="A8" s="0" t="s">
        <v>59</v>
      </c>
      <c r="B8" s="0" t="n">
        <v>1</v>
      </c>
      <c r="C8" s="0" t="s">
        <v>54</v>
      </c>
      <c r="D8" s="0" t="s">
        <v>142</v>
      </c>
      <c r="E8" s="0" t="s">
        <v>129</v>
      </c>
    </row>
    <row r="9" customFormat="false" ht="12.8" hidden="false" customHeight="false" outlineLevel="0" collapsed="false">
      <c r="A9" s="0" t="s">
        <v>62</v>
      </c>
      <c r="B9" s="0" t="n">
        <v>1</v>
      </c>
      <c r="C9" s="0" t="s">
        <v>143</v>
      </c>
      <c r="D9" s="0" t="s">
        <v>58</v>
      </c>
      <c r="E9" s="0" t="s">
        <v>129</v>
      </c>
    </row>
    <row r="10" customFormat="false" ht="12.8" hidden="false" customHeight="false" outlineLevel="0" collapsed="false">
      <c r="A10" s="1" t="s">
        <v>144</v>
      </c>
      <c r="B10" s="1" t="n">
        <v>1</v>
      </c>
      <c r="C10" s="1" t="s">
        <v>145</v>
      </c>
      <c r="D10" s="1" t="s">
        <v>146</v>
      </c>
      <c r="E10" s="1" t="s">
        <v>129</v>
      </c>
      <c r="F10" s="1" t="s">
        <v>147</v>
      </c>
    </row>
    <row r="11" customFormat="false" ht="12.8" hidden="false" customHeight="false" outlineLevel="0" collapsed="false">
      <c r="A11" s="1" t="s">
        <v>148</v>
      </c>
      <c r="B11" s="1" t="n">
        <v>4</v>
      </c>
      <c r="C11" s="1" t="s">
        <v>86</v>
      </c>
      <c r="D11" s="1" t="s">
        <v>83</v>
      </c>
      <c r="E11" s="1" t="s">
        <v>129</v>
      </c>
      <c r="F11" s="1" t="s">
        <v>87</v>
      </c>
    </row>
    <row r="12" customFormat="false" ht="12.8" hidden="false" customHeight="false" outlineLevel="0" collapsed="false">
      <c r="A12" s="1" t="s">
        <v>149</v>
      </c>
      <c r="B12" s="1" t="n">
        <v>2</v>
      </c>
      <c r="C12" s="1" t="s">
        <v>102</v>
      </c>
      <c r="D12" s="1" t="s">
        <v>83</v>
      </c>
      <c r="E12" s="1" t="s">
        <v>129</v>
      </c>
      <c r="F12" s="1" t="s">
        <v>150</v>
      </c>
    </row>
    <row r="13" customFormat="false" ht="12.8" hidden="false" customHeight="false" outlineLevel="0" collapsed="false">
      <c r="A13" s="1" t="s">
        <v>151</v>
      </c>
      <c r="B13" s="1" t="n">
        <v>1</v>
      </c>
      <c r="C13" s="1" t="n">
        <v>100</v>
      </c>
      <c r="D13" s="1" t="s">
        <v>83</v>
      </c>
      <c r="E13" s="1" t="s">
        <v>129</v>
      </c>
      <c r="F13" s="1" t="s">
        <v>152</v>
      </c>
    </row>
    <row r="14" customFormat="false" ht="12.8" hidden="false" customHeight="false" outlineLevel="0" collapsed="false">
      <c r="A14" s="1" t="s">
        <v>153</v>
      </c>
      <c r="B14" s="1" t="n">
        <v>1</v>
      </c>
      <c r="C14" s="1" t="s">
        <v>154</v>
      </c>
      <c r="D14" s="1" t="s">
        <v>83</v>
      </c>
      <c r="E14" s="1" t="s">
        <v>129</v>
      </c>
      <c r="F14" s="1" t="s">
        <v>155</v>
      </c>
    </row>
    <row r="15" customFormat="false" ht="12.8" hidden="false" customHeight="false" outlineLevel="0" collapsed="false">
      <c r="A15" s="1" t="s">
        <v>156</v>
      </c>
      <c r="B15" s="1" t="n">
        <v>2</v>
      </c>
      <c r="C15" s="1" t="n">
        <v>22</v>
      </c>
      <c r="D15" s="1" t="s">
        <v>83</v>
      </c>
      <c r="E15" s="1" t="s">
        <v>129</v>
      </c>
      <c r="F15" s="1" t="s">
        <v>84</v>
      </c>
    </row>
    <row r="16" customFormat="false" ht="12.8" hidden="false" customHeight="false" outlineLevel="0" collapsed="false">
      <c r="A16" s="1" t="s">
        <v>157</v>
      </c>
      <c r="B16" s="1" t="n">
        <v>8</v>
      </c>
      <c r="C16" s="1" t="s">
        <v>102</v>
      </c>
      <c r="D16" s="1" t="s">
        <v>99</v>
      </c>
      <c r="E16" s="1" t="s">
        <v>129</v>
      </c>
      <c r="F16" s="1" t="s">
        <v>103</v>
      </c>
    </row>
    <row r="17" customFormat="false" ht="12.8" hidden="false" customHeight="false" outlineLevel="0" collapsed="false">
      <c r="A17" s="1" t="s">
        <v>158</v>
      </c>
      <c r="B17" s="1" t="n">
        <v>1</v>
      </c>
      <c r="C17" s="1" t="s">
        <v>159</v>
      </c>
      <c r="D17" s="1" t="s">
        <v>160</v>
      </c>
      <c r="E17" s="1" t="s">
        <v>129</v>
      </c>
      <c r="F17" s="1" t="s">
        <v>161</v>
      </c>
    </row>
    <row r="18" customFormat="false" ht="12.8" hidden="false" customHeight="false" outlineLevel="0" collapsed="false">
      <c r="A18" s="1" t="s">
        <v>162</v>
      </c>
      <c r="B18" s="1" t="n">
        <v>4</v>
      </c>
      <c r="C18" s="1" t="s">
        <v>116</v>
      </c>
      <c r="D18" s="1" t="s">
        <v>110</v>
      </c>
      <c r="E18" s="1" t="s">
        <v>163</v>
      </c>
      <c r="F18" s="1" t="s">
        <v>117</v>
      </c>
    </row>
    <row r="19" customFormat="false" ht="12.8" hidden="false" customHeight="false" outlineLevel="0" collapsed="false">
      <c r="A19" s="1" t="s">
        <v>164</v>
      </c>
      <c r="B19" s="1" t="n">
        <v>1</v>
      </c>
      <c r="C19" s="1" t="s">
        <v>165</v>
      </c>
      <c r="D19" s="1" t="s">
        <v>166</v>
      </c>
      <c r="E19" s="1" t="s">
        <v>167</v>
      </c>
      <c r="F19" s="1" t="s">
        <v>168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Roman,Обычный"&amp;12Страница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5078125" defaultRowHeight="12.8" zeroHeight="false" outlineLevelRow="0" outlineLevelCol="0"/>
  <cols>
    <col collapsed="false" customWidth="true" hidden="false" outlineLevel="0" max="1" min="1" style="0" width="52.7"/>
    <col collapsed="false" customWidth="true" hidden="false" outlineLevel="0" max="3" min="3" style="0" width="20.83"/>
    <col collapsed="false" customWidth="true" hidden="false" outlineLevel="0" max="4" min="4" style="0" width="71.69"/>
    <col collapsed="false" customWidth="true" hidden="false" outlineLevel="0" max="5" min="5" style="0" width="28.76"/>
  </cols>
  <sheetData>
    <row r="1" customFormat="false" ht="12.8" hidden="false" customHeight="false" outlineLevel="0" collapsed="false">
      <c r="A1" s="0" t="s">
        <v>0</v>
      </c>
      <c r="B1" s="0" t="s">
        <v>1</v>
      </c>
      <c r="C1" s="0" t="s">
        <v>2</v>
      </c>
      <c r="D1" s="0" t="s">
        <v>3</v>
      </c>
      <c r="E1" s="0" t="s">
        <v>127</v>
      </c>
    </row>
    <row r="2" customFormat="false" ht="12.8" hidden="false" customHeight="false" outlineLevel="0" collapsed="false">
      <c r="A2" s="0" t="s">
        <v>53</v>
      </c>
      <c r="B2" s="0" t="n">
        <v>1</v>
      </c>
      <c r="C2" s="0" t="s">
        <v>169</v>
      </c>
      <c r="D2" s="0" t="s">
        <v>61</v>
      </c>
      <c r="E2" s="0" t="s">
        <v>129</v>
      </c>
    </row>
    <row r="3" customFormat="false" ht="12.8" hidden="false" customHeight="false" outlineLevel="0" collapsed="false">
      <c r="A3" s="0" t="s">
        <v>170</v>
      </c>
      <c r="B3" s="0" t="n">
        <v>1</v>
      </c>
      <c r="C3" s="0" t="s">
        <v>169</v>
      </c>
      <c r="D3" s="0" t="s">
        <v>63</v>
      </c>
      <c r="E3" s="0" t="s">
        <v>129</v>
      </c>
    </row>
    <row r="4" customFormat="false" ht="12.8" hidden="false" customHeight="false" outlineLevel="0" collapsed="false">
      <c r="A4" s="0" t="s">
        <v>59</v>
      </c>
      <c r="B4" s="0" t="n">
        <v>1</v>
      </c>
      <c r="C4" s="0" t="s">
        <v>171</v>
      </c>
      <c r="D4" s="0" t="s">
        <v>69</v>
      </c>
      <c r="E4" s="0" t="s">
        <v>129</v>
      </c>
    </row>
    <row r="5" customFormat="false" ht="12.8" hidden="false" customHeight="false" outlineLevel="0" collapsed="false">
      <c r="A5" s="0" t="s">
        <v>62</v>
      </c>
      <c r="B5" s="0" t="n">
        <v>1</v>
      </c>
      <c r="C5" s="0" t="s">
        <v>172</v>
      </c>
      <c r="D5" s="0" t="s">
        <v>173</v>
      </c>
      <c r="E5" s="0" t="s">
        <v>129</v>
      </c>
    </row>
    <row r="6" customFormat="false" ht="12.8" hidden="false" customHeight="false" outlineLevel="0" collapsed="false">
      <c r="A6" s="0" t="s">
        <v>174</v>
      </c>
      <c r="B6" s="0" t="n">
        <v>8</v>
      </c>
      <c r="C6" s="0" t="s">
        <v>175</v>
      </c>
      <c r="D6" s="0" t="s">
        <v>176</v>
      </c>
      <c r="E6" s="0" t="s">
        <v>129</v>
      </c>
    </row>
    <row r="7" customFormat="false" ht="12.8" hidden="false" customHeight="false" outlineLevel="0" collapsed="false">
      <c r="A7" s="0" t="s">
        <v>177</v>
      </c>
      <c r="B7" s="0" t="n">
        <v>16</v>
      </c>
      <c r="C7" s="0" t="s">
        <v>178</v>
      </c>
      <c r="D7" s="0" t="s">
        <v>179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Roman,Обычный"&amp;12Страница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0"/>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I39" activeCellId="0" sqref="I39"/>
    </sheetView>
  </sheetViews>
  <sheetFormatPr defaultColWidth="11.55078125" defaultRowHeight="12.8" zeroHeight="false" outlineLevelRow="0" outlineLevelCol="0"/>
  <cols>
    <col collapsed="false" customWidth="true" hidden="false" outlineLevel="0" max="1" min="1" style="0" width="25.06"/>
    <col collapsed="false" customWidth="true" hidden="false" outlineLevel="0" max="2" min="2" style="0" width="10.84"/>
    <col collapsed="false" customWidth="true" hidden="false" outlineLevel="0" max="3" min="3" style="0" width="20.01"/>
    <col collapsed="false" customWidth="true" hidden="false" outlineLevel="0" max="4" min="4" style="0" width="56.55"/>
    <col collapsed="false" customWidth="true" hidden="false" outlineLevel="0" max="5" min="5" style="0" width="13.19"/>
    <col collapsed="false" customWidth="true" hidden="false" outlineLevel="0" max="6" min="6" style="0" width="14.59"/>
    <col collapsed="false" customWidth="true" hidden="false" outlineLevel="0" max="7" min="7" style="0" width="28.06"/>
    <col collapsed="false" customWidth="true" hidden="false" outlineLevel="0" max="8" min="8" style="2" width="18.38"/>
  </cols>
  <sheetData>
    <row r="1" customFormat="false" ht="12.8" hidden="false" customHeight="false" outlineLevel="0" collapsed="false">
      <c r="A1" s="3" t="s">
        <v>0</v>
      </c>
      <c r="B1" s="3" t="s">
        <v>1</v>
      </c>
      <c r="C1" s="3" t="s">
        <v>2</v>
      </c>
      <c r="D1" s="3" t="s">
        <v>3</v>
      </c>
      <c r="E1" s="3" t="s">
        <v>180</v>
      </c>
      <c r="F1" s="0" t="s">
        <v>181</v>
      </c>
      <c r="G1" s="0" t="s">
        <v>182</v>
      </c>
      <c r="H1" s="2" t="s">
        <v>183</v>
      </c>
    </row>
    <row r="2" s="4" customFormat="true" ht="12.8" hidden="false" customHeight="false" outlineLevel="0" collapsed="false">
      <c r="A2" s="4" t="s">
        <v>184</v>
      </c>
      <c r="H2" s="5"/>
    </row>
    <row r="3" customFormat="false" ht="12.8" hidden="false" customHeight="false" outlineLevel="0" collapsed="false">
      <c r="B3" s="0" t="n">
        <v>1</v>
      </c>
      <c r="C3" s="0" t="s">
        <v>12</v>
      </c>
      <c r="D3" s="0" t="s">
        <v>185</v>
      </c>
      <c r="E3" s="0" t="s">
        <v>14</v>
      </c>
      <c r="G3" s="6" t="n">
        <v>1910184</v>
      </c>
      <c r="H3" s="2" t="n">
        <v>0.1</v>
      </c>
      <c r="I3" s="2" t="n">
        <f aca="false">B3*H3</f>
        <v>0.1</v>
      </c>
    </row>
    <row r="4" customFormat="false" ht="12.8" hidden="false" customHeight="false" outlineLevel="0" collapsed="false">
      <c r="B4" s="0" t="n">
        <v>1</v>
      </c>
      <c r="C4" s="0" t="s">
        <v>19</v>
      </c>
      <c r="D4" s="0" t="s">
        <v>185</v>
      </c>
      <c r="E4" s="0" t="s">
        <v>20</v>
      </c>
      <c r="G4" s="6" t="n">
        <v>866778</v>
      </c>
      <c r="H4" s="2" t="n">
        <v>0.21</v>
      </c>
      <c r="I4" s="2" t="n">
        <f aca="false">B4*H4</f>
        <v>0.21</v>
      </c>
    </row>
    <row r="5" customFormat="false" ht="12.8" hidden="false" customHeight="false" outlineLevel="0" collapsed="false">
      <c r="B5" s="0" t="n">
        <v>1</v>
      </c>
      <c r="C5" s="0" t="s">
        <v>22</v>
      </c>
      <c r="D5" s="0" t="s">
        <v>186</v>
      </c>
      <c r="E5" s="0" t="s">
        <v>24</v>
      </c>
      <c r="G5" s="6" t="n">
        <v>442193</v>
      </c>
      <c r="H5" s="2" t="n">
        <v>0.79</v>
      </c>
      <c r="I5" s="2" t="n">
        <f aca="false">B5*H5</f>
        <v>0.79</v>
      </c>
    </row>
    <row r="6" customFormat="false" ht="12.8" hidden="false" customHeight="false" outlineLevel="0" collapsed="false">
      <c r="B6" s="0" t="n">
        <f aca="false">38+9+5</f>
        <v>52</v>
      </c>
      <c r="C6" s="0" t="s">
        <v>26</v>
      </c>
      <c r="D6" s="0" t="s">
        <v>185</v>
      </c>
      <c r="E6" s="0" t="s">
        <v>17</v>
      </c>
      <c r="G6" s="6" t="s">
        <v>187</v>
      </c>
      <c r="H6" s="2" t="n">
        <v>0.12</v>
      </c>
      <c r="I6" s="2" t="n">
        <f aca="false">B6*H6</f>
        <v>6.24</v>
      </c>
    </row>
    <row r="7" customFormat="false" ht="12.8" hidden="false" customHeight="false" outlineLevel="0" collapsed="false">
      <c r="B7" s="0" t="n">
        <f aca="false">1+1</f>
        <v>2</v>
      </c>
      <c r="C7" s="0" t="s">
        <v>28</v>
      </c>
      <c r="D7" s="0" t="s">
        <v>186</v>
      </c>
      <c r="E7" s="0" t="s">
        <v>30</v>
      </c>
      <c r="G7" s="6" t="n">
        <v>1489879</v>
      </c>
      <c r="H7" s="2" t="n">
        <v>2.5</v>
      </c>
      <c r="I7" s="2" t="n">
        <f aca="false">B7*H7</f>
        <v>5</v>
      </c>
    </row>
    <row r="8" customFormat="false" ht="12.8" hidden="false" customHeight="false" outlineLevel="0" collapsed="false">
      <c r="B8" s="0" t="n">
        <f aca="false">2+2</f>
        <v>4</v>
      </c>
      <c r="C8" s="0" t="s">
        <v>34</v>
      </c>
      <c r="D8" s="0" t="s">
        <v>188</v>
      </c>
      <c r="E8" s="0" t="s">
        <v>36</v>
      </c>
      <c r="G8" s="6" t="n">
        <v>863285</v>
      </c>
      <c r="H8" s="2" t="n">
        <v>0.3</v>
      </c>
      <c r="I8" s="2" t="n">
        <f aca="false">B8*H8</f>
        <v>1.2</v>
      </c>
    </row>
    <row r="10" s="7" customFormat="true" ht="12.8" hidden="false" customHeight="false" outlineLevel="0" collapsed="false">
      <c r="A10" s="4" t="s">
        <v>189</v>
      </c>
      <c r="H10" s="8"/>
    </row>
    <row r="11" customFormat="false" ht="12.8" hidden="false" customHeight="false" outlineLevel="0" collapsed="false">
      <c r="B11" s="0" t="n">
        <f aca="false">4+2</f>
        <v>6</v>
      </c>
      <c r="C11" s="0" t="n">
        <v>22</v>
      </c>
      <c r="D11" s="0" t="s">
        <v>190</v>
      </c>
      <c r="E11" s="0" t="s">
        <v>84</v>
      </c>
      <c r="G11" s="6" t="n">
        <v>2782143</v>
      </c>
      <c r="H11" s="2" t="n">
        <v>0.04</v>
      </c>
      <c r="I11" s="2" t="n">
        <f aca="false">B11*H11</f>
        <v>0.24</v>
      </c>
    </row>
    <row r="12" customFormat="false" ht="12.8" hidden="false" customHeight="false" outlineLevel="0" collapsed="false">
      <c r="B12" s="0" t="n">
        <f aca="false">15+4</f>
        <v>19</v>
      </c>
      <c r="C12" s="0" t="s">
        <v>86</v>
      </c>
      <c r="D12" s="0" t="s">
        <v>190</v>
      </c>
      <c r="E12" s="0" t="s">
        <v>87</v>
      </c>
      <c r="G12" s="6" t="n">
        <v>533322</v>
      </c>
      <c r="H12" s="2" t="n">
        <v>0.06</v>
      </c>
      <c r="I12" s="2" t="n">
        <f aca="false">B12*H12</f>
        <v>1.14</v>
      </c>
    </row>
    <row r="13" customFormat="false" ht="12.8" hidden="false" customHeight="false" outlineLevel="0" collapsed="false">
      <c r="B13" s="0" t="n">
        <v>1</v>
      </c>
      <c r="C13" s="0" t="s">
        <v>89</v>
      </c>
      <c r="D13" s="0" t="s">
        <v>190</v>
      </c>
      <c r="E13" s="0" t="s">
        <v>90</v>
      </c>
      <c r="G13" s="6" t="n">
        <v>1079152</v>
      </c>
      <c r="H13" s="2" t="n">
        <v>0.05</v>
      </c>
      <c r="I13" s="2" t="n">
        <f aca="false">B13*H13</f>
        <v>0.05</v>
      </c>
    </row>
    <row r="14" customFormat="false" ht="12.8" hidden="false" customHeight="false" outlineLevel="0" collapsed="false">
      <c r="B14" s="0" t="n">
        <v>1</v>
      </c>
      <c r="C14" s="0" t="s">
        <v>92</v>
      </c>
      <c r="D14" s="0" t="s">
        <v>190</v>
      </c>
      <c r="E14" s="0" t="s">
        <v>93</v>
      </c>
      <c r="G14" s="6" t="n">
        <v>819775</v>
      </c>
      <c r="H14" s="2" t="n">
        <v>0.13</v>
      </c>
      <c r="I14" s="2" t="n">
        <f aca="false">B14*H14</f>
        <v>0.13</v>
      </c>
    </row>
    <row r="15" customFormat="false" ht="12.8" hidden="false" customHeight="false" outlineLevel="0" collapsed="false">
      <c r="B15" s="0" t="n">
        <v>1</v>
      </c>
      <c r="C15" s="0" t="s">
        <v>96</v>
      </c>
      <c r="D15" s="0" t="s">
        <v>190</v>
      </c>
      <c r="E15" s="0" t="s">
        <v>97</v>
      </c>
      <c r="G15" s="6" t="n">
        <v>568313</v>
      </c>
      <c r="H15" s="2" t="n">
        <v>0.1</v>
      </c>
      <c r="I15" s="2" t="n">
        <f aca="false">B15*H15</f>
        <v>0.1</v>
      </c>
    </row>
    <row r="16" customFormat="false" ht="12.8" hidden="false" customHeight="false" outlineLevel="0" collapsed="false">
      <c r="B16" s="0" t="n">
        <v>1</v>
      </c>
      <c r="C16" s="0" t="n">
        <v>100</v>
      </c>
      <c r="D16" s="0" t="s">
        <v>190</v>
      </c>
      <c r="E16" s="0" t="s">
        <v>152</v>
      </c>
      <c r="G16" s="6" t="n">
        <v>431790</v>
      </c>
      <c r="H16" s="2" t="n">
        <v>0.06</v>
      </c>
      <c r="I16" s="2" t="n">
        <f aca="false">B16*H16</f>
        <v>0.06</v>
      </c>
    </row>
    <row r="17" customFormat="false" ht="12.8" hidden="false" customHeight="false" outlineLevel="0" collapsed="false">
      <c r="B17" s="0" t="n">
        <v>1</v>
      </c>
      <c r="C17" s="0" t="s">
        <v>154</v>
      </c>
      <c r="D17" s="0" t="s">
        <v>190</v>
      </c>
      <c r="E17" s="0" t="s">
        <v>155</v>
      </c>
      <c r="G17" s="6" t="n">
        <v>327599</v>
      </c>
      <c r="H17" s="2" t="n">
        <v>0.08</v>
      </c>
      <c r="I17" s="2" t="n">
        <f aca="false">B17*H17</f>
        <v>0.08</v>
      </c>
    </row>
    <row r="18" customFormat="false" ht="12.8" hidden="false" customHeight="false" outlineLevel="0" collapsed="false">
      <c r="B18" s="0" t="n">
        <v>8</v>
      </c>
      <c r="C18" s="0" t="s">
        <v>89</v>
      </c>
      <c r="D18" s="0" t="s">
        <v>191</v>
      </c>
      <c r="E18" s="0" t="s">
        <v>100</v>
      </c>
      <c r="G18" s="6" t="s">
        <v>192</v>
      </c>
      <c r="H18" s="2" t="n">
        <v>1.84</v>
      </c>
      <c r="I18" s="2" t="n">
        <f aca="false">B18*H18</f>
        <v>14.72</v>
      </c>
    </row>
    <row r="19" customFormat="false" ht="12.8" hidden="false" customHeight="false" outlineLevel="0" collapsed="false">
      <c r="B19" s="0" t="n">
        <f aca="false">8+8</f>
        <v>16</v>
      </c>
      <c r="C19" s="0" t="s">
        <v>102</v>
      </c>
      <c r="D19" s="0" t="s">
        <v>191</v>
      </c>
      <c r="E19" s="0" t="s">
        <v>103</v>
      </c>
      <c r="G19" s="6" t="n">
        <v>1081045</v>
      </c>
      <c r="H19" s="2" t="n">
        <v>1.1</v>
      </c>
      <c r="I19" s="2" t="n">
        <f aca="false">B19*H19</f>
        <v>17.6</v>
      </c>
    </row>
    <row r="20" s="7" customFormat="true" ht="12.8" hidden="false" customHeight="false" outlineLevel="0" collapsed="false">
      <c r="A20" s="4" t="s">
        <v>193</v>
      </c>
      <c r="H20" s="8"/>
    </row>
    <row r="21" customFormat="false" ht="12.8" hidden="false" customHeight="false" outlineLevel="0" collapsed="false">
      <c r="A21" s="9" t="s">
        <v>194</v>
      </c>
      <c r="B21" s="0" t="n">
        <v>32</v>
      </c>
      <c r="C21" s="0" t="s">
        <v>132</v>
      </c>
      <c r="D21" s="0" t="s">
        <v>133</v>
      </c>
      <c r="E21" s="0" t="s">
        <v>134</v>
      </c>
      <c r="G21" s="6" t="n">
        <v>881469</v>
      </c>
      <c r="H21" s="2" t="n">
        <v>2.8</v>
      </c>
      <c r="I21" s="2" t="n">
        <f aca="false">B21*H21</f>
        <v>89.6</v>
      </c>
    </row>
    <row r="22" customFormat="false" ht="12.8" hidden="false" customHeight="false" outlineLevel="0" collapsed="false">
      <c r="A22" s="9" t="s">
        <v>195</v>
      </c>
      <c r="B22" s="0" t="n">
        <v>1</v>
      </c>
      <c r="C22" s="0" t="s">
        <v>136</v>
      </c>
      <c r="D22" s="0" t="s">
        <v>133</v>
      </c>
      <c r="E22" s="0" t="s">
        <v>137</v>
      </c>
      <c r="G22" s="6" t="n">
        <v>600843</v>
      </c>
      <c r="H22" s="2" t="n">
        <v>1.9</v>
      </c>
      <c r="I22" s="2" t="n">
        <f aca="false">B22*H22</f>
        <v>1.9</v>
      </c>
    </row>
    <row r="23" customFormat="false" ht="12.8" hidden="false" customHeight="false" outlineLevel="0" collapsed="false">
      <c r="A23" s="9" t="s">
        <v>196</v>
      </c>
      <c r="B23" s="0" t="n">
        <v>1</v>
      </c>
      <c r="C23" s="0" t="s">
        <v>139</v>
      </c>
      <c r="D23" s="0" t="s">
        <v>133</v>
      </c>
      <c r="E23" s="0" t="s">
        <v>140</v>
      </c>
      <c r="G23" s="6" t="n">
        <v>601116</v>
      </c>
      <c r="H23" s="2" t="n">
        <v>1.9</v>
      </c>
      <c r="I23" s="2" t="n">
        <f aca="false">B23*H23</f>
        <v>1.9</v>
      </c>
    </row>
    <row r="24" customFormat="false" ht="23.85" hidden="false" customHeight="false" outlineLevel="0" collapsed="false">
      <c r="A24" s="0" t="s">
        <v>197</v>
      </c>
      <c r="B24" s="0" t="n">
        <v>1</v>
      </c>
      <c r="C24" s="0" t="s">
        <v>38</v>
      </c>
      <c r="D24" s="0" t="s">
        <v>198</v>
      </c>
      <c r="E24" s="0" t="s">
        <v>40</v>
      </c>
      <c r="G24" s="6" t="s">
        <v>199</v>
      </c>
      <c r="H24" s="2" t="n">
        <v>1.2</v>
      </c>
      <c r="I24" s="2" t="n">
        <f aca="false">B24*H24</f>
        <v>1.2</v>
      </c>
    </row>
    <row r="25" customFormat="false" ht="12.8" hidden="false" customHeight="false" outlineLevel="0" collapsed="false">
      <c r="A25" s="0" t="s">
        <v>200</v>
      </c>
      <c r="B25" s="0" t="n">
        <v>18</v>
      </c>
      <c r="C25" s="0" t="s">
        <v>42</v>
      </c>
      <c r="D25" s="0" t="s">
        <v>201</v>
      </c>
      <c r="E25" s="0" t="s">
        <v>44</v>
      </c>
      <c r="G25" s="6" t="n">
        <v>289331</v>
      </c>
      <c r="H25" s="2" t="n">
        <v>3.1</v>
      </c>
      <c r="I25" s="2" t="n">
        <f aca="false">B25*H25</f>
        <v>55.8</v>
      </c>
    </row>
    <row r="26" customFormat="false" ht="12.8" hidden="false" customHeight="false" outlineLevel="0" collapsed="false">
      <c r="A26" s="0" t="s">
        <v>202</v>
      </c>
      <c r="B26" s="0" t="n">
        <v>1</v>
      </c>
      <c r="C26" s="0" t="s">
        <v>165</v>
      </c>
      <c r="D26" s="0" t="s">
        <v>166</v>
      </c>
      <c r="E26" s="0" t="s">
        <v>168</v>
      </c>
      <c r="G26" s="6" t="n">
        <v>244787</v>
      </c>
      <c r="H26" s="2" t="n">
        <v>4.3</v>
      </c>
      <c r="I26" s="2" t="n">
        <f aca="false">B26*H26</f>
        <v>4.3</v>
      </c>
    </row>
    <row r="27" customFormat="false" ht="12.8" hidden="false" customHeight="false" outlineLevel="0" collapsed="false">
      <c r="A27" s="0" t="s">
        <v>203</v>
      </c>
      <c r="B27" s="0" t="n">
        <v>3</v>
      </c>
      <c r="C27" s="0" t="s">
        <v>46</v>
      </c>
      <c r="D27" s="0" t="s">
        <v>204</v>
      </c>
      <c r="E27" s="0" t="s">
        <v>48</v>
      </c>
      <c r="G27" s="6" t="n">
        <v>1006032</v>
      </c>
      <c r="H27" s="2" t="n">
        <v>1.2</v>
      </c>
      <c r="I27" s="2" t="n">
        <f aca="false">B27*H27</f>
        <v>3.6</v>
      </c>
    </row>
    <row r="28" customFormat="false" ht="12.8" hidden="false" customHeight="false" outlineLevel="0" collapsed="false">
      <c r="A28" s="0" t="s">
        <v>205</v>
      </c>
      <c r="B28" s="0" t="n">
        <v>1</v>
      </c>
      <c r="C28" s="0" t="s">
        <v>50</v>
      </c>
      <c r="D28" s="0" t="s">
        <v>206</v>
      </c>
      <c r="E28" s="0" t="s">
        <v>52</v>
      </c>
      <c r="G28" s="6" t="s">
        <v>207</v>
      </c>
      <c r="H28" s="2" t="n">
        <v>6.3</v>
      </c>
      <c r="I28" s="2" t="n">
        <f aca="false">B28*H28</f>
        <v>6.3</v>
      </c>
    </row>
    <row r="29" customFormat="false" ht="12.8" hidden="false" customHeight="false" outlineLevel="0" collapsed="false">
      <c r="A29" s="0" t="s">
        <v>126</v>
      </c>
      <c r="B29" s="0" t="n">
        <v>1</v>
      </c>
      <c r="C29" s="0" t="s">
        <v>123</v>
      </c>
      <c r="D29" s="0" t="s">
        <v>208</v>
      </c>
      <c r="E29" s="0" t="s">
        <v>125</v>
      </c>
      <c r="G29" s="6" t="n">
        <v>183831</v>
      </c>
      <c r="H29" s="2" t="n">
        <v>13.2</v>
      </c>
      <c r="I29" s="2" t="n">
        <f aca="false">B29*H29</f>
        <v>13.2</v>
      </c>
    </row>
    <row r="30" customFormat="false" ht="12.8" hidden="false" customHeight="false" outlineLevel="0" collapsed="false">
      <c r="A30" s="0" t="s">
        <v>209</v>
      </c>
      <c r="B30" s="0" t="n">
        <v>1</v>
      </c>
      <c r="C30" s="0" t="s">
        <v>71</v>
      </c>
      <c r="D30" s="0" t="s">
        <v>210</v>
      </c>
      <c r="E30" s="0" t="s">
        <v>73</v>
      </c>
      <c r="G30" s="6" t="s">
        <v>211</v>
      </c>
      <c r="H30" s="2" t="n">
        <v>26.9</v>
      </c>
      <c r="I30" s="2" t="n">
        <f aca="false">B30*H30</f>
        <v>26.9</v>
      </c>
    </row>
    <row r="31" customFormat="false" ht="12.8" hidden="false" customHeight="false" outlineLevel="0" collapsed="false">
      <c r="A31" s="0" t="s">
        <v>212</v>
      </c>
      <c r="B31" s="0" t="n">
        <v>1</v>
      </c>
      <c r="C31" s="0" t="s">
        <v>79</v>
      </c>
      <c r="D31" s="0" t="s">
        <v>213</v>
      </c>
      <c r="E31" s="0" t="s">
        <v>81</v>
      </c>
      <c r="G31" s="6" t="n">
        <v>343027</v>
      </c>
      <c r="H31" s="2" t="n">
        <v>14.7</v>
      </c>
      <c r="I31" s="2" t="n">
        <f aca="false">B31*H31</f>
        <v>14.7</v>
      </c>
    </row>
    <row r="32" customFormat="false" ht="12.8" hidden="false" customHeight="false" outlineLevel="0" collapsed="false">
      <c r="A32" s="0" t="s">
        <v>214</v>
      </c>
      <c r="B32" s="0" t="n">
        <v>1</v>
      </c>
      <c r="C32" s="0" t="s">
        <v>159</v>
      </c>
      <c r="D32" s="0" t="s">
        <v>160</v>
      </c>
      <c r="E32" s="0" t="s">
        <v>161</v>
      </c>
      <c r="G32" s="6" t="n">
        <v>893275</v>
      </c>
      <c r="H32" s="2" t="n">
        <v>13.3</v>
      </c>
      <c r="I32" s="2" t="n">
        <f aca="false">B32*H32</f>
        <v>13.3</v>
      </c>
    </row>
    <row r="33" s="7" customFormat="true" ht="12.8" hidden="false" customHeight="false" outlineLevel="0" collapsed="false">
      <c r="A33" s="4" t="s">
        <v>215</v>
      </c>
      <c r="H33" s="8"/>
    </row>
    <row r="34" customFormat="false" ht="35.05" hidden="false" customHeight="false" outlineLevel="0" collapsed="false">
      <c r="B34" s="0" t="n">
        <v>1</v>
      </c>
      <c r="C34" s="0" t="s">
        <v>75</v>
      </c>
      <c r="D34" s="0" t="s">
        <v>216</v>
      </c>
      <c r="E34" s="0" t="s">
        <v>77</v>
      </c>
      <c r="G34" s="10" t="s">
        <v>217</v>
      </c>
      <c r="H34" s="2" t="n">
        <v>48.57</v>
      </c>
      <c r="I34" s="2" t="n">
        <f aca="false">B34*H34</f>
        <v>48.57</v>
      </c>
    </row>
    <row r="35" customFormat="false" ht="35.05" hidden="false" customHeight="false" outlineLevel="0" collapsed="false">
      <c r="B35" s="0" t="n">
        <v>1</v>
      </c>
      <c r="C35" s="0" t="s">
        <v>105</v>
      </c>
      <c r="D35" s="0" t="s">
        <v>218</v>
      </c>
      <c r="E35" s="0" t="s">
        <v>107</v>
      </c>
      <c r="G35" s="11" t="s">
        <v>219</v>
      </c>
      <c r="H35" s="2" t="n">
        <v>340</v>
      </c>
      <c r="I35" s="2" t="n">
        <f aca="false">B35*H35</f>
        <v>340</v>
      </c>
    </row>
    <row r="36" customFormat="false" ht="12.8" hidden="false" customHeight="false" outlineLevel="0" collapsed="false">
      <c r="B36" s="0" t="n">
        <v>4</v>
      </c>
      <c r="C36" s="0" t="s">
        <v>109</v>
      </c>
      <c r="D36" s="0" t="s">
        <v>220</v>
      </c>
      <c r="E36" s="0" t="s">
        <v>111</v>
      </c>
      <c r="G36" s="6" t="n">
        <v>51304</v>
      </c>
      <c r="H36" s="2" t="n">
        <v>7.8</v>
      </c>
      <c r="I36" s="2" t="n">
        <f aca="false">B36*H36</f>
        <v>31.2</v>
      </c>
    </row>
    <row r="37" customFormat="false" ht="12.8" hidden="false" customHeight="false" outlineLevel="0" collapsed="false">
      <c r="B37" s="0" t="n">
        <v>1</v>
      </c>
      <c r="C37" s="0" t="s">
        <v>113</v>
      </c>
      <c r="D37" s="0" t="s">
        <v>213</v>
      </c>
      <c r="E37" s="0" t="s">
        <v>114</v>
      </c>
      <c r="G37" s="6" t="n">
        <v>337665</v>
      </c>
      <c r="H37" s="2" t="n">
        <v>72.73</v>
      </c>
      <c r="I37" s="2" t="n">
        <f aca="false">B37*H37</f>
        <v>72.73</v>
      </c>
    </row>
    <row r="38" customFormat="false" ht="12.8" hidden="false" customHeight="false" outlineLevel="0" collapsed="false">
      <c r="B38" s="0" t="n">
        <f aca="false">4+4</f>
        <v>8</v>
      </c>
      <c r="C38" s="0" t="s">
        <v>116</v>
      </c>
      <c r="D38" s="0" t="s">
        <v>220</v>
      </c>
      <c r="E38" s="0" t="s">
        <v>117</v>
      </c>
      <c r="G38" s="6" t="n">
        <v>242487</v>
      </c>
      <c r="H38" s="2" t="n">
        <v>8</v>
      </c>
      <c r="I38" s="2" t="n">
        <f aca="false">B38*H38</f>
        <v>64</v>
      </c>
    </row>
    <row r="39" customFormat="false" ht="12.8" hidden="false" customHeight="false" outlineLevel="0" collapsed="false">
      <c r="B39" s="0" t="n">
        <v>4</v>
      </c>
      <c r="C39" s="0" t="s">
        <v>119</v>
      </c>
      <c r="D39" s="0" t="s">
        <v>221</v>
      </c>
      <c r="E39" s="0" t="s">
        <v>121</v>
      </c>
      <c r="G39" s="6" t="n">
        <v>159173</v>
      </c>
      <c r="H39" s="2" t="n">
        <v>28.1</v>
      </c>
      <c r="I39" s="2" t="n">
        <f aca="false">B39*H39</f>
        <v>112.4</v>
      </c>
    </row>
    <row r="40" s="7" customFormat="true" ht="12.8" hidden="false" customHeight="false" outlineLevel="0" collapsed="false">
      <c r="A40" s="4" t="s">
        <v>222</v>
      </c>
      <c r="H40" s="8"/>
    </row>
    <row r="41" customFormat="false" ht="12.8" hidden="false" customHeight="false" outlineLevel="0" collapsed="false">
      <c r="B41" s="0" t="n">
        <f aca="false">1+1</f>
        <v>2</v>
      </c>
      <c r="C41" s="0" t="s">
        <v>60</v>
      </c>
      <c r="D41" s="0" t="s">
        <v>223</v>
      </c>
      <c r="G41" s="0" t="s">
        <v>224</v>
      </c>
      <c r="H41" s="2" t="n">
        <v>20</v>
      </c>
      <c r="I41" s="2" t="n">
        <f aca="false">B41*H41</f>
        <v>40</v>
      </c>
    </row>
    <row r="42" customFormat="false" ht="12.8" hidden="false" customHeight="false" outlineLevel="0" collapsed="false">
      <c r="B42" s="0" t="n">
        <v>1</v>
      </c>
      <c r="C42" s="0" t="s">
        <v>60</v>
      </c>
      <c r="D42" s="0" t="s">
        <v>225</v>
      </c>
      <c r="H42" s="2" t="n">
        <v>20</v>
      </c>
      <c r="I42" s="2" t="n">
        <f aca="false">B42*H42</f>
        <v>20</v>
      </c>
    </row>
    <row r="43" customFormat="false" ht="12.8" hidden="false" customHeight="false" outlineLevel="0" collapsed="false">
      <c r="B43" s="0" t="n">
        <v>1</v>
      </c>
      <c r="C43" s="0" t="s">
        <v>65</v>
      </c>
      <c r="D43" s="0" t="s">
        <v>226</v>
      </c>
      <c r="H43" s="2" t="n">
        <v>40</v>
      </c>
      <c r="I43" s="2" t="n">
        <f aca="false">B43*H43</f>
        <v>40</v>
      </c>
    </row>
    <row r="44" customFormat="false" ht="12.8" hidden="false" customHeight="false" outlineLevel="0" collapsed="false">
      <c r="B44" s="0" t="n">
        <v>1</v>
      </c>
      <c r="C44" s="0" t="s">
        <v>145</v>
      </c>
      <c r="D44" s="0" t="s">
        <v>146</v>
      </c>
      <c r="E44" s="0" t="s">
        <v>147</v>
      </c>
      <c r="G44" s="6" t="n">
        <v>3242766</v>
      </c>
      <c r="H44" s="2" t="n">
        <v>56.5</v>
      </c>
      <c r="I44" s="2" t="n">
        <f aca="false">B44*H44</f>
        <v>56.5</v>
      </c>
    </row>
    <row r="45" customFormat="false" ht="12.8" hidden="false" customHeight="false" outlineLevel="0" collapsed="false">
      <c r="A45" s="0" t="s">
        <v>227</v>
      </c>
      <c r="B45" s="0" t="n">
        <v>1</v>
      </c>
      <c r="C45" s="0" t="s">
        <v>172</v>
      </c>
      <c r="D45" s="0" t="s">
        <v>228</v>
      </c>
    </row>
    <row r="46" customFormat="false" ht="12.8" hidden="false" customHeight="false" outlineLevel="0" collapsed="false">
      <c r="A46" s="0" t="s">
        <v>229</v>
      </c>
      <c r="B46" s="0" t="n">
        <v>8</v>
      </c>
      <c r="C46" s="0" t="s">
        <v>175</v>
      </c>
      <c r="D46" s="0" t="s">
        <v>230</v>
      </c>
    </row>
    <row r="47" customFormat="false" ht="12.8" hidden="false" customHeight="false" outlineLevel="0" collapsed="false">
      <c r="A47" s="0" t="s">
        <v>231</v>
      </c>
      <c r="B47" s="0" t="n">
        <v>16</v>
      </c>
      <c r="C47" s="0" t="s">
        <v>178</v>
      </c>
      <c r="D47" s="0" t="s">
        <v>179</v>
      </c>
      <c r="J47" s="2"/>
    </row>
    <row r="49" customFormat="false" ht="12.8" hidden="false" customHeight="false" outlineLevel="0" collapsed="false">
      <c r="B49" s="0" t="n">
        <v>4</v>
      </c>
      <c r="C49" s="0" t="s">
        <v>232</v>
      </c>
      <c r="G49" s="6" t="n">
        <v>822988</v>
      </c>
      <c r="H49" s="2" t="n">
        <v>5</v>
      </c>
      <c r="I49" s="2" t="n">
        <f aca="false">B49*H49</f>
        <v>20</v>
      </c>
    </row>
    <row r="50" customFormat="false" ht="12.8" hidden="false" customHeight="false" outlineLevel="0" collapsed="false">
      <c r="I50" s="2" t="n">
        <f aca="false">SUM(I3:I49)</f>
        <v>1125.76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Roman,Обычный"&amp;12Страница &amp;P</oddFooter>
  </headerFooter>
</worksheet>
</file>

<file path=docProps/app.xml><?xml version="1.0" encoding="utf-8"?>
<Properties xmlns="http://schemas.openxmlformats.org/officeDocument/2006/extended-properties" xmlns:vt="http://schemas.openxmlformats.org/officeDocument/2006/docPropsVTypes">
  <Template/>
  <TotalTime>3171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ru-RU</dc:language>
  <cp:lastModifiedBy/>
  <dcterms:modified xsi:type="dcterms:W3CDTF">2021-03-01T19:36:00Z</dcterms:modified>
  <cp:revision>6</cp:revision>
  <dc:subject/>
  <dc:title/>
</cp:coreProperties>
</file>