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an\Desktop\"/>
    </mc:Choice>
  </mc:AlternateContent>
  <xr:revisionPtr revIDLastSave="0" documentId="13_ncr:1_{950EB4C4-BCF6-4F10-8379-3525497CDB2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GASTOS  JL" sheetId="12" r:id="rId1"/>
    <sheet name="HOJA DINAMICA DE TABLA" sheetId="17" r:id="rId2"/>
    <sheet name="RESUMEN FINAL" sheetId="18" r:id="rId3"/>
  </sheets>
  <calcPr calcId="181029"/>
  <pivotCaches>
    <pivotCache cacheId="0" r:id="rId4"/>
  </pivotCaches>
</workbook>
</file>

<file path=xl/calcChain.xml><?xml version="1.0" encoding="utf-8"?>
<calcChain xmlns="http://schemas.openxmlformats.org/spreadsheetml/2006/main">
  <c r="E109" i="18" l="1"/>
  <c r="D109" i="18"/>
  <c r="D91" i="18"/>
  <c r="D101" i="18"/>
  <c r="D100" i="18"/>
  <c r="D99" i="18"/>
  <c r="D98" i="18"/>
  <c r="D97" i="18"/>
  <c r="D96" i="18"/>
  <c r="D95" i="18"/>
  <c r="D93" i="18"/>
  <c r="D92" i="18"/>
  <c r="E94" i="18" l="1"/>
  <c r="D94" i="18"/>
  <c r="D86" i="18" l="1"/>
  <c r="D85" i="18"/>
  <c r="D84" i="18"/>
  <c r="D83" i="18"/>
  <c r="D82" i="18"/>
  <c r="D81" i="18"/>
  <c r="D80" i="18"/>
  <c r="D78" i="18"/>
  <c r="D77" i="18"/>
  <c r="D76" i="18"/>
  <c r="E79" i="18"/>
  <c r="D79" i="18"/>
  <c r="D61" i="18"/>
  <c r="D73" i="18"/>
  <c r="D69" i="18" l="1"/>
  <c r="D71" i="18"/>
  <c r="D70" i="18"/>
  <c r="D68" i="18"/>
  <c r="D67" i="18"/>
  <c r="D66" i="18"/>
  <c r="D65" i="18"/>
  <c r="D63" i="18"/>
  <c r="D62" i="18"/>
  <c r="E64" i="18"/>
  <c r="D64" i="18"/>
  <c r="E49" i="18"/>
  <c r="D49" i="18"/>
  <c r="E6" i="18"/>
  <c r="E20" i="18"/>
  <c r="E34" i="18"/>
  <c r="D14" i="18"/>
  <c r="D27" i="18"/>
  <c r="D57" i="18"/>
  <c r="D42" i="18"/>
  <c r="D46" i="18"/>
  <c r="D47" i="18"/>
  <c r="D48" i="18"/>
  <c r="D50" i="18"/>
  <c r="D51" i="18"/>
  <c r="D52" i="18"/>
  <c r="D53" i="18"/>
  <c r="D54" i="18"/>
  <c r="D55" i="18"/>
  <c r="H1401" i="12"/>
  <c r="H21" i="18"/>
  <c r="D40" i="18"/>
  <c r="D39" i="18"/>
  <c r="D38" i="18"/>
  <c r="D37" i="18"/>
  <c r="D36" i="18"/>
  <c r="D35" i="18"/>
  <c r="D34" i="18"/>
  <c r="D33" i="18"/>
  <c r="D32" i="18"/>
  <c r="D31" i="18"/>
  <c r="D30" i="18"/>
  <c r="D25" i="18"/>
  <c r="D24" i="18"/>
  <c r="D23" i="18"/>
  <c r="D22" i="18"/>
  <c r="D21" i="18"/>
  <c r="D20" i="18"/>
  <c r="D19" i="18"/>
  <c r="D18" i="18"/>
  <c r="D17" i="18"/>
  <c r="D12" i="18"/>
  <c r="D11" i="18"/>
  <c r="D10" i="18"/>
  <c r="D9" i="18"/>
  <c r="D8" i="18"/>
  <c r="D7" i="18"/>
  <c r="D6" i="18"/>
  <c r="D5" i="18"/>
  <c r="D4" i="18"/>
  <c r="D2" i="18"/>
  <c r="D3" i="1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Alan</author>
  </authors>
  <commentList>
    <comment ref="E185" authorId="0" shapeId="0" xr:uid="{DF089E54-C6CD-43C1-BF16-8F098F9D158E}">
      <text>
        <r>
          <rPr>
            <b/>
            <sz val="9"/>
            <color indexed="81"/>
            <rFont val="Tahoma"/>
            <family val="2"/>
          </rPr>
          <t>JONA HUEVOS</t>
        </r>
      </text>
    </comment>
    <comment ref="E282" authorId="0" shapeId="0" xr:uid="{C5B0F619-9744-4A4C-8B2D-C2605B24395E}">
      <text>
        <r>
          <rPr>
            <b/>
            <sz val="9"/>
            <color indexed="81"/>
            <rFont val="Tahoma"/>
            <family val="2"/>
          </rPr>
          <t>COMPRAS HUGO</t>
        </r>
      </text>
    </comment>
    <comment ref="E283" authorId="0" shapeId="0" xr:uid="{9EE52A97-CBF2-4565-B171-6CF5DAC2DDFA}">
      <text>
        <r>
          <rPr>
            <b/>
            <sz val="9"/>
            <color indexed="81"/>
            <rFont val="Tahoma"/>
            <family val="2"/>
          </rPr>
          <t>PURATOS</t>
        </r>
      </text>
    </comment>
    <comment ref="E368" authorId="0" shapeId="0" xr:uid="{D832B8F8-80F4-4BE5-8CF0-4D625C95FBF0}">
      <text>
        <r>
          <rPr>
            <b/>
            <sz val="9"/>
            <color indexed="81"/>
            <rFont val="Tahoma"/>
            <family val="2"/>
          </rPr>
          <t>ILOLAY</t>
        </r>
      </text>
    </comment>
    <comment ref="E385" authorId="0" shapeId="0" xr:uid="{AD4635A2-1FFE-4195-B6D3-88A82388122E}">
      <text>
        <r>
          <rPr>
            <b/>
            <sz val="9"/>
            <color indexed="81"/>
            <rFont val="Tahoma"/>
            <family val="2"/>
          </rPr>
          <t>ALYSER</t>
        </r>
      </text>
    </comment>
    <comment ref="E438" authorId="0" shapeId="0" xr:uid="{AE3B5792-066E-4BF7-8E48-D49FA5E75C8D}">
      <text>
        <r>
          <rPr>
            <b/>
            <sz val="9"/>
            <color indexed="81"/>
            <rFont val="Tahoma"/>
            <family val="2"/>
          </rPr>
          <t xml:space="preserve">PURATOS
</t>
        </r>
      </text>
    </comment>
    <comment ref="E459" authorId="0" shapeId="0" xr:uid="{EF5B5C82-570B-41FC-92A9-F4209711E2F3}">
      <text>
        <r>
          <rPr>
            <b/>
            <sz val="9"/>
            <color indexed="81"/>
            <rFont val="Tahoma"/>
            <family val="2"/>
          </rPr>
          <t>ALYSER</t>
        </r>
      </text>
    </comment>
    <comment ref="E475" authorId="0" shapeId="0" xr:uid="{C0D1D634-EA2C-4383-8C61-C10D31C5B0B8}">
      <text>
        <r>
          <rPr>
            <b/>
            <sz val="9"/>
            <color indexed="81"/>
            <rFont val="Tahoma"/>
            <family val="2"/>
          </rPr>
          <t>Alan:</t>
        </r>
        <r>
          <rPr>
            <sz val="9"/>
            <color indexed="81"/>
            <rFont val="Tahoma"/>
            <family val="2"/>
          </rPr>
          <t xml:space="preserve">
EDELAP</t>
        </r>
      </text>
    </comment>
    <comment ref="E476" authorId="0" shapeId="0" xr:uid="{A87B4455-8BD7-499A-8C05-84B7EB36B3B1}">
      <text>
        <r>
          <rPr>
            <b/>
            <sz val="9"/>
            <color indexed="81"/>
            <rFont val="Tahoma"/>
            <family val="2"/>
          </rPr>
          <t>Alan:</t>
        </r>
        <r>
          <rPr>
            <sz val="9"/>
            <color indexed="81"/>
            <rFont val="Tahoma"/>
            <family val="2"/>
          </rPr>
          <t xml:space="preserve">
EDELAP 2</t>
        </r>
      </text>
    </comment>
    <comment ref="E477" authorId="0" shapeId="0" xr:uid="{D81A3709-C427-47B0-97BA-25234E43ED82}">
      <text>
        <r>
          <rPr>
            <b/>
            <sz val="9"/>
            <color indexed="81"/>
            <rFont val="Tahoma"/>
            <family val="2"/>
          </rPr>
          <t>Alan:</t>
        </r>
        <r>
          <rPr>
            <sz val="9"/>
            <color indexed="81"/>
            <rFont val="Tahoma"/>
            <family val="2"/>
          </rPr>
          <t xml:space="preserve">
CABLEVISION FIBERTEL</t>
        </r>
      </text>
    </comment>
    <comment ref="E522" authorId="0" shapeId="0" xr:uid="{1B30F9B1-5E2C-401B-8F51-2FEE10F8E64E}">
      <text>
        <r>
          <rPr>
            <b/>
            <sz val="9"/>
            <color indexed="81"/>
            <rFont val="Tahoma"/>
            <family val="2"/>
          </rPr>
          <t>ilolay</t>
        </r>
      </text>
    </comment>
    <comment ref="E523" authorId="0" shapeId="0" xr:uid="{F0DD26F9-23F6-4CA5-B023-502B93C9DDB2}">
      <text>
        <r>
          <rPr>
            <b/>
            <sz val="9"/>
            <color indexed="81"/>
            <rFont val="Tahoma"/>
            <family val="2"/>
          </rPr>
          <t>corycor</t>
        </r>
      </text>
    </comment>
    <comment ref="E550" authorId="0" shapeId="0" xr:uid="{D58FE000-72E0-402A-9A58-50AEC4ECBC0A}">
      <text>
        <r>
          <rPr>
            <sz val="9"/>
            <color indexed="81"/>
            <rFont val="Tahoma"/>
            <family val="2"/>
          </rPr>
          <t xml:space="preserve">COMPRAS HUGO
</t>
        </r>
      </text>
    </comment>
    <comment ref="E551" authorId="0" shapeId="0" xr:uid="{9D22BE0C-960D-4929-8A61-1BCB694C6BDF}">
      <text>
        <r>
          <rPr>
            <b/>
            <sz val="9"/>
            <color indexed="81"/>
            <rFont val="Tahoma"/>
            <family val="2"/>
          </rPr>
          <t xml:space="preserve">ADELANTO TOMAS
</t>
        </r>
      </text>
    </comment>
    <comment ref="E566" authorId="0" shapeId="0" xr:uid="{8632D615-449F-4F93-85EB-1E57BC8F1858}">
      <text>
        <r>
          <rPr>
            <b/>
            <sz val="9"/>
            <color indexed="81"/>
            <rFont val="Tahoma"/>
            <family val="2"/>
          </rPr>
          <t>alyser</t>
        </r>
      </text>
    </comment>
    <comment ref="E568" authorId="0" shapeId="0" xr:uid="{8AEC66F8-34D6-4304-96D6-CA112D70E4C0}">
      <text>
        <r>
          <rPr>
            <b/>
            <sz val="9"/>
            <color indexed="81"/>
            <rFont val="Tahoma"/>
            <family val="2"/>
          </rPr>
          <t>CAMUZZI</t>
        </r>
      </text>
    </comment>
    <comment ref="E569" authorId="0" shapeId="0" xr:uid="{ED5E511B-2D06-45D7-B31E-39E0D1AD7DA6}">
      <text>
        <r>
          <rPr>
            <b/>
            <sz val="9"/>
            <color indexed="81"/>
            <rFont val="Tahoma"/>
            <family val="2"/>
          </rPr>
          <t>CAMUZZI</t>
        </r>
      </text>
    </comment>
    <comment ref="E581" authorId="0" shapeId="0" xr:uid="{DC8B7EDE-EC6D-4D03-BEE1-36287466E5D1}">
      <text>
        <r>
          <rPr>
            <b/>
            <sz val="9"/>
            <color indexed="81"/>
            <rFont val="Tahoma"/>
            <family val="2"/>
          </rPr>
          <t>puratos</t>
        </r>
      </text>
    </comment>
    <comment ref="E582" authorId="0" shapeId="0" xr:uid="{6B30411E-A1B5-49A6-A389-79B4B154ACDF}">
      <text>
        <r>
          <rPr>
            <b/>
            <sz val="9"/>
            <color indexed="81"/>
            <rFont val="Tahoma"/>
            <family val="2"/>
          </rPr>
          <t xml:space="preserve">ilolay
</t>
        </r>
      </text>
    </comment>
    <comment ref="E605" authorId="0" shapeId="0" xr:uid="{6421D048-0D78-4569-A8E7-8D32ADE5A964}">
      <text>
        <r>
          <rPr>
            <b/>
            <sz val="9"/>
            <color indexed="81"/>
            <rFont val="Tahoma"/>
            <family val="2"/>
          </rPr>
          <t xml:space="preserve">alyser
</t>
        </r>
      </text>
    </comment>
    <comment ref="E638" authorId="0" shapeId="0" xr:uid="{98BA2722-7A08-493B-AC94-385E5027F27D}">
      <text>
        <r>
          <rPr>
            <b/>
            <sz val="9"/>
            <color indexed="81"/>
            <rFont val="Tahoma"/>
            <family val="2"/>
          </rPr>
          <t>MASAFILO</t>
        </r>
      </text>
    </comment>
    <comment ref="E639" authorId="0" shapeId="0" xr:uid="{B8F2F258-4BF1-4275-BF57-27A6BF4FC562}">
      <text>
        <r>
          <rPr>
            <b/>
            <sz val="9"/>
            <color indexed="81"/>
            <rFont val="Tahoma"/>
            <family val="2"/>
          </rPr>
          <t>NOEL</t>
        </r>
      </text>
    </comment>
    <comment ref="E672" authorId="0" shapeId="0" xr:uid="{BF5F6141-6473-4951-866A-376AD2D08F80}">
      <text>
        <r>
          <rPr>
            <b/>
            <sz val="9"/>
            <color indexed="81"/>
            <rFont val="Tahoma"/>
            <family val="2"/>
          </rPr>
          <t>SEMANA HUGO</t>
        </r>
      </text>
    </comment>
    <comment ref="E698" authorId="0" shapeId="0" xr:uid="{CFC0FCD8-F4CC-404D-8431-EF8C67EDA487}">
      <text>
        <r>
          <rPr>
            <b/>
            <sz val="9"/>
            <color indexed="81"/>
            <rFont val="Tahoma"/>
            <family val="2"/>
          </rPr>
          <t>ALYSER</t>
        </r>
      </text>
    </comment>
    <comment ref="E699" authorId="0" shapeId="0" xr:uid="{5146C105-561A-47D7-B19D-B05FE2C965B6}">
      <text>
        <r>
          <rPr>
            <b/>
            <sz val="9"/>
            <color indexed="81"/>
            <rFont val="Tahoma"/>
            <family val="2"/>
          </rPr>
          <t>PANIZZI</t>
        </r>
      </text>
    </comment>
    <comment ref="E700" authorId="0" shapeId="0" xr:uid="{11BA995D-E37A-4B1E-A78A-DBF2343813F1}">
      <text>
        <r>
          <rPr>
            <b/>
            <sz val="9"/>
            <color indexed="81"/>
            <rFont val="Tahoma"/>
            <family val="2"/>
          </rPr>
          <t xml:space="preserve">ILOLAY
</t>
        </r>
      </text>
    </comment>
    <comment ref="E701" authorId="0" shapeId="0" xr:uid="{7DA9C356-7CB4-44D2-9344-D5EC8AE6E9FE}">
      <text>
        <r>
          <rPr>
            <b/>
            <sz val="9"/>
            <color indexed="81"/>
            <rFont val="Tahoma"/>
            <family val="2"/>
          </rPr>
          <t>HUGO</t>
        </r>
      </text>
    </comment>
    <comment ref="E702" authorId="0" shapeId="0" xr:uid="{39072C07-9237-4A6D-B9DC-777E91FEF8CE}">
      <text>
        <r>
          <rPr>
            <b/>
            <sz val="9"/>
            <color indexed="81"/>
            <rFont val="Tahoma"/>
            <family val="2"/>
          </rPr>
          <t>INTERNET,CABLEVISION</t>
        </r>
      </text>
    </comment>
    <comment ref="E719" authorId="0" shapeId="0" xr:uid="{F31C06B1-BA94-4DEF-BF3D-2B38FB401E8D}">
      <text>
        <r>
          <rPr>
            <b/>
            <sz val="9"/>
            <color indexed="81"/>
            <rFont val="Tahoma"/>
            <family val="2"/>
          </rPr>
          <t>ADELANTO ALEXIS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20" authorId="0" shapeId="0" xr:uid="{28383109-48B4-456B-9EAE-4057B65B815F}">
      <text>
        <r>
          <rPr>
            <b/>
            <sz val="9"/>
            <color indexed="81"/>
            <rFont val="Tahoma"/>
            <family val="2"/>
          </rPr>
          <t>ADELANTO KEVIN</t>
        </r>
      </text>
    </comment>
    <comment ref="E729" authorId="0" shapeId="0" xr:uid="{17062B68-071E-4853-B380-72CE65ECFBB3}">
      <text>
        <r>
          <rPr>
            <b/>
            <sz val="9"/>
            <color indexed="81"/>
            <rFont val="Tahoma"/>
            <family val="2"/>
          </rPr>
          <t xml:space="preserve">GASTON ANTUNA
</t>
        </r>
      </text>
    </comment>
    <comment ref="E730" authorId="0" shapeId="0" xr:uid="{2758BA1D-F563-4262-873E-94EC6E3F4510}">
      <text>
        <r>
          <rPr>
            <b/>
            <sz val="9"/>
            <color indexed="81"/>
            <rFont val="Tahoma"/>
            <family val="2"/>
          </rPr>
          <t>COMPRAS HUGO</t>
        </r>
      </text>
    </comment>
    <comment ref="E743" authorId="0" shapeId="0" xr:uid="{C7AB6892-08CD-44A3-9093-5418D70C8771}">
      <text>
        <r>
          <rPr>
            <sz val="9"/>
            <color indexed="81"/>
            <rFont val="Tahoma"/>
            <family val="2"/>
          </rPr>
          <t xml:space="preserve">ADELANTO RUBEN
</t>
        </r>
      </text>
    </comment>
    <comment ref="E753" authorId="0" shapeId="0" xr:uid="{8C5290B5-5B09-40B6-A28D-9A7600D6BCAE}">
      <text>
        <r>
          <rPr>
            <b/>
            <sz val="9"/>
            <color indexed="81"/>
            <rFont val="Tahoma"/>
            <family val="2"/>
          </rPr>
          <t>PAGO HABERES</t>
        </r>
      </text>
    </comment>
    <comment ref="E762" authorId="0" shapeId="0" xr:uid="{D0B0B69F-AF4B-4025-8C25-29C608AEE358}">
      <text>
        <r>
          <rPr>
            <b/>
            <sz val="9"/>
            <color indexed="81"/>
            <rFont val="Tahoma"/>
            <family val="2"/>
          </rPr>
          <t>SEMANA HUGO</t>
        </r>
      </text>
    </comment>
    <comment ref="E763" authorId="0" shapeId="0" xr:uid="{050F7C11-E5F9-481D-8690-9226C1E4CF96}">
      <text>
        <r>
          <rPr>
            <b/>
            <sz val="9"/>
            <color indexed="81"/>
            <rFont val="Tahoma"/>
            <family val="2"/>
          </rPr>
          <t>NOEL</t>
        </r>
      </text>
    </comment>
    <comment ref="E765" authorId="0" shapeId="0" xr:uid="{94425C4D-61FD-476D-995C-4BE88501C611}">
      <text>
        <r>
          <rPr>
            <b/>
            <sz val="9"/>
            <color indexed="81"/>
            <rFont val="Tahoma"/>
            <family val="2"/>
          </rPr>
          <t>SUELDOS</t>
        </r>
      </text>
    </comment>
    <comment ref="E767" authorId="0" shapeId="0" xr:uid="{C4B18A4C-6CF8-40E6-B449-39F7A0E893B3}">
      <text>
        <r>
          <rPr>
            <b/>
            <sz val="9"/>
            <color indexed="81"/>
            <rFont val="Tahoma"/>
            <family val="2"/>
          </rPr>
          <t>CORYCOR</t>
        </r>
      </text>
    </comment>
    <comment ref="E768" authorId="0" shapeId="0" xr:uid="{07400316-40A8-4430-BF5E-6D48323F1737}">
      <text>
        <r>
          <rPr>
            <b/>
            <sz val="9"/>
            <color indexed="81"/>
            <rFont val="Tahoma"/>
            <family val="2"/>
          </rPr>
          <t xml:space="preserve">ILOLAY
</t>
        </r>
      </text>
    </comment>
    <comment ref="E784" authorId="0" shapeId="0" xr:uid="{7B859648-BEB2-4867-83B6-B3261A498D44}">
      <text>
        <r>
          <rPr>
            <b/>
            <sz val="9"/>
            <color indexed="81"/>
            <rFont val="Tahoma"/>
            <family val="2"/>
          </rPr>
          <t xml:space="preserve">EDELAP 1
</t>
        </r>
      </text>
    </comment>
    <comment ref="E785" authorId="0" shapeId="0" xr:uid="{99EE6A6D-FC76-4013-BDB9-CE52AF9A2C9A}">
      <text>
        <r>
          <rPr>
            <b/>
            <sz val="9"/>
            <color indexed="81"/>
            <rFont val="Tahoma"/>
            <family val="2"/>
          </rPr>
          <t>EDELAP 2</t>
        </r>
      </text>
    </comment>
    <comment ref="H790" authorId="0" shapeId="0" xr:uid="{3EBF1E91-C8CF-4B79-B79E-9B36EC50F9A6}">
      <text>
        <r>
          <rPr>
            <b/>
            <sz val="9"/>
            <color indexed="81"/>
            <rFont val="Tahoma"/>
            <family val="2"/>
          </rPr>
          <t>NOTA DE CREDITO 16.617</t>
        </r>
      </text>
    </comment>
    <comment ref="E827" authorId="0" shapeId="0" xr:uid="{BA742368-8555-449A-9027-1DB268B5C831}">
      <text>
        <r>
          <rPr>
            <b/>
            <sz val="9"/>
            <color indexed="81"/>
            <rFont val="Tahoma"/>
            <family val="2"/>
          </rPr>
          <t>BATIDORA KITCHNEID 4 CUOTAS A JUAN</t>
        </r>
      </text>
    </comment>
    <comment ref="E828" authorId="0" shapeId="0" xr:uid="{D868999A-3582-42D2-9308-B2A4636E7C47}">
      <text>
        <r>
          <rPr>
            <b/>
            <sz val="9"/>
            <color indexed="81"/>
            <rFont val="Tahoma"/>
            <family val="2"/>
          </rPr>
          <t>APORTE MONOTRIBUTO</t>
        </r>
      </text>
    </comment>
    <comment ref="E830" authorId="0" shapeId="0" xr:uid="{F7E4C4E7-7236-4DC7-AF69-958ADF97B08E}">
      <text>
        <r>
          <rPr>
            <b/>
            <sz val="9"/>
            <color indexed="81"/>
            <rFont val="Tahoma"/>
            <family val="2"/>
          </rPr>
          <t>ABSA X3</t>
        </r>
      </text>
    </comment>
    <comment ref="E831" authorId="0" shapeId="0" xr:uid="{7955F92B-67B1-4BA9-9E39-00B0C5753A90}">
      <text>
        <r>
          <rPr>
            <sz val="9"/>
            <color indexed="81"/>
            <rFont val="Tahoma"/>
            <family val="2"/>
          </rPr>
          <t xml:space="preserve">FUENTE NATURAL
</t>
        </r>
      </text>
    </comment>
    <comment ref="E841" authorId="0" shapeId="0" xr:uid="{E8D2EE9E-3D2E-4689-B62D-E203538F6A6B}">
      <text>
        <r>
          <rPr>
            <b/>
            <sz val="9"/>
            <color indexed="81"/>
            <rFont val="Tahoma"/>
            <family val="2"/>
          </rPr>
          <t>ADELANTO TOMAS</t>
        </r>
      </text>
    </comment>
    <comment ref="E853" authorId="0" shapeId="0" xr:uid="{812BE901-AFDC-4B00-A1BA-97B3E258D0BD}">
      <text>
        <r>
          <rPr>
            <b/>
            <sz val="9"/>
            <color indexed="81"/>
            <rFont val="Tahoma"/>
            <family val="2"/>
          </rPr>
          <t>SEMANA HUGO</t>
        </r>
      </text>
    </comment>
    <comment ref="E854" authorId="0" shapeId="0" xr:uid="{1BAA9D1B-B1C6-4C72-93CF-D97065DCC580}">
      <text>
        <r>
          <rPr>
            <b/>
            <sz val="9"/>
            <color indexed="81"/>
            <rFont val="Tahoma"/>
            <family val="2"/>
          </rPr>
          <t>MASAFILO</t>
        </r>
      </text>
    </comment>
    <comment ref="E860" authorId="0" shapeId="0" xr:uid="{4441F542-2F07-4EF9-B82B-7C20232DF151}">
      <text>
        <r>
          <rPr>
            <b/>
            <sz val="9"/>
            <color indexed="81"/>
            <rFont val="Tahoma"/>
            <family val="2"/>
          </rPr>
          <t>COMPRAS HUGO</t>
        </r>
      </text>
    </comment>
    <comment ref="E862" authorId="0" shapeId="0" xr:uid="{0C699E4E-04E1-40F5-9BDE-50FA6C3902AC}">
      <text>
        <r>
          <rPr>
            <b/>
            <sz val="9"/>
            <color indexed="81"/>
            <rFont val="Tahoma"/>
            <family val="2"/>
          </rPr>
          <t>CORYCOR</t>
        </r>
      </text>
    </comment>
    <comment ref="E863" authorId="0" shapeId="0" xr:uid="{649311CA-FE58-4BBA-A6F7-C31DFF66C562}">
      <text>
        <r>
          <rPr>
            <b/>
            <sz val="9"/>
            <color indexed="81"/>
            <rFont val="Tahoma"/>
            <family val="2"/>
          </rPr>
          <t xml:space="preserve">PURATOS
</t>
        </r>
      </text>
    </comment>
    <comment ref="E897" authorId="0" shapeId="0" xr:uid="{63F39907-D1B2-49F7-95B2-4BF29977D320}">
      <text>
        <r>
          <rPr>
            <b/>
            <sz val="9"/>
            <color indexed="81"/>
            <rFont val="Tahoma"/>
            <family val="2"/>
          </rPr>
          <t>PANIZZI</t>
        </r>
      </text>
    </comment>
    <comment ref="E901" authorId="0" shapeId="0" xr:uid="{A6336CAB-96F6-425C-BD98-7FE2E06D9790}">
      <text>
        <r>
          <rPr>
            <sz val="9"/>
            <color indexed="81"/>
            <rFont val="Tahoma"/>
            <family val="2"/>
          </rPr>
          <t>AFILADOR</t>
        </r>
      </text>
    </comment>
    <comment ref="E915" authorId="0" shapeId="0" xr:uid="{29E5B2DA-900D-4ED0-B757-8437552AEDE1}">
      <text>
        <r>
          <rPr>
            <b/>
            <sz val="9"/>
            <color indexed="81"/>
            <rFont val="Tahoma"/>
            <family val="2"/>
          </rPr>
          <t>CAMUZZI</t>
        </r>
      </text>
    </comment>
    <comment ref="E942" authorId="0" shapeId="0" xr:uid="{D96ECCE2-DD33-4CF2-83A9-099AED5288BC}">
      <text>
        <r>
          <rPr>
            <b/>
            <sz val="9"/>
            <color indexed="81"/>
            <rFont val="Tahoma"/>
            <family val="2"/>
          </rPr>
          <t>ALARMA 901</t>
        </r>
      </text>
    </comment>
    <comment ref="E943" authorId="0" shapeId="0" xr:uid="{6DA06A2D-EB5D-4D1F-ADCD-23683BFB6C04}">
      <text>
        <r>
          <rPr>
            <b/>
            <sz val="9"/>
            <color indexed="81"/>
            <rFont val="Tahoma"/>
            <family val="2"/>
          </rPr>
          <t>ADELANTO TOMAS</t>
        </r>
      </text>
    </comment>
    <comment ref="E946" authorId="0" shapeId="0" xr:uid="{E1932650-2FC7-4799-BFAD-73091F38DF49}">
      <text>
        <r>
          <rPr>
            <b/>
            <sz val="9"/>
            <color indexed="81"/>
            <rFont val="Tahoma"/>
            <family val="2"/>
          </rPr>
          <t xml:space="preserve">ABSA </t>
        </r>
      </text>
    </comment>
    <comment ref="E950" authorId="0" shapeId="0" xr:uid="{E37AEFD1-D78D-4EED-A26A-029C5583E9B3}">
      <text>
        <r>
          <rPr>
            <b/>
            <sz val="9"/>
            <color indexed="81"/>
            <rFont val="Tahoma"/>
            <family val="2"/>
          </rPr>
          <t>COMPRAS HUGO</t>
        </r>
      </text>
    </comment>
    <comment ref="E958" authorId="0" shapeId="0" xr:uid="{1FBED0D7-78D9-41D7-8F76-ACC202DE944F}">
      <text>
        <r>
          <rPr>
            <b/>
            <sz val="9"/>
            <color indexed="81"/>
            <rFont val="Tahoma"/>
            <family val="2"/>
          </rPr>
          <t>NOEL</t>
        </r>
      </text>
    </comment>
    <comment ref="E961" authorId="0" shapeId="0" xr:uid="{305670F9-D085-44A5-ABB2-A43076E4E9AE}">
      <text>
        <r>
          <rPr>
            <b/>
            <sz val="9"/>
            <color indexed="81"/>
            <rFont val="Tahoma"/>
            <family val="2"/>
          </rPr>
          <t>FUMIGACION</t>
        </r>
      </text>
    </comment>
    <comment ref="E983" authorId="0" shapeId="0" xr:uid="{59F7DFF9-B442-46D3-8044-DBF7AD82D380}">
      <text>
        <r>
          <rPr>
            <b/>
            <sz val="9"/>
            <color indexed="81"/>
            <rFont val="Tahoma"/>
            <family val="2"/>
          </rPr>
          <t>PURATOS</t>
        </r>
      </text>
    </comment>
    <comment ref="E984" authorId="0" shapeId="0" xr:uid="{8B3649D3-CE45-459F-8B38-E0168DEE8C52}">
      <text>
        <r>
          <rPr>
            <b/>
            <sz val="9"/>
            <color indexed="81"/>
            <rFont val="Tahoma"/>
            <family val="2"/>
          </rPr>
          <t>PANIZZI</t>
        </r>
      </text>
    </comment>
    <comment ref="E985" authorId="0" shapeId="0" xr:uid="{2A6E1338-BC66-4CE3-9110-2AE8F67F948E}">
      <text>
        <r>
          <rPr>
            <b/>
            <sz val="9"/>
            <color indexed="81"/>
            <rFont val="Tahoma"/>
            <family val="2"/>
          </rPr>
          <t>PURATOS</t>
        </r>
      </text>
    </comment>
    <comment ref="E986" authorId="0" shapeId="0" xr:uid="{6C699E33-BC13-42EF-8E79-B12B1D91B066}">
      <text>
        <r>
          <rPr>
            <b/>
            <sz val="9"/>
            <color indexed="81"/>
            <rFont val="Tahoma"/>
            <family val="2"/>
          </rPr>
          <t>ALYSER</t>
        </r>
      </text>
    </comment>
    <comment ref="E1005" authorId="0" shapeId="0" xr:uid="{9A7B18BD-ACA9-4ED2-8B9B-0B0BBFF88F12}">
      <text>
        <r>
          <rPr>
            <b/>
            <sz val="9"/>
            <color indexed="81"/>
            <rFont val="Tahoma"/>
            <family val="2"/>
          </rPr>
          <t>HUEVOS</t>
        </r>
      </text>
    </comment>
    <comment ref="E1006" authorId="0" shapeId="0" xr:uid="{7295AB07-1553-448A-9F1F-D860B873FC1A}">
      <text>
        <r>
          <rPr>
            <b/>
            <sz val="9"/>
            <color indexed="81"/>
            <rFont val="Tahoma"/>
            <family val="2"/>
          </rPr>
          <t>UTILERIA
MOLDES</t>
        </r>
      </text>
    </comment>
    <comment ref="E1009" authorId="0" shapeId="0" xr:uid="{36BB2F36-C4B6-4F51-B711-CC04BB9A28D1}">
      <text>
        <r>
          <rPr>
            <b/>
            <sz val="9"/>
            <color indexed="81"/>
            <rFont val="Tahoma"/>
            <family val="2"/>
          </rPr>
          <t>ADELANTO KEVIN</t>
        </r>
      </text>
    </comment>
    <comment ref="E1023" authorId="0" shapeId="0" xr:uid="{E23F5DE3-D2FA-4496-A632-C6B29A0E2CA0}">
      <text>
        <r>
          <rPr>
            <b/>
            <sz val="9"/>
            <color indexed="81"/>
            <rFont val="Tahoma"/>
            <family val="2"/>
          </rPr>
          <t>ADELANTO DARIO</t>
        </r>
      </text>
    </comment>
    <comment ref="E1045" authorId="0" shapeId="0" xr:uid="{06313454-9D40-4BB8-93A6-2750168DF2C6}">
      <text>
        <r>
          <rPr>
            <b/>
            <sz val="9"/>
            <color indexed="81"/>
            <rFont val="Tahoma"/>
            <family val="2"/>
          </rPr>
          <t>AD TOMAS</t>
        </r>
      </text>
    </comment>
    <comment ref="E1046" authorId="0" shapeId="0" xr:uid="{9C630707-97E7-489F-B63D-89B9EBB50924}">
      <text>
        <r>
          <rPr>
            <b/>
            <sz val="9"/>
            <color indexed="81"/>
            <rFont val="Tahoma"/>
            <family val="2"/>
          </rPr>
          <t>MASAFILO</t>
        </r>
      </text>
    </comment>
    <comment ref="E1056" authorId="0" shapeId="0" xr:uid="{FCB944EA-B5FD-4564-9D48-838AD863FC8C}">
      <text>
        <r>
          <rPr>
            <b/>
            <sz val="9"/>
            <color indexed="81"/>
            <rFont val="Tahoma"/>
            <family val="2"/>
          </rPr>
          <t xml:space="preserve">CAMUZZI </t>
        </r>
      </text>
    </comment>
    <comment ref="E1058" authorId="0" shapeId="0" xr:uid="{6A5DEC7A-054A-4386-93CA-44F4254B56D9}">
      <text>
        <r>
          <rPr>
            <b/>
            <sz val="9"/>
            <color indexed="81"/>
            <rFont val="Tahoma"/>
            <family val="2"/>
          </rPr>
          <t>AD RUBEN</t>
        </r>
      </text>
    </comment>
    <comment ref="E1064" authorId="0" shapeId="0" xr:uid="{BD5150E0-B93B-45AF-B92C-6BE388130E15}">
      <text>
        <r>
          <rPr>
            <b/>
            <sz val="9"/>
            <color indexed="81"/>
            <rFont val="Tahoma"/>
            <family val="2"/>
          </rPr>
          <t>SEMANA HUGO</t>
        </r>
      </text>
    </comment>
    <comment ref="E1065" authorId="0" shapeId="0" xr:uid="{2BC45D2F-DBF4-46E3-96CC-75E1B53F96D8}">
      <text>
        <r>
          <rPr>
            <b/>
            <sz val="9"/>
            <color indexed="81"/>
            <rFont val="Tahoma"/>
            <family val="2"/>
          </rPr>
          <t>SEMANA DARIO</t>
        </r>
      </text>
    </comment>
    <comment ref="E1075" authorId="0" shapeId="0" xr:uid="{9D11CFC6-5CB7-4B43-90C1-85A4F0F64C7A}">
      <text>
        <r>
          <rPr>
            <b/>
            <sz val="9"/>
            <color indexed="81"/>
            <rFont val="Tahoma"/>
            <family val="2"/>
          </rPr>
          <t xml:space="preserve">HONORARIOS ABOGADA </t>
        </r>
      </text>
    </comment>
    <comment ref="E1076" authorId="0" shapeId="0" xr:uid="{13F2F496-6EB1-4A3C-A26D-7D624D19396A}">
      <text>
        <r>
          <rPr>
            <b/>
            <sz val="9"/>
            <color indexed="81"/>
            <rFont val="Tahoma"/>
            <family val="2"/>
          </rPr>
          <t>APORTE EJECUCION FISCAL</t>
        </r>
      </text>
    </comment>
    <comment ref="E1078" authorId="0" shapeId="0" xr:uid="{3DAF3B1D-92A3-4C49-91E3-CAC31449D053}">
      <text>
        <r>
          <rPr>
            <b/>
            <sz val="9"/>
            <color indexed="81"/>
            <rFont val="Tahoma"/>
            <family val="2"/>
          </rPr>
          <t>COMPRAS HUGO</t>
        </r>
      </text>
    </comment>
    <comment ref="E1079" authorId="0" shapeId="0" xr:uid="{403A39D2-280A-46A3-BFAE-CAC94B26821F}">
      <text>
        <r>
          <rPr>
            <b/>
            <sz val="9"/>
            <color indexed="81"/>
            <rFont val="Tahoma"/>
            <family val="2"/>
          </rPr>
          <t>CAMUZZI</t>
        </r>
      </text>
    </comment>
    <comment ref="E1091" authorId="0" shapeId="0" xr:uid="{09165C79-A43C-4B31-B5F1-6C4DFCAA5EE6}">
      <text>
        <r>
          <rPr>
            <b/>
            <sz val="9"/>
            <color indexed="81"/>
            <rFont val="Tahoma"/>
            <family val="2"/>
          </rPr>
          <t>CORYCOR</t>
        </r>
      </text>
    </comment>
    <comment ref="E1106" authorId="0" shapeId="0" xr:uid="{574129DC-36E7-4416-90DD-138E9AF17AEC}">
      <text>
        <r>
          <rPr>
            <b/>
            <sz val="9"/>
            <color indexed="81"/>
            <rFont val="Tahoma"/>
            <family val="2"/>
          </rPr>
          <t>PURATOS</t>
        </r>
      </text>
    </comment>
    <comment ref="E1118" authorId="0" shapeId="0" xr:uid="{0A99055B-6B35-4D3D-B7F3-BB2C2C6C3020}">
      <text>
        <r>
          <rPr>
            <b/>
            <sz val="9"/>
            <color indexed="81"/>
            <rFont val="Tahoma"/>
            <family val="2"/>
          </rPr>
          <t>ADELANTO HUGO</t>
        </r>
      </text>
    </comment>
    <comment ref="E1120" authorId="0" shapeId="0" xr:uid="{2F5607A7-34A9-494F-AF92-51984D43A21F}">
      <text>
        <r>
          <rPr>
            <b/>
            <sz val="9"/>
            <color indexed="81"/>
            <rFont val="Tahoma"/>
            <family val="2"/>
          </rPr>
          <t>ADELANTO TOMAS</t>
        </r>
      </text>
    </comment>
    <comment ref="E1144" authorId="0" shapeId="0" xr:uid="{3A0C2964-7513-4861-98A4-FCF8A2A9E90F}">
      <text>
        <r>
          <rPr>
            <b/>
            <sz val="9"/>
            <color indexed="81"/>
            <rFont val="Tahoma"/>
            <family val="2"/>
          </rPr>
          <t>ADELANTO DARIO</t>
        </r>
      </text>
    </comment>
    <comment ref="E1145" authorId="0" shapeId="0" xr:uid="{999CE7EC-7C14-461B-85E9-0DC3F4C61BCE}">
      <text>
        <r>
          <rPr>
            <b/>
            <sz val="9"/>
            <color indexed="81"/>
            <rFont val="Tahoma"/>
            <family val="2"/>
          </rPr>
          <t>FIBERTEL INT</t>
        </r>
      </text>
    </comment>
    <comment ref="E1157" authorId="0" shapeId="0" xr:uid="{4FB49165-F688-434B-92D1-9FA8F4AA3A5B}">
      <text>
        <r>
          <rPr>
            <b/>
            <sz val="9"/>
            <color indexed="81"/>
            <rFont val="Tahoma"/>
            <family val="2"/>
          </rPr>
          <t>ADELANTO KEVIN</t>
        </r>
      </text>
    </comment>
    <comment ref="E1159" authorId="0" shapeId="0" xr:uid="{C52322D1-9B4D-4333-AA8F-2884CA12EE91}">
      <text>
        <r>
          <rPr>
            <b/>
            <sz val="9"/>
            <color indexed="81"/>
            <rFont val="Tahoma"/>
            <family val="2"/>
          </rPr>
          <t>COMPRAS HUGO</t>
        </r>
      </text>
    </comment>
    <comment ref="E1173" authorId="0" shapeId="0" xr:uid="{925E2051-FEC4-4F45-90BE-5A561C563841}">
      <text>
        <r>
          <rPr>
            <b/>
            <sz val="9"/>
            <color indexed="81"/>
            <rFont val="Tahoma"/>
            <family val="2"/>
          </rPr>
          <t>AD ALEXIS</t>
        </r>
      </text>
    </comment>
    <comment ref="E1191" authorId="0" shapeId="0" xr:uid="{B68BFDD5-3C3C-405A-9C9E-16893949F645}">
      <text>
        <r>
          <rPr>
            <b/>
            <sz val="9"/>
            <color indexed="81"/>
            <rFont val="Tahoma"/>
            <family val="2"/>
          </rPr>
          <t>CORYCOR</t>
        </r>
      </text>
    </comment>
    <comment ref="E1196" authorId="0" shapeId="0" xr:uid="{270EAC38-BBBB-4518-A745-551F4FBE8ED4}">
      <text>
        <r>
          <rPr>
            <b/>
            <sz val="9"/>
            <color indexed="81"/>
            <rFont val="Tahoma"/>
            <family val="2"/>
          </rPr>
          <t xml:space="preserve">PURATOS </t>
        </r>
      </text>
    </comment>
    <comment ref="E1214" authorId="0" shapeId="0" xr:uid="{8380E304-9BA6-44FC-A55F-C53FDE9FCE74}">
      <text>
        <r>
          <rPr>
            <b/>
            <sz val="9"/>
            <color indexed="81"/>
            <rFont val="Tahoma"/>
            <family val="2"/>
          </rPr>
          <t>ALYSER</t>
        </r>
      </text>
    </comment>
    <comment ref="E1240" authorId="0" shapeId="0" xr:uid="{1A41A936-C7DC-436A-8CBF-F3C52F19800B}">
      <text>
        <r>
          <rPr>
            <b/>
            <sz val="9"/>
            <color indexed="81"/>
            <rFont val="Tahoma"/>
            <family val="2"/>
          </rPr>
          <t>NOEL</t>
        </r>
      </text>
    </comment>
    <comment ref="E1259" authorId="0" shapeId="0" xr:uid="{AB5269BD-577A-4391-BF0F-8E11689A6BB7}">
      <text>
        <r>
          <rPr>
            <b/>
            <sz val="9"/>
            <color indexed="81"/>
            <rFont val="Tahoma"/>
            <family val="2"/>
          </rPr>
          <t>EDELAP 1</t>
        </r>
      </text>
    </comment>
    <comment ref="E1260" authorId="0" shapeId="0" xr:uid="{E180D847-B978-4464-A83B-3B71F1E08543}">
      <text>
        <r>
          <rPr>
            <b/>
            <sz val="9"/>
            <color indexed="81"/>
            <rFont val="Tahoma"/>
            <family val="2"/>
          </rPr>
          <t>EDELAP 2</t>
        </r>
      </text>
    </comment>
    <comment ref="E1277" authorId="0" shapeId="0" xr:uid="{F87DD055-E753-461E-81AF-7688DBB4FA5D}">
      <text>
        <r>
          <rPr>
            <b/>
            <sz val="9"/>
            <color indexed="81"/>
            <rFont val="Tahoma"/>
            <family val="2"/>
          </rPr>
          <t>SEMANA DARIO</t>
        </r>
      </text>
    </comment>
    <comment ref="E1305" authorId="0" shapeId="0" xr:uid="{8D1B7FA8-1315-40BD-890B-14967B1DE2DF}">
      <text>
        <r>
          <rPr>
            <b/>
            <sz val="9"/>
            <color indexed="81"/>
            <rFont val="Tahoma"/>
            <family val="2"/>
          </rPr>
          <t>ILOLAY</t>
        </r>
      </text>
    </comment>
    <comment ref="E1334" authorId="0" shapeId="0" xr:uid="{DAB25AB1-461E-48F9-8DB1-B1B4FFF54CF1}">
      <text>
        <r>
          <rPr>
            <b/>
            <sz val="9"/>
            <color indexed="81"/>
            <rFont val="Tahoma"/>
            <family val="2"/>
          </rPr>
          <t>AD TOMAS</t>
        </r>
      </text>
    </comment>
    <comment ref="E1346" authorId="0" shapeId="0" xr:uid="{FA8B5D10-5214-47C1-AF22-96D23975FC48}">
      <text>
        <r>
          <rPr>
            <b/>
            <sz val="9"/>
            <color indexed="81"/>
            <rFont val="Tahoma"/>
            <family val="2"/>
          </rPr>
          <t xml:space="preserve">PURATOS </t>
        </r>
      </text>
    </comment>
    <comment ref="E1347" authorId="0" shapeId="0" xr:uid="{8621B5C4-12F0-4385-998E-FF9FD4F7EACB}">
      <text>
        <r>
          <rPr>
            <b/>
            <sz val="9"/>
            <color indexed="81"/>
            <rFont val="Tahoma"/>
            <family val="2"/>
          </rPr>
          <t>PURATOS</t>
        </r>
      </text>
    </comment>
    <comment ref="E1353" authorId="0" shapeId="0" xr:uid="{961068B0-16FF-4FC8-ADF7-57E9C5856020}">
      <text>
        <r>
          <rPr>
            <b/>
            <sz val="9"/>
            <color indexed="81"/>
            <rFont val="Tahoma"/>
            <family val="2"/>
          </rPr>
          <t>AD KEVIN</t>
        </r>
      </text>
    </comment>
    <comment ref="E1356" authorId="0" shapeId="0" xr:uid="{D62F2A58-48FA-498A-B75C-5C7F6DED2369}">
      <text>
        <r>
          <rPr>
            <b/>
            <sz val="9"/>
            <color indexed="81"/>
            <rFont val="Tahoma"/>
            <family val="2"/>
          </rPr>
          <t>COMPRAS HUGO</t>
        </r>
      </text>
    </comment>
    <comment ref="E1364" authorId="0" shapeId="0" xr:uid="{F0782988-FA0E-4B4B-B118-6003DD273D21}">
      <text>
        <r>
          <rPr>
            <b/>
            <sz val="9"/>
            <color indexed="81"/>
            <rFont val="Tahoma"/>
            <family val="2"/>
          </rPr>
          <t xml:space="preserve">ALYSER </t>
        </r>
      </text>
    </comment>
    <comment ref="E1370" authorId="0" shapeId="0" xr:uid="{E14839A4-BB8B-48F6-A795-B4E243D70CD6}">
      <text>
        <r>
          <rPr>
            <b/>
            <sz val="9"/>
            <color indexed="81"/>
            <rFont val="Tahoma"/>
            <family val="2"/>
          </rPr>
          <t>AD HUGO</t>
        </r>
      </text>
    </comment>
    <comment ref="E1372" authorId="0" shapeId="0" xr:uid="{523E8EBB-003F-4F54-8D91-670C836E6270}">
      <text>
        <r>
          <rPr>
            <b/>
            <sz val="9"/>
            <color indexed="81"/>
            <rFont val="Tahoma"/>
            <family val="2"/>
          </rPr>
          <t>SEMANA HUGO</t>
        </r>
      </text>
    </comment>
    <comment ref="E1373" authorId="0" shapeId="0" xr:uid="{33801260-0B88-429C-919D-549116EF9970}">
      <text>
        <r>
          <rPr>
            <b/>
            <sz val="9"/>
            <color indexed="81"/>
            <rFont val="Tahoma"/>
            <family val="2"/>
          </rPr>
          <t>SEMANA DARIO</t>
        </r>
      </text>
    </comment>
    <comment ref="E1389" authorId="0" shapeId="0" xr:uid="{C2F178DE-7769-4450-B8D4-DD0FFB4EC883}">
      <text>
        <r>
          <rPr>
            <b/>
            <sz val="9"/>
            <color indexed="81"/>
            <rFont val="Tahoma"/>
            <family val="2"/>
          </rPr>
          <t>CAMUZZI 1</t>
        </r>
      </text>
    </comment>
    <comment ref="E1390" authorId="0" shapeId="0" xr:uid="{29AFCA0C-815A-43B0-B849-D5DDD7D50A72}">
      <text>
        <r>
          <rPr>
            <b/>
            <sz val="9"/>
            <color indexed="81"/>
            <rFont val="Tahoma"/>
            <family val="2"/>
          </rPr>
          <t>CAMUZZI 2</t>
        </r>
      </text>
    </comment>
    <comment ref="H1401" authorId="0" shapeId="0" xr:uid="{720FD317-51A6-440E-9376-D02DA7C272C1}">
      <text>
        <r>
          <rPr>
            <b/>
            <sz val="9"/>
            <color indexed="81"/>
            <rFont val="Tahoma"/>
            <family val="2"/>
          </rPr>
          <t>NOTA DE CREDITO</t>
        </r>
      </text>
    </comment>
    <comment ref="E1408" authorId="0" shapeId="0" xr:uid="{E73A0164-BACC-4C17-8A39-609DE3853E37}">
      <text>
        <r>
          <rPr>
            <b/>
            <sz val="9"/>
            <color indexed="81"/>
            <rFont val="Tahoma"/>
            <family val="2"/>
          </rPr>
          <t>DANTA</t>
        </r>
      </text>
    </comment>
    <comment ref="E1432" authorId="0" shapeId="0" xr:uid="{41E2E1D4-C2B1-4724-A7DC-E65231534820}">
      <text>
        <r>
          <rPr>
            <b/>
            <sz val="9"/>
            <color indexed="81"/>
            <rFont val="Tahoma"/>
            <family val="2"/>
          </rPr>
          <t>ALYSER</t>
        </r>
      </text>
    </comment>
    <comment ref="E1449" authorId="0" shapeId="0" xr:uid="{05DD5BDD-2198-45E2-93E3-C036ACEF7CDF}">
      <text>
        <r>
          <rPr>
            <b/>
            <sz val="9"/>
            <color indexed="81"/>
            <rFont val="Tahoma"/>
            <family val="2"/>
          </rPr>
          <t>SOBADORA</t>
        </r>
      </text>
    </comment>
    <comment ref="E1451" authorId="0" shapeId="0" xr:uid="{94E3DD9D-70EB-4BBD-B98D-B7290B2F0A52}">
      <text>
        <r>
          <rPr>
            <b/>
            <sz val="9"/>
            <color indexed="81"/>
            <rFont val="Tahoma"/>
            <family val="2"/>
          </rPr>
          <t>noel</t>
        </r>
      </text>
    </comment>
    <comment ref="E1464" authorId="0" shapeId="0" xr:uid="{DF2DE058-3E8A-4E56-907C-D3C3F2F2CE81}">
      <text>
        <r>
          <rPr>
            <b/>
            <sz val="9"/>
            <color indexed="81"/>
            <rFont val="Tahoma"/>
            <family val="2"/>
          </rPr>
          <t>SEMANA HUGO</t>
        </r>
      </text>
    </comment>
    <comment ref="E1466" authorId="0" shapeId="0" xr:uid="{05C06F1B-6365-42CC-9E92-4D744B6485C6}">
      <text>
        <r>
          <rPr>
            <b/>
            <sz val="9"/>
            <color indexed="81"/>
            <rFont val="Tahoma"/>
            <family val="2"/>
          </rPr>
          <t xml:space="preserve">AD TOMAS </t>
        </r>
      </text>
    </comment>
    <comment ref="E1474" authorId="0" shapeId="0" xr:uid="{6616DB11-F8E0-45EA-AC5F-586A4370B09F}">
      <text>
        <r>
          <rPr>
            <b/>
            <sz val="9"/>
            <color indexed="81"/>
            <rFont val="Tahoma"/>
            <family val="2"/>
          </rPr>
          <t>CABLEVISION INTERNET</t>
        </r>
      </text>
    </comment>
    <comment ref="E1518" authorId="0" shapeId="0" xr:uid="{7C9A11BB-F04D-4AAF-B710-2E45E373BAC8}">
      <text>
        <r>
          <rPr>
            <b/>
            <sz val="9"/>
            <color indexed="81"/>
            <rFont val="Tahoma"/>
            <family val="2"/>
          </rPr>
          <t>PURATOS</t>
        </r>
      </text>
    </comment>
    <comment ref="E1519" authorId="0" shapeId="0" xr:uid="{6C341E7F-B492-428A-9265-DE819338000E}">
      <text>
        <r>
          <rPr>
            <b/>
            <sz val="9"/>
            <color indexed="81"/>
            <rFont val="Tahoma"/>
            <family val="2"/>
          </rPr>
          <t>PURATOS</t>
        </r>
      </text>
    </comment>
    <comment ref="E1523" authorId="0" shapeId="0" xr:uid="{FAA52379-DDC5-4069-A5AA-A7A04BEF2502}">
      <text>
        <r>
          <rPr>
            <b/>
            <sz val="9"/>
            <color indexed="81"/>
            <rFont val="Tahoma"/>
            <family val="2"/>
          </rPr>
          <t>ANAFES</t>
        </r>
      </text>
    </comment>
    <comment ref="E1528" authorId="0" shapeId="0" xr:uid="{A606AB8C-F889-490F-A251-85CFC9E40D7D}">
      <text>
        <r>
          <rPr>
            <b/>
            <sz val="9"/>
            <color indexed="81"/>
            <rFont val="Tahoma"/>
            <family val="2"/>
          </rPr>
          <t>IMPRESORA FISCAL BAXAR</t>
        </r>
      </text>
    </comment>
    <comment ref="E1537" authorId="0" shapeId="0" xr:uid="{7A83FC91-7DE4-4774-BA3C-D2E0A2B6C8D4}">
      <text>
        <r>
          <rPr>
            <b/>
            <sz val="9"/>
            <color indexed="81"/>
            <rFont val="Tahoma"/>
            <family val="2"/>
          </rPr>
          <t>ALYSER</t>
        </r>
      </text>
    </comment>
    <comment ref="E1557" authorId="0" shapeId="0" xr:uid="{84F2DBD9-8C42-49B1-84EB-0F8052C5D921}">
      <text>
        <r>
          <rPr>
            <b/>
            <sz val="9"/>
            <color indexed="81"/>
            <rFont val="Tahoma"/>
            <family val="2"/>
          </rPr>
          <t>MASAFILO</t>
        </r>
      </text>
    </comment>
    <comment ref="E1563" authorId="0" shapeId="0" xr:uid="{0514FB07-F407-4370-8AE7-F73DE937455F}">
      <text>
        <r>
          <rPr>
            <b/>
            <sz val="9"/>
            <color indexed="81"/>
            <rFont val="Tahoma"/>
            <family val="2"/>
          </rPr>
          <t>AD KEVIN</t>
        </r>
      </text>
    </comment>
    <comment ref="E1575" authorId="0" shapeId="0" xr:uid="{A2CE9F81-6764-4327-AD4C-9C90F1FC0440}">
      <text>
        <r>
          <rPr>
            <b/>
            <sz val="9"/>
            <color indexed="81"/>
            <rFont val="Tahoma"/>
            <family val="2"/>
          </rPr>
          <t>SEMANA HUGO</t>
        </r>
      </text>
    </comment>
    <comment ref="E1577" authorId="0" shapeId="0" xr:uid="{D941866C-F3DC-4109-9FFE-E2F2A2EB2C09}">
      <text>
        <r>
          <rPr>
            <b/>
            <sz val="9"/>
            <color indexed="81"/>
            <rFont val="Tahoma"/>
            <family val="2"/>
          </rPr>
          <t>OSVALDO MANTENIMIENTO</t>
        </r>
      </text>
    </comment>
    <comment ref="E1583" authorId="0" shapeId="0" xr:uid="{8F57084E-225F-4F01-9697-71CB28DDC187}">
      <text>
        <r>
          <rPr>
            <b/>
            <sz val="9"/>
            <color indexed="81"/>
            <rFont val="Tahoma"/>
            <family val="2"/>
          </rPr>
          <t>COMPRAS HUGO</t>
        </r>
      </text>
    </comment>
    <comment ref="E1608" authorId="0" shapeId="0" xr:uid="{72BB85EB-B666-47FB-90AB-5A3FF035CDEC}">
      <text>
        <r>
          <rPr>
            <b/>
            <sz val="9"/>
            <color indexed="81"/>
            <rFont val="Tahoma"/>
            <family val="2"/>
          </rPr>
          <t>CORYCOR</t>
        </r>
      </text>
    </comment>
    <comment ref="E1616" authorId="0" shapeId="0" xr:uid="{584F8A62-0F4C-461F-92B7-8F43214C9676}">
      <text>
        <r>
          <rPr>
            <b/>
            <sz val="9"/>
            <color indexed="81"/>
            <rFont val="Tahoma"/>
            <family val="2"/>
          </rPr>
          <t>AD RUBEN</t>
        </r>
      </text>
    </comment>
    <comment ref="E1628" authorId="0" shapeId="0" xr:uid="{EC4E90BC-0185-464D-AE20-E9D7FF5F8B8E}">
      <text>
        <r>
          <rPr>
            <b/>
            <sz val="9"/>
            <color indexed="81"/>
            <rFont val="Tahoma"/>
            <family val="2"/>
          </rPr>
          <t>ALYSER</t>
        </r>
      </text>
    </comment>
    <comment ref="E1629" authorId="0" shapeId="0" xr:uid="{FAB0667C-BD66-45E8-B9A5-C59DF05FF76B}">
      <text>
        <r>
          <rPr>
            <b/>
            <sz val="9"/>
            <color indexed="81"/>
            <rFont val="Tahoma"/>
            <family val="2"/>
          </rPr>
          <t>ALYSER</t>
        </r>
      </text>
    </comment>
    <comment ref="E1630" authorId="0" shapeId="0" xr:uid="{E9064C18-CC63-4D71-A842-01311F4B3ED3}">
      <text>
        <r>
          <rPr>
            <b/>
            <sz val="9"/>
            <color indexed="81"/>
            <rFont val="Tahoma"/>
            <family val="2"/>
          </rPr>
          <t>PANIZZI</t>
        </r>
      </text>
    </comment>
    <comment ref="E1665" authorId="0" shapeId="0" xr:uid="{29C43764-2E19-4155-9AB9-E3F737CA81AE}">
      <text>
        <r>
          <rPr>
            <b/>
            <sz val="9"/>
            <color indexed="81"/>
            <rFont val="Tahoma"/>
            <family val="2"/>
          </rPr>
          <t>NOEL</t>
        </r>
      </text>
    </comment>
    <comment ref="E1666" authorId="0" shapeId="0" xr:uid="{B6974C53-1B1D-4A61-AB74-26FF7D66FD0C}">
      <text>
        <r>
          <rPr>
            <b/>
            <sz val="9"/>
            <color indexed="81"/>
            <rFont val="Tahoma"/>
            <family val="2"/>
          </rPr>
          <t>semana hugo</t>
        </r>
      </text>
    </comment>
    <comment ref="E1667" authorId="0" shapeId="0" xr:uid="{2D1FDB2D-27E7-4A36-9C3B-1DED43D3F0BC}">
      <text>
        <r>
          <rPr>
            <b/>
            <sz val="9"/>
            <color indexed="81"/>
            <rFont val="Tahoma"/>
            <family val="2"/>
          </rPr>
          <t>semana DARIO</t>
        </r>
      </text>
    </comment>
    <comment ref="E1686" authorId="0" shapeId="0" xr:uid="{0C361CEE-7CC4-42E9-B80B-2353A024387C}">
      <text>
        <r>
          <rPr>
            <b/>
            <sz val="9"/>
            <color indexed="81"/>
            <rFont val="Tahoma"/>
            <family val="2"/>
          </rPr>
          <t>CORYCOR</t>
        </r>
      </text>
    </comment>
    <comment ref="E1689" authorId="0" shapeId="0" xr:uid="{92CEC90D-3702-47DE-B652-B6BF09D6412F}">
      <text>
        <r>
          <rPr>
            <b/>
            <sz val="9"/>
            <color indexed="81"/>
            <rFont val="Tahoma"/>
            <family val="2"/>
          </rPr>
          <t>PURATOS</t>
        </r>
      </text>
    </comment>
    <comment ref="E1695" authorId="0" shapeId="0" xr:uid="{9B50F87E-CB8C-435D-9783-A2BE9C8BA96B}">
      <text>
        <r>
          <rPr>
            <b/>
            <sz val="9"/>
            <color indexed="81"/>
            <rFont val="Tahoma"/>
            <family val="2"/>
          </rPr>
          <t>EDELAP 2</t>
        </r>
      </text>
    </comment>
    <comment ref="E1703" authorId="0" shapeId="0" xr:uid="{9ECAF748-AD7F-47D9-83DE-9E218F02AE0A}">
      <text>
        <r>
          <rPr>
            <b/>
            <sz val="9"/>
            <color indexed="81"/>
            <rFont val="Tahoma"/>
            <family val="2"/>
          </rPr>
          <t>EDELAP 1</t>
        </r>
      </text>
    </comment>
    <comment ref="E1710" authorId="0" shapeId="0" xr:uid="{C310AB05-682A-4D8D-B4B8-9C7100592DE5}">
      <text>
        <r>
          <rPr>
            <b/>
            <sz val="9"/>
            <color indexed="81"/>
            <rFont val="Tahoma"/>
            <family val="2"/>
          </rPr>
          <t>ALYSER</t>
        </r>
      </text>
    </comment>
    <comment ref="E1739" authorId="0" shapeId="0" xr:uid="{DF7DEC61-2454-42AD-AA5B-FE92EE23FE0D}">
      <text>
        <r>
          <rPr>
            <b/>
            <sz val="9"/>
            <color indexed="81"/>
            <rFont val="Tahoma"/>
            <family val="2"/>
          </rPr>
          <t>INSTALACION ANAFE</t>
        </r>
      </text>
    </comment>
    <comment ref="E1742" authorId="0" shapeId="0" xr:uid="{3BE4D12D-3413-4278-BB44-DDE83E06006F}">
      <text>
        <r>
          <rPr>
            <b/>
            <sz val="9"/>
            <color indexed="81"/>
            <rFont val="Tahoma"/>
            <family val="2"/>
          </rPr>
          <t>NOEL</t>
        </r>
      </text>
    </comment>
    <comment ref="E1767" authorId="0" shapeId="0" xr:uid="{F6D82913-5262-4622-9F0A-4F96826ECC1B}">
      <text>
        <r>
          <rPr>
            <sz val="9"/>
            <color indexed="81"/>
            <rFont val="Tahoma"/>
            <family val="2"/>
          </rPr>
          <t xml:space="preserve">SEMANA HUGO
</t>
        </r>
      </text>
    </comment>
    <comment ref="E1793" authorId="0" shapeId="0" xr:uid="{FF6A9EAA-1E50-44E3-8FE3-BB12056C2D57}">
      <text>
        <r>
          <rPr>
            <b/>
            <sz val="9"/>
            <color indexed="81"/>
            <rFont val="Tahoma"/>
            <family val="2"/>
          </rPr>
          <t>CAMUZZI 1</t>
        </r>
      </text>
    </comment>
    <comment ref="H1799" authorId="0" shapeId="0" xr:uid="{41793107-5493-4864-B4B6-5925928D95D3}">
      <text>
        <r>
          <rPr>
            <b/>
            <sz val="9"/>
            <color indexed="81"/>
            <rFont val="Tahoma"/>
            <family val="2"/>
          </rPr>
          <t>NOTA DE CREDITO $31,911</t>
        </r>
      </text>
    </comment>
    <comment ref="E1803" authorId="0" shapeId="0" xr:uid="{64903A5B-320B-4511-A47F-3A27CC418462}">
      <text>
        <r>
          <rPr>
            <b/>
            <sz val="9"/>
            <color indexed="81"/>
            <rFont val="Tahoma"/>
            <family val="2"/>
          </rPr>
          <t>CORYCOR</t>
        </r>
      </text>
    </comment>
    <comment ref="E1804" authorId="0" shapeId="0" xr:uid="{A8FC0336-DCA4-4765-B07C-5535336E69D5}">
      <text>
        <r>
          <rPr>
            <b/>
            <sz val="9"/>
            <color indexed="81"/>
            <rFont val="Tahoma"/>
            <family val="2"/>
          </rPr>
          <t>MOTOR HELADERA COMIDAS</t>
        </r>
      </text>
    </comment>
    <comment ref="E1805" authorId="0" shapeId="0" xr:uid="{3817058C-176C-4F11-8BC7-8AA5B9E6119F}">
      <text>
        <r>
          <rPr>
            <b/>
            <sz val="9"/>
            <color indexed="81"/>
            <rFont val="Tahoma"/>
            <family val="2"/>
          </rPr>
          <t>PURATOS</t>
        </r>
      </text>
    </comment>
    <comment ref="E1810" authorId="0" shapeId="0" xr:uid="{F2678847-ECE2-49F0-BA55-D8E09378FA2A}">
      <text>
        <r>
          <rPr>
            <b/>
            <sz val="9"/>
            <color indexed="81"/>
            <rFont val="Tahoma"/>
            <family val="2"/>
          </rPr>
          <t>AFILADOR</t>
        </r>
      </text>
    </comment>
    <comment ref="H1814" authorId="0" shapeId="0" xr:uid="{BE1AE90B-FB66-42D4-B916-E88C00041812}">
      <text>
        <r>
          <rPr>
            <b/>
            <sz val="9"/>
            <color indexed="81"/>
            <rFont val="Tahoma"/>
            <family val="2"/>
          </rPr>
          <t>NOTA DE CREDITO $89.493</t>
        </r>
      </text>
    </comment>
    <comment ref="H1817" authorId="0" shapeId="0" xr:uid="{51F9AFD5-FB38-4885-B26A-4530B0B9501A}">
      <text>
        <r>
          <rPr>
            <b/>
            <sz val="9"/>
            <color indexed="81"/>
            <rFont val="Tahoma"/>
            <family val="2"/>
          </rPr>
          <t>NOTA DE CREDITO $70,462</t>
        </r>
      </text>
    </comment>
    <comment ref="E1819" authorId="0" shapeId="0" xr:uid="{645EFCFF-3818-4D13-825E-AB5E65F46DE3}">
      <text>
        <r>
          <rPr>
            <b/>
            <sz val="9"/>
            <color indexed="81"/>
            <rFont val="Tahoma"/>
            <family val="2"/>
          </rPr>
          <t>AFILADOR</t>
        </r>
      </text>
    </comment>
    <comment ref="H1827" authorId="0" shapeId="0" xr:uid="{29F6BEC7-4EC3-41B3-B2F1-68965239F267}">
      <text>
        <r>
          <rPr>
            <b/>
            <sz val="9"/>
            <color indexed="81"/>
            <rFont val="Tahoma"/>
            <family val="2"/>
          </rPr>
          <t>NOTA DE CREDITO $29.232</t>
        </r>
      </text>
    </comment>
    <comment ref="E1831" authorId="0" shapeId="0" xr:uid="{576906E3-9183-4954-878D-3BBF9238366D}">
      <text>
        <r>
          <rPr>
            <b/>
            <sz val="9"/>
            <color indexed="81"/>
            <rFont val="Tahoma"/>
            <family val="2"/>
          </rPr>
          <t>PANIZZI</t>
        </r>
      </text>
    </comment>
    <comment ref="E1832" authorId="0" shapeId="0" xr:uid="{31CFAB4C-E887-4060-803A-484B89B20E4A}">
      <text>
        <r>
          <rPr>
            <b/>
            <sz val="9"/>
            <color indexed="81"/>
            <rFont val="Tahoma"/>
            <family val="2"/>
          </rPr>
          <t>ALYSER</t>
        </r>
      </text>
    </comment>
    <comment ref="E1842" authorId="0" shapeId="0" xr:uid="{0D737F56-A658-449F-96D2-11D173BC138E}">
      <text>
        <r>
          <rPr>
            <b/>
            <sz val="9"/>
            <color indexed="81"/>
            <rFont val="Tahoma"/>
            <family val="2"/>
          </rPr>
          <t>AD KEVIN</t>
        </r>
      </text>
    </comment>
    <comment ref="E1854" authorId="0" shapeId="0" xr:uid="{CDC644A1-4589-41B7-9E24-651F23A0B740}">
      <text>
        <r>
          <rPr>
            <b/>
            <sz val="9"/>
            <color indexed="81"/>
            <rFont val="Tahoma"/>
            <family val="2"/>
          </rPr>
          <t>MOTOR HELADERA COMIDAS</t>
        </r>
      </text>
    </comment>
    <comment ref="E1858" authorId="0" shapeId="0" xr:uid="{C9A6CBC0-63CF-4418-951D-FEF2D7527019}">
      <text>
        <r>
          <rPr>
            <b/>
            <sz val="9"/>
            <color indexed="81"/>
            <rFont val="Tahoma"/>
            <family val="2"/>
          </rPr>
          <t>AD RUBEN</t>
        </r>
      </text>
    </comment>
    <comment ref="E1860" authorId="0" shapeId="0" xr:uid="{069867C1-589B-4E64-BE5C-C78427D82E0B}">
      <text>
        <r>
          <rPr>
            <b/>
            <sz val="9"/>
            <color indexed="81"/>
            <rFont val="Tahoma"/>
            <family val="2"/>
          </rPr>
          <t>MANT BACHA MATERIALES</t>
        </r>
      </text>
    </comment>
    <comment ref="E1880" authorId="0" shapeId="0" xr:uid="{6DDC8382-D91D-4B5E-AF33-C2F43BD4303D}">
      <text>
        <r>
          <rPr>
            <b/>
            <sz val="9"/>
            <color indexed="81"/>
            <rFont val="Tahoma"/>
            <family val="2"/>
          </rPr>
          <t>AD TOMAS</t>
        </r>
      </text>
    </comment>
    <comment ref="E1881" authorId="0" shapeId="0" xr:uid="{EC9E16B3-8F0A-4D7F-B66B-12ED5930EED6}">
      <text>
        <r>
          <rPr>
            <b/>
            <sz val="9"/>
            <color indexed="81"/>
            <rFont val="Tahoma"/>
            <family val="2"/>
          </rPr>
          <t>SEMANA HUGO</t>
        </r>
      </text>
    </comment>
    <comment ref="E1885" authorId="0" shapeId="0" xr:uid="{87CFF2F4-AF4D-4E0B-B1D1-1B195BB6EC6E}">
      <text>
        <r>
          <rPr>
            <b/>
            <sz val="9"/>
            <color indexed="81"/>
            <rFont val="Tahoma"/>
            <family val="2"/>
          </rPr>
          <t>OBRA SOCIAL (FEBRERO)</t>
        </r>
      </text>
    </comment>
    <comment ref="E1906" authorId="0" shapeId="0" xr:uid="{89D8C061-EF7C-4CE6-9E04-9C24AE0334C0}">
      <text>
        <r>
          <rPr>
            <b/>
            <sz val="9"/>
            <color indexed="81"/>
            <rFont val="Tahoma"/>
            <family val="2"/>
          </rPr>
          <t>CORYCOR</t>
        </r>
      </text>
    </comment>
    <comment ref="H1912" authorId="0" shapeId="0" xr:uid="{801D5B93-1789-4D6B-8FF6-70F30A245E6B}">
      <text>
        <r>
          <rPr>
            <b/>
            <sz val="9"/>
            <color indexed="81"/>
            <rFont val="Tahoma"/>
            <family val="2"/>
          </rPr>
          <t>NOTA DE CREDITO $15,748</t>
        </r>
      </text>
    </comment>
    <comment ref="E1913" authorId="0" shapeId="0" xr:uid="{C254B33C-0D9B-4D6B-9F29-B6A33FD79099}">
      <text>
        <r>
          <rPr>
            <b/>
            <sz val="9"/>
            <color indexed="81"/>
            <rFont val="Tahoma"/>
            <family val="2"/>
          </rPr>
          <t>PURATOS</t>
        </r>
      </text>
    </comment>
    <comment ref="E1914" authorId="0" shapeId="0" xr:uid="{DD64BD60-51BA-49AA-95BF-D765437D995C}">
      <text>
        <r>
          <rPr>
            <b/>
            <sz val="9"/>
            <color indexed="81"/>
            <rFont val="Tahoma"/>
            <family val="2"/>
          </rPr>
          <t>PURATOS</t>
        </r>
      </text>
    </comment>
    <comment ref="E1920" authorId="0" shapeId="0" xr:uid="{5FA90641-B5DC-492F-8851-8480A9ECD345}">
      <text>
        <r>
          <rPr>
            <b/>
            <sz val="9"/>
            <color indexed="81"/>
            <rFont val="Tahoma"/>
            <family val="2"/>
          </rPr>
          <t>NOEL</t>
        </r>
      </text>
    </comment>
    <comment ref="H1924" authorId="0" shapeId="0" xr:uid="{73C87C53-0F84-408D-B708-A181AA00EEC7}">
      <text>
        <r>
          <rPr>
            <b/>
            <sz val="9"/>
            <color indexed="81"/>
            <rFont val="Tahoma"/>
            <family val="2"/>
          </rPr>
          <t>NOTA DE CREDITO $17.799,65</t>
        </r>
      </text>
    </comment>
    <comment ref="H1929" authorId="0" shapeId="0" xr:uid="{CD14D6C5-51E1-4F72-9B64-83889EC63328}">
      <text>
        <r>
          <rPr>
            <b/>
            <sz val="9"/>
            <color indexed="81"/>
            <rFont val="Tahoma"/>
            <family val="2"/>
          </rPr>
          <t>NOTA DE CREDITO $18.320,47</t>
        </r>
      </text>
    </comment>
    <comment ref="E1935" authorId="0" shapeId="0" xr:uid="{7D19DDB6-1381-40A5-9793-DE925379D380}">
      <text>
        <r>
          <rPr>
            <b/>
            <sz val="9"/>
            <color indexed="81"/>
            <rFont val="Tahoma"/>
            <family val="2"/>
          </rPr>
          <t>ALYSER</t>
        </r>
      </text>
    </comment>
    <comment ref="E1940" authorId="0" shapeId="0" xr:uid="{A2CC8D64-A5C6-45BE-BB98-00395DBA8618}">
      <text>
        <r>
          <rPr>
            <b/>
            <sz val="9"/>
            <color indexed="81"/>
            <rFont val="Tahoma"/>
            <family val="2"/>
          </rPr>
          <t>CAMUZZI</t>
        </r>
      </text>
    </comment>
    <comment ref="E1941" authorId="0" shapeId="0" xr:uid="{D4DBFAB3-3F07-48FA-8589-541CFFC9425C}">
      <text>
        <r>
          <rPr>
            <b/>
            <sz val="9"/>
            <color indexed="81"/>
            <rFont val="Tahoma"/>
            <family val="2"/>
          </rPr>
          <t>CAMUZZI</t>
        </r>
      </text>
    </comment>
    <comment ref="E1947" authorId="0" shapeId="0" xr:uid="{221A8C7A-BEB9-4C24-999E-873F59092FDB}">
      <text>
        <r>
          <rPr>
            <b/>
            <sz val="9"/>
            <color indexed="81"/>
            <rFont val="Tahoma"/>
            <family val="2"/>
          </rPr>
          <t>MOTOR HELADERA COMIDAS</t>
        </r>
      </text>
    </comment>
    <comment ref="E1965" authorId="0" shapeId="0" xr:uid="{CEFB415F-0CAF-496C-8940-765899099E3E}">
      <text>
        <r>
          <rPr>
            <b/>
            <sz val="9"/>
            <color indexed="81"/>
            <rFont val="Tahoma"/>
            <family val="2"/>
          </rPr>
          <t>AD TOMAS</t>
        </r>
      </text>
    </comment>
    <comment ref="E1967" authorId="0" shapeId="0" xr:uid="{0CEC0D5E-B5C9-4294-93F3-71CD1776B78D}">
      <text>
        <r>
          <rPr>
            <b/>
            <sz val="9"/>
            <color indexed="81"/>
            <rFont val="Tahoma"/>
            <family val="2"/>
          </rPr>
          <t>CAMBIO DE RUEDA DE CARRO</t>
        </r>
      </text>
    </comment>
    <comment ref="E1969" authorId="0" shapeId="0" xr:uid="{7696E475-D599-489F-BFFE-A494F193920E}">
      <text>
        <r>
          <rPr>
            <b/>
            <sz val="9"/>
            <color indexed="81"/>
            <rFont val="Tahoma"/>
            <family val="2"/>
          </rPr>
          <t xml:space="preserve">CERAMICOS BACHA </t>
        </r>
      </text>
    </comment>
    <comment ref="E1971" authorId="0" shapeId="0" xr:uid="{2E147541-756B-45DF-8438-EC21AE0C999B}">
      <text>
        <r>
          <rPr>
            <b/>
            <sz val="9"/>
            <color indexed="81"/>
            <rFont val="Tahoma"/>
            <family val="2"/>
          </rPr>
          <t>MASAFILO</t>
        </r>
      </text>
    </comment>
    <comment ref="E1973" authorId="0" shapeId="0" xr:uid="{A35D1F49-8BE0-425B-8C6A-37A60A8EBC0C}">
      <text>
        <r>
          <rPr>
            <b/>
            <sz val="9"/>
            <color indexed="81"/>
            <rFont val="Tahoma"/>
            <family val="2"/>
          </rPr>
          <t>SEMANA HUGO</t>
        </r>
      </text>
    </comment>
    <comment ref="E1974" authorId="0" shapeId="0" xr:uid="{57429C08-086C-4E56-9D8B-691DF30FDDDA}">
      <text>
        <r>
          <rPr>
            <b/>
            <sz val="9"/>
            <color indexed="81"/>
            <rFont val="Tahoma"/>
            <family val="2"/>
          </rPr>
          <t>AD ALEXIS</t>
        </r>
      </text>
    </comment>
    <comment ref="E2008" authorId="0" shapeId="0" xr:uid="{748C37E8-C5EF-41EB-9E33-A2CDED3F34F0}">
      <text>
        <r>
          <rPr>
            <b/>
            <sz val="9"/>
            <color indexed="81"/>
            <rFont val="Tahoma"/>
            <family val="2"/>
          </rPr>
          <t>CORYCOR</t>
        </r>
      </text>
    </comment>
    <comment ref="E2009" authorId="0" shapeId="0" xr:uid="{67ECF472-22EE-4F81-BE4F-69E228399CD8}">
      <text>
        <r>
          <rPr>
            <b/>
            <sz val="9"/>
            <color indexed="81"/>
            <rFont val="Tahoma"/>
            <family val="2"/>
          </rPr>
          <t>CORYCOR</t>
        </r>
      </text>
    </comment>
    <comment ref="E2013" authorId="0" shapeId="0" xr:uid="{56A17C6A-8E7A-47CE-A712-62018A35BA3D}">
      <text>
        <r>
          <rPr>
            <b/>
            <sz val="9"/>
            <color indexed="81"/>
            <rFont val="Tahoma"/>
            <family val="2"/>
          </rPr>
          <t>PURATOS</t>
        </r>
      </text>
    </comment>
    <comment ref="E2028" authorId="0" shapeId="0" xr:uid="{2D9844C0-91DE-410E-86E8-93E227F787CE}">
      <text>
        <r>
          <rPr>
            <b/>
            <sz val="9"/>
            <color indexed="81"/>
            <rFont val="Tahoma"/>
            <family val="2"/>
          </rPr>
          <t>PANIZZI</t>
        </r>
      </text>
    </comment>
    <comment ref="E2029" authorId="0" shapeId="0" xr:uid="{D74B16C5-42E9-4D7F-A849-D05E96C9A35F}">
      <text>
        <r>
          <rPr>
            <b/>
            <sz val="9"/>
            <color indexed="81"/>
            <rFont val="Tahoma"/>
            <family val="2"/>
          </rPr>
          <t>ALYSER</t>
        </r>
      </text>
    </comment>
    <comment ref="E2033" authorId="0" shapeId="0" xr:uid="{BBA9FAEF-FF2B-4495-99EB-38C345D84DFF}">
      <text>
        <r>
          <rPr>
            <b/>
            <sz val="9"/>
            <color indexed="81"/>
            <rFont val="Tahoma"/>
            <family val="2"/>
          </rPr>
          <t>AD KEVIN</t>
        </r>
      </text>
    </comment>
    <comment ref="E2034" authorId="0" shapeId="0" xr:uid="{5997F887-E571-4F22-B5E1-01709D0A8186}">
      <text>
        <r>
          <rPr>
            <b/>
            <sz val="9"/>
            <color indexed="81"/>
            <rFont val="Tahoma"/>
            <family val="2"/>
          </rPr>
          <t>AD RUBEN</t>
        </r>
      </text>
    </comment>
    <comment ref="E2064" authorId="0" shapeId="0" xr:uid="{7C0F1DAA-F929-430A-B1D9-A3741C0361A4}">
      <text>
        <r>
          <rPr>
            <b/>
            <sz val="9"/>
            <color indexed="81"/>
            <rFont val="Tahoma"/>
            <family val="2"/>
          </rPr>
          <t>SEMANA HUGO</t>
        </r>
      </text>
    </comment>
    <comment ref="E2088" authorId="0" shapeId="0" xr:uid="{89F9B7E8-B095-4D4A-8681-4C2871E456FF}">
      <text>
        <r>
          <rPr>
            <b/>
            <sz val="9"/>
            <color indexed="81"/>
            <rFont val="Tahoma"/>
            <family val="2"/>
          </rPr>
          <t>CORYCOR</t>
        </r>
      </text>
    </comment>
    <comment ref="E2094" authorId="0" shapeId="0" xr:uid="{56316C27-86F3-4577-80D8-86848E65CB25}">
      <text>
        <r>
          <rPr>
            <b/>
            <sz val="9"/>
            <color indexed="81"/>
            <rFont val="Tahoma"/>
            <family val="2"/>
          </rPr>
          <t>PURATOS</t>
        </r>
      </text>
    </comment>
    <comment ref="E2095" authorId="0" shapeId="0" xr:uid="{407C6675-E79E-489A-B639-D62E4AC10081}">
      <text>
        <r>
          <rPr>
            <b/>
            <sz val="9"/>
            <color indexed="81"/>
            <rFont val="Tahoma"/>
            <family val="2"/>
          </rPr>
          <t>ILOLAY</t>
        </r>
      </text>
    </comment>
    <comment ref="E2100" authorId="0" shapeId="0" xr:uid="{5D5FC675-63E5-4ED2-8F34-5DBA56E64DB4}">
      <text>
        <r>
          <rPr>
            <b/>
            <sz val="9"/>
            <color indexed="81"/>
            <rFont val="Tahoma"/>
            <family val="2"/>
          </rPr>
          <t>NOEL</t>
        </r>
      </text>
    </comment>
    <comment ref="E2109" authorId="0" shapeId="0" xr:uid="{7B928348-459E-45A2-B07F-FF68EC9E30E8}">
      <text>
        <r>
          <rPr>
            <b/>
            <sz val="9"/>
            <color indexed="81"/>
            <rFont val="Tahoma"/>
            <family val="2"/>
          </rPr>
          <t>ALYSER</t>
        </r>
      </text>
    </comment>
    <comment ref="E2140" authorId="0" shapeId="0" xr:uid="{9A869E2A-D971-4FB0-97B2-AB815DC283B7}">
      <text>
        <r>
          <rPr>
            <b/>
            <sz val="9"/>
            <color indexed="81"/>
            <rFont val="Tahoma"/>
            <family val="2"/>
          </rPr>
          <t>CUCHILLOS</t>
        </r>
      </text>
    </comment>
    <comment ref="E2146" authorId="0" shapeId="0" xr:uid="{2ED1B9BF-572F-4795-9D1A-0DA4197091CF}">
      <text>
        <r>
          <rPr>
            <b/>
            <sz val="9"/>
            <color indexed="81"/>
            <rFont val="Tahoma"/>
            <family val="2"/>
          </rPr>
          <t>AlYSER</t>
        </r>
      </text>
    </comment>
    <comment ref="E2151" authorId="0" shapeId="0" xr:uid="{74CCF1F8-AF69-4DB6-8E77-D94D7A8EBE38}">
      <text>
        <r>
          <rPr>
            <b/>
            <sz val="9"/>
            <color indexed="81"/>
            <rFont val="Tahoma"/>
            <family val="2"/>
          </rPr>
          <t>SEMANA HUGO</t>
        </r>
      </text>
    </comment>
    <comment ref="E2155" authorId="0" shapeId="0" xr:uid="{877CDC78-D5FF-47BB-B483-F419C1597507}">
      <text>
        <r>
          <rPr>
            <b/>
            <sz val="9"/>
            <color indexed="81"/>
            <rFont val="Tahoma"/>
            <family val="2"/>
          </rPr>
          <t>MASAFILO</t>
        </r>
      </text>
    </comment>
    <comment ref="E2160" authorId="0" shapeId="0" xr:uid="{A6749B5F-62B1-429B-801F-BE5188955767}">
      <text>
        <r>
          <rPr>
            <b/>
            <sz val="9"/>
            <color indexed="81"/>
            <rFont val="Tahoma"/>
            <family val="2"/>
          </rPr>
          <t>PURATOS</t>
        </r>
      </text>
    </comment>
    <comment ref="E2161" authorId="0" shapeId="0" xr:uid="{52AF849E-A213-47C7-AA20-A8836C365FF4}">
      <text>
        <r>
          <rPr>
            <b/>
            <sz val="9"/>
            <color indexed="81"/>
            <rFont val="Tahoma"/>
            <family val="2"/>
          </rPr>
          <t>PURATOS</t>
        </r>
      </text>
    </comment>
    <comment ref="E2169" authorId="0" shapeId="0" xr:uid="{DE450455-53A0-41A0-9E38-0B91D699C20D}">
      <text>
        <r>
          <rPr>
            <b/>
            <sz val="9"/>
            <color indexed="81"/>
            <rFont val="Tahoma"/>
            <family val="2"/>
          </rPr>
          <t>CAMUZZI 1</t>
        </r>
      </text>
    </comment>
    <comment ref="E2172" authorId="0" shapeId="0" xr:uid="{B0E8FE0C-1769-4182-BBBA-6EC58FC6B443}">
      <text>
        <r>
          <rPr>
            <b/>
            <sz val="9"/>
            <color indexed="81"/>
            <rFont val="Tahoma"/>
            <family val="2"/>
          </rPr>
          <t>COMPRAS HUGO</t>
        </r>
      </text>
    </comment>
    <comment ref="E2189" authorId="0" shapeId="0" xr:uid="{47954CE2-0F2F-4292-B72A-A2F7966649B0}">
      <text>
        <r>
          <rPr>
            <b/>
            <sz val="9"/>
            <color indexed="81"/>
            <rFont val="Tahoma"/>
            <family val="2"/>
          </rPr>
          <t>EDELAP 1</t>
        </r>
      </text>
    </comment>
    <comment ref="E2190" authorId="0" shapeId="0" xr:uid="{0D8E3FE6-8566-44EC-8F59-E9E734E293F7}">
      <text>
        <r>
          <rPr>
            <b/>
            <sz val="9"/>
            <color indexed="81"/>
            <rFont val="Tahoma"/>
            <family val="2"/>
          </rPr>
          <t>EDELAP 2</t>
        </r>
      </text>
    </comment>
    <comment ref="E2196" authorId="0" shapeId="0" xr:uid="{ECDB1B4B-58A9-410B-8DEE-AB0884861BBF}">
      <text>
        <r>
          <rPr>
            <b/>
            <sz val="9"/>
            <color indexed="81"/>
            <rFont val="Tahoma"/>
            <family val="2"/>
          </rPr>
          <t>MANTENIMIENTO ZORRA</t>
        </r>
      </text>
    </comment>
    <comment ref="E2212" authorId="0" shapeId="0" xr:uid="{49E7F082-801B-4D27-BB81-F8D8D49F4A83}">
      <text>
        <r>
          <rPr>
            <b/>
            <sz val="9"/>
            <color indexed="81"/>
            <rFont val="Tahoma"/>
            <family val="2"/>
          </rPr>
          <t>CONDIRICO</t>
        </r>
      </text>
    </comment>
    <comment ref="E2213" authorId="0" shapeId="0" xr:uid="{C25F6F3B-B986-40EC-B01C-36CF1046EF2F}">
      <text>
        <r>
          <rPr>
            <b/>
            <sz val="9"/>
            <color indexed="81"/>
            <rFont val="Tahoma"/>
            <family val="2"/>
          </rPr>
          <t>PANIZZI</t>
        </r>
      </text>
    </comment>
    <comment ref="E2219" authorId="0" shapeId="0" xr:uid="{43F2AC1A-7783-452A-B7A8-5905D08EB205}">
      <text>
        <r>
          <rPr>
            <b/>
            <sz val="9"/>
            <color indexed="81"/>
            <rFont val="Tahoma"/>
            <family val="2"/>
          </rPr>
          <t xml:space="preserve">AD TOMAS </t>
        </r>
      </text>
    </comment>
    <comment ref="E2249" authorId="0" shapeId="0" xr:uid="{3B2C3425-D933-4D18-A2C3-8030D3A62C25}">
      <text>
        <r>
          <rPr>
            <b/>
            <sz val="9"/>
            <color indexed="81"/>
            <rFont val="Tahoma"/>
            <family val="2"/>
          </rPr>
          <t>SEMANA HUGO</t>
        </r>
      </text>
    </comment>
    <comment ref="E2258" authorId="0" shapeId="0" xr:uid="{F53EE8C6-A7E4-41F1-8A22-B43CEABFB64F}">
      <text>
        <r>
          <rPr>
            <b/>
            <sz val="9"/>
            <color indexed="81"/>
            <rFont val="Tahoma"/>
            <family val="2"/>
          </rPr>
          <t xml:space="preserve">TINTA IMPRESORA </t>
        </r>
      </text>
    </comment>
    <comment ref="E2270" authorId="0" shapeId="0" xr:uid="{929039F7-8D6D-47C8-A4D7-282FC3839821}">
      <text>
        <r>
          <rPr>
            <b/>
            <sz val="9"/>
            <color indexed="81"/>
            <rFont val="Tahoma"/>
            <family val="2"/>
          </rPr>
          <t>NOEL</t>
        </r>
      </text>
    </comment>
    <comment ref="H2285" authorId="0" shapeId="0" xr:uid="{F958A505-8C64-4526-B3A9-A436FB456FB6}">
      <text>
        <r>
          <rPr>
            <b/>
            <sz val="9"/>
            <color indexed="81"/>
            <rFont val="Tahoma"/>
            <family val="2"/>
          </rPr>
          <t>RETENCION $56.159,52</t>
        </r>
      </text>
    </comment>
    <comment ref="H2286" authorId="0" shapeId="0" xr:uid="{F2812284-FAF5-4FBF-A46C-CC894D0F584D}">
      <text>
        <r>
          <rPr>
            <b/>
            <sz val="9"/>
            <color indexed="81"/>
            <rFont val="Tahoma"/>
            <family val="2"/>
          </rPr>
          <t>RETENCION $34.075,37</t>
        </r>
      </text>
    </comment>
    <comment ref="E2287" authorId="0" shapeId="0" xr:uid="{8DBD5122-A97C-4DC2-BAB2-5F50ED087C5B}">
      <text>
        <r>
          <rPr>
            <b/>
            <sz val="9"/>
            <color indexed="81"/>
            <rFont val="Tahoma"/>
            <family val="2"/>
          </rPr>
          <t>ILOLAY</t>
        </r>
      </text>
    </comment>
    <comment ref="H2290" authorId="0" shapeId="0" xr:uid="{3B25681C-8447-463F-BA1F-1F84935D005D}">
      <text>
        <r>
          <rPr>
            <b/>
            <sz val="9"/>
            <color indexed="81"/>
            <rFont val="Tahoma"/>
            <family val="2"/>
          </rPr>
          <t>RETENCION $105.180,25</t>
        </r>
      </text>
    </comment>
    <comment ref="H2300" authorId="0" shapeId="0" xr:uid="{CD70FAFE-D77D-4927-A0C6-6096CFE40E57}">
      <text>
        <r>
          <rPr>
            <b/>
            <sz val="9"/>
            <color indexed="81"/>
            <rFont val="Tahoma"/>
            <family val="2"/>
          </rPr>
          <t>RETENCION $101.430,06</t>
        </r>
      </text>
    </comment>
    <comment ref="H2302" authorId="0" shapeId="0" xr:uid="{D7E121F7-6E05-43EF-8AAE-9D899421C6EA}">
      <text>
        <r>
          <rPr>
            <b/>
            <sz val="9"/>
            <color indexed="81"/>
            <rFont val="Tahoma"/>
            <family val="2"/>
          </rPr>
          <t>RETENCION $34.088,20</t>
        </r>
      </text>
    </comment>
    <comment ref="E2304" authorId="0" shapeId="0" xr:uid="{A2E24833-67CD-4E66-A761-2D22FCE341CD}">
      <text>
        <r>
          <rPr>
            <b/>
            <sz val="9"/>
            <color indexed="81"/>
            <rFont val="Tahoma"/>
            <family val="2"/>
          </rPr>
          <t>CONDIRICO</t>
        </r>
      </text>
    </comment>
    <comment ref="E2305" authorId="0" shapeId="0" xr:uid="{7412CEB3-30FF-4E29-B445-F2D325DC81D4}">
      <text>
        <r>
          <rPr>
            <b/>
            <sz val="9"/>
            <color indexed="81"/>
            <rFont val="Tahoma"/>
            <family val="2"/>
          </rPr>
          <t>ALYSER</t>
        </r>
      </text>
    </comment>
    <comment ref="E2306" authorId="0" shapeId="0" xr:uid="{5D50D1A8-B793-4437-8A8B-9FBEFC79498B}">
      <text>
        <r>
          <rPr>
            <b/>
            <sz val="9"/>
            <color indexed="81"/>
            <rFont val="Tahoma"/>
            <family val="2"/>
          </rPr>
          <t>PANIZZI</t>
        </r>
      </text>
    </comment>
    <comment ref="E2312" authorId="0" shapeId="0" xr:uid="{C74FBDD4-5F18-4C2B-8330-71192013F9FE}">
      <text>
        <r>
          <rPr>
            <b/>
            <sz val="9"/>
            <color indexed="81"/>
            <rFont val="Tahoma"/>
            <family val="2"/>
          </rPr>
          <t>CAMUZZI 2</t>
        </r>
      </text>
    </comment>
    <comment ref="E2318" authorId="0" shapeId="0" xr:uid="{DCF1FAEC-3F9E-405E-BBF1-C5933C90B8EE}">
      <text>
        <r>
          <rPr>
            <b/>
            <sz val="9"/>
            <color indexed="81"/>
            <rFont val="Tahoma"/>
            <family val="2"/>
          </rPr>
          <t xml:space="preserve">AD AGUINALDO TOMAS </t>
        </r>
      </text>
    </comment>
    <comment ref="E2319" authorId="0" shapeId="0" xr:uid="{C82E57ED-C846-4887-AA1B-4062616B8E54}">
      <text>
        <r>
          <rPr>
            <b/>
            <sz val="9"/>
            <color indexed="81"/>
            <rFont val="Tahoma"/>
            <family val="2"/>
          </rPr>
          <t xml:space="preserve">AD SUELDO TOMAS </t>
        </r>
      </text>
    </comment>
    <comment ref="E2320" authorId="0" shapeId="0" xr:uid="{B2CF9AA1-1A8B-47CF-916D-34218D59D2C3}">
      <text>
        <r>
          <rPr>
            <b/>
            <sz val="9"/>
            <color indexed="81"/>
            <rFont val="Tahoma"/>
            <family val="2"/>
          </rPr>
          <t>MANTENIMIENTO</t>
        </r>
      </text>
    </comment>
    <comment ref="E2324" authorId="0" shapeId="0" xr:uid="{57BE06C3-FE32-4713-A6D9-AB4C7B78035E}">
      <text>
        <r>
          <rPr>
            <b/>
            <sz val="9"/>
            <color indexed="81"/>
            <rFont val="Tahoma"/>
            <family val="2"/>
          </rPr>
          <t>PATENTE</t>
        </r>
      </text>
    </comment>
    <comment ref="E2329" authorId="0" shapeId="0" xr:uid="{F504FADD-3D00-4DB4-AE09-814DB8747564}">
      <text>
        <r>
          <rPr>
            <b/>
            <sz val="9"/>
            <color indexed="81"/>
            <rFont val="Tahoma"/>
            <family val="2"/>
          </rPr>
          <t>AD KEVIN</t>
        </r>
      </text>
    </comment>
    <comment ref="E2340" authorId="0" shapeId="0" xr:uid="{BD2F9939-7A24-4737-8C13-E98C1DCA0C98}">
      <text>
        <r>
          <rPr>
            <b/>
            <sz val="9"/>
            <color indexed="81"/>
            <rFont val="Tahoma"/>
            <family val="2"/>
          </rPr>
          <t>SEMANA HUGO</t>
        </r>
      </text>
    </comment>
    <comment ref="E2370" authorId="0" shapeId="0" xr:uid="{89D99973-C055-432D-98B2-1EC0096E59CE}">
      <text>
        <r>
          <rPr>
            <b/>
            <sz val="9"/>
            <color indexed="81"/>
            <rFont val="Tahoma"/>
            <family val="2"/>
          </rPr>
          <t>CONDIRICO</t>
        </r>
      </text>
    </comment>
    <comment ref="E2371" authorId="0" shapeId="0" xr:uid="{0D826037-F6C1-46CF-8C37-261D00FA61A7}">
      <text>
        <r>
          <rPr>
            <b/>
            <sz val="9"/>
            <color indexed="81"/>
            <rFont val="Tahoma"/>
            <family val="2"/>
          </rPr>
          <t>PURATOS</t>
        </r>
      </text>
    </comment>
    <comment ref="E2372" authorId="0" shapeId="0" xr:uid="{6455BB63-70AD-4359-910A-DA41B99C3A8E}">
      <text>
        <r>
          <rPr>
            <b/>
            <sz val="9"/>
            <color indexed="81"/>
            <rFont val="Tahoma"/>
            <family val="2"/>
          </rPr>
          <t>PURATOS</t>
        </r>
      </text>
    </comment>
    <comment ref="E2386" authorId="0" shapeId="0" xr:uid="{6750D1CC-B053-484F-8E62-5AA34A8AC816}">
      <text>
        <r>
          <rPr>
            <b/>
            <sz val="9"/>
            <color indexed="81"/>
            <rFont val="Tahoma"/>
            <family val="2"/>
          </rPr>
          <t>PANIZZI</t>
        </r>
      </text>
    </comment>
    <comment ref="E2387" authorId="0" shapeId="0" xr:uid="{D21791E8-C8C9-4505-BFF5-2F8367EA6915}">
      <text>
        <r>
          <rPr>
            <b/>
            <sz val="9"/>
            <color indexed="81"/>
            <rFont val="Tahoma"/>
            <family val="2"/>
          </rPr>
          <t>ALYSER</t>
        </r>
      </text>
    </comment>
    <comment ref="E2397" authorId="0" shapeId="0" xr:uid="{D2F834FB-09F9-4E68-B65D-1029BF37ACCC}">
      <text>
        <r>
          <rPr>
            <b/>
            <sz val="9"/>
            <color indexed="81"/>
            <rFont val="Tahoma"/>
            <family val="2"/>
          </rPr>
          <t>AD ALEXIS</t>
        </r>
      </text>
    </comment>
    <comment ref="E2406" authorId="0" shapeId="0" xr:uid="{D2C75DE8-9B09-437C-AEAA-D3D9A242D0C1}">
      <text>
        <r>
          <rPr>
            <b/>
            <sz val="9"/>
            <color indexed="81"/>
            <rFont val="Tahoma"/>
            <family val="2"/>
          </rPr>
          <t>NOEL</t>
        </r>
      </text>
    </comment>
    <comment ref="E2412" authorId="0" shapeId="0" xr:uid="{1BBB09E3-A015-4191-8D66-45CB9E482CEB}">
      <text>
        <r>
          <rPr>
            <b/>
            <sz val="9"/>
            <color indexed="81"/>
            <rFont val="Tahoma"/>
            <family val="2"/>
          </rPr>
          <t>AlARMA 901</t>
        </r>
      </text>
    </comment>
    <comment ref="E2422" authorId="0" shapeId="0" xr:uid="{C2BC4477-2354-4658-869B-0621FAA53BC5}">
      <text>
        <r>
          <rPr>
            <b/>
            <sz val="9"/>
            <color indexed="81"/>
            <rFont val="Tahoma"/>
            <family val="2"/>
          </rPr>
          <t>noel</t>
        </r>
      </text>
    </comment>
    <comment ref="E2429" authorId="0" shapeId="0" xr:uid="{CAA728F6-99E6-441C-A06C-7405167EA3B4}">
      <text>
        <r>
          <rPr>
            <b/>
            <sz val="9"/>
            <color indexed="81"/>
            <rFont val="Tahoma"/>
            <family val="2"/>
          </rPr>
          <t>SEMANA HUGO</t>
        </r>
      </text>
    </comment>
    <comment ref="E2433" authorId="0" shapeId="0" xr:uid="{E78CC597-5595-44FB-941D-F256E2A36D80}">
      <text>
        <r>
          <rPr>
            <b/>
            <sz val="9"/>
            <color indexed="81"/>
            <rFont val="Tahoma"/>
            <family val="2"/>
          </rPr>
          <t>COMPRAS HUGO</t>
        </r>
      </text>
    </comment>
    <comment ref="E2447" authorId="0" shapeId="0" xr:uid="{E0017AC2-3F05-4AEB-8E7E-738D8317B93E}">
      <text>
        <r>
          <rPr>
            <b/>
            <sz val="9"/>
            <color indexed="81"/>
            <rFont val="Tahoma"/>
            <family val="2"/>
          </rPr>
          <t>ILOLAY</t>
        </r>
      </text>
    </comment>
    <comment ref="E2448" authorId="0" shapeId="0" xr:uid="{E48EF804-D2B7-499F-98AE-24A095F2FC8F}">
      <text>
        <r>
          <rPr>
            <b/>
            <sz val="9"/>
            <color indexed="81"/>
            <rFont val="Tahoma"/>
            <family val="2"/>
          </rPr>
          <t>CONDIRICO</t>
        </r>
      </text>
    </comment>
    <comment ref="E2450" authorId="0" shapeId="0" xr:uid="{9E9836D5-7C4A-43B4-B1ED-FA919378ADBF}">
      <text>
        <r>
          <rPr>
            <b/>
            <sz val="9"/>
            <color indexed="81"/>
            <rFont val="Tahoma"/>
            <family val="2"/>
          </rPr>
          <t>CORYCOR</t>
        </r>
      </text>
    </comment>
    <comment ref="E2452" authorId="0" shapeId="0" xr:uid="{BB4A3A26-8479-4CF3-92C7-18914E9EA523}">
      <text>
        <r>
          <rPr>
            <b/>
            <sz val="9"/>
            <color indexed="81"/>
            <rFont val="Tahoma"/>
            <family val="2"/>
          </rPr>
          <t>PURATOS</t>
        </r>
      </text>
    </comment>
    <comment ref="E2453" authorId="0" shapeId="0" xr:uid="{E7356077-DA9E-43E4-8B73-ED21F91A60B5}">
      <text>
        <r>
          <rPr>
            <b/>
            <sz val="9"/>
            <color indexed="81"/>
            <rFont val="Tahoma"/>
            <family val="2"/>
          </rPr>
          <t>COMPRAS HUGO</t>
        </r>
      </text>
    </comment>
    <comment ref="E2467" authorId="0" shapeId="0" xr:uid="{49357E9D-A0AE-42BF-A574-EC53EC1195F9}">
      <text>
        <r>
          <rPr>
            <b/>
            <sz val="9"/>
            <color indexed="81"/>
            <rFont val="Tahoma"/>
            <family val="2"/>
          </rPr>
          <t>ALYSER</t>
        </r>
      </text>
    </comment>
    <comment ref="E2476" authorId="0" shapeId="0" xr:uid="{915D2C0B-558B-4C91-BD90-6A8C2EB213E9}">
      <text>
        <r>
          <rPr>
            <b/>
            <sz val="9"/>
            <color indexed="81"/>
            <rFont val="Tahoma"/>
            <family val="2"/>
          </rPr>
          <t>EDELAP 1</t>
        </r>
      </text>
    </comment>
    <comment ref="E2477" authorId="0" shapeId="0" xr:uid="{9B6A7A9E-9F6D-460F-9404-73234439B237}">
      <text>
        <r>
          <rPr>
            <b/>
            <sz val="9"/>
            <color indexed="81"/>
            <rFont val="Tahoma"/>
            <family val="2"/>
          </rPr>
          <t>EDELAP 2</t>
        </r>
      </text>
    </comment>
    <comment ref="E2502" authorId="0" shapeId="0" xr:uid="{8346D4C4-81CD-440C-8249-1A9BA5420DEE}">
      <text>
        <r>
          <rPr>
            <b/>
            <sz val="9"/>
            <color indexed="81"/>
            <rFont val="Tahoma"/>
            <family val="2"/>
          </rPr>
          <t xml:space="preserve">SERVICE </t>
        </r>
      </text>
    </comment>
    <comment ref="E2512" authorId="0" shapeId="0" xr:uid="{6934F44E-673A-484A-8A71-8972058C380B}">
      <text>
        <r>
          <rPr>
            <b/>
            <sz val="9"/>
            <color indexed="81"/>
            <rFont val="Tahoma"/>
            <family val="2"/>
          </rPr>
          <t>SEMANA HUGO</t>
        </r>
      </text>
    </comment>
    <comment ref="E2513" authorId="0" shapeId="0" xr:uid="{D0EB3470-5022-4DD8-9DA3-BA59B4A1D47F}">
      <text>
        <r>
          <rPr>
            <b/>
            <sz val="9"/>
            <color indexed="81"/>
            <rFont val="Tahoma"/>
            <family val="2"/>
          </rPr>
          <t xml:space="preserve">OSVALDO MANT </t>
        </r>
      </text>
    </comment>
    <comment ref="E2528" authorId="0" shapeId="0" xr:uid="{82F75768-1A09-40AA-96F7-A23818E8444F}">
      <text>
        <r>
          <rPr>
            <b/>
            <sz val="9"/>
            <color indexed="81"/>
            <rFont val="Tahoma"/>
            <family val="2"/>
          </rPr>
          <t>ROLLOS FISCAL</t>
        </r>
      </text>
    </comment>
    <comment ref="E2529" authorId="0" shapeId="0" xr:uid="{14EA9B44-82E2-4D23-9018-CC83F972C883}">
      <text>
        <r>
          <rPr>
            <b/>
            <sz val="9"/>
            <color indexed="81"/>
            <rFont val="Tahoma"/>
            <family val="2"/>
          </rPr>
          <t>PURATOS</t>
        </r>
      </text>
    </comment>
    <comment ref="E2544" authorId="0" shapeId="0" xr:uid="{0D5B0887-2442-4989-BA6D-5B75C60B0E10}">
      <text>
        <r>
          <rPr>
            <b/>
            <sz val="9"/>
            <color indexed="81"/>
            <rFont val="Tahoma"/>
            <family val="2"/>
          </rPr>
          <t>CONDIRICO</t>
        </r>
      </text>
    </comment>
    <comment ref="E2546" authorId="0" shapeId="0" xr:uid="{D6BD3117-2C38-4E01-BEC1-D71CC6F4723E}">
      <text>
        <r>
          <rPr>
            <b/>
            <sz val="9"/>
            <color indexed="81"/>
            <rFont val="Tahoma"/>
            <family val="2"/>
          </rPr>
          <t>PURATOS</t>
        </r>
      </text>
    </comment>
    <comment ref="E2560" authorId="0" shapeId="0" xr:uid="{974D997C-BD9C-4928-BEFD-C7819EAA4727}">
      <text>
        <r>
          <rPr>
            <b/>
            <sz val="9"/>
            <color indexed="81"/>
            <rFont val="Tahoma"/>
            <family val="2"/>
          </rPr>
          <t>CAMUZZI 1</t>
        </r>
      </text>
    </comment>
    <comment ref="E2564" authorId="0" shapeId="0" xr:uid="{6EA115C8-09DB-4270-B606-83AD0AEC1281}">
      <text>
        <r>
          <rPr>
            <b/>
            <sz val="9"/>
            <color indexed="81"/>
            <rFont val="Tahoma"/>
            <family val="2"/>
          </rPr>
          <t>ALYSER</t>
        </r>
      </text>
    </comment>
    <comment ref="E2594" authorId="0" shapeId="0" xr:uid="{60402B5D-172F-4B42-8927-0D764C6A7A97}">
      <text>
        <r>
          <rPr>
            <b/>
            <sz val="9"/>
            <color indexed="81"/>
            <rFont val="Tahoma"/>
            <family val="2"/>
          </rPr>
          <t>RETENCIONES DE JUNIO</t>
        </r>
      </text>
    </comment>
    <comment ref="E2604" authorId="0" shapeId="0" xr:uid="{2422E11B-5A82-412E-80C2-FFF99A95B8FF}">
      <text>
        <r>
          <rPr>
            <b/>
            <sz val="9"/>
            <color indexed="81"/>
            <rFont val="Tahoma"/>
            <family val="2"/>
          </rPr>
          <t>AD TOMAS</t>
        </r>
      </text>
    </comment>
    <comment ref="E2607" authorId="0" shapeId="0" xr:uid="{8F82B21F-D1BD-40ED-B09E-13AD97B310ED}">
      <text>
        <r>
          <rPr>
            <b/>
            <sz val="9"/>
            <color indexed="81"/>
            <rFont val="Tahoma"/>
            <family val="2"/>
          </rPr>
          <t>AFILADOR</t>
        </r>
      </text>
    </comment>
    <comment ref="E2619" authorId="0" shapeId="0" xr:uid="{A2520D4C-6D32-43B3-A56F-4335353ED925}">
      <text>
        <r>
          <rPr>
            <b/>
            <sz val="9"/>
            <color indexed="81"/>
            <rFont val="Tahoma"/>
            <family val="2"/>
          </rPr>
          <t>NOEL</t>
        </r>
      </text>
    </comment>
    <comment ref="E2622" authorId="0" shapeId="0" xr:uid="{73A6FDC9-7426-4523-BF99-355C284C4175}">
      <text>
        <r>
          <rPr>
            <b/>
            <sz val="9"/>
            <color indexed="81"/>
            <rFont val="Tahoma"/>
            <family val="2"/>
          </rPr>
          <t>SEMANA HUGO</t>
        </r>
      </text>
    </comment>
    <comment ref="E2626" authorId="0" shapeId="0" xr:uid="{1D3E1B67-DF4C-48EC-B9C7-6475982B49A9}">
      <text>
        <r>
          <rPr>
            <b/>
            <sz val="9"/>
            <color indexed="81"/>
            <rFont val="Tahoma"/>
            <family val="2"/>
          </rPr>
          <t>MASAFILO</t>
        </r>
      </text>
    </comment>
    <comment ref="E2631" authorId="0" shapeId="0" xr:uid="{53CC8AD7-F14C-42A0-8916-66B6949904AC}">
      <text>
        <r>
          <rPr>
            <b/>
            <sz val="9"/>
            <color indexed="81"/>
            <rFont val="Tahoma"/>
            <family val="2"/>
          </rPr>
          <t>Alan:JONA VERDULERIA</t>
        </r>
      </text>
    </comment>
    <comment ref="E2638" authorId="0" shapeId="0" xr:uid="{56EFC582-B26C-4DA7-A24F-36D1C84203A2}">
      <text>
        <r>
          <rPr>
            <b/>
            <sz val="9"/>
            <color indexed="81"/>
            <rFont val="Tahoma"/>
            <family val="2"/>
          </rPr>
          <t>Alan:</t>
        </r>
        <r>
          <rPr>
            <sz val="9"/>
            <color indexed="81"/>
            <rFont val="Tahoma"/>
            <family val="2"/>
          </rPr>
          <t xml:space="preserve">
COMPRAS HUGO</t>
        </r>
      </text>
    </comment>
    <comment ref="E2640" authorId="0" shapeId="0" xr:uid="{FE7452D3-52ED-48A1-98D5-8A20CC99C028}">
      <text>
        <r>
          <rPr>
            <b/>
            <sz val="9"/>
            <color indexed="81"/>
            <rFont val="Tahoma"/>
            <family val="2"/>
          </rPr>
          <t>PURATOS</t>
        </r>
      </text>
    </comment>
    <comment ref="E2650" authorId="0" shapeId="0" xr:uid="{87546141-0C8B-4C5D-BCBA-0BE2F2E0B520}">
      <text>
        <r>
          <rPr>
            <b/>
            <sz val="9"/>
            <color indexed="81"/>
            <rFont val="Tahoma"/>
            <family val="2"/>
          </rPr>
          <t>Alan:</t>
        </r>
        <r>
          <rPr>
            <sz val="9"/>
            <color indexed="81"/>
            <rFont val="Tahoma"/>
            <family val="2"/>
          </rPr>
          <t xml:space="preserve">
ABSA</t>
        </r>
      </text>
    </comment>
    <comment ref="E2660" authorId="0" shapeId="0" xr:uid="{FC531BA4-E737-416E-BA5E-E1DC7EEB4A07}">
      <text>
        <r>
          <rPr>
            <b/>
            <sz val="9"/>
            <color indexed="81"/>
            <rFont val="Tahoma"/>
            <family val="2"/>
          </rPr>
          <t>ILOLAY</t>
        </r>
      </text>
    </comment>
    <comment ref="E2678" authorId="0" shapeId="0" xr:uid="{9B4AC34E-61B4-4EE8-8258-FD54A326E6D4}">
      <text>
        <r>
          <rPr>
            <b/>
            <sz val="9"/>
            <color indexed="81"/>
            <rFont val="Tahoma"/>
            <family val="2"/>
          </rPr>
          <t>PANIZZI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79" authorId="0" shapeId="0" xr:uid="{1FEF10B3-1A07-48B7-B419-BF2D761BAC1A}">
      <text>
        <r>
          <rPr>
            <b/>
            <sz val="9"/>
            <color indexed="81"/>
            <rFont val="Tahoma"/>
            <family val="2"/>
          </rPr>
          <t>ALYSER</t>
        </r>
      </text>
    </comment>
    <comment ref="E2685" authorId="0" shapeId="0" xr:uid="{73DF2F82-673B-4B04-8DEA-661F1A96D111}">
      <text>
        <r>
          <rPr>
            <b/>
            <sz val="9"/>
            <color indexed="81"/>
            <rFont val="Tahoma"/>
            <family val="2"/>
          </rPr>
          <t>Alan:</t>
        </r>
        <r>
          <rPr>
            <sz val="9"/>
            <color indexed="81"/>
            <rFont val="Tahoma"/>
            <family val="2"/>
          </rPr>
          <t xml:space="preserve">
PASTILLAS DE FRENO Y DISCO</t>
        </r>
      </text>
    </comment>
    <comment ref="E2699" authorId="0" shapeId="0" xr:uid="{54F0407C-DD25-4774-A80C-C24EC1F6B867}">
      <text>
        <r>
          <rPr>
            <b/>
            <sz val="9"/>
            <color indexed="81"/>
            <rFont val="Tahoma"/>
            <family val="2"/>
          </rPr>
          <t>INTERNET</t>
        </r>
      </text>
    </comment>
    <comment ref="E2701" authorId="0" shapeId="0" xr:uid="{868404B1-E581-4780-AF87-BBC4C4D78EE8}">
      <text>
        <r>
          <rPr>
            <b/>
            <sz val="9"/>
            <color indexed="81"/>
            <rFont val="Tahoma"/>
            <family val="2"/>
          </rPr>
          <t>AD KEVIN</t>
        </r>
      </text>
    </comment>
    <comment ref="E2702" authorId="0" shapeId="0" xr:uid="{12D6898C-4BF4-42F0-9245-975193C353F2}">
      <text>
        <r>
          <rPr>
            <b/>
            <sz val="9"/>
            <color indexed="81"/>
            <rFont val="Tahoma"/>
            <family val="2"/>
          </rPr>
          <t>AD TOMAS</t>
        </r>
      </text>
    </comment>
    <comment ref="E2715" authorId="0" shapeId="0" xr:uid="{CA4BBF50-8139-42DF-8446-A56BC484C869}">
      <text>
        <r>
          <rPr>
            <b/>
            <sz val="9"/>
            <color indexed="81"/>
            <rFont val="Tahoma"/>
            <family val="2"/>
          </rPr>
          <t>CAMUZZI 2</t>
        </r>
      </text>
    </comment>
    <comment ref="E2718" authorId="0" shapeId="0" xr:uid="{5A0A008A-CD68-4A53-A146-8A7C6248FDF1}">
      <text>
        <r>
          <rPr>
            <b/>
            <sz val="9"/>
            <color indexed="81"/>
            <rFont val="Tahoma"/>
            <family val="2"/>
          </rPr>
          <t>COMPRAS HUGO</t>
        </r>
      </text>
    </comment>
    <comment ref="E2728" authorId="0" shapeId="0" xr:uid="{9086618F-15C2-41B9-B2E9-93B7104E2C16}">
      <text>
        <r>
          <rPr>
            <b/>
            <sz val="9"/>
            <color indexed="81"/>
            <rFont val="Tahoma"/>
            <family val="2"/>
          </rPr>
          <t>SEMANA HUGO</t>
        </r>
      </text>
    </comment>
    <comment ref="H2747" authorId="0" shapeId="0" xr:uid="{74D95593-C765-47AB-AE38-3D3FA9F27D19}">
      <text>
        <r>
          <rPr>
            <b/>
            <sz val="9"/>
            <color indexed="81"/>
            <rFont val="Tahoma"/>
            <family val="2"/>
          </rPr>
          <t>era $288.268 pero le desconte la retencion $22.337</t>
        </r>
      </text>
    </comment>
    <comment ref="E2749" authorId="0" shapeId="0" xr:uid="{5E0CE8FB-E651-4BA0-917F-E8B687CA7267}">
      <text>
        <r>
          <rPr>
            <b/>
            <sz val="9"/>
            <color indexed="81"/>
            <rFont val="Tahoma"/>
            <family val="2"/>
          </rPr>
          <t>PURATOS</t>
        </r>
      </text>
    </comment>
    <comment ref="E2750" authorId="0" shapeId="0" xr:uid="{97B3551D-5826-4D53-ACCB-CC5AB0991AD5}">
      <text>
        <r>
          <rPr>
            <b/>
            <sz val="9"/>
            <color indexed="81"/>
            <rFont val="Tahoma"/>
            <family val="2"/>
          </rPr>
          <t>CONDIRICO</t>
        </r>
      </text>
    </comment>
    <comment ref="E2764" authorId="0" shapeId="0" xr:uid="{6277B18A-635D-486E-A04E-3FC2F3BFC873}">
      <text>
        <r>
          <rPr>
            <b/>
            <sz val="9"/>
            <color indexed="81"/>
            <rFont val="Tahoma"/>
            <family val="2"/>
          </rPr>
          <t>AFILADOR</t>
        </r>
      </text>
    </comment>
    <comment ref="E2770" authorId="0" shapeId="0" xr:uid="{56D01A21-C3C2-48C9-ABDA-0279A03E90C4}">
      <text>
        <r>
          <rPr>
            <b/>
            <sz val="9"/>
            <color indexed="81"/>
            <rFont val="Tahoma"/>
            <family val="2"/>
          </rPr>
          <t>ALYSER</t>
        </r>
      </text>
    </comment>
    <comment ref="E2784" authorId="0" shapeId="0" xr:uid="{F8514D53-56F2-4CDB-B164-F34CC18511C6}">
      <text>
        <r>
          <rPr>
            <b/>
            <sz val="9"/>
            <color indexed="81"/>
            <rFont val="Tahoma"/>
            <family val="2"/>
          </rPr>
          <t>MASAFILO</t>
        </r>
      </text>
    </comment>
    <comment ref="E2809" authorId="0" shapeId="0" xr:uid="{94A0331D-1C2F-4F64-A894-E42F5EEE1811}">
      <text>
        <r>
          <rPr>
            <b/>
            <sz val="9"/>
            <color indexed="81"/>
            <rFont val="Tahoma"/>
            <family val="2"/>
          </rPr>
          <t>AD KEVIN</t>
        </r>
      </text>
    </comment>
    <comment ref="E2817" authorId="0" shapeId="0" xr:uid="{7A005B2B-0C15-491D-9562-2969F0B01D5C}">
      <text>
        <r>
          <rPr>
            <b/>
            <sz val="9"/>
            <color indexed="81"/>
            <rFont val="Tahoma"/>
            <family val="2"/>
          </rPr>
          <t>SEMANA HUGO</t>
        </r>
      </text>
    </comment>
    <comment ref="E2837" authorId="0" shapeId="0" xr:uid="{E15AEA13-C4E5-42A6-BF1F-256653853E64}">
      <text>
        <r>
          <rPr>
            <b/>
            <sz val="9"/>
            <color indexed="81"/>
            <rFont val="Tahoma"/>
            <family val="2"/>
          </rPr>
          <t>AD ALEXIS</t>
        </r>
      </text>
    </comment>
    <comment ref="E2851" authorId="0" shapeId="0" xr:uid="{AFFF7CD7-E7F5-43FE-A479-77B04C7CAFDF}">
      <text>
        <r>
          <rPr>
            <b/>
            <sz val="9"/>
            <color indexed="81"/>
            <rFont val="Tahoma"/>
            <family val="2"/>
          </rPr>
          <t>CORYCOR</t>
        </r>
      </text>
    </comment>
    <comment ref="E2853" authorId="0" shapeId="0" xr:uid="{EEEE0D5E-FCB7-4E2D-B205-4DEE4DD9A801}">
      <text>
        <r>
          <rPr>
            <b/>
            <sz val="9"/>
            <color indexed="81"/>
            <rFont val="Tahoma"/>
            <family val="2"/>
          </rPr>
          <t>PURATOS</t>
        </r>
      </text>
    </comment>
    <comment ref="E2854" authorId="0" shapeId="0" xr:uid="{8C66C31A-600A-4B57-9251-E5BA294A5ACE}">
      <text>
        <r>
          <rPr>
            <b/>
            <sz val="9"/>
            <color indexed="81"/>
            <rFont val="Tahoma"/>
            <family val="2"/>
          </rPr>
          <t>PURATOS</t>
        </r>
      </text>
    </comment>
    <comment ref="E2855" authorId="0" shapeId="0" xr:uid="{BE51FE11-21C4-49F3-9704-6EC96CDDA21E}">
      <text>
        <r>
          <rPr>
            <b/>
            <sz val="9"/>
            <color indexed="81"/>
            <rFont val="Tahoma"/>
            <family val="2"/>
          </rPr>
          <t>ILOLAY</t>
        </r>
      </text>
    </comment>
    <comment ref="E2871" authorId="0" shapeId="0" xr:uid="{CBD88DA5-7396-4267-B592-E6584DE9F045}">
      <text>
        <r>
          <rPr>
            <b/>
            <sz val="9"/>
            <color indexed="81"/>
            <rFont val="Tahoma"/>
            <family val="2"/>
          </rPr>
          <t>ALYSER</t>
        </r>
      </text>
    </comment>
    <comment ref="E2872" authorId="0" shapeId="0" xr:uid="{8331BA4B-2462-4E35-890C-0C3644F52C23}">
      <text>
        <r>
          <rPr>
            <b/>
            <sz val="9"/>
            <color indexed="81"/>
            <rFont val="Tahoma"/>
            <family val="2"/>
          </rPr>
          <t>PANIZZI</t>
        </r>
      </text>
    </comment>
    <comment ref="E2890" authorId="0" shapeId="0" xr:uid="{01A4A4EA-51F5-428C-9BFD-9D7B62E9BDA2}">
      <text>
        <r>
          <rPr>
            <b/>
            <sz val="9"/>
            <color indexed="81"/>
            <rFont val="Tahoma"/>
            <family val="2"/>
          </rPr>
          <t>ALYSER</t>
        </r>
      </text>
    </comment>
    <comment ref="E2905" authorId="0" shapeId="0" xr:uid="{996F12F1-81E5-483B-9FEE-2076A9867E8F}">
      <text>
        <r>
          <rPr>
            <b/>
            <sz val="9"/>
            <color indexed="81"/>
            <rFont val="Tahoma"/>
            <family val="2"/>
          </rPr>
          <t>COMPRAS HUGO</t>
        </r>
      </text>
    </comment>
    <comment ref="E2913" authorId="0" shapeId="0" xr:uid="{3BE05BE6-154A-4B1B-8A62-D2E8E4A6637B}">
      <text>
        <r>
          <rPr>
            <b/>
            <sz val="9"/>
            <color indexed="81"/>
            <rFont val="Tahoma"/>
            <family val="2"/>
          </rPr>
          <t>noel</t>
        </r>
      </text>
    </comment>
    <comment ref="E2956" authorId="0" shapeId="0" xr:uid="{3E247345-212F-4989-A44A-5D00C2189017}">
      <text>
        <r>
          <rPr>
            <b/>
            <sz val="9"/>
            <color indexed="81"/>
            <rFont val="Tahoma"/>
            <family val="2"/>
          </rPr>
          <t>AD HUGO</t>
        </r>
      </text>
    </comment>
    <comment ref="E2986" authorId="0" shapeId="0" xr:uid="{D04FFD4C-0AE8-41D9-99F7-0D26892C1B9D}">
      <text>
        <r>
          <rPr>
            <b/>
            <sz val="9"/>
            <color indexed="81"/>
            <rFont val="Tahoma"/>
            <family val="2"/>
          </rPr>
          <t>JONA HUEVOS</t>
        </r>
      </text>
    </comment>
    <comment ref="E2987" authorId="0" shapeId="0" xr:uid="{A8C4CB69-610F-4EC0-8F51-8118065947D2}">
      <text>
        <r>
          <rPr>
            <b/>
            <sz val="9"/>
            <color indexed="81"/>
            <rFont val="Tahoma"/>
            <family val="2"/>
          </rPr>
          <t>AD TOMAS</t>
        </r>
      </text>
    </comment>
    <comment ref="E2996" authorId="0" shapeId="0" xr:uid="{7F34D847-40EE-4020-8BB0-09E1C170E49A}">
      <text>
        <r>
          <rPr>
            <b/>
            <sz val="9"/>
            <color indexed="81"/>
            <rFont val="Tahoma"/>
            <family val="2"/>
          </rPr>
          <t>SEMANA HUGO</t>
        </r>
      </text>
    </comment>
    <comment ref="E2998" authorId="0" shapeId="0" xr:uid="{FF11862B-6E4B-491F-997A-38113FEE8CD6}">
      <text>
        <r>
          <rPr>
            <b/>
            <sz val="9"/>
            <color indexed="81"/>
            <rFont val="Tahoma"/>
            <family val="2"/>
          </rPr>
          <t>SEMANA DARIO</t>
        </r>
      </text>
    </comment>
    <comment ref="E2999" authorId="0" shapeId="0" xr:uid="{F040FFA4-462E-475D-B694-EFE67686A14D}">
      <text>
        <r>
          <rPr>
            <b/>
            <sz val="9"/>
            <color indexed="81"/>
            <rFont val="Tahoma"/>
            <family val="2"/>
          </rPr>
          <t xml:space="preserve">SEMANA DYLAN </t>
        </r>
      </text>
    </comment>
    <comment ref="E3001" authorId="0" shapeId="0" xr:uid="{0559A612-355F-489C-80A0-040E9B1329F0}">
      <text>
        <r>
          <rPr>
            <b/>
            <sz val="9"/>
            <color indexed="81"/>
            <rFont val="Tahoma"/>
            <family val="2"/>
          </rPr>
          <t>COMPRAS HUGO</t>
        </r>
      </text>
    </comment>
    <comment ref="E3003" authorId="0" shapeId="0" xr:uid="{8DECAC25-556F-40C6-8896-E3CD62E1F130}">
      <text>
        <r>
          <rPr>
            <b/>
            <sz val="9"/>
            <color indexed="81"/>
            <rFont val="Tahoma"/>
            <family val="2"/>
          </rPr>
          <t>OSVALDO MANTENIMIENTO</t>
        </r>
      </text>
    </comment>
    <comment ref="E3007" authorId="0" shapeId="0" xr:uid="{567D7799-3B81-4287-B84E-850395A4476D}">
      <text>
        <r>
          <rPr>
            <b/>
            <sz val="9"/>
            <color indexed="81"/>
            <rFont val="Tahoma"/>
            <family val="2"/>
          </rPr>
          <t>CAMUZZI 1</t>
        </r>
      </text>
    </comment>
    <comment ref="E3029" authorId="0" shapeId="0" xr:uid="{11CFA270-A9BB-4069-B2F0-A42289502FC2}">
      <text>
        <r>
          <rPr>
            <b/>
            <sz val="9"/>
            <color indexed="81"/>
            <rFont val="Tahoma"/>
            <family val="2"/>
          </rPr>
          <t>CORYCOR</t>
        </r>
      </text>
    </comment>
    <comment ref="E3033" authorId="0" shapeId="0" xr:uid="{622CD1D3-6D8C-4F51-8CAF-A53DA3FA3EC7}">
      <text>
        <r>
          <rPr>
            <b/>
            <sz val="9"/>
            <color indexed="81"/>
            <rFont val="Tahoma"/>
            <charset val="1"/>
          </rPr>
          <t>CONDIRICO</t>
        </r>
      </text>
    </comment>
    <comment ref="E3034" authorId="0" shapeId="0" xr:uid="{D8220DAA-175E-4E79-91D1-D641FFE8F761}">
      <text>
        <r>
          <rPr>
            <b/>
            <sz val="9"/>
            <color indexed="81"/>
            <rFont val="Tahoma"/>
            <charset val="1"/>
          </rPr>
          <t>ILOLAY</t>
        </r>
      </text>
    </comment>
    <comment ref="E3035" authorId="0" shapeId="0" xr:uid="{B7C468FE-AF72-47FB-B8C2-48D52A2F943B}">
      <text>
        <r>
          <rPr>
            <b/>
            <sz val="9"/>
            <color indexed="81"/>
            <rFont val="Tahoma"/>
            <charset val="1"/>
          </rPr>
          <t>PURATOS</t>
        </r>
      </text>
    </comment>
    <comment ref="E3036" authorId="0" shapeId="0" xr:uid="{F5144BFC-23E4-4D92-BC76-03DBEABC5727}">
      <text>
        <r>
          <rPr>
            <b/>
            <sz val="9"/>
            <color indexed="81"/>
            <rFont val="Tahoma"/>
            <charset val="1"/>
          </rPr>
          <t>PURATOS</t>
        </r>
      </text>
    </comment>
    <comment ref="E3046" authorId="0" shapeId="0" xr:uid="{BBB92714-9E69-42DF-ABE7-1FAE398B9939}">
      <text>
        <r>
          <rPr>
            <b/>
            <sz val="9"/>
            <color indexed="81"/>
            <rFont val="Tahoma"/>
            <family val="2"/>
          </rPr>
          <t>AD KEVIN</t>
        </r>
      </text>
    </comment>
    <comment ref="E3055" authorId="0" shapeId="0" xr:uid="{142D0E6C-603A-4CDD-9E9F-D7AB622E4089}">
      <text>
        <r>
          <rPr>
            <b/>
            <sz val="9"/>
            <color indexed="81"/>
            <rFont val="Tahoma"/>
            <charset val="1"/>
          </rPr>
          <t>ALYSER</t>
        </r>
      </text>
    </comment>
    <comment ref="E3061" authorId="0" shapeId="0" xr:uid="{10B66FB6-2759-47B7-8070-5F9DDA71C3FC}">
      <text>
        <r>
          <rPr>
            <b/>
            <sz val="9"/>
            <color indexed="81"/>
            <rFont val="Tahoma"/>
            <charset val="1"/>
          </rPr>
          <t>JONA VERDU</t>
        </r>
      </text>
    </comment>
    <comment ref="E3062" authorId="0" shapeId="0" xr:uid="{76B3792B-2E30-4A3B-B6E5-6F45DC13B6FB}">
      <text>
        <r>
          <rPr>
            <b/>
            <sz val="9"/>
            <color indexed="81"/>
            <rFont val="Tahoma"/>
            <charset val="1"/>
          </rPr>
          <t>CORYCOR</t>
        </r>
      </text>
    </comment>
    <comment ref="E3072" authorId="0" shapeId="0" xr:uid="{27CEAC28-78B8-48C7-9BEB-7C25093F1EF3}">
      <text>
        <r>
          <rPr>
            <b/>
            <sz val="9"/>
            <color indexed="81"/>
            <rFont val="Tahoma"/>
            <charset val="1"/>
          </rPr>
          <t>AD TOMAS</t>
        </r>
      </text>
    </comment>
    <comment ref="E3087" authorId="0" shapeId="0" xr:uid="{8250B53F-C9AC-4CC0-A296-71EA446649DB}">
      <text>
        <r>
          <rPr>
            <b/>
            <sz val="9"/>
            <color indexed="81"/>
            <rFont val="Tahoma"/>
            <charset val="1"/>
          </rPr>
          <t>SEMANA HUGO</t>
        </r>
      </text>
    </comment>
    <comment ref="E3088" authorId="0" shapeId="0" xr:uid="{0C226C66-09F4-4E85-9041-9268FCF8B8E8}">
      <text>
        <r>
          <rPr>
            <b/>
            <sz val="9"/>
            <color indexed="81"/>
            <rFont val="Tahoma"/>
            <charset val="1"/>
          </rPr>
          <t>COMPRAS HUGO</t>
        </r>
      </text>
    </comment>
    <comment ref="E3093" authorId="0" shapeId="0" xr:uid="{D60268EB-451B-4455-AC7C-DA778748E85D}">
      <text>
        <r>
          <rPr>
            <b/>
            <sz val="9"/>
            <color indexed="81"/>
            <rFont val="Tahoma"/>
            <charset val="1"/>
          </rPr>
          <t>NOEL</t>
        </r>
      </text>
    </comment>
    <comment ref="E3094" authorId="0" shapeId="0" xr:uid="{5B04E65F-BAE9-45D9-B520-4381537AC9AC}">
      <text>
        <r>
          <rPr>
            <b/>
            <sz val="9"/>
            <color indexed="81"/>
            <rFont val="Tahoma"/>
            <charset val="1"/>
          </rPr>
          <t>COMPRAS HUGO</t>
        </r>
      </text>
    </comment>
    <comment ref="E3099" authorId="0" shapeId="0" xr:uid="{214389FC-B963-4B89-B0F3-C644F9A24A16}">
      <text>
        <r>
          <rPr>
            <b/>
            <sz val="9"/>
            <color indexed="81"/>
            <rFont val="Tahoma"/>
            <charset val="1"/>
          </rPr>
          <t>COMPRAS HUGO</t>
        </r>
      </text>
    </comment>
    <comment ref="E3130" authorId="0" shapeId="0" xr:uid="{D2517BC7-F757-42E3-A169-3AD7766B89DC}">
      <text>
        <r>
          <rPr>
            <b/>
            <sz val="9"/>
            <color indexed="81"/>
            <rFont val="Tahoma"/>
            <charset val="1"/>
          </rPr>
          <t>AD TOMAS</t>
        </r>
      </text>
    </comment>
    <comment ref="E3134" authorId="0" shapeId="0" xr:uid="{9D27A257-875F-4661-835B-998712467EE0}">
      <text>
        <r>
          <rPr>
            <b/>
            <sz val="9"/>
            <color indexed="81"/>
            <rFont val="Tahoma"/>
            <charset val="1"/>
          </rPr>
          <t>CONDIRICO</t>
        </r>
      </text>
    </comment>
    <comment ref="E3140" authorId="0" shapeId="0" xr:uid="{DFC89160-78AE-4793-89A5-91592C52A237}">
      <text>
        <r>
          <rPr>
            <b/>
            <sz val="9"/>
            <color indexed="81"/>
            <rFont val="Tahoma"/>
            <charset val="1"/>
          </rPr>
          <t>COMPRAS HUGO</t>
        </r>
      </text>
    </comment>
    <comment ref="E3141" authorId="0" shapeId="0" xr:uid="{C60DC9EA-397C-4D48-8091-D503B5941338}">
      <text>
        <r>
          <rPr>
            <b/>
            <sz val="9"/>
            <color indexed="81"/>
            <rFont val="Tahoma"/>
            <charset val="1"/>
          </rPr>
          <t>JONA VERDU</t>
        </r>
      </text>
    </comment>
  </commentList>
</comments>
</file>

<file path=xl/sharedStrings.xml><?xml version="1.0" encoding="utf-8"?>
<sst xmlns="http://schemas.openxmlformats.org/spreadsheetml/2006/main" count="16009" uniqueCount="285">
  <si>
    <t>LODISER</t>
  </si>
  <si>
    <t>FECHA</t>
  </si>
  <si>
    <t>PANIZZI</t>
  </si>
  <si>
    <t>ALYSER</t>
  </si>
  <si>
    <t>CORYCOR</t>
  </si>
  <si>
    <t>MES AP.</t>
  </si>
  <si>
    <t>PROVEEDOR/GASTO</t>
  </si>
  <si>
    <t>FECHA PAGO</t>
  </si>
  <si>
    <t>HERMIDA</t>
  </si>
  <si>
    <t>ALMACEN</t>
  </si>
  <si>
    <t>TRONCONI</t>
  </si>
  <si>
    <t>MONTO BOLETA</t>
  </si>
  <si>
    <t>JONA VERDULERIA</t>
  </si>
  <si>
    <t>PAGO DIARIOS</t>
  </si>
  <si>
    <t>LA PRIMAVERA</t>
  </si>
  <si>
    <t xml:space="preserve">BOMBONES </t>
  </si>
  <si>
    <t>EFECTIVO</t>
  </si>
  <si>
    <t>CHEQUE</t>
  </si>
  <si>
    <t>MERCADO PAGO</t>
  </si>
  <si>
    <t>FUENTE NATURAL</t>
  </si>
  <si>
    <t>NESCAFE</t>
  </si>
  <si>
    <t>DISTRIFLASH</t>
  </si>
  <si>
    <t>LIBRO</t>
  </si>
  <si>
    <t xml:space="preserve"> CARGA</t>
  </si>
  <si>
    <t>BOLETA</t>
  </si>
  <si>
    <t>PATO BOBINA</t>
  </si>
  <si>
    <t>LIBRERÍA</t>
  </si>
  <si>
    <t>OSVALDO MANTENIMIENTO</t>
  </si>
  <si>
    <t>ALQUILER BAXAR</t>
  </si>
  <si>
    <t>COTILLON</t>
  </si>
  <si>
    <t>VERDULERIA</t>
  </si>
  <si>
    <t>PURATOS</t>
  </si>
  <si>
    <t>URUGUAYO</t>
  </si>
  <si>
    <t>COCA COLA</t>
  </si>
  <si>
    <t>COMPRAS HUGO</t>
  </si>
  <si>
    <t>COMBUSTIBLE</t>
  </si>
  <si>
    <t>NANU</t>
  </si>
  <si>
    <t>DINRO</t>
  </si>
  <si>
    <t>MAKARIA</t>
  </si>
  <si>
    <t>CENTRO PRODUCCION</t>
  </si>
  <si>
    <t>SERVICOP</t>
  </si>
  <si>
    <t>FARMACIA</t>
  </si>
  <si>
    <t>PAPELERA</t>
  </si>
  <si>
    <t>PAGO EMPLEADO EVENTUAL</t>
  </si>
  <si>
    <t>RETIRO LUIS</t>
  </si>
  <si>
    <t>FUMIGACION</t>
  </si>
  <si>
    <t>AFIP 931</t>
  </si>
  <si>
    <t>BANCO</t>
  </si>
  <si>
    <t xml:space="preserve">TIPO </t>
  </si>
  <si>
    <t>IMPUESTO</t>
  </si>
  <si>
    <t>RETIRO</t>
  </si>
  <si>
    <t>MANTENIMIENTO</t>
  </si>
  <si>
    <t>INSUMOS</t>
  </si>
  <si>
    <t>EXTRAS</t>
  </si>
  <si>
    <t>ALQUILER</t>
  </si>
  <si>
    <t>RETIRO JUAN</t>
  </si>
  <si>
    <t>MEDIO DE PAGO</t>
  </si>
  <si>
    <t>ILOLAY</t>
  </si>
  <si>
    <t>PATO VERDULERIA</t>
  </si>
  <si>
    <t>CONDIRICO</t>
  </si>
  <si>
    <t>PRESTO</t>
  </si>
  <si>
    <t>MERCEDES BENZ</t>
  </si>
  <si>
    <t>DANTA</t>
  </si>
  <si>
    <t>MARCELO A. ACONDIC.</t>
  </si>
  <si>
    <t>FLORERIA</t>
  </si>
  <si>
    <t>ESUR</t>
  </si>
  <si>
    <t>SERVICIO</t>
  </si>
  <si>
    <t>WALTER HORNO</t>
  </si>
  <si>
    <t>GRAFICAP</t>
  </si>
  <si>
    <t>SUELDOS</t>
  </si>
  <si>
    <t>TRANSPORTE</t>
  </si>
  <si>
    <t>UBER</t>
  </si>
  <si>
    <t>PATRICIO GUANTES</t>
  </si>
  <si>
    <t>CAMUZZI</t>
  </si>
  <si>
    <t>UTILERIA</t>
  </si>
  <si>
    <t>DIETETICA</t>
  </si>
  <si>
    <t>MAQUINARIA</t>
  </si>
  <si>
    <t>SUPER MIGA</t>
  </si>
  <si>
    <t>FIBERTEL INTERNET</t>
  </si>
  <si>
    <t>AFILADOR</t>
  </si>
  <si>
    <t>SERVICE MAQUINA</t>
  </si>
  <si>
    <t>DEPOSITO 33</t>
  </si>
  <si>
    <t>LA GRAN MIGA</t>
  </si>
  <si>
    <t>AROMITALIA</t>
  </si>
  <si>
    <t>PALADINI</t>
  </si>
  <si>
    <t>ABSA PLAN</t>
  </si>
  <si>
    <t xml:space="preserve">ABSA </t>
  </si>
  <si>
    <t>WISP INTERNET BAXAR</t>
  </si>
  <si>
    <t>MANTENIMIENTO BAXAR</t>
  </si>
  <si>
    <t>REPOSTERIA</t>
  </si>
  <si>
    <t>INSUMOS PANADERILES</t>
  </si>
  <si>
    <t>DOS SANTOS</t>
  </si>
  <si>
    <t>ABOGADO</t>
  </si>
  <si>
    <t>FIAMBRERIA</t>
  </si>
  <si>
    <t>FERRETERIA</t>
  </si>
  <si>
    <t>ALQUILER 35</t>
  </si>
  <si>
    <t>EDELAP 35</t>
  </si>
  <si>
    <t>HONORARIOS ELIANA</t>
  </si>
  <si>
    <t>SICORE RETENCIONES AFIP</t>
  </si>
  <si>
    <t>CARNEVALLI</t>
  </si>
  <si>
    <t>ALARMA 901</t>
  </si>
  <si>
    <t>MAURI VINILOS</t>
  </si>
  <si>
    <t>IMPUESTO MUNICIPAL</t>
  </si>
  <si>
    <t>ELECTRICISTA</t>
  </si>
  <si>
    <t>CAMPODONICO</t>
  </si>
  <si>
    <t>MANTENIMIENTO GENERAL</t>
  </si>
  <si>
    <t>YANI REFRIGERACION</t>
  </si>
  <si>
    <t>CONGELADOS GONNET</t>
  </si>
  <si>
    <t>VENTAS 35</t>
  </si>
  <si>
    <t>VENTAS BAXAR</t>
  </si>
  <si>
    <t>IMPUESTOS</t>
  </si>
  <si>
    <t>Etiquetas de fila</t>
  </si>
  <si>
    <t>Total general</t>
  </si>
  <si>
    <t>Suma de MONTO BOLETA</t>
  </si>
  <si>
    <t>Suma de PAGO DIARIOS</t>
  </si>
  <si>
    <t>DILENE</t>
  </si>
  <si>
    <t>MANTENIMIENTO MAQUINARIA</t>
  </si>
  <si>
    <t>VENTAS</t>
  </si>
  <si>
    <t>PLANILLA</t>
  </si>
  <si>
    <t>ING/EGR</t>
  </si>
  <si>
    <t>EGRESO</t>
  </si>
  <si>
    <t>INGRESO</t>
  </si>
  <si>
    <t>LAVADERO</t>
  </si>
  <si>
    <t>CABODI</t>
  </si>
  <si>
    <t>PEPSI</t>
  </si>
  <si>
    <t>CARGA CELULAR</t>
  </si>
  <si>
    <t>CLIENTE GIULIETTA</t>
  </si>
  <si>
    <t>SERVICE CAMIONETA</t>
  </si>
  <si>
    <t>ULTILERIA</t>
  </si>
  <si>
    <t>EDELAP BAXAR</t>
  </si>
  <si>
    <t>TRECE VISION</t>
  </si>
  <si>
    <t>GASTON ANTUNA</t>
  </si>
  <si>
    <t>MASAFILO</t>
  </si>
  <si>
    <t>MIEL</t>
  </si>
  <si>
    <t xml:space="preserve">YUCATAN </t>
  </si>
  <si>
    <t xml:space="preserve">PASTELERIA </t>
  </si>
  <si>
    <t>COLOMBRARO</t>
  </si>
  <si>
    <t>BICICLETERIA</t>
  </si>
  <si>
    <t>FRUTILLAS</t>
  </si>
  <si>
    <t>BBH</t>
  </si>
  <si>
    <t xml:space="preserve">FIAMBRERIA </t>
  </si>
  <si>
    <t xml:space="preserve">HOODIE </t>
  </si>
  <si>
    <t xml:space="preserve">NANU </t>
  </si>
  <si>
    <t>OLLIARI</t>
  </si>
  <si>
    <t>EMA BOLSAS ECOLOGICAS</t>
  </si>
  <si>
    <t>GESTORIA</t>
  </si>
  <si>
    <t>ARBA</t>
  </si>
  <si>
    <t xml:space="preserve">LIBRETAS </t>
  </si>
  <si>
    <t>LIQUIDACION FINAL</t>
  </si>
  <si>
    <t>PRESTAMO RUSO</t>
  </si>
  <si>
    <t xml:space="preserve">NOEL </t>
  </si>
  <si>
    <t>BELEN</t>
  </si>
  <si>
    <t>LIMPIEZA</t>
  </si>
  <si>
    <t>LUZ AZUL</t>
  </si>
  <si>
    <t>GRAFICA</t>
  </si>
  <si>
    <t>SINDICATO PANADERO</t>
  </si>
  <si>
    <t>VELLEZO</t>
  </si>
  <si>
    <t>INDUMENTARIA</t>
  </si>
  <si>
    <t>SUELDOS 35</t>
  </si>
  <si>
    <t>CORTINAS</t>
  </si>
  <si>
    <t xml:space="preserve">MERCERIA </t>
  </si>
  <si>
    <t>MES AP. PAGO</t>
  </si>
  <si>
    <t xml:space="preserve">SEGURO CAMIONETA </t>
  </si>
  <si>
    <t>SEGURO 35</t>
  </si>
  <si>
    <t xml:space="preserve">FRANEQUIP </t>
  </si>
  <si>
    <t xml:space="preserve">PLANES AFIP </t>
  </si>
  <si>
    <t xml:space="preserve">GASISTA </t>
  </si>
  <si>
    <t>GASTOS DEL MES DE ENERO</t>
  </si>
  <si>
    <t>COMPRAS</t>
  </si>
  <si>
    <t>PAGOS REALIZADOS</t>
  </si>
  <si>
    <t>REP. / VENTAS</t>
  </si>
  <si>
    <t>EGRESOS</t>
  </si>
  <si>
    <t>INGRESOS</t>
  </si>
  <si>
    <t>CHEQUES EMITIDOS</t>
  </si>
  <si>
    <t>GASTOS DEL MES DE FEBRERO</t>
  </si>
  <si>
    <t>GASTOS DEL MES DE MARZO</t>
  </si>
  <si>
    <t xml:space="preserve">RETIRO LUIS </t>
  </si>
  <si>
    <t>ACUERDO JUDICIAL</t>
  </si>
  <si>
    <t>GASTOS DEL MES DE ABRIL</t>
  </si>
  <si>
    <t>REP./ VENTAS</t>
  </si>
  <si>
    <t xml:space="preserve">GRAFICA </t>
  </si>
  <si>
    <t xml:space="preserve">VENTAS </t>
  </si>
  <si>
    <t>PORCENTAJE</t>
  </si>
  <si>
    <t>(35,baxar + ing giulietta)</t>
  </si>
  <si>
    <t>REPRESENTACION PORCENTAJE IMPUESTOS SOBRE VENTAS (FEBRERO)</t>
  </si>
  <si>
    <t>(sin contar  patente camio,honorario  eliana, ni sindicato panadero)</t>
  </si>
  <si>
    <t>SERVICE BALANZA</t>
  </si>
  <si>
    <t xml:space="preserve">CAMUZZI </t>
  </si>
  <si>
    <t xml:space="preserve">AFIP IVA </t>
  </si>
  <si>
    <t xml:space="preserve">PARLANTE SALON </t>
  </si>
  <si>
    <t xml:space="preserve">BOMBA DE AGUA </t>
  </si>
  <si>
    <t xml:space="preserve">VIMOX CAMARA </t>
  </si>
  <si>
    <t>JUDICIAL</t>
  </si>
  <si>
    <t xml:space="preserve">GRIFERIA </t>
  </si>
  <si>
    <t>LUCAS TUBO</t>
  </si>
  <si>
    <t>REPUESTO ASPIRADORA</t>
  </si>
  <si>
    <t>MATIAS SEGURIDAD E HIGIENE</t>
  </si>
  <si>
    <t>(Varios elementos)</t>
  </si>
  <si>
    <t xml:space="preserve">REINVERSION </t>
  </si>
  <si>
    <t xml:space="preserve">SILLAS EXTERIOR </t>
  </si>
  <si>
    <t>RECARGA MATAFUEGO</t>
  </si>
  <si>
    <t>PRESTAMO</t>
  </si>
  <si>
    <t xml:space="preserve">DEVOLUCION  RUSO </t>
  </si>
  <si>
    <t>RECAMBIO MATAFUEGO BAXAR</t>
  </si>
  <si>
    <t>GRIFERIA BACHA</t>
  </si>
  <si>
    <t>RECARGA CELULAR</t>
  </si>
  <si>
    <t>MULTA</t>
  </si>
  <si>
    <t xml:space="preserve">REDES OLA CREATIVA </t>
  </si>
  <si>
    <t>MIXER TURBO BLENDER</t>
  </si>
  <si>
    <t>DECO BANDERA FRIZELINA</t>
  </si>
  <si>
    <t>PAGO SICORE</t>
  </si>
  <si>
    <t>SINDICATO PASTELEROS MUTUAL</t>
  </si>
  <si>
    <t>SINDICATO PASTELEROS</t>
  </si>
  <si>
    <t>CARNET SANITARIO ANETH</t>
  </si>
  <si>
    <t>INFORMATICA</t>
  </si>
  <si>
    <t>GASTOS DEL MES DE MAYO</t>
  </si>
  <si>
    <t>EVENTO HARRY</t>
  </si>
  <si>
    <t>CLIENTE MAKIA</t>
  </si>
  <si>
    <t>REP./ VENTAS2</t>
  </si>
  <si>
    <t>VILLAR HELADERAS</t>
  </si>
  <si>
    <t>CAJA DE PASO PLASTICA</t>
  </si>
  <si>
    <t>PASTA DE MANI</t>
  </si>
  <si>
    <t xml:space="preserve">MANT CANILLA COCINA </t>
  </si>
  <si>
    <t>CABLE USB</t>
  </si>
  <si>
    <t>MANGAS DE TELA</t>
  </si>
  <si>
    <t>WALTER EXTRACCIONES</t>
  </si>
  <si>
    <t>ANTICIPO DE GANANCIA 2024</t>
  </si>
  <si>
    <t xml:space="preserve">GRIFERIA CANILLA </t>
  </si>
  <si>
    <t>CUBIERTOS X24</t>
  </si>
  <si>
    <t>CUBIERTOS X12</t>
  </si>
  <si>
    <t>NINI</t>
  </si>
  <si>
    <t xml:space="preserve">CORNET </t>
  </si>
  <si>
    <t xml:space="preserve">BBH </t>
  </si>
  <si>
    <t xml:space="preserve">AFILADOR </t>
  </si>
  <si>
    <t>GASTOS DEL MES DE JUNIO</t>
  </si>
  <si>
    <t>PIPETA REPOSTERIA</t>
  </si>
  <si>
    <t>GASTOS DEL MES DE JULIO</t>
  </si>
  <si>
    <t>GASTOS DEL MES DE AGOSTO</t>
  </si>
  <si>
    <t>GASTOS DEL MES DE SEPTIEMBRE</t>
  </si>
  <si>
    <t>GASTOS DEL MES DE OCTUBRE</t>
  </si>
  <si>
    <t>GASTOS DEL MES DE NOVIEMBRE</t>
  </si>
  <si>
    <t>GASTOS DEL MES DE DICIEMBRE</t>
  </si>
  <si>
    <t>TECHISTA MARCELO</t>
  </si>
  <si>
    <t>MMAR-25</t>
  </si>
  <si>
    <t>CINTAS CASERITO</t>
  </si>
  <si>
    <t xml:space="preserve">ASPIRADORA </t>
  </si>
  <si>
    <t xml:space="preserve">CARTUCHO IMPRESORA </t>
  </si>
  <si>
    <t>ANTICIPO DE GANANCIA 2025</t>
  </si>
  <si>
    <t>MANGAS DESCARTABLES</t>
  </si>
  <si>
    <t xml:space="preserve">ABSA PLAN </t>
  </si>
  <si>
    <t>BAXAR</t>
  </si>
  <si>
    <t>LUZ</t>
  </si>
  <si>
    <t>$2.078.555</t>
  </si>
  <si>
    <t>$873.593</t>
  </si>
  <si>
    <t>JUNIO</t>
  </si>
  <si>
    <t>TERMOMETRO</t>
  </si>
  <si>
    <t>HONORARIOS ABOGADO AFIP</t>
  </si>
  <si>
    <t>YUCATAN</t>
  </si>
  <si>
    <t xml:space="preserve">SUM SA </t>
  </si>
  <si>
    <t xml:space="preserve">FLETE AMASADORA </t>
  </si>
  <si>
    <t>SANTANA</t>
  </si>
  <si>
    <t>VAINAS DE VAINILLA</t>
  </si>
  <si>
    <t>MANTENIMIENTO GRIFERIA</t>
  </si>
  <si>
    <t>AGUINALDOS</t>
  </si>
  <si>
    <t>SERVICE HORNO</t>
  </si>
  <si>
    <t xml:space="preserve">AGUINALDOS CENTRO </t>
  </si>
  <si>
    <t>(en blanco)</t>
  </si>
  <si>
    <t>ABSA</t>
  </si>
  <si>
    <t>PARLANTE SALON</t>
  </si>
  <si>
    <t>ASPIRADORA</t>
  </si>
  <si>
    <t>NOEL</t>
  </si>
  <si>
    <t>TOLDOS EXTERIOR</t>
  </si>
  <si>
    <t>CARNICERIA</t>
  </si>
  <si>
    <t>ROPA</t>
  </si>
  <si>
    <t>TALONARIOS</t>
  </si>
  <si>
    <t>FISCAL</t>
  </si>
  <si>
    <t>REPUESTO EXPRIMIDORA</t>
  </si>
  <si>
    <t>SANITARIOS</t>
  </si>
  <si>
    <t>CAMUZZI 35</t>
  </si>
  <si>
    <t>FUNDA CARRO</t>
  </si>
  <si>
    <t xml:space="preserve"> </t>
  </si>
  <si>
    <t>REINVERSION</t>
  </si>
  <si>
    <t>MERCEDEZ BENZ</t>
  </si>
  <si>
    <t>VARIOS</t>
  </si>
  <si>
    <t>KADAIF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</si>
</sst>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&quot;$&quot;\ * #,##0.00_-;\-&quot;$&quot;\ * #,##0.00_-;_-&quot;$&quot;\ * &quot;-&quot;??_-;_-@_-"/>
    <numFmt numFmtId="165" formatCode="[$$-2C0A]\ #,##0.00"/>
    <numFmt numFmtId="166" formatCode="_-[$$-2C0A]\ * #,##0.00_-;\-[$$-2C0A]\ * #,##0.00_-;_-[$$-2C0A]\ * &quot;-&quot;??_-;_-@_-"/>
    <numFmt numFmtId="167" formatCode="0.0%"/>
    <numFmt numFmtId="168" formatCode="d/m/yyyy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charset val="1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EE00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4">
    <xf numFmtId="0" fontId="0" fillId="0" borderId="0" xfId="0"/>
    <xf numFmtId="14" fontId="0" fillId="0" borderId="0" xfId="0" applyNumberFormat="1"/>
    <xf numFmtId="164" fontId="0" fillId="0" borderId="0" xfId="1" applyFont="1"/>
    <xf numFmtId="0" fontId="2" fillId="0" borderId="0" xfId="0" applyFont="1"/>
    <xf numFmtId="14" fontId="2" fillId="0" borderId="0" xfId="0" applyNumberFormat="1" applyFont="1"/>
    <xf numFmtId="17" fontId="2" fillId="0" borderId="0" xfId="0" applyNumberFormat="1" applyFont="1"/>
    <xf numFmtId="17" fontId="0" fillId="0" borderId="0" xfId="2" applyNumberFormat="1" applyFont="1"/>
    <xf numFmtId="17" fontId="0" fillId="0" borderId="0" xfId="0" applyNumberFormat="1"/>
    <xf numFmtId="164" fontId="2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1" applyNumberFormat="1" applyFont="1"/>
    <xf numFmtId="165" fontId="0" fillId="0" borderId="0" xfId="0" applyNumberFormat="1"/>
    <xf numFmtId="165" fontId="0" fillId="0" borderId="0" xfId="1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14" fontId="0" fillId="0" borderId="1" xfId="0" applyNumberFormat="1" applyBorder="1"/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wrapText="1"/>
    </xf>
    <xf numFmtId="0" fontId="6" fillId="3" borderId="0" xfId="0" applyFont="1" applyFill="1"/>
    <xf numFmtId="165" fontId="3" fillId="3" borderId="0" xfId="0" applyNumberFormat="1" applyFont="1" applyFill="1"/>
    <xf numFmtId="165" fontId="3" fillId="3" borderId="0" xfId="0" applyNumberFormat="1" applyFont="1" applyFill="1" applyAlignment="1">
      <alignment horizontal="right"/>
    </xf>
    <xf numFmtId="9" fontId="0" fillId="0" borderId="0" xfId="3" applyFont="1" applyAlignment="1">
      <alignment horizontal="right"/>
    </xf>
    <xf numFmtId="0" fontId="3" fillId="2" borderId="0" xfId="0" applyFont="1" applyFill="1"/>
    <xf numFmtId="166" fontId="0" fillId="0" borderId="0" xfId="0" applyNumberFormat="1"/>
    <xf numFmtId="167" fontId="0" fillId="0" borderId="0" xfId="3" applyNumberFormat="1" applyFont="1" applyAlignment="1">
      <alignment horizontal="right"/>
    </xf>
    <xf numFmtId="0" fontId="3" fillId="0" borderId="0" xfId="0" applyFont="1"/>
    <xf numFmtId="9" fontId="0" fillId="0" borderId="2" xfId="3" applyFont="1" applyBorder="1"/>
    <xf numFmtId="0" fontId="3" fillId="4" borderId="0" xfId="0" applyFont="1" applyFill="1"/>
    <xf numFmtId="0" fontId="6" fillId="5" borderId="0" xfId="0" applyFont="1" applyFill="1"/>
    <xf numFmtId="166" fontId="3" fillId="5" borderId="0" xfId="0" applyNumberFormat="1" applyFont="1" applyFill="1"/>
    <xf numFmtId="165" fontId="3" fillId="5" borderId="0" xfId="0" applyNumberFormat="1" applyFont="1" applyFill="1" applyAlignment="1">
      <alignment horizontal="right"/>
    </xf>
    <xf numFmtId="167" fontId="0" fillId="0" borderId="0" xfId="0" applyNumberFormat="1" applyAlignment="1">
      <alignment horizontal="right"/>
    </xf>
    <xf numFmtId="0" fontId="6" fillId="6" borderId="2" xfId="0" applyFont="1" applyFill="1" applyBorder="1"/>
    <xf numFmtId="0" fontId="0" fillId="0" borderId="0" xfId="0" applyAlignment="1">
      <alignment horizontal="right"/>
    </xf>
    <xf numFmtId="0" fontId="7" fillId="0" borderId="0" xfId="0" applyFont="1"/>
    <xf numFmtId="0" fontId="7" fillId="3" borderId="0" xfId="0" applyFont="1" applyFill="1"/>
    <xf numFmtId="0" fontId="0" fillId="0" borderId="0" xfId="0" applyAlignment="1">
      <alignment horizontal="center" vertical="center" wrapText="1"/>
    </xf>
    <xf numFmtId="0" fontId="3" fillId="6" borderId="3" xfId="0" applyFont="1" applyFill="1" applyBorder="1"/>
    <xf numFmtId="0" fontId="7" fillId="6" borderId="4" xfId="0" applyFont="1" applyFill="1" applyBorder="1"/>
    <xf numFmtId="0" fontId="0" fillId="0" borderId="2" xfId="0" applyBorder="1"/>
    <xf numFmtId="165" fontId="0" fillId="0" borderId="2" xfId="0" applyNumberFormat="1" applyBorder="1"/>
    <xf numFmtId="0" fontId="9" fillId="0" borderId="2" xfId="0" applyFont="1" applyBorder="1"/>
    <xf numFmtId="9" fontId="9" fillId="0" borderId="2" xfId="3" applyFont="1" applyBorder="1"/>
    <xf numFmtId="0" fontId="9" fillId="7" borderId="2" xfId="0" applyFont="1" applyFill="1" applyBorder="1"/>
    <xf numFmtId="0" fontId="10" fillId="0" borderId="0" xfId="0" applyFont="1"/>
    <xf numFmtId="0" fontId="10" fillId="0" borderId="2" xfId="0" applyFont="1" applyBorder="1"/>
    <xf numFmtId="0" fontId="0" fillId="7" borderId="2" xfId="0" applyFill="1" applyBorder="1"/>
    <xf numFmtId="168" fontId="0" fillId="0" borderId="0" xfId="0" applyNumberFormat="1"/>
    <xf numFmtId="0" fontId="0" fillId="3" borderId="0" xfId="0" applyFill="1"/>
    <xf numFmtId="165" fontId="0" fillId="3" borderId="0" xfId="0" applyNumberFormat="1" applyFill="1" applyAlignment="1">
      <alignment horizontal="right"/>
    </xf>
    <xf numFmtId="0" fontId="0" fillId="5" borderId="0" xfId="0" applyFill="1"/>
    <xf numFmtId="165" fontId="0" fillId="5" borderId="0" xfId="0" applyNumberFormat="1" applyFill="1" applyAlignment="1">
      <alignment horizontal="right"/>
    </xf>
    <xf numFmtId="9" fontId="0" fillId="0" borderId="0" xfId="3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9" fontId="0" fillId="0" borderId="5" xfId="3" applyFont="1" applyBorder="1"/>
    <xf numFmtId="167" fontId="0" fillId="8" borderId="5" xfId="3" applyNumberFormat="1" applyFont="1" applyFill="1" applyBorder="1" applyAlignment="1">
      <alignment horizontal="right"/>
    </xf>
    <xf numFmtId="9" fontId="0" fillId="9" borderId="0" xfId="3" applyFont="1" applyFill="1"/>
    <xf numFmtId="165" fontId="0" fillId="9" borderId="0" xfId="0" applyNumberFormat="1" applyFill="1"/>
    <xf numFmtId="165" fontId="0" fillId="10" borderId="0" xfId="0" applyNumberFormat="1" applyFill="1" applyAlignment="1">
      <alignment horizontal="right"/>
    </xf>
    <xf numFmtId="9" fontId="1" fillId="10" borderId="0" xfId="3" applyFont="1" applyFill="1"/>
    <xf numFmtId="9" fontId="0" fillId="10" borderId="2" xfId="3" applyFont="1" applyFill="1" applyBorder="1"/>
    <xf numFmtId="10" fontId="0" fillId="0" borderId="0" xfId="3" applyNumberFormat="1" applyFont="1"/>
    <xf numFmtId="10" fontId="0" fillId="9" borderId="0" xfId="3" applyNumberFormat="1" applyFont="1" applyFill="1"/>
    <xf numFmtId="165" fontId="11" fillId="3" borderId="0" xfId="0" applyNumberFormat="1" applyFont="1" applyFill="1" applyAlignment="1">
      <alignment horizontal="right"/>
    </xf>
    <xf numFmtId="165" fontId="12" fillId="2" borderId="0" xfId="0" applyNumberFormat="1" applyFont="1" applyFill="1"/>
    <xf numFmtId="165" fontId="12" fillId="2" borderId="0" xfId="0" applyNumberFormat="1" applyFont="1" applyFill="1" applyAlignment="1">
      <alignment horizontal="right"/>
    </xf>
    <xf numFmtId="10" fontId="12" fillId="2" borderId="0" xfId="3" applyNumberFormat="1" applyFont="1" applyFill="1"/>
    <xf numFmtId="9" fontId="12" fillId="2" borderId="0" xfId="3" applyFont="1" applyFill="1"/>
    <xf numFmtId="165" fontId="0" fillId="0" borderId="0" xfId="3" applyNumberFormat="1" applyFont="1"/>
    <xf numFmtId="3" fontId="0" fillId="0" borderId="2" xfId="0" applyNumberFormat="1" applyBorder="1"/>
    <xf numFmtId="0" fontId="13" fillId="11" borderId="2" xfId="0" applyFont="1" applyFill="1" applyBorder="1"/>
    <xf numFmtId="0" fontId="0" fillId="11" borderId="2" xfId="0" applyFill="1" applyBorder="1"/>
    <xf numFmtId="9" fontId="13" fillId="9" borderId="0" xfId="3" applyFont="1" applyFill="1"/>
    <xf numFmtId="9" fontId="13" fillId="10" borderId="0" xfId="3" applyFont="1" applyFill="1"/>
    <xf numFmtId="165" fontId="3" fillId="12" borderId="0" xfId="0" applyNumberFormat="1" applyFont="1" applyFill="1" applyAlignment="1">
      <alignment horizontal="right"/>
    </xf>
    <xf numFmtId="9" fontId="1" fillId="2" borderId="0" xfId="3" applyFont="1" applyFill="1"/>
    <xf numFmtId="9" fontId="0" fillId="2" borderId="0" xfId="3" applyFont="1" applyFill="1"/>
    <xf numFmtId="168" fontId="13" fillId="0" borderId="0" xfId="0" applyNumberFormat="1" applyFont="1"/>
    <xf numFmtId="165" fontId="3" fillId="6" borderId="2" xfId="0" applyNumberFormat="1" applyFont="1" applyFill="1" applyBorder="1" applyAlignment="1">
      <alignment horizontal="center"/>
    </xf>
    <xf numFmtId="165" fontId="3" fillId="6" borderId="2" xfId="0" applyNumberFormat="1" applyFont="1" applyFill="1" applyBorder="1" applyAlignment="1">
      <alignment horizontal="center" vertical="center"/>
    </xf>
  </cellXfs>
  <cellStyles count="4">
    <cellStyle name="Millares" xfId="2" builtinId="3"/>
    <cellStyle name="Moneda" xfId="1" builtinId="4"/>
    <cellStyle name="Normal" xfId="0" builtinId="0"/>
    <cellStyle name="Porcentaje" xfId="3" builtinId="5"/>
  </cellStyles>
  <dxfs count="40">
    <dxf>
      <numFmt numFmtId="165" formatCode="[$$-2C0A]\ #,##0.00"/>
    </dxf>
    <dxf>
      <numFmt numFmtId="14" formatCode="0.00%"/>
    </dxf>
    <dxf>
      <numFmt numFmtId="165" formatCode="[$$-2C0A]\ #,##0.00"/>
    </dxf>
    <dxf>
      <numFmt numFmtId="14" formatCode="0.00%"/>
    </dxf>
    <dxf>
      <numFmt numFmtId="165" formatCode="[$$-2C0A]\ #,##0.00"/>
    </dxf>
    <dxf>
      <numFmt numFmtId="14" formatCode="0.00%"/>
    </dxf>
    <dxf>
      <numFmt numFmtId="165" formatCode="[$$-2C0A]\ #,##0.00"/>
    </dxf>
    <dxf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$-2C0A]\ #,##0.00"/>
    </dxf>
    <dxf>
      <numFmt numFmtId="165" formatCode="[$$-2C0A]\ #,##0.00"/>
    </dxf>
    <dxf>
      <numFmt numFmtId="13" formatCode="0%"/>
    </dxf>
    <dxf>
      <numFmt numFmtId="13" formatCode="0%"/>
    </dxf>
    <dxf>
      <numFmt numFmtId="165" formatCode="[$$-2C0A]\ #,##0.00"/>
    </dxf>
    <dxf>
      <numFmt numFmtId="13" formatCode="0%"/>
    </dxf>
    <dxf>
      <numFmt numFmtId="165" formatCode="[$$-2C0A]\ #,##0.00"/>
    </dxf>
    <dxf>
      <numFmt numFmtId="14" formatCode="0.00%"/>
    </dxf>
    <dxf>
      <numFmt numFmtId="165" formatCode="[$$-2C0A]\ #,##0.00"/>
    </dxf>
    <dxf>
      <numFmt numFmtId="165" formatCode="[$$-2C0A]\ #,##0.00"/>
    </dxf>
    <dxf>
      <numFmt numFmtId="167" formatCode="0.0%"/>
      <alignment horizontal="right" vertical="bottom" textRotation="0" indent="0" justifyLastLine="0" shrinkToFit="0" readingOrder="0"/>
    </dxf>
    <dxf>
      <numFmt numFmtId="166" formatCode="_-[$$-2C0A]\ * #,##0.00_-;\-[$$-2C0A]\ * #,##0.00_-;_-[$$-2C0A]\ * &quot;-&quot;??_-;_-@_-"/>
    </dxf>
    <dxf>
      <numFmt numFmtId="166" formatCode="_-[$$-2C0A]\ * #,##0.00_-;\-[$$-2C0A]\ * #,##0.00_-;_-[$$-2C0A]\ * &quot;-&quot;??_-;_-@_-"/>
    </dxf>
    <dxf>
      <numFmt numFmtId="166" formatCode="_-[$$-2C0A]\ * #,##0.00_-;\-[$$-2C0A]\ * #,##0.00_-;_-[$$-2C0A]\ * &quot;-&quot;??_-;_-@_-"/>
      <alignment horizontal="right" vertical="bottom" textRotation="0" indent="0" justifyLastLine="0" shrinkToFit="0" readingOrder="0"/>
    </dxf>
    <dxf>
      <numFmt numFmtId="166" formatCode="_-[$$-2C0A]\ * #,##0.00_-;\-[$$-2C0A]\ * #,##0.00_-;_-[$$-2C0A]\ * &quot;-&quot;??_-;_-@_-"/>
    </dxf>
    <dxf>
      <numFmt numFmtId="166" formatCode="_-[$$-2C0A]\ * #,##0.00_-;\-[$$-2C0A]\ * #,##0.00_-;_-[$$-2C0A]\ * &quot;-&quot;??_-;_-@_-"/>
    </dxf>
    <dxf>
      <numFmt numFmtId="0" formatCode="General"/>
      <alignment horizontal="right" vertical="bottom" textRotation="0" indent="0" justifyLastLine="0" shrinkToFit="0" readingOrder="0"/>
    </dxf>
    <dxf>
      <numFmt numFmtId="166" formatCode="_-[$$-2C0A]\ * #,##0.00_-;\-[$$-2C0A]\ * #,##0.00_-;_-[$$-2C0A]\ * &quot;-&quot;??_-;_-@_-"/>
    </dxf>
    <dxf>
      <numFmt numFmtId="166" formatCode="_-[$$-2C0A]\ * #,##0.00_-;\-[$$-2C0A]\ * #,##0.00_-;_-[$$-2C0A]\ * &quot;-&quot;??_-;_-@_-"/>
    </dxf>
    <dxf>
      <numFmt numFmtId="165" formatCode="[$$-2C0A]\ #,##0.00"/>
    </dxf>
    <dxf>
      <numFmt numFmtId="165" formatCode="[$$-2C0A]\ #,##0.00"/>
    </dxf>
    <dxf>
      <numFmt numFmtId="165" formatCode="[$$-2C0A]\ #,##0.00"/>
    </dxf>
    <dxf>
      <alignment horizontal="right"/>
    </dxf>
    <dxf>
      <alignment horizontal="right"/>
    </dxf>
    <dxf>
      <numFmt numFmtId="165" formatCode="[$$-2C0A]\ #,##0.00"/>
    </dxf>
    <dxf>
      <numFmt numFmtId="165" formatCode="[$$-2C0A]\ #,##0.00"/>
    </dxf>
    <dxf>
      <numFmt numFmtId="19" formatCode="dd/mm/yyyy"/>
    </dxf>
    <dxf>
      <numFmt numFmtId="168" formatCode="d/m/yyyy"/>
    </dxf>
    <dxf>
      <numFmt numFmtId="168" formatCode="d/m/yyyy"/>
    </dxf>
    <dxf>
      <numFmt numFmtId="19" formatCode="dd/mm/yyyy"/>
    </dxf>
    <dxf>
      <numFmt numFmtId="22" formatCode="mmm\-yy"/>
    </dxf>
    <dxf>
      <font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an" refreshedDate="45895.45292314815" createdVersion="8" refreshedVersion="8" minRefreshableVersion="3" recordCount="3174" xr:uid="{E8A5A278-C898-4CF4-94C2-E8FDCFF4651C}">
  <cacheSource type="worksheet">
    <worksheetSource name="Fecha"/>
  </cacheSource>
  <cacheFields count="15">
    <cacheField name="MES AP." numFmtId="17">
      <sharedItems containsDate="1" containsBlank="1" containsMixedTypes="1" minDate="2005-08-01T00:00:00" maxDate="2025-08-02T00:00:00"/>
    </cacheField>
    <cacheField name="FECHA" numFmtId="14">
      <sharedItems containsNonDate="0" containsDate="1" containsString="0" containsBlank="1" minDate="2025-01-02T00:00:00" maxDate="2025-08-27T00:00:00"/>
    </cacheField>
    <cacheField name="ING/EGR" numFmtId="0">
      <sharedItems containsBlank="1" count="3">
        <s v="EGRESO"/>
        <s v="INGRESO"/>
        <m/>
      </sharedItems>
    </cacheField>
    <cacheField name="TIPO " numFmtId="0">
      <sharedItems containsBlank="1" count="23">
        <s v="INSUMOS"/>
        <s v="MANTENIMIENTO"/>
        <s v="SUELDOS"/>
        <s v="RETIRO"/>
        <s v="ALQUILER"/>
        <s v="SERVICIO"/>
        <s v="TRANSPORTE"/>
        <s v="IMPUESTO"/>
        <s v="REINVERSION "/>
        <s v="MAQUINARIA"/>
        <s v="VENTAS"/>
        <s v="VARIOS"/>
        <s v="PRESTAMO"/>
        <s v="JUDICIAL"/>
        <s v="INFORMATICA"/>
        <s v="UTILERIA"/>
        <s v="REINVERSION"/>
        <m/>
        <s v="EXTRAS" u="1"/>
        <s v="AFIP" u="1"/>
        <s v="MODISTA" u="1"/>
        <s v="EMPLEADO" u="1"/>
        <s v="VENTAS " u="1"/>
      </sharedItems>
    </cacheField>
    <cacheField name="PROVEEDOR/GASTO" numFmtId="0">
      <sharedItems containsBlank="1" containsMixedTypes="1" containsNumber="1" containsInteger="1" minValue="150" maxValue="150" count="214">
        <s v="ALMACEN"/>
        <s v="DANTA"/>
        <s v="FIAMBRERIA"/>
        <s v="FLORERIA"/>
        <s v="LA PRIMAVERA"/>
        <s v="NESCAFE"/>
        <s v="PAGO EMPLEADO EVENTUAL"/>
        <s v="VERDULERIA"/>
        <s v="ALYSER"/>
        <s v="FERRETERIA"/>
        <s v="INSUMOS PANADERILES"/>
        <s v="JONA VERDULERIA"/>
        <s v="LODISER"/>
        <s v="PURATOS"/>
        <s v="RETIRO LUIS"/>
        <s v="ALQUILER 35"/>
        <s v="CENTRO PRODUCCION"/>
        <s v="FUMIGACION"/>
        <s v="OSVALDO MANTENIMIENTO"/>
        <s v="ABOGADO"/>
        <s v="AFILADOR"/>
        <s v="COCA COLA"/>
        <s v="COMBUSTIBLE"/>
        <s v="COMPRAS HUGO"/>
        <s v="CONDIRICO"/>
        <s v="CORYCOR"/>
        <s v="EDELAP 35"/>
        <s v="GRAFICAP"/>
        <s v="HONORARIOS ELIANA"/>
        <s v="ILOLAY"/>
        <s v="LIBRERÍA"/>
        <s v="MAKARIA"/>
        <s v="PANIZZI"/>
        <s v="SICORE RETENCIONES AFIP"/>
        <s v="TRONCONI"/>
        <s v="ALARMA 901"/>
        <s v="CARNEVALLI"/>
        <s v="DEPOSITO 33"/>
        <s v="FARMACIA"/>
        <s v="PATO BOBINA"/>
        <s v="UBER"/>
        <s v="URUGUAYO"/>
        <s v="MAURI VINILOS"/>
        <s v="BOMBONES "/>
        <s v="DISTRIFLASH"/>
        <s v="FUENTE NATURAL"/>
        <s v="HERMIDA"/>
        <s v="SEGURO CAMIONETA "/>
        <s v="SEGURO 35"/>
        <s v="ALQUILER BAXAR"/>
        <s v="PATO VERDULERIA"/>
        <s v="COTILLON"/>
        <s v="DINRO"/>
        <s v="NANU"/>
        <s v="PAPELERA"/>
        <s v="SERVICOP"/>
        <s v="AFIP 931"/>
        <s v="CODIRICO"/>
        <s v="RETIRO JUAN"/>
        <s v="MARCELO A. ACONDIC."/>
        <s v="MERCEDES BENZ"/>
        <s v="PRESTO"/>
        <s v="ESUR"/>
        <s v="PLANES AFIP "/>
        <s v="CAMUZZI"/>
        <s v="PATRICIO GUANTES"/>
        <s v="WALTER HORNO"/>
        <s v="AROMITALIA"/>
        <s v="DIETETICA"/>
        <s v="FIBERTEL INTERNET"/>
        <s v="PALADINI"/>
        <s v="SERVICE MAQUINA"/>
        <s v="SUPER MIGA"/>
        <s v="UTILERIA"/>
        <s v="LA GRAN MIGA"/>
        <s v="ABSA "/>
        <s v="ABSA PLAN"/>
        <s v="WISP INTERNET BAXAR"/>
        <s v="CLIENTE GIULIETTA"/>
        <s v="DOS SANTOS"/>
        <s v="MANTENIMIENTO BAXAR"/>
        <s v="REPOSTERIA"/>
        <s v="IMPUESTO MUNICIPAL"/>
        <s v="CAMPODONICO"/>
        <s v="ELECTRICISTA"/>
        <s v="MANTENIMIENTO GENERAL"/>
        <s v="CONGELADOS GONNET"/>
        <s v="YANI REFRIGERACION"/>
        <s v="DILENE"/>
        <s v="VENTAS 35"/>
        <s v="VENTAS BAXAR"/>
        <s v="MANTENIMIENTO MAQUINARIA"/>
        <s v="SUELDOS 35"/>
        <s v="LAVADERO"/>
        <s v="CABODI"/>
        <s v="BBH "/>
        <s v="PEPSI"/>
        <s v="CARGA CELULAR"/>
        <s v="EDELAP BAXAR"/>
        <s v="SERVICE CAMIONETA"/>
        <s v="ULTILERIA"/>
        <s v="TRECE VISION"/>
        <s v="MASAFILO"/>
        <s v="MAQUINARIA"/>
        <s v="MIEL"/>
        <s v="PASTELERIA "/>
        <s v="YUCATAN "/>
        <s v="BICICLETERIA"/>
        <s v="COLOMBRARO"/>
        <s v="FRUTILLAS"/>
        <s v="BBH"/>
        <s v="GASTON ANTUNA"/>
        <s v="HOODIE "/>
        <s v="FIAMBRERIA "/>
        <s v="NANU "/>
        <s v="OLLIARI"/>
        <s v="EMA BOLSAS ECOLOGICAS"/>
        <s v="SINDICATO PANADERO"/>
        <s v="GESTORIA"/>
        <s v="ARBA"/>
        <s v="LIBRETAS "/>
        <s v="LIQUIDACION FINAL"/>
        <s v="PRESTAMO RUSO"/>
        <s v="NOEL "/>
        <s v="BELEN"/>
        <s v="LIMPIEZA"/>
        <s v="LUZ AZUL"/>
        <s v="GRAFICA"/>
        <s v="INDUMENTARIA"/>
        <s v="VELLEZO"/>
        <s v="CORTINAS"/>
        <s v="MERCERIA "/>
        <s v="DEVOLUCION  RUSO "/>
        <s v="FRANEQUIP "/>
        <s v="GASISTA "/>
        <s v="RETIRO LUIS "/>
        <s v="ACUERDO JUDICIAL"/>
        <s v="GRAFICA "/>
        <s v="SERVICE BALANZA"/>
        <s v="CAMUZZI "/>
        <s v="AFIP IVA "/>
        <s v="PARLANTE SALON "/>
        <s v="BOMBA DE AGUA "/>
        <s v="VIMOX CAMARA "/>
        <s v="GRIFERIA "/>
        <s v="LUCAS TUBO"/>
        <s v="REPUESTO ASPIRADORA"/>
        <s v="MATIAS SEGURIDAD E HIGIENE"/>
        <s v="SILLAS EXTERIOR "/>
        <s v="RECARGA MATAFUEGO"/>
        <s v="RECAMBIO MATAFUEGO BAXAR"/>
        <s v="GRIFERIA BACHA"/>
        <s v="RECARGA CELULAR"/>
        <s v="MULTA"/>
        <s v="REDES OLA CREATIVA "/>
        <s v="MIXER TURBO BLENDER"/>
        <s v="EVENTO HARRY"/>
        <s v="DECO BANDERA FRIZELINA"/>
        <s v="PAGO SICORE"/>
        <s v="SINDICATO PASTELEROS MUTUAL"/>
        <s v="SINDICATO PASTELEROS"/>
        <s v="CLIENTE MAKIA"/>
        <s v="CARNET SANITARIO ANETH"/>
        <s v="VILLAR HELADERAS"/>
        <s v="INFORMATICA"/>
        <s v="CAJA DE PASO PLASTICA"/>
        <s v="PASTA DE MANI"/>
        <s v="MANT CANILLA COCINA "/>
        <s v="CABLE USB"/>
        <s v="MANGAS DE TELA"/>
        <s v="WALTER EXTRACCIONES"/>
        <s v="ANTICIPO DE GANANCIA 2024"/>
        <s v="GRIFERIA CANILLA "/>
        <s v="CUBIERTOS X24"/>
        <s v="CUBIERTOS X12"/>
        <s v="NINI"/>
        <s v="CORNET "/>
        <s v="AFILADOR "/>
        <s v="PIPETA REPOSTERIA"/>
        <s v="TECHISTA MARCELO"/>
        <s v="ASPIRADORA "/>
        <s v="CINTAS CASERITO"/>
        <s v="CARTUCHO IMPRESORA "/>
        <s v="ANTICIPO DE GANANCIA 2025"/>
        <s v="MANGAS DESCARTABLES"/>
        <s v="ABSA PLAN "/>
        <s v="TERMOMETRO"/>
        <s v="HONORARIOS ABOGADO AFIP"/>
        <s v="YUCATAN"/>
        <s v="SUM SA "/>
        <s v="FLETE AMASADORA "/>
        <s v="VAINAS DE VAINILLA"/>
        <s v="MANTENIMIENTO GRIFERIA"/>
        <s v="SANTANA"/>
        <s v="TALONARIOS"/>
        <s v="AGUINALDOS"/>
        <s v="SERVICE HORNO"/>
        <s v="AGUINALDOS CENTRO "/>
        <s v="NOEL"/>
        <s v="CARNICERIA"/>
        <s v="ABSA"/>
        <s v="ASPIRADORA"/>
        <s v="PARLANTE SALON"/>
        <s v="TOLDOS EXTERIOR"/>
        <s v="ROPA"/>
        <s v="FISCAL"/>
        <s v="REPUESTO EXPRIMIDORA"/>
        <s v="SANITARIOS"/>
        <s v="CAMUZZI 35"/>
        <s v="FUNDA CARRO"/>
        <s v="MERCEDEZ BENZ"/>
        <s v="KADAIF"/>
        <m/>
        <n v="150" u="1"/>
      </sharedItems>
    </cacheField>
    <cacheField name=" CARGA" numFmtId="0">
      <sharedItems containsBlank="1"/>
    </cacheField>
    <cacheField name="MEDIO DE PAGO" numFmtId="0">
      <sharedItems containsBlank="1" count="6">
        <s v="EFECTIVO"/>
        <s v="MERCADO PAGO"/>
        <s v="CHEQUE"/>
        <s v="BANCO"/>
        <s v="GENERAL"/>
        <m/>
      </sharedItems>
    </cacheField>
    <cacheField name="MONTO BOLETA" numFmtId="164">
      <sharedItems containsBlank="1" containsMixedTypes="1" containsNumber="1" containsInteger="1" minValue="290" maxValue="11493980"/>
    </cacheField>
    <cacheField name="PAGO DIARIOS" numFmtId="164">
      <sharedItems containsString="0" containsBlank="1" containsNumber="1" containsInteger="1" minValue="-22125254" maxValue="108300265"/>
    </cacheField>
    <cacheField name="FECHA PAGO" numFmtId="14">
      <sharedItems containsNonDate="0" containsDate="1" containsString="0" containsBlank="1" minDate="1969-09-01T00:00:00" maxDate="2025-08-27T00:00:00" count="204">
        <d v="2025-01-02T00:00:00"/>
        <d v="2025-02-28T00:00:00"/>
        <d v="2025-03-14T00:00:00"/>
        <d v="2025-01-03T00:00:00"/>
        <m/>
        <d v="2025-01-13T00:00:00"/>
        <d v="2025-01-04T00:00:00"/>
        <d v="2025-01-06T00:00:00"/>
        <d v="2025-01-15T00:00:00"/>
        <d v="2025-01-09T00:00:00"/>
        <d v="2025-01-07T00:00:00"/>
        <d v="2025-01-23T00:00:00"/>
        <d v="2025-02-12T00:00:00"/>
        <d v="2025-01-08T00:00:00"/>
        <d v="2025-01-17T00:00:00"/>
        <d v="2025-01-20T00:00:00"/>
        <d v="2025-01-10T00:00:00"/>
        <d v="2025-01-11T00:00:00"/>
        <d v="2025-01-27T00:00:00"/>
        <d v="2025-02-20T00:00:00"/>
        <d v="2025-01-16T00:00:00"/>
        <d v="2025-01-14T00:00:00"/>
        <d v="2025-01-22T00:00:00"/>
        <d v="2025-01-24T00:00:00"/>
        <d v="2025-02-13T00:00:00"/>
        <d v="2025-02-11T00:00:00"/>
        <d v="2025-02-15T00:00:00"/>
        <d v="2025-01-28T00:00:00"/>
        <d v="2025-01-21T00:00:00"/>
        <d v="2025-02-25T00:00:00"/>
        <d v="2025-01-29T00:00:00"/>
        <d v="2025-01-31T00:00:00"/>
        <d v="2025-01-25T00:00:00"/>
        <d v="2025-02-24T00:00:00"/>
        <d v="2025-02-03T00:00:00"/>
        <d v="2025-02-04T00:00:00"/>
        <d v="2025-02-19T00:00:00"/>
        <d v="2025-01-30T00:00:00"/>
        <d v="2025-02-05T00:00:00"/>
        <d v="2025-03-13T00:00:00"/>
        <d v="2025-02-07T00:00:00"/>
        <d v="2025-02-01T00:00:00"/>
        <d v="2025-02-08T00:00:00"/>
        <d v="2025-02-27T00:00:00"/>
        <d v="2025-03-15T00:00:00"/>
        <d v="2025-02-06T00:00:00"/>
        <d v="2025-04-22T00:00:00"/>
        <d v="2025-03-21T00:00:00"/>
        <d v="2025-02-14T00:00:00"/>
        <d v="2025-02-10T00:00:00"/>
        <d v="2025-02-17T00:00:00"/>
        <d v="2025-01-12T00:00:00"/>
        <d v="2025-03-31T00:00:00"/>
        <d v="2025-02-21T00:00:00"/>
        <d v="2025-02-26T00:00:00"/>
        <d v="2025-04-01T00:00:00"/>
        <d v="2025-03-05T00:00:00"/>
        <d v="2025-03-04T00:00:00"/>
        <d v="2025-04-30T00:00:00"/>
        <d v="2025-04-15T00:00:00"/>
        <d v="2025-03-10T00:00:00"/>
        <d v="2025-03-12T00:00:00"/>
        <d v="2025-02-02T00:00:00"/>
        <d v="2025-03-01T00:00:00"/>
        <d v="2025-03-03T00:00:00"/>
        <d v="2025-03-28T00:00:00"/>
        <d v="2025-05-27T00:00:00"/>
        <d v="2025-03-06T00:00:00"/>
        <d v="2025-03-17T00:00:00"/>
        <d v="2025-03-07T00:00:00"/>
        <d v="2025-03-08T00:00:00"/>
        <d v="2025-03-25T00:00:00"/>
        <d v="2025-03-19T00:00:00"/>
        <d v="2025-03-18T00:00:00"/>
        <d v="2025-06-19T00:00:00"/>
        <d v="2025-03-11T00:00:00"/>
        <d v="2025-03-26T00:00:00"/>
        <d v="2025-04-17T00:00:00"/>
        <d v="2025-03-20T00:00:00"/>
        <d v="2025-04-02T00:00:00"/>
        <d v="2025-03-22T00:00:00"/>
        <d v="2025-04-03T00:00:00"/>
        <d v="2025-03-24T00:00:00"/>
        <d v="2025-04-24T00:00:00"/>
        <d v="2025-04-11T00:00:00"/>
        <d v="2025-04-21T00:00:00"/>
        <d v="2025-03-27T00:00:00"/>
        <d v="2025-05-19T00:00:00"/>
        <d v="2025-04-14T00:00:00"/>
        <d v="2025-04-04T00:00:00"/>
        <d v="2025-03-29T00:00:00"/>
        <d v="2025-04-16T00:00:00"/>
        <d v="2025-04-08T00:00:00"/>
        <d v="2025-04-12T00:00:00"/>
        <d v="2025-04-07T00:00:00"/>
        <d v="2025-04-23T00:00:00"/>
        <d v="2025-04-05T00:00:00"/>
        <d v="2025-04-09T00:00:00"/>
        <d v="2025-04-10T00:00:00"/>
        <d v="2025-07-21T00:00:00"/>
        <d v="2025-05-16T00:00:00"/>
        <d v="2025-04-25T00:00:00"/>
        <d v="2025-04-28T00:00:00"/>
        <d v="2025-04-18T00:00:00"/>
        <d v="2025-04-19T00:00:00"/>
        <d v="2025-05-29T00:00:00"/>
        <d v="2025-06-12T00:00:00"/>
        <d v="2025-05-01T00:00:00"/>
        <d v="2025-06-02T00:00:00"/>
        <d v="2025-04-26T00:00:00"/>
        <d v="2025-05-02T00:00:00"/>
        <d v="2025-05-08T00:00:00"/>
        <d v="2025-05-06T00:00:00"/>
        <d v="2025-05-05T00:00:00"/>
        <d v="2025-04-29T00:00:00"/>
        <d v="2025-05-12T00:00:00"/>
        <d v="2025-05-14T00:00:00"/>
        <d v="2025-05-03T00:00:00"/>
        <d v="2025-07-25T00:00:00"/>
        <d v="2025-06-26T00:00:00"/>
        <d v="2025-05-13T00:00:00"/>
        <d v="2025-05-07T00:00:00"/>
        <d v="2025-06-17T00:00:00"/>
        <d v="2025-05-09T00:00:00"/>
        <d v="2025-05-10T00:00:00"/>
        <d v="2025-05-20T00:00:00"/>
        <d v="2025-05-15T00:00:00"/>
        <d v="2025-05-31T00:00:00"/>
        <d v="2025-05-17T00:00:00"/>
        <d v="2025-05-21T00:00:00"/>
        <d v="2025-05-23T00:00:00"/>
        <d v="2025-05-22T00:00:00"/>
        <d v="2025-05-26T00:00:00"/>
        <d v="2025-07-16T00:00:00"/>
        <d v="2025-05-28T00:00:00"/>
        <d v="2025-05-24T00:00:00"/>
        <d v="2025-05-30T00:00:00"/>
        <d v="2025-06-04T00:00:00"/>
        <d v="2025-06-25T00:00:00"/>
        <d v="1969-09-01T00:00:00"/>
        <d v="2025-06-11T00:00:00"/>
        <d v="2025-07-23T00:00:00"/>
        <d v="2025-06-05T00:00:00"/>
        <d v="2025-06-23T00:00:00"/>
        <d v="2025-06-09T00:00:00"/>
        <d v="2025-06-03T00:00:00"/>
        <d v="2025-06-30T00:00:00"/>
        <d v="2025-06-16T00:00:00"/>
        <d v="2025-06-06T00:00:00"/>
        <d v="2025-06-07T00:00:00"/>
        <d v="2025-06-24T00:00:00"/>
        <d v="2025-06-10T00:00:00"/>
        <d v="2025-08-21T00:00:00"/>
        <d v="2025-06-20T00:00:00"/>
        <d v="2025-06-13T00:00:00"/>
        <d v="2025-06-14T00:00:00"/>
        <d v="2025-07-18T00:00:00"/>
        <d v="2025-06-18T00:00:00"/>
        <d v="2025-06-27T00:00:00"/>
        <d v="2025-06-21T00:00:00"/>
        <d v="2025-07-01T00:00:00"/>
        <d v="2025-07-09T00:00:00"/>
        <d v="2025-06-28T00:00:00"/>
        <d v="2025-07-30T00:00:00"/>
        <d v="2025-07-03T00:00:00"/>
        <d v="2025-07-08T00:00:00"/>
        <d v="2025-07-05T00:00:00"/>
        <d v="2025-07-07T00:00:00"/>
        <d v="2025-07-02T00:00:00"/>
        <d v="2025-07-31T00:00:00"/>
        <d v="2025-07-17T00:00:00"/>
        <d v="2025-07-11T00:00:00"/>
        <d v="2025-07-10T00:00:00"/>
        <d v="2025-07-28T00:00:00"/>
        <d v="2025-07-29T00:00:00"/>
        <d v="2025-07-24T00:00:00"/>
        <d v="2025-07-04T00:00:00"/>
        <d v="2025-07-14T00:00:00"/>
        <d v="2025-08-13T00:00:00"/>
        <d v="2025-07-26T00:00:00"/>
        <d v="2025-08-14T00:00:00"/>
        <d v="2025-07-12T00:00:00"/>
        <d v="2025-07-19T00:00:00"/>
        <d v="2025-07-15T00:00:00"/>
        <d v="2025-07-22T00:00:00"/>
        <d v="2025-08-06T00:00:00"/>
        <d v="2025-08-04T00:00:00"/>
        <d v="2025-08-01T00:00:00"/>
        <d v="2025-08-02T00:00:00"/>
        <d v="2025-08-07T00:00:00"/>
        <d v="2025-08-12T00:00:00"/>
        <d v="2025-08-11T00:00:00"/>
        <d v="2025-08-05T00:00:00"/>
        <d v="2025-08-08T00:00:00"/>
        <d v="2025-08-09T00:00:00"/>
        <d v="2025-08-15T00:00:00"/>
        <d v="2025-08-19T00:00:00"/>
        <d v="2025-08-18T00:00:00"/>
        <d v="2025-08-20T00:00:00"/>
        <d v="2025-08-16T00:00:00"/>
        <d v="2025-08-22T00:00:00"/>
        <d v="2025-08-25T00:00:00"/>
        <d v="2025-08-23T00:00:00"/>
        <d v="2025-08-26T00:00:00"/>
      </sharedItems>
      <fieldGroup par="12"/>
    </cacheField>
    <cacheField name="MES AP. PAGO" numFmtId="0">
      <sharedItems containsNonDate="0" containsDate="1" containsString="0" containsBlank="1" minDate="2005-05-01T00:00:00" maxDate="2028-06-02T00:00:00" count="12">
        <d v="2025-01-01T00:00:00"/>
        <d v="2025-02-01T00:00:00"/>
        <d v="2025-03-01T00:00:00"/>
        <m/>
        <d v="2025-04-01T00:00:00"/>
        <d v="2025-05-01T00:00:00"/>
        <d v="2025-06-01T00:00:00"/>
        <d v="2025-07-01T00:00:00"/>
        <d v="2025-08-01T00:00:00"/>
        <d v="2025-07-29T00:00:00" u="1"/>
        <d v="2028-06-01T00:00:00" u="1"/>
        <d v="2005-05-01T00:00:00" u="1"/>
      </sharedItems>
      <fieldGroup par="14"/>
    </cacheField>
    <cacheField name="Días (FECHA PAGO)" numFmtId="0" databaseField="0">
      <fieldGroup base="9">
        <rangePr groupBy="days" startDate="1969-09-01T00:00:00" endDate="2025-08-27T00:00:00"/>
        <groupItems count="368">
          <s v="&lt;01/09/1969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27/08/2025"/>
        </groupItems>
      </fieldGroup>
    </cacheField>
    <cacheField name="Meses (FECHA PAGO)" numFmtId="0" databaseField="0">
      <fieldGroup base="9">
        <rangePr groupBy="months" startDate="1969-09-01T00:00:00" endDate="2025-08-27T00:00:00"/>
        <groupItems count="14">
          <s v="&lt;01/09/1969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7/08/2025"/>
        </groupItems>
      </fieldGroup>
    </cacheField>
    <cacheField name="Días (MES AP. PAGO)" numFmtId="0" databaseField="0">
      <fieldGroup base="10">
        <rangePr groupBy="days" startDate="2025-01-01T00:00:00" endDate="2025-08-02T00:00:00"/>
        <groupItems count="368">
          <s v="&lt;01/01/2025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02/08/2025"/>
        </groupItems>
      </fieldGroup>
    </cacheField>
    <cacheField name="Meses (MES AP. PAGO)" numFmtId="0" databaseField="0">
      <fieldGroup base="10">
        <rangePr groupBy="months" startDate="2025-01-01T00:00:00" endDate="2025-08-02T00:00:00"/>
        <groupItems count="14">
          <s v="&lt;01/01/2025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2/08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74">
  <r>
    <d v="2025-01-01T00:00:00"/>
    <d v="2025-01-02T00:00:00"/>
    <x v="0"/>
    <x v="0"/>
    <x v="0"/>
    <s v="LIBRO"/>
    <x v="0"/>
    <n v="19740"/>
    <n v="-19740"/>
    <x v="0"/>
    <x v="0"/>
  </r>
  <r>
    <d v="2025-01-01T00:00:00"/>
    <d v="2025-01-02T00:00:00"/>
    <x v="0"/>
    <x v="0"/>
    <x v="1"/>
    <s v="BOLETA"/>
    <x v="0"/>
    <n v="109060"/>
    <n v="-109060"/>
    <x v="1"/>
    <x v="1"/>
  </r>
  <r>
    <d v="2025-01-01T00:00:00"/>
    <d v="2025-01-02T00:00:00"/>
    <x v="0"/>
    <x v="0"/>
    <x v="1"/>
    <s v="BOLETA"/>
    <x v="0"/>
    <n v="74250"/>
    <n v="-74250"/>
    <x v="2"/>
    <x v="2"/>
  </r>
  <r>
    <d v="2025-01-01T00:00:00"/>
    <d v="2025-01-02T00:00:00"/>
    <x v="0"/>
    <x v="0"/>
    <x v="2"/>
    <s v="LIBRO"/>
    <x v="0"/>
    <n v="8150"/>
    <n v="-8150"/>
    <x v="0"/>
    <x v="0"/>
  </r>
  <r>
    <d v="2025-01-01T00:00:00"/>
    <d v="2025-01-02T00:00:00"/>
    <x v="0"/>
    <x v="1"/>
    <x v="3"/>
    <s v="LIBRO"/>
    <x v="0"/>
    <n v="24000"/>
    <n v="-24000"/>
    <x v="0"/>
    <x v="0"/>
  </r>
  <r>
    <d v="2025-01-01T00:00:00"/>
    <d v="2025-01-02T00:00:00"/>
    <x v="0"/>
    <x v="0"/>
    <x v="4"/>
    <s v="LIBRO"/>
    <x v="1"/>
    <n v="13111"/>
    <n v="-13111"/>
    <x v="0"/>
    <x v="0"/>
  </r>
  <r>
    <d v="2025-01-01T00:00:00"/>
    <d v="2025-01-02T00:00:00"/>
    <x v="0"/>
    <x v="0"/>
    <x v="5"/>
    <s v="LIBRO"/>
    <x v="2"/>
    <n v="80140"/>
    <n v="-80140"/>
    <x v="0"/>
    <x v="0"/>
  </r>
  <r>
    <d v="2025-01-01T00:00:00"/>
    <d v="2025-01-02T00:00:00"/>
    <x v="0"/>
    <x v="2"/>
    <x v="6"/>
    <s v="LIBRO"/>
    <x v="0"/>
    <m/>
    <n v="-13060"/>
    <x v="0"/>
    <x v="0"/>
  </r>
  <r>
    <d v="2025-01-01T00:00:00"/>
    <d v="2025-01-02T00:00:00"/>
    <x v="0"/>
    <x v="2"/>
    <x v="6"/>
    <s v="LIBRO"/>
    <x v="0"/>
    <m/>
    <n v="-17300"/>
    <x v="0"/>
    <x v="0"/>
  </r>
  <r>
    <d v="2025-01-01T00:00:00"/>
    <d v="2025-01-02T00:00:00"/>
    <x v="0"/>
    <x v="0"/>
    <x v="7"/>
    <s v="LIBRO"/>
    <x v="0"/>
    <n v="2000"/>
    <n v="-2000"/>
    <x v="0"/>
    <x v="0"/>
  </r>
  <r>
    <d v="2025-01-01T00:00:00"/>
    <d v="2025-01-02T00:00:00"/>
    <x v="0"/>
    <x v="0"/>
    <x v="7"/>
    <s v="LIBRO"/>
    <x v="0"/>
    <n v="6950"/>
    <n v="-6950"/>
    <x v="0"/>
    <x v="0"/>
  </r>
  <r>
    <d v="2025-01-01T00:00:00"/>
    <d v="2025-01-03T00:00:00"/>
    <x v="0"/>
    <x v="0"/>
    <x v="0"/>
    <s v="LIBRO"/>
    <x v="0"/>
    <n v="2700"/>
    <n v="-2700"/>
    <x v="3"/>
    <x v="0"/>
  </r>
  <r>
    <d v="2025-01-01T00:00:00"/>
    <d v="2025-01-03T00:00:00"/>
    <x v="0"/>
    <x v="0"/>
    <x v="0"/>
    <s v="LIBRO"/>
    <x v="0"/>
    <n v="860"/>
    <n v="-860"/>
    <x v="3"/>
    <x v="0"/>
  </r>
  <r>
    <d v="2025-01-01T00:00:00"/>
    <d v="2025-01-03T00:00:00"/>
    <x v="0"/>
    <x v="0"/>
    <x v="8"/>
    <s v="LIBRO"/>
    <x v="1"/>
    <m/>
    <n v="-608100"/>
    <x v="3"/>
    <x v="0"/>
  </r>
  <r>
    <d v="2025-01-01T00:00:00"/>
    <d v="2025-01-03T00:00:00"/>
    <x v="0"/>
    <x v="0"/>
    <x v="8"/>
    <s v="LIBRO"/>
    <x v="2"/>
    <s v=" "/>
    <n v="-5519430"/>
    <x v="3"/>
    <x v="0"/>
  </r>
  <r>
    <d v="2025-01-01T00:00:00"/>
    <d v="2025-01-03T00:00:00"/>
    <x v="0"/>
    <x v="0"/>
    <x v="8"/>
    <s v="BOLETA"/>
    <x v="2"/>
    <n v="281197"/>
    <m/>
    <x v="4"/>
    <x v="3"/>
  </r>
  <r>
    <d v="2025-01-01T00:00:00"/>
    <d v="2025-01-03T00:00:00"/>
    <x v="0"/>
    <x v="1"/>
    <x v="9"/>
    <s v="LIBRO"/>
    <x v="0"/>
    <n v="18900"/>
    <n v="-18900"/>
    <x v="3"/>
    <x v="0"/>
  </r>
  <r>
    <d v="2025-01-01T00:00:00"/>
    <d v="2025-01-03T00:00:00"/>
    <x v="0"/>
    <x v="0"/>
    <x v="10"/>
    <s v="LIBRO"/>
    <x v="1"/>
    <n v="50400"/>
    <n v="-50400"/>
    <x v="3"/>
    <x v="0"/>
  </r>
  <r>
    <d v="2025-01-01T00:00:00"/>
    <d v="2025-01-03T00:00:00"/>
    <x v="0"/>
    <x v="0"/>
    <x v="11"/>
    <s v="BOLETA"/>
    <x v="0"/>
    <n v="441200"/>
    <n v="-441200"/>
    <x v="5"/>
    <x v="0"/>
  </r>
  <r>
    <d v="2025-01-01T00:00:00"/>
    <d v="2025-01-03T00:00:00"/>
    <x v="0"/>
    <x v="0"/>
    <x v="12"/>
    <s v="BOLETA"/>
    <x v="2"/>
    <n v="78045"/>
    <m/>
    <x v="4"/>
    <x v="3"/>
  </r>
  <r>
    <d v="2025-01-01T00:00:00"/>
    <d v="2025-01-03T00:00:00"/>
    <x v="0"/>
    <x v="0"/>
    <x v="12"/>
    <s v="BOLETA"/>
    <x v="2"/>
    <n v="351952"/>
    <m/>
    <x v="4"/>
    <x v="3"/>
  </r>
  <r>
    <d v="2025-01-01T00:00:00"/>
    <d v="2025-01-03T00:00:00"/>
    <x v="0"/>
    <x v="2"/>
    <x v="6"/>
    <s v="LIBRO"/>
    <x v="0"/>
    <m/>
    <n v="-17300"/>
    <x v="3"/>
    <x v="0"/>
  </r>
  <r>
    <d v="2025-01-01T00:00:00"/>
    <d v="2025-01-03T00:00:00"/>
    <x v="0"/>
    <x v="0"/>
    <x v="13"/>
    <s v="LIBRO"/>
    <x v="2"/>
    <n v="161461"/>
    <n v="-161461"/>
    <x v="3"/>
    <x v="0"/>
  </r>
  <r>
    <d v="2025-01-01T00:00:00"/>
    <d v="2025-01-03T00:00:00"/>
    <x v="0"/>
    <x v="0"/>
    <x v="13"/>
    <s v="BOLETA"/>
    <x v="2"/>
    <n v="218011"/>
    <m/>
    <x v="4"/>
    <x v="3"/>
  </r>
  <r>
    <d v="2025-01-01T00:00:00"/>
    <d v="2025-01-03T00:00:00"/>
    <x v="0"/>
    <x v="3"/>
    <x v="14"/>
    <s v="LIBRO"/>
    <x v="0"/>
    <m/>
    <n v="-228500"/>
    <x v="3"/>
    <x v="0"/>
  </r>
  <r>
    <d v="2025-01-01T00:00:00"/>
    <d v="2025-01-04T00:00:00"/>
    <x v="0"/>
    <x v="4"/>
    <x v="15"/>
    <s v="LIBRO"/>
    <x v="0"/>
    <n v="1000000"/>
    <n v="-1000000"/>
    <x v="6"/>
    <x v="0"/>
  </r>
  <r>
    <d v="2025-01-01T00:00:00"/>
    <d v="2025-01-04T00:00:00"/>
    <x v="0"/>
    <x v="2"/>
    <x v="16"/>
    <s v="LIBRO"/>
    <x v="0"/>
    <m/>
    <n v="-1061700"/>
    <x v="6"/>
    <x v="0"/>
  </r>
  <r>
    <d v="2025-01-01T00:00:00"/>
    <d v="2025-01-04T00:00:00"/>
    <x v="0"/>
    <x v="1"/>
    <x v="17"/>
    <s v="LIBRO"/>
    <x v="0"/>
    <m/>
    <n v="-100000"/>
    <x v="6"/>
    <x v="0"/>
  </r>
  <r>
    <d v="2025-01-01T00:00:00"/>
    <d v="2025-01-04T00:00:00"/>
    <x v="0"/>
    <x v="1"/>
    <x v="18"/>
    <s v="LIBRO"/>
    <x v="0"/>
    <m/>
    <n v="-100000"/>
    <x v="6"/>
    <x v="0"/>
  </r>
  <r>
    <d v="2025-01-01T00:00:00"/>
    <d v="2025-01-04T00:00:00"/>
    <x v="0"/>
    <x v="2"/>
    <x v="6"/>
    <s v="LIBRO"/>
    <x v="0"/>
    <m/>
    <n v="-26120"/>
    <x v="6"/>
    <x v="0"/>
  </r>
  <r>
    <d v="2025-01-01T00:00:00"/>
    <d v="2025-01-04T00:00:00"/>
    <x v="0"/>
    <x v="2"/>
    <x v="6"/>
    <s v="LIBRO"/>
    <x v="0"/>
    <m/>
    <n v="-17300"/>
    <x v="6"/>
    <x v="0"/>
  </r>
  <r>
    <d v="2025-01-01T00:00:00"/>
    <d v="2025-01-06T00:00:00"/>
    <x v="0"/>
    <x v="5"/>
    <x v="19"/>
    <s v="LIBRO"/>
    <x v="0"/>
    <n v="104850"/>
    <n v="-104850"/>
    <x v="7"/>
    <x v="0"/>
  </r>
  <r>
    <d v="2025-01-01T00:00:00"/>
    <d v="2025-01-06T00:00:00"/>
    <x v="0"/>
    <x v="1"/>
    <x v="20"/>
    <s v="LIBRO"/>
    <x v="0"/>
    <m/>
    <n v="-300000"/>
    <x v="7"/>
    <x v="0"/>
  </r>
  <r>
    <d v="2025-01-01T00:00:00"/>
    <d v="2025-01-06T00:00:00"/>
    <x v="0"/>
    <x v="4"/>
    <x v="15"/>
    <s v="LIBRO"/>
    <x v="0"/>
    <n v="710000"/>
    <n v="-710000"/>
    <x v="7"/>
    <x v="0"/>
  </r>
  <r>
    <d v="2025-01-01T00:00:00"/>
    <d v="2025-01-06T00:00:00"/>
    <x v="0"/>
    <x v="5"/>
    <x v="16"/>
    <s v="LIBRO"/>
    <x v="1"/>
    <n v="426623"/>
    <n v="-426623"/>
    <x v="7"/>
    <x v="0"/>
  </r>
  <r>
    <d v="2025-01-01T00:00:00"/>
    <d v="2025-01-06T00:00:00"/>
    <x v="0"/>
    <x v="5"/>
    <x v="16"/>
    <s v="LIBRO"/>
    <x v="1"/>
    <n v="34724"/>
    <n v="-34724"/>
    <x v="7"/>
    <x v="0"/>
  </r>
  <r>
    <d v="2025-01-01T00:00:00"/>
    <d v="2025-01-06T00:00:00"/>
    <x v="0"/>
    <x v="5"/>
    <x v="16"/>
    <s v="LIBRO"/>
    <x v="1"/>
    <n v="23284"/>
    <n v="-23284"/>
    <x v="7"/>
    <x v="0"/>
  </r>
  <r>
    <d v="2025-01-01T00:00:00"/>
    <d v="2025-01-06T00:00:00"/>
    <x v="0"/>
    <x v="1"/>
    <x v="16"/>
    <s v="LIBRO"/>
    <x v="0"/>
    <m/>
    <n v="-45000"/>
    <x v="7"/>
    <x v="0"/>
  </r>
  <r>
    <d v="2025-01-01T00:00:00"/>
    <d v="2025-01-06T00:00:00"/>
    <x v="0"/>
    <x v="0"/>
    <x v="21"/>
    <s v="LIBRO"/>
    <x v="0"/>
    <n v="80200"/>
    <n v="-80200"/>
    <x v="7"/>
    <x v="0"/>
  </r>
  <r>
    <d v="2025-01-01T00:00:00"/>
    <d v="2025-01-06T00:00:00"/>
    <x v="0"/>
    <x v="6"/>
    <x v="22"/>
    <s v="LIBRO"/>
    <x v="0"/>
    <n v="30000"/>
    <n v="-30000"/>
    <x v="7"/>
    <x v="0"/>
  </r>
  <r>
    <d v="2025-01-01T00:00:00"/>
    <d v="2025-01-06T00:00:00"/>
    <x v="0"/>
    <x v="0"/>
    <x v="23"/>
    <s v="LIBRO"/>
    <x v="0"/>
    <n v="60000"/>
    <n v="-60000"/>
    <x v="7"/>
    <x v="0"/>
  </r>
  <r>
    <d v="2025-01-01T00:00:00"/>
    <d v="2025-01-06T00:00:00"/>
    <x v="0"/>
    <x v="0"/>
    <x v="24"/>
    <s v="BOLETA"/>
    <x v="1"/>
    <n v="83240"/>
    <m/>
    <x v="4"/>
    <x v="3"/>
  </r>
  <r>
    <d v="2025-01-01T00:00:00"/>
    <d v="2025-01-06T00:00:00"/>
    <x v="0"/>
    <x v="0"/>
    <x v="25"/>
    <s v="LIBRO"/>
    <x v="2"/>
    <m/>
    <n v="-153700"/>
    <x v="7"/>
    <x v="0"/>
  </r>
  <r>
    <d v="2025-01-01T00:00:00"/>
    <d v="2025-01-06T00:00:00"/>
    <x v="0"/>
    <x v="0"/>
    <x v="25"/>
    <s v="BOLETA"/>
    <x v="2"/>
    <n v="170218"/>
    <n v="-170218"/>
    <x v="5"/>
    <x v="0"/>
  </r>
  <r>
    <d v="2025-01-01T00:00:00"/>
    <d v="2025-01-06T00:00:00"/>
    <x v="0"/>
    <x v="5"/>
    <x v="26"/>
    <s v="LIBRO"/>
    <x v="1"/>
    <n v="2704114"/>
    <n v="-2704114"/>
    <x v="7"/>
    <x v="0"/>
  </r>
  <r>
    <d v="2025-01-01T00:00:00"/>
    <d v="2025-01-06T00:00:00"/>
    <x v="0"/>
    <x v="0"/>
    <x v="27"/>
    <s v="BOLETA"/>
    <x v="0"/>
    <n v="2595540"/>
    <m/>
    <x v="4"/>
    <x v="3"/>
  </r>
  <r>
    <d v="2025-01-01T00:00:00"/>
    <d v="2025-01-06T00:00:00"/>
    <x v="0"/>
    <x v="5"/>
    <x v="28"/>
    <s v="LIBRO"/>
    <x v="1"/>
    <m/>
    <n v="-295000"/>
    <x v="7"/>
    <x v="0"/>
  </r>
  <r>
    <d v="2025-01-01T00:00:00"/>
    <d v="2025-01-06T00:00:00"/>
    <x v="0"/>
    <x v="0"/>
    <x v="29"/>
    <s v="BOLETA"/>
    <x v="2"/>
    <n v="86212"/>
    <m/>
    <x v="4"/>
    <x v="3"/>
  </r>
  <r>
    <d v="2025-01-01T00:00:00"/>
    <d v="2025-01-06T00:00:00"/>
    <x v="0"/>
    <x v="0"/>
    <x v="11"/>
    <s v="LIBRO"/>
    <x v="0"/>
    <m/>
    <n v="-231300"/>
    <x v="7"/>
    <x v="0"/>
  </r>
  <r>
    <d v="2025-01-01T00:00:00"/>
    <d v="2025-01-06T00:00:00"/>
    <x v="0"/>
    <x v="0"/>
    <x v="11"/>
    <s v="BOLETA"/>
    <x v="0"/>
    <n v="262200"/>
    <n v="-262200"/>
    <x v="8"/>
    <x v="0"/>
  </r>
  <r>
    <d v="2025-01-01T00:00:00"/>
    <d v="2025-01-06T00:00:00"/>
    <x v="0"/>
    <x v="0"/>
    <x v="30"/>
    <s v="LIBRO"/>
    <x v="0"/>
    <n v="5900"/>
    <n v="-5900"/>
    <x v="7"/>
    <x v="0"/>
  </r>
  <r>
    <d v="2025-01-01T00:00:00"/>
    <d v="2025-01-06T00:00:00"/>
    <x v="0"/>
    <x v="0"/>
    <x v="31"/>
    <s v="LIBRO"/>
    <x v="0"/>
    <n v="36000"/>
    <n v="-36000"/>
    <x v="7"/>
    <x v="0"/>
  </r>
  <r>
    <d v="2025-01-01T00:00:00"/>
    <d v="2025-01-06T00:00:00"/>
    <x v="0"/>
    <x v="2"/>
    <x v="6"/>
    <s v="LIBRO"/>
    <x v="0"/>
    <m/>
    <n v="-17300"/>
    <x v="7"/>
    <x v="0"/>
  </r>
  <r>
    <d v="2025-01-01T00:00:00"/>
    <d v="2025-01-06T00:00:00"/>
    <x v="0"/>
    <x v="2"/>
    <x v="6"/>
    <s v="LIBRO"/>
    <x v="0"/>
    <m/>
    <n v="-13000"/>
    <x v="7"/>
    <x v="0"/>
  </r>
  <r>
    <d v="2025-01-01T00:00:00"/>
    <d v="2025-01-06T00:00:00"/>
    <x v="0"/>
    <x v="2"/>
    <x v="6"/>
    <s v="LIBRO"/>
    <x v="0"/>
    <m/>
    <n v="-17300"/>
    <x v="7"/>
    <x v="0"/>
  </r>
  <r>
    <d v="2025-01-01T00:00:00"/>
    <d v="2025-01-06T00:00:00"/>
    <x v="0"/>
    <x v="2"/>
    <x v="6"/>
    <s v="LIBRO"/>
    <x v="0"/>
    <m/>
    <n v="-13060"/>
    <x v="7"/>
    <x v="0"/>
  </r>
  <r>
    <d v="2025-01-01T00:00:00"/>
    <d v="2025-01-06T00:00:00"/>
    <x v="0"/>
    <x v="2"/>
    <x v="6"/>
    <s v="LIBRO"/>
    <x v="0"/>
    <m/>
    <n v="-13060"/>
    <x v="7"/>
    <x v="0"/>
  </r>
  <r>
    <d v="2025-01-01T00:00:00"/>
    <d v="2025-01-06T00:00:00"/>
    <x v="0"/>
    <x v="0"/>
    <x v="32"/>
    <s v="LIBRO"/>
    <x v="2"/>
    <m/>
    <n v="-2710213"/>
    <x v="7"/>
    <x v="0"/>
  </r>
  <r>
    <d v="2025-01-01T00:00:00"/>
    <d v="2025-01-06T00:00:00"/>
    <x v="0"/>
    <x v="0"/>
    <x v="13"/>
    <s v="BOLETA"/>
    <x v="2"/>
    <n v="80730"/>
    <m/>
    <x v="4"/>
    <x v="3"/>
  </r>
  <r>
    <d v="2025-01-01T00:00:00"/>
    <d v="2025-01-06T00:00:00"/>
    <x v="0"/>
    <x v="7"/>
    <x v="33"/>
    <s v="LIBRO"/>
    <x v="3"/>
    <n v="127892"/>
    <n v="-127892"/>
    <x v="7"/>
    <x v="0"/>
  </r>
  <r>
    <d v="2025-01-01T00:00:00"/>
    <d v="2025-01-06T00:00:00"/>
    <x v="0"/>
    <x v="0"/>
    <x v="34"/>
    <s v="BOLETA"/>
    <x v="2"/>
    <n v="78043"/>
    <n v="-78043"/>
    <x v="9"/>
    <x v="0"/>
  </r>
  <r>
    <d v="2025-01-01T00:00:00"/>
    <d v="2025-01-06T00:00:00"/>
    <x v="0"/>
    <x v="0"/>
    <x v="34"/>
    <s v="BOLETA"/>
    <x v="0"/>
    <n v="64500"/>
    <n v="-64500"/>
    <x v="9"/>
    <x v="0"/>
  </r>
  <r>
    <d v="2025-01-01T00:00:00"/>
    <d v="2025-01-07T00:00:00"/>
    <x v="0"/>
    <x v="5"/>
    <x v="35"/>
    <s v="LIBRO"/>
    <x v="0"/>
    <n v="40600"/>
    <n v="-40600"/>
    <x v="10"/>
    <x v="0"/>
  </r>
  <r>
    <d v="2025-01-01T00:00:00"/>
    <d v="2025-01-07T00:00:00"/>
    <x v="0"/>
    <x v="0"/>
    <x v="8"/>
    <s v="BOLETA"/>
    <x v="2"/>
    <n v="124564"/>
    <m/>
    <x v="4"/>
    <x v="3"/>
  </r>
  <r>
    <d v="2025-01-01T00:00:00"/>
    <d v="2025-01-07T00:00:00"/>
    <x v="0"/>
    <x v="0"/>
    <x v="36"/>
    <s v="LIBRO"/>
    <x v="1"/>
    <m/>
    <n v="-249500"/>
    <x v="10"/>
    <x v="0"/>
  </r>
  <r>
    <d v="2025-01-01T00:00:00"/>
    <d v="2025-01-07T00:00:00"/>
    <x v="0"/>
    <x v="4"/>
    <x v="37"/>
    <s v="LIBRO"/>
    <x v="0"/>
    <n v="100000"/>
    <n v="-100000"/>
    <x v="10"/>
    <x v="0"/>
  </r>
  <r>
    <d v="2025-01-01T00:00:00"/>
    <d v="2025-01-07T00:00:00"/>
    <x v="0"/>
    <x v="0"/>
    <x v="38"/>
    <s v="LIBRO"/>
    <x v="0"/>
    <n v="5500"/>
    <n v="-5500"/>
    <x v="10"/>
    <x v="0"/>
  </r>
  <r>
    <d v="2025-01-01T00:00:00"/>
    <d v="2025-01-07T00:00:00"/>
    <x v="0"/>
    <x v="0"/>
    <x v="4"/>
    <s v="LIBRO"/>
    <x v="1"/>
    <n v="42708"/>
    <n v="-42708"/>
    <x v="9"/>
    <x v="0"/>
  </r>
  <r>
    <d v="2025-01-01T00:00:00"/>
    <d v="2025-01-07T00:00:00"/>
    <x v="0"/>
    <x v="0"/>
    <x v="12"/>
    <s v="BOLETA"/>
    <x v="2"/>
    <n v="75697"/>
    <m/>
    <x v="4"/>
    <x v="3"/>
  </r>
  <r>
    <d v="2025-01-01T00:00:00"/>
    <d v="2025-01-07T00:00:00"/>
    <x v="0"/>
    <x v="0"/>
    <x v="12"/>
    <s v="BOLETA"/>
    <x v="2"/>
    <n v="163891"/>
    <m/>
    <x v="4"/>
    <x v="3"/>
  </r>
  <r>
    <d v="2025-01-01T00:00:00"/>
    <d v="2025-01-07T00:00:00"/>
    <x v="0"/>
    <x v="0"/>
    <x v="12"/>
    <s v="BOLETA"/>
    <x v="2"/>
    <n v="460202"/>
    <m/>
    <x v="4"/>
    <x v="3"/>
  </r>
  <r>
    <d v="2025-01-01T00:00:00"/>
    <d v="2025-01-07T00:00:00"/>
    <x v="0"/>
    <x v="2"/>
    <x v="6"/>
    <s v="LIBRO"/>
    <x v="0"/>
    <m/>
    <n v="-17300"/>
    <x v="10"/>
    <x v="0"/>
  </r>
  <r>
    <d v="2025-01-01T00:00:00"/>
    <d v="2025-01-07T00:00:00"/>
    <x v="0"/>
    <x v="2"/>
    <x v="6"/>
    <s v="LIBRO"/>
    <x v="0"/>
    <m/>
    <n v="-11850"/>
    <x v="10"/>
    <x v="0"/>
  </r>
  <r>
    <d v="2025-01-01T00:00:00"/>
    <d v="2025-01-07T00:00:00"/>
    <x v="0"/>
    <x v="0"/>
    <x v="32"/>
    <s v="LIBRO"/>
    <x v="0"/>
    <m/>
    <n v="-300000"/>
    <x v="10"/>
    <x v="0"/>
  </r>
  <r>
    <d v="2025-01-01T00:00:00"/>
    <d v="2025-01-07T00:00:00"/>
    <x v="0"/>
    <x v="0"/>
    <x v="32"/>
    <s v="BOLETA"/>
    <x v="2"/>
    <n v="426785"/>
    <m/>
    <x v="4"/>
    <x v="3"/>
  </r>
  <r>
    <d v="2025-01-01T00:00:00"/>
    <d v="2025-01-07T00:00:00"/>
    <x v="0"/>
    <x v="0"/>
    <x v="32"/>
    <s v="BOLETA"/>
    <x v="0"/>
    <n v="122600"/>
    <m/>
    <x v="4"/>
    <x v="3"/>
  </r>
  <r>
    <d v="2025-01-01T00:00:00"/>
    <d v="2025-01-07T00:00:00"/>
    <x v="0"/>
    <x v="0"/>
    <x v="39"/>
    <s v="LIBRO"/>
    <x v="0"/>
    <n v="164000"/>
    <n v="-164000"/>
    <x v="11"/>
    <x v="0"/>
  </r>
  <r>
    <d v="2025-01-01T00:00:00"/>
    <d v="2025-01-07T00:00:00"/>
    <x v="0"/>
    <x v="6"/>
    <x v="40"/>
    <s v="LIBRO"/>
    <x v="0"/>
    <n v="3550"/>
    <n v="-3550"/>
    <x v="10"/>
    <x v="0"/>
  </r>
  <r>
    <d v="2025-01-01T00:00:00"/>
    <d v="2025-01-07T00:00:00"/>
    <x v="0"/>
    <x v="0"/>
    <x v="41"/>
    <s v="BOLETA"/>
    <x v="0"/>
    <n v="296450"/>
    <n v="-296500"/>
    <x v="12"/>
    <x v="1"/>
  </r>
  <r>
    <d v="2025-01-01T00:00:00"/>
    <d v="2025-01-07T00:00:00"/>
    <x v="0"/>
    <x v="0"/>
    <x v="7"/>
    <s v="LIBRO"/>
    <x v="0"/>
    <n v="2000"/>
    <n v="-2000"/>
    <x v="10"/>
    <x v="0"/>
  </r>
  <r>
    <d v="2025-01-01T00:00:00"/>
    <d v="2025-01-08T00:00:00"/>
    <x v="0"/>
    <x v="0"/>
    <x v="11"/>
    <s v="LIBRO"/>
    <x v="0"/>
    <m/>
    <n v="-349900"/>
    <x v="13"/>
    <x v="0"/>
  </r>
  <r>
    <d v="2025-01-01T00:00:00"/>
    <d v="2025-01-08T00:00:00"/>
    <x v="0"/>
    <x v="0"/>
    <x v="11"/>
    <s v="BOLETA"/>
    <x v="0"/>
    <n v="70600"/>
    <n v="-70200"/>
    <x v="14"/>
    <x v="0"/>
  </r>
  <r>
    <d v="2025-01-01T00:00:00"/>
    <d v="2025-01-08T00:00:00"/>
    <x v="0"/>
    <x v="0"/>
    <x v="30"/>
    <s v="LIBRO"/>
    <x v="0"/>
    <n v="7300"/>
    <n v="-7300"/>
    <x v="13"/>
    <x v="0"/>
  </r>
  <r>
    <d v="2025-01-01T00:00:00"/>
    <d v="2025-01-08T00:00:00"/>
    <x v="0"/>
    <x v="0"/>
    <x v="42"/>
    <s v="LIBRO"/>
    <x v="1"/>
    <n v="56000"/>
    <n v="-56000"/>
    <x v="13"/>
    <x v="0"/>
  </r>
  <r>
    <d v="2025-01-01T00:00:00"/>
    <d v="2025-01-08T00:00:00"/>
    <x v="0"/>
    <x v="2"/>
    <x v="6"/>
    <s v="LIBRO"/>
    <x v="0"/>
    <m/>
    <n v="-17300"/>
    <x v="13"/>
    <x v="0"/>
  </r>
  <r>
    <d v="2025-01-01T00:00:00"/>
    <d v="2025-01-08T00:00:00"/>
    <x v="0"/>
    <x v="2"/>
    <x v="6"/>
    <s v="LIBRO"/>
    <x v="0"/>
    <m/>
    <n v="-13850"/>
    <x v="13"/>
    <x v="0"/>
  </r>
  <r>
    <d v="2025-01-01T00:00:00"/>
    <d v="2025-01-08T00:00:00"/>
    <x v="0"/>
    <x v="2"/>
    <x v="6"/>
    <s v="LIBRO"/>
    <x v="0"/>
    <m/>
    <n v="-40000"/>
    <x v="13"/>
    <x v="0"/>
  </r>
  <r>
    <d v="2025-01-01T00:00:00"/>
    <d v="2025-01-09T00:00:00"/>
    <x v="0"/>
    <x v="0"/>
    <x v="0"/>
    <s v="LIBRO"/>
    <x v="0"/>
    <n v="690"/>
    <n v="-690"/>
    <x v="9"/>
    <x v="0"/>
  </r>
  <r>
    <d v="2025-01-01T00:00:00"/>
    <d v="2025-01-09T00:00:00"/>
    <x v="0"/>
    <x v="0"/>
    <x v="8"/>
    <s v="BOLETA"/>
    <x v="2"/>
    <n v="295190"/>
    <m/>
    <x v="4"/>
    <x v="3"/>
  </r>
  <r>
    <d v="2025-01-01T00:00:00"/>
    <d v="2025-01-09T00:00:00"/>
    <x v="0"/>
    <x v="0"/>
    <x v="43"/>
    <s v="LIBRO"/>
    <x v="1"/>
    <m/>
    <n v="-261400"/>
    <x v="9"/>
    <x v="0"/>
  </r>
  <r>
    <d v="2025-01-01T00:00:00"/>
    <d v="2025-01-09T00:00:00"/>
    <x v="0"/>
    <x v="4"/>
    <x v="37"/>
    <s v="LIBRO"/>
    <x v="0"/>
    <n v="180000"/>
    <n v="-180000"/>
    <x v="9"/>
    <x v="0"/>
  </r>
  <r>
    <d v="2025-01-01T00:00:00"/>
    <d v="2025-01-09T00:00:00"/>
    <x v="0"/>
    <x v="0"/>
    <x v="44"/>
    <s v="LIBRO"/>
    <x v="1"/>
    <n v="228341"/>
    <n v="-228341"/>
    <x v="9"/>
    <x v="0"/>
  </r>
  <r>
    <d v="2025-01-01T00:00:00"/>
    <d v="2025-01-09T00:00:00"/>
    <x v="0"/>
    <x v="0"/>
    <x v="45"/>
    <s v="LIBRO"/>
    <x v="1"/>
    <n v="40000"/>
    <n v="-40000"/>
    <x v="9"/>
    <x v="0"/>
  </r>
  <r>
    <d v="2025-01-01T00:00:00"/>
    <d v="2025-01-09T00:00:00"/>
    <x v="0"/>
    <x v="0"/>
    <x v="46"/>
    <s v="LIBRO"/>
    <x v="0"/>
    <n v="13500"/>
    <n v="-13500"/>
    <x v="9"/>
    <x v="0"/>
  </r>
  <r>
    <d v="2025-01-01T00:00:00"/>
    <d v="2025-01-09T00:00:00"/>
    <x v="0"/>
    <x v="0"/>
    <x v="11"/>
    <s v="LIBRO"/>
    <x v="0"/>
    <m/>
    <n v="-292900"/>
    <x v="9"/>
    <x v="0"/>
  </r>
  <r>
    <d v="2025-01-01T00:00:00"/>
    <d v="2025-01-09T00:00:00"/>
    <x v="0"/>
    <x v="0"/>
    <x v="30"/>
    <s v="LIBRO"/>
    <x v="0"/>
    <n v="2700"/>
    <n v="-2700"/>
    <x v="9"/>
    <x v="0"/>
  </r>
  <r>
    <d v="2025-01-01T00:00:00"/>
    <d v="2025-01-09T00:00:00"/>
    <x v="0"/>
    <x v="0"/>
    <x v="5"/>
    <s v="LIBRO"/>
    <x v="2"/>
    <n v="155440"/>
    <n v="-155440"/>
    <x v="9"/>
    <x v="0"/>
  </r>
  <r>
    <d v="2025-01-01T00:00:00"/>
    <d v="2025-01-09T00:00:00"/>
    <x v="0"/>
    <x v="2"/>
    <x v="6"/>
    <s v="LIBRO"/>
    <x v="0"/>
    <m/>
    <n v="-17300"/>
    <x v="9"/>
    <x v="0"/>
  </r>
  <r>
    <d v="2025-01-01T00:00:00"/>
    <d v="2025-01-09T00:00:00"/>
    <x v="0"/>
    <x v="0"/>
    <x v="39"/>
    <s v="LIBRO"/>
    <x v="1"/>
    <m/>
    <n v="-427000"/>
    <x v="9"/>
    <x v="0"/>
  </r>
  <r>
    <d v="2025-01-01T00:00:00"/>
    <d v="2025-01-10T00:00:00"/>
    <x v="0"/>
    <x v="0"/>
    <x v="11"/>
    <s v="BOLETA"/>
    <x v="0"/>
    <n v="250900"/>
    <n v="-250900"/>
    <x v="15"/>
    <x v="0"/>
  </r>
  <r>
    <d v="2025-01-01T00:00:00"/>
    <d v="2025-01-10T00:00:00"/>
    <x v="0"/>
    <x v="6"/>
    <x v="47"/>
    <s v="LIBRO"/>
    <x v="3"/>
    <n v="144961"/>
    <n v="-144961"/>
    <x v="16"/>
    <x v="0"/>
  </r>
  <r>
    <d v="2025-01-01T00:00:00"/>
    <d v="2025-01-10T00:00:00"/>
    <x v="0"/>
    <x v="5"/>
    <x v="48"/>
    <s v="LIBRO"/>
    <x v="3"/>
    <n v="66686"/>
    <n v="-66686"/>
    <x v="16"/>
    <x v="0"/>
  </r>
  <r>
    <d v="2025-01-01T00:00:00"/>
    <d v="2025-01-11T00:00:00"/>
    <x v="0"/>
    <x v="4"/>
    <x v="49"/>
    <s v="LIBRO"/>
    <x v="1"/>
    <n v="901836"/>
    <n v="-901836"/>
    <x v="17"/>
    <x v="0"/>
  </r>
  <r>
    <d v="2025-01-01T00:00:00"/>
    <d v="2025-01-11T00:00:00"/>
    <x v="0"/>
    <x v="0"/>
    <x v="12"/>
    <s v="LIBRO"/>
    <x v="2"/>
    <m/>
    <n v="-9063900"/>
    <x v="17"/>
    <x v="0"/>
  </r>
  <r>
    <d v="2025-01-01T00:00:00"/>
    <d v="2025-01-11T00:00:00"/>
    <x v="0"/>
    <x v="1"/>
    <x v="18"/>
    <s v="LIBRO"/>
    <x v="0"/>
    <m/>
    <n v="-165000"/>
    <x v="17"/>
    <x v="0"/>
  </r>
  <r>
    <d v="2025-01-01T00:00:00"/>
    <d v="2025-01-11T00:00:00"/>
    <x v="0"/>
    <x v="2"/>
    <x v="6"/>
    <s v="LIBRO"/>
    <x v="0"/>
    <m/>
    <n v="-13850"/>
    <x v="17"/>
    <x v="0"/>
  </r>
  <r>
    <d v="2025-01-01T00:00:00"/>
    <d v="2025-01-11T00:00:00"/>
    <x v="0"/>
    <x v="2"/>
    <x v="6"/>
    <s v="LIBRO"/>
    <x v="0"/>
    <m/>
    <n v="-13850"/>
    <x v="17"/>
    <x v="0"/>
  </r>
  <r>
    <d v="2025-01-01T00:00:00"/>
    <d v="2025-01-11T00:00:00"/>
    <x v="0"/>
    <x v="2"/>
    <x v="6"/>
    <s v="LIBRO"/>
    <x v="0"/>
    <m/>
    <n v="-11150"/>
    <x v="17"/>
    <x v="0"/>
  </r>
  <r>
    <d v="2025-01-01T00:00:00"/>
    <d v="2025-01-11T00:00:00"/>
    <x v="0"/>
    <x v="2"/>
    <x v="6"/>
    <s v="LIBRO"/>
    <x v="0"/>
    <m/>
    <n v="-11150"/>
    <x v="17"/>
    <x v="0"/>
  </r>
  <r>
    <d v="2025-01-01T00:00:00"/>
    <d v="2025-01-11T00:00:00"/>
    <x v="0"/>
    <x v="0"/>
    <x v="50"/>
    <s v="BOLETA"/>
    <x v="0"/>
    <n v="16000"/>
    <n v="-16000"/>
    <x v="18"/>
    <x v="0"/>
  </r>
  <r>
    <d v="2025-01-01T00:00:00"/>
    <d v="2025-01-13T00:00:00"/>
    <x v="0"/>
    <x v="0"/>
    <x v="0"/>
    <s v="LIBRO"/>
    <x v="0"/>
    <n v="3990"/>
    <n v="-3990"/>
    <x v="5"/>
    <x v="0"/>
  </r>
  <r>
    <d v="2025-01-01T00:00:00"/>
    <d v="2025-01-13T00:00:00"/>
    <x v="0"/>
    <x v="4"/>
    <x v="49"/>
    <s v="LIBRO"/>
    <x v="0"/>
    <n v="921100"/>
    <n v="-921100"/>
    <x v="5"/>
    <x v="0"/>
  </r>
  <r>
    <d v="2025-01-01T00:00:00"/>
    <d v="2025-01-13T00:00:00"/>
    <x v="0"/>
    <x v="0"/>
    <x v="16"/>
    <s v="LIBRO"/>
    <x v="1"/>
    <n v="29000"/>
    <n v="-29000"/>
    <x v="5"/>
    <x v="0"/>
  </r>
  <r>
    <d v="2025-01-01T00:00:00"/>
    <d v="2025-01-13T00:00:00"/>
    <x v="0"/>
    <x v="0"/>
    <x v="21"/>
    <s v="LIBRO"/>
    <x v="0"/>
    <n v="95500"/>
    <n v="-95500"/>
    <x v="5"/>
    <x v="0"/>
  </r>
  <r>
    <d v="2025-01-01T00:00:00"/>
    <d v="2025-01-13T00:00:00"/>
    <x v="0"/>
    <x v="6"/>
    <x v="22"/>
    <s v="LIBRO"/>
    <x v="0"/>
    <n v="30000"/>
    <n v="-30000"/>
    <x v="5"/>
    <x v="0"/>
  </r>
  <r>
    <d v="2025-01-01T00:00:00"/>
    <d v="2025-01-13T00:00:00"/>
    <x v="0"/>
    <x v="0"/>
    <x v="23"/>
    <s v="LIBRO"/>
    <x v="0"/>
    <n v="50800"/>
    <n v="-50800"/>
    <x v="5"/>
    <x v="0"/>
  </r>
  <r>
    <d v="2025-01-01T00:00:00"/>
    <d v="2025-01-13T00:00:00"/>
    <x v="0"/>
    <x v="0"/>
    <x v="24"/>
    <s v="BOLETA"/>
    <x v="1"/>
    <n v="45050"/>
    <n v="-45050"/>
    <x v="19"/>
    <x v="1"/>
  </r>
  <r>
    <d v="2025-01-01T00:00:00"/>
    <d v="2025-01-13T00:00:00"/>
    <x v="0"/>
    <x v="0"/>
    <x v="25"/>
    <s v="BOLETA"/>
    <x v="2"/>
    <n v="49300"/>
    <n v="-49300"/>
    <x v="18"/>
    <x v="0"/>
  </r>
  <r>
    <d v="2025-01-01T00:00:00"/>
    <d v="2025-01-13T00:00:00"/>
    <x v="0"/>
    <x v="0"/>
    <x v="51"/>
    <s v="LIBRO"/>
    <x v="0"/>
    <n v="1580"/>
    <n v="-1580"/>
    <x v="17"/>
    <x v="0"/>
  </r>
  <r>
    <d v="2025-01-01T00:00:00"/>
    <d v="2025-01-13T00:00:00"/>
    <x v="0"/>
    <x v="0"/>
    <x v="52"/>
    <s v="LIBRO"/>
    <x v="1"/>
    <n v="438800"/>
    <n v="-438800"/>
    <x v="5"/>
    <x v="0"/>
  </r>
  <r>
    <d v="2025-01-01T00:00:00"/>
    <d v="2025-01-13T00:00:00"/>
    <x v="0"/>
    <x v="0"/>
    <x v="38"/>
    <s v="LIBRO"/>
    <x v="0"/>
    <n v="1900"/>
    <n v="-1900"/>
    <x v="5"/>
    <x v="0"/>
  </r>
  <r>
    <d v="2025-01-01T00:00:00"/>
    <d v="2025-01-13T00:00:00"/>
    <x v="0"/>
    <x v="0"/>
    <x v="29"/>
    <s v="BOLETA"/>
    <x v="2"/>
    <n v="178233"/>
    <m/>
    <x v="4"/>
    <x v="3"/>
  </r>
  <r>
    <d v="2025-01-01T00:00:00"/>
    <d v="2025-01-13T00:00:00"/>
    <x v="0"/>
    <x v="0"/>
    <x v="11"/>
    <s v="BOLETA"/>
    <x v="0"/>
    <n v="164000"/>
    <n v="-164000"/>
    <x v="15"/>
    <x v="0"/>
  </r>
  <r>
    <d v="2025-01-01T00:00:00"/>
    <d v="2025-01-13T00:00:00"/>
    <x v="0"/>
    <x v="0"/>
    <x v="31"/>
    <s v="LIBRO"/>
    <x v="0"/>
    <n v="38000"/>
    <n v="-38000"/>
    <x v="5"/>
    <x v="0"/>
  </r>
  <r>
    <d v="2025-01-01T00:00:00"/>
    <d v="2025-01-13T00:00:00"/>
    <x v="0"/>
    <x v="0"/>
    <x v="53"/>
    <s v="LIBRO"/>
    <x v="1"/>
    <m/>
    <n v="-129560"/>
    <x v="5"/>
    <x v="0"/>
  </r>
  <r>
    <d v="2025-01-01T00:00:00"/>
    <d v="2025-01-13T00:00:00"/>
    <x v="0"/>
    <x v="2"/>
    <x v="6"/>
    <s v="LIBRO"/>
    <x v="0"/>
    <m/>
    <n v="-13850"/>
    <x v="5"/>
    <x v="0"/>
  </r>
  <r>
    <d v="2025-01-01T00:00:00"/>
    <d v="2025-01-13T00:00:00"/>
    <x v="0"/>
    <x v="2"/>
    <x v="6"/>
    <s v="LIBRO"/>
    <x v="0"/>
    <m/>
    <n v="-4600"/>
    <x v="5"/>
    <x v="0"/>
  </r>
  <r>
    <d v="2025-01-01T00:00:00"/>
    <d v="2025-01-13T00:00:00"/>
    <x v="0"/>
    <x v="2"/>
    <x v="6"/>
    <s v="LIBRO"/>
    <x v="0"/>
    <m/>
    <n v="-7300"/>
    <x v="5"/>
    <x v="0"/>
  </r>
  <r>
    <d v="2025-01-01T00:00:00"/>
    <d v="2025-01-13T00:00:00"/>
    <x v="0"/>
    <x v="2"/>
    <x v="6"/>
    <s v="LIBRO"/>
    <x v="0"/>
    <m/>
    <n v="-13850"/>
    <x v="5"/>
    <x v="0"/>
  </r>
  <r>
    <d v="2025-01-01T00:00:00"/>
    <d v="2025-01-13T00:00:00"/>
    <x v="0"/>
    <x v="0"/>
    <x v="32"/>
    <s v="LIBRO"/>
    <x v="0"/>
    <m/>
    <n v="-300000"/>
    <x v="5"/>
    <x v="0"/>
  </r>
  <r>
    <d v="2025-01-01T00:00:00"/>
    <d v="2025-01-13T00:00:00"/>
    <x v="0"/>
    <x v="0"/>
    <x v="54"/>
    <s v="LIBRO"/>
    <x v="0"/>
    <n v="1940"/>
    <n v="-1940"/>
    <x v="5"/>
    <x v="0"/>
  </r>
  <r>
    <d v="2025-01-01T00:00:00"/>
    <d v="2025-01-13T00:00:00"/>
    <x v="0"/>
    <x v="0"/>
    <x v="39"/>
    <s v="BOLETA"/>
    <x v="0"/>
    <n v="201500"/>
    <n v="-201500"/>
    <x v="11"/>
    <x v="0"/>
  </r>
  <r>
    <d v="2025-01-01T00:00:00"/>
    <d v="2025-01-13T00:00:00"/>
    <x v="0"/>
    <x v="0"/>
    <x v="13"/>
    <s v="LIBRO"/>
    <x v="2"/>
    <m/>
    <n v="-401134"/>
    <x v="5"/>
    <x v="0"/>
  </r>
  <r>
    <d v="2025-01-01T00:00:00"/>
    <d v="2025-01-13T00:00:00"/>
    <x v="0"/>
    <x v="0"/>
    <x v="13"/>
    <s v="BOLETA"/>
    <x v="2"/>
    <n v="80730"/>
    <n v="-80730"/>
    <x v="15"/>
    <x v="0"/>
  </r>
  <r>
    <d v="2025-01-01T00:00:00"/>
    <d v="2025-01-13T00:00:00"/>
    <x v="0"/>
    <x v="0"/>
    <x v="55"/>
    <s v="LIBRO"/>
    <x v="1"/>
    <n v="45720"/>
    <n v="-45720"/>
    <x v="5"/>
    <x v="0"/>
  </r>
  <r>
    <d v="2025-01-01T00:00:00"/>
    <d v="2025-01-13T00:00:00"/>
    <x v="0"/>
    <x v="0"/>
    <x v="34"/>
    <s v="BOLETA"/>
    <x v="0"/>
    <n v="71665"/>
    <n v="-71700"/>
    <x v="20"/>
    <x v="0"/>
  </r>
  <r>
    <d v="2025-01-01T00:00:00"/>
    <d v="2025-01-13T00:00:00"/>
    <x v="0"/>
    <x v="0"/>
    <x v="34"/>
    <s v="BOLETA"/>
    <x v="2"/>
    <n v="86714"/>
    <n v="-86714"/>
    <x v="20"/>
    <x v="0"/>
  </r>
  <r>
    <d v="2025-01-01T00:00:00"/>
    <d v="2025-01-13T00:00:00"/>
    <x v="0"/>
    <x v="0"/>
    <x v="41"/>
    <s v="LIBRO"/>
    <x v="0"/>
    <m/>
    <n v="-434000"/>
    <x v="5"/>
    <x v="0"/>
  </r>
  <r>
    <d v="2025-01-01T00:00:00"/>
    <d v="2025-01-13T00:00:00"/>
    <x v="0"/>
    <x v="0"/>
    <x v="7"/>
    <s v="LIBRO"/>
    <x v="0"/>
    <n v="3870"/>
    <n v="-3870"/>
    <x v="17"/>
    <x v="0"/>
  </r>
  <r>
    <d v="2025-01-01T00:00:00"/>
    <d v="2025-01-14T00:00:00"/>
    <x v="0"/>
    <x v="7"/>
    <x v="56"/>
    <s v="LIBRO"/>
    <x v="3"/>
    <n v="1971975"/>
    <n v="-1971975"/>
    <x v="21"/>
    <x v="0"/>
  </r>
  <r>
    <d v="2025-01-01T00:00:00"/>
    <d v="2025-01-14T00:00:00"/>
    <x v="0"/>
    <x v="0"/>
    <x v="0"/>
    <s v="LIBRO"/>
    <x v="0"/>
    <n v="3750"/>
    <n v="-3750"/>
    <x v="21"/>
    <x v="0"/>
  </r>
  <r>
    <d v="2025-01-01T00:00:00"/>
    <d v="2025-01-14T00:00:00"/>
    <x v="0"/>
    <x v="0"/>
    <x v="0"/>
    <s v="LIBRO"/>
    <x v="0"/>
    <n v="4600"/>
    <n v="-4600"/>
    <x v="21"/>
    <x v="0"/>
  </r>
  <r>
    <d v="2025-01-01T00:00:00"/>
    <d v="2025-01-14T00:00:00"/>
    <x v="0"/>
    <x v="0"/>
    <x v="8"/>
    <s v="BOLETA"/>
    <x v="2"/>
    <n v="502235"/>
    <m/>
    <x v="4"/>
    <x v="3"/>
  </r>
  <r>
    <d v="2025-01-01T00:00:00"/>
    <d v="2025-01-14T00:00:00"/>
    <x v="0"/>
    <x v="0"/>
    <x v="8"/>
    <s v="BOLETA"/>
    <x v="2"/>
    <n v="212923"/>
    <m/>
    <x v="4"/>
    <x v="3"/>
  </r>
  <r>
    <d v="2025-01-01T00:00:00"/>
    <d v="2025-01-14T00:00:00"/>
    <x v="0"/>
    <x v="0"/>
    <x v="16"/>
    <s v="LIBRO"/>
    <x v="1"/>
    <n v="43500"/>
    <n v="-43500"/>
    <x v="21"/>
    <x v="0"/>
  </r>
  <r>
    <d v="2025-01-01T00:00:00"/>
    <d v="2025-01-14T00:00:00"/>
    <x v="0"/>
    <x v="0"/>
    <x v="16"/>
    <s v="LIBRO"/>
    <x v="1"/>
    <n v="211492"/>
    <n v="-211492"/>
    <x v="21"/>
    <x v="0"/>
  </r>
  <r>
    <d v="2025-01-01T00:00:00"/>
    <d v="2025-01-14T00:00:00"/>
    <x v="0"/>
    <x v="0"/>
    <x v="57"/>
    <s v="LIBRO"/>
    <x v="1"/>
    <m/>
    <n v="-119660"/>
    <x v="21"/>
    <x v="0"/>
  </r>
  <r>
    <d v="2025-01-01T00:00:00"/>
    <d v="2025-01-14T00:00:00"/>
    <x v="0"/>
    <x v="1"/>
    <x v="17"/>
    <s v="LIBRO"/>
    <x v="0"/>
    <m/>
    <n v="-200000"/>
    <x v="21"/>
    <x v="0"/>
  </r>
  <r>
    <d v="2025-01-01T00:00:00"/>
    <d v="2025-01-14T00:00:00"/>
    <x v="0"/>
    <x v="0"/>
    <x v="30"/>
    <s v="LIBRO"/>
    <x v="0"/>
    <n v="4160"/>
    <n v="-4160"/>
    <x v="21"/>
    <x v="0"/>
  </r>
  <r>
    <d v="2025-01-01T00:00:00"/>
    <d v="2025-01-14T00:00:00"/>
    <x v="0"/>
    <x v="0"/>
    <x v="12"/>
    <s v="BOLETA"/>
    <x v="2"/>
    <n v="152192"/>
    <m/>
    <x v="4"/>
    <x v="3"/>
  </r>
  <r>
    <d v="2025-01-01T00:00:00"/>
    <d v="2025-01-14T00:00:00"/>
    <x v="0"/>
    <x v="0"/>
    <x v="12"/>
    <s v="BOLETA"/>
    <x v="2"/>
    <n v="157162"/>
    <m/>
    <x v="4"/>
    <x v="3"/>
  </r>
  <r>
    <d v="2025-01-01T00:00:00"/>
    <d v="2025-01-14T00:00:00"/>
    <x v="0"/>
    <x v="0"/>
    <x v="12"/>
    <s v="BOLETA"/>
    <x v="2"/>
    <n v="886082"/>
    <m/>
    <x v="4"/>
    <x v="3"/>
  </r>
  <r>
    <d v="2025-01-01T00:00:00"/>
    <d v="2025-01-14T00:00:00"/>
    <x v="0"/>
    <x v="0"/>
    <x v="12"/>
    <s v="BOLETA"/>
    <x v="2"/>
    <n v="599559"/>
    <m/>
    <x v="4"/>
    <x v="3"/>
  </r>
  <r>
    <d v="2025-01-01T00:00:00"/>
    <d v="2025-01-14T00:00:00"/>
    <x v="0"/>
    <x v="2"/>
    <x v="6"/>
    <s v="LIBRO"/>
    <x v="0"/>
    <m/>
    <n v="-13850"/>
    <x v="21"/>
    <x v="0"/>
  </r>
  <r>
    <d v="2025-01-01T00:00:00"/>
    <d v="2025-01-14T00:00:00"/>
    <x v="0"/>
    <x v="2"/>
    <x v="6"/>
    <s v="LIBRO"/>
    <x v="0"/>
    <m/>
    <n v="-17300"/>
    <x v="21"/>
    <x v="0"/>
  </r>
  <r>
    <d v="2025-01-01T00:00:00"/>
    <d v="2025-01-14T00:00:00"/>
    <x v="0"/>
    <x v="2"/>
    <x v="6"/>
    <s v="LIBRO"/>
    <x v="0"/>
    <m/>
    <n v="-11150"/>
    <x v="21"/>
    <x v="0"/>
  </r>
  <r>
    <d v="2025-01-01T00:00:00"/>
    <d v="2025-01-14T00:00:00"/>
    <x v="0"/>
    <x v="2"/>
    <x v="6"/>
    <s v="LIBRO"/>
    <x v="0"/>
    <m/>
    <n v="-11150"/>
    <x v="21"/>
    <x v="0"/>
  </r>
  <r>
    <d v="2025-01-01T00:00:00"/>
    <d v="2025-01-14T00:00:00"/>
    <x v="0"/>
    <x v="0"/>
    <x v="32"/>
    <s v="BOLETA"/>
    <x v="0"/>
    <n v="127978"/>
    <m/>
    <x v="4"/>
    <x v="3"/>
  </r>
  <r>
    <d v="2025-01-01T00:00:00"/>
    <d v="2025-01-14T00:00:00"/>
    <x v="0"/>
    <x v="0"/>
    <x v="32"/>
    <s v="BOLETA"/>
    <x v="2"/>
    <n v="256408"/>
    <m/>
    <x v="4"/>
    <x v="3"/>
  </r>
  <r>
    <d v="2025-01-01T00:00:00"/>
    <d v="2025-01-14T00:00:00"/>
    <x v="0"/>
    <x v="3"/>
    <x v="58"/>
    <s v="LIBRO"/>
    <x v="1"/>
    <m/>
    <n v="-49125"/>
    <x v="5"/>
    <x v="0"/>
  </r>
  <r>
    <d v="2025-01-01T00:00:00"/>
    <d v="2025-01-14T00:00:00"/>
    <x v="0"/>
    <x v="3"/>
    <x v="14"/>
    <s v="LIBRO"/>
    <x v="0"/>
    <m/>
    <n v="-140000"/>
    <x v="21"/>
    <x v="0"/>
  </r>
  <r>
    <d v="2025-01-01T00:00:00"/>
    <d v="2025-01-15T00:00:00"/>
    <x v="0"/>
    <x v="0"/>
    <x v="0"/>
    <s v="LIBRO"/>
    <x v="0"/>
    <n v="5860"/>
    <n v="-5860"/>
    <x v="8"/>
    <x v="0"/>
  </r>
  <r>
    <d v="2025-01-01T00:00:00"/>
    <d v="2025-01-15T00:00:00"/>
    <x v="0"/>
    <x v="0"/>
    <x v="1"/>
    <s v="LIBRO"/>
    <x v="0"/>
    <m/>
    <n v="-356000"/>
    <x v="8"/>
    <x v="0"/>
  </r>
  <r>
    <d v="2025-01-01T00:00:00"/>
    <d v="2025-01-15T00:00:00"/>
    <x v="0"/>
    <x v="1"/>
    <x v="3"/>
    <s v="LIBRO"/>
    <x v="0"/>
    <n v="24000"/>
    <n v="-24000"/>
    <x v="8"/>
    <x v="0"/>
  </r>
  <r>
    <d v="2025-01-01T00:00:00"/>
    <d v="2025-01-15T00:00:00"/>
    <x v="0"/>
    <x v="0"/>
    <x v="11"/>
    <s v="BOLETA"/>
    <x v="0"/>
    <n v="256700"/>
    <n v="-256700"/>
    <x v="22"/>
    <x v="0"/>
  </r>
  <r>
    <d v="2025-01-01T00:00:00"/>
    <d v="2025-01-15T00:00:00"/>
    <x v="0"/>
    <x v="1"/>
    <x v="59"/>
    <s v="LIBRO"/>
    <x v="0"/>
    <m/>
    <n v="-180000"/>
    <x v="8"/>
    <x v="0"/>
  </r>
  <r>
    <d v="2025-01-01T00:00:00"/>
    <d v="2025-01-15T00:00:00"/>
    <x v="0"/>
    <x v="8"/>
    <x v="60"/>
    <s v="LIBRO"/>
    <x v="1"/>
    <n v="802971"/>
    <n v="-802971"/>
    <x v="8"/>
    <x v="0"/>
  </r>
  <r>
    <d v="2025-01-01T00:00:00"/>
    <d v="2025-01-15T00:00:00"/>
    <x v="0"/>
    <x v="2"/>
    <x v="6"/>
    <s v="LIBRO"/>
    <x v="0"/>
    <m/>
    <n v="-13850"/>
    <x v="8"/>
    <x v="0"/>
  </r>
  <r>
    <d v="2025-01-01T00:00:00"/>
    <d v="2025-01-15T00:00:00"/>
    <x v="0"/>
    <x v="0"/>
    <x v="39"/>
    <s v="LIBRO"/>
    <x v="0"/>
    <m/>
    <n v="-328000"/>
    <x v="8"/>
    <x v="0"/>
  </r>
  <r>
    <d v="2025-01-01T00:00:00"/>
    <d v="2025-01-15T00:00:00"/>
    <x v="0"/>
    <x v="0"/>
    <x v="61"/>
    <s v="LIBRO"/>
    <x v="0"/>
    <m/>
    <n v="-223350"/>
    <x v="8"/>
    <x v="0"/>
  </r>
  <r>
    <d v="2025-01-01T00:00:00"/>
    <d v="2025-01-15T00:00:00"/>
    <x v="0"/>
    <x v="0"/>
    <x v="61"/>
    <s v="BOLETA"/>
    <x v="0"/>
    <n v="92050"/>
    <m/>
    <x v="4"/>
    <x v="3"/>
  </r>
  <r>
    <d v="2025-01-01T00:00:00"/>
    <d v="2025-01-16T00:00:00"/>
    <x v="0"/>
    <x v="0"/>
    <x v="8"/>
    <s v="BOLETA"/>
    <x v="2"/>
    <n v="152910"/>
    <m/>
    <x v="4"/>
    <x v="3"/>
  </r>
  <r>
    <d v="2025-01-01T00:00:00"/>
    <d v="2025-01-16T00:00:00"/>
    <x v="0"/>
    <x v="0"/>
    <x v="16"/>
    <s v="LIBRO"/>
    <x v="1"/>
    <n v="85860"/>
    <n v="-85860"/>
    <x v="20"/>
    <x v="0"/>
  </r>
  <r>
    <d v="2025-01-01T00:00:00"/>
    <d v="2025-01-16T00:00:00"/>
    <x v="0"/>
    <x v="5"/>
    <x v="62"/>
    <s v="LIBRO"/>
    <x v="0"/>
    <n v="92200"/>
    <n v="-92200"/>
    <x v="20"/>
    <x v="0"/>
  </r>
  <r>
    <d v="2025-01-01T00:00:00"/>
    <d v="2025-01-16T00:00:00"/>
    <x v="0"/>
    <x v="0"/>
    <x v="4"/>
    <s v="LIBRO"/>
    <x v="1"/>
    <n v="19206"/>
    <n v="-19206"/>
    <x v="20"/>
    <x v="0"/>
  </r>
  <r>
    <d v="2025-01-01T00:00:00"/>
    <d v="2025-01-16T00:00:00"/>
    <x v="0"/>
    <x v="0"/>
    <x v="5"/>
    <s v="LIBRO"/>
    <x v="2"/>
    <n v="161334"/>
    <n v="-161334"/>
    <x v="20"/>
    <x v="0"/>
  </r>
  <r>
    <d v="2025-01-01T00:00:00"/>
    <d v="2025-01-16T00:00:00"/>
    <x v="0"/>
    <x v="2"/>
    <x v="6"/>
    <s v="LIBRO"/>
    <x v="0"/>
    <m/>
    <n v="-17300"/>
    <x v="20"/>
    <x v="0"/>
  </r>
  <r>
    <d v="2025-01-01T00:00:00"/>
    <d v="2025-01-16T00:00:00"/>
    <x v="0"/>
    <x v="7"/>
    <x v="63"/>
    <s v="LIBRO"/>
    <x v="3"/>
    <n v="101476"/>
    <n v="-101476"/>
    <x v="20"/>
    <x v="0"/>
  </r>
  <r>
    <d v="2025-01-01T00:00:00"/>
    <d v="2025-01-17T00:00:00"/>
    <x v="0"/>
    <x v="0"/>
    <x v="0"/>
    <s v="LIBRO"/>
    <x v="0"/>
    <n v="6000"/>
    <n v="-6000"/>
    <x v="14"/>
    <x v="0"/>
  </r>
  <r>
    <d v="2025-01-01T00:00:00"/>
    <d v="2025-01-17T00:00:00"/>
    <x v="0"/>
    <x v="0"/>
    <x v="0"/>
    <s v="LIBRO"/>
    <x v="0"/>
    <n v="3700"/>
    <n v="-3700"/>
    <x v="14"/>
    <x v="0"/>
  </r>
  <r>
    <d v="2025-01-01T00:00:00"/>
    <d v="2025-01-17T00:00:00"/>
    <x v="0"/>
    <x v="5"/>
    <x v="64"/>
    <s v="LIBRO"/>
    <x v="1"/>
    <n v="422836"/>
    <n v="-422836"/>
    <x v="14"/>
    <x v="0"/>
  </r>
  <r>
    <d v="2025-01-01T00:00:00"/>
    <d v="2025-01-17T00:00:00"/>
    <x v="0"/>
    <x v="2"/>
    <x v="16"/>
    <s v="LIBRO"/>
    <x v="0"/>
    <m/>
    <n v="-100000"/>
    <x v="14"/>
    <x v="0"/>
  </r>
  <r>
    <d v="2025-01-01T00:00:00"/>
    <d v="2025-01-17T00:00:00"/>
    <x v="0"/>
    <x v="4"/>
    <x v="16"/>
    <s v="LIBRO"/>
    <x v="0"/>
    <n v="600000"/>
    <n v="-600000"/>
    <x v="14"/>
    <x v="0"/>
  </r>
  <r>
    <d v="2025-01-01T00:00:00"/>
    <d v="2025-01-17T00:00:00"/>
    <x v="0"/>
    <x v="0"/>
    <x v="16"/>
    <s v="LIBRO"/>
    <x v="0"/>
    <m/>
    <n v="-165000"/>
    <x v="14"/>
    <x v="0"/>
  </r>
  <r>
    <d v="2025-01-01T00:00:00"/>
    <d v="2025-01-17T00:00:00"/>
    <x v="0"/>
    <x v="2"/>
    <x v="16"/>
    <s v="LIBRO"/>
    <x v="0"/>
    <m/>
    <n v="-10000"/>
    <x v="14"/>
    <x v="0"/>
  </r>
  <r>
    <d v="2025-01-01T00:00:00"/>
    <d v="2025-01-17T00:00:00"/>
    <x v="0"/>
    <x v="5"/>
    <x v="16"/>
    <s v="LIBRO"/>
    <x v="1"/>
    <n v="162419"/>
    <n v="-162419"/>
    <x v="14"/>
    <x v="0"/>
  </r>
  <r>
    <d v="2025-01-01T00:00:00"/>
    <d v="2025-01-17T00:00:00"/>
    <x v="0"/>
    <x v="0"/>
    <x v="27"/>
    <s v="LIBRO"/>
    <x v="0"/>
    <m/>
    <n v="-240000"/>
    <x v="14"/>
    <x v="0"/>
  </r>
  <r>
    <d v="2025-01-01T00:00:00"/>
    <d v="2025-01-17T00:00:00"/>
    <x v="0"/>
    <x v="0"/>
    <x v="46"/>
    <s v="LIBRO"/>
    <x v="0"/>
    <n v="12000"/>
    <n v="-12000"/>
    <x v="14"/>
    <x v="0"/>
  </r>
  <r>
    <d v="2025-01-01T00:00:00"/>
    <d v="2025-01-17T00:00:00"/>
    <x v="0"/>
    <x v="0"/>
    <x v="11"/>
    <s v="BOLETA"/>
    <x v="0"/>
    <n v="243200"/>
    <n v="-243200"/>
    <x v="23"/>
    <x v="0"/>
  </r>
  <r>
    <d v="2025-01-01T00:00:00"/>
    <d v="2025-01-17T00:00:00"/>
    <x v="0"/>
    <x v="2"/>
    <x v="6"/>
    <s v="LIBRO"/>
    <x v="0"/>
    <m/>
    <n v="-17300"/>
    <x v="14"/>
    <x v="0"/>
  </r>
  <r>
    <d v="2025-01-01T00:00:00"/>
    <d v="2025-01-17T00:00:00"/>
    <x v="0"/>
    <x v="2"/>
    <x v="6"/>
    <s v="LIBRO"/>
    <x v="0"/>
    <m/>
    <n v="-13850"/>
    <x v="14"/>
    <x v="0"/>
  </r>
  <r>
    <d v="2025-01-01T00:00:00"/>
    <d v="2025-01-17T00:00:00"/>
    <x v="0"/>
    <x v="2"/>
    <x v="6"/>
    <s v="LIBRO"/>
    <x v="0"/>
    <m/>
    <n v="-37650"/>
    <x v="14"/>
    <x v="0"/>
  </r>
  <r>
    <d v="2025-01-01T00:00:00"/>
    <d v="2025-01-17T00:00:00"/>
    <x v="0"/>
    <x v="0"/>
    <x v="65"/>
    <s v="BOLETA"/>
    <x v="0"/>
    <n v="34000"/>
    <n v="-34000"/>
    <x v="24"/>
    <x v="1"/>
  </r>
  <r>
    <d v="2025-01-01T00:00:00"/>
    <d v="2025-01-17T00:00:00"/>
    <x v="0"/>
    <x v="6"/>
    <x v="40"/>
    <s v="LIBRO"/>
    <x v="0"/>
    <n v="3000"/>
    <n v="-3000"/>
    <x v="14"/>
    <x v="0"/>
  </r>
  <r>
    <d v="2025-01-01T00:00:00"/>
    <d v="2025-01-17T00:00:00"/>
    <x v="0"/>
    <x v="1"/>
    <x v="66"/>
    <s v="LIBRO"/>
    <x v="0"/>
    <m/>
    <n v="-230000"/>
    <x v="14"/>
    <x v="0"/>
  </r>
  <r>
    <d v="2025-01-01T00:00:00"/>
    <d v="2025-01-20T00:00:00"/>
    <x v="0"/>
    <x v="1"/>
    <x v="20"/>
    <s v="LIBRO"/>
    <x v="0"/>
    <n v="35000"/>
    <n v="-35000"/>
    <x v="15"/>
    <x v="0"/>
  </r>
  <r>
    <d v="2025-01-01T00:00:00"/>
    <d v="2025-01-20T00:00:00"/>
    <x v="0"/>
    <x v="0"/>
    <x v="67"/>
    <s v="BOLETA"/>
    <x v="1"/>
    <n v="81583"/>
    <n v="81583"/>
    <x v="25"/>
    <x v="1"/>
  </r>
  <r>
    <d v="2025-01-01T00:00:00"/>
    <d v="2025-01-20T00:00:00"/>
    <x v="0"/>
    <x v="0"/>
    <x v="43"/>
    <s v="BOLETA"/>
    <x v="1"/>
    <n v="202900"/>
    <n v="-209900"/>
    <x v="26"/>
    <x v="1"/>
  </r>
  <r>
    <d v="2025-01-01T00:00:00"/>
    <d v="2025-01-20T00:00:00"/>
    <x v="0"/>
    <x v="9"/>
    <x v="16"/>
    <s v="LIBRO"/>
    <x v="0"/>
    <m/>
    <n v="-300000"/>
    <x v="15"/>
    <x v="0"/>
  </r>
  <r>
    <d v="2025-01-01T00:00:00"/>
    <d v="2025-01-20T00:00:00"/>
    <x v="0"/>
    <x v="0"/>
    <x v="16"/>
    <s v="LIBRO"/>
    <x v="1"/>
    <n v="189613"/>
    <n v="-189613"/>
    <x v="15"/>
    <x v="0"/>
  </r>
  <r>
    <d v="2025-01-01T00:00:00"/>
    <d v="2025-01-20T00:00:00"/>
    <x v="0"/>
    <x v="0"/>
    <x v="16"/>
    <s v="BOLETA"/>
    <x v="2"/>
    <n v="56942"/>
    <m/>
    <x v="4"/>
    <x v="3"/>
  </r>
  <r>
    <d v="2025-01-01T00:00:00"/>
    <d v="2025-01-20T00:00:00"/>
    <x v="0"/>
    <x v="6"/>
    <x v="22"/>
    <s v="LIBRO"/>
    <x v="0"/>
    <n v="30000"/>
    <n v="-30000"/>
    <x v="15"/>
    <x v="0"/>
  </r>
  <r>
    <d v="2025-01-01T00:00:00"/>
    <d v="2025-01-20T00:00:00"/>
    <x v="0"/>
    <x v="0"/>
    <x v="23"/>
    <s v="LIBRO"/>
    <x v="0"/>
    <n v="10840"/>
    <n v="-10840"/>
    <x v="15"/>
    <x v="0"/>
  </r>
  <r>
    <d v="2025-01-01T00:00:00"/>
    <d v="2025-01-20T00:00:00"/>
    <x v="0"/>
    <x v="0"/>
    <x v="24"/>
    <s v="BOLETA"/>
    <x v="1"/>
    <n v="16600"/>
    <n v="-16600"/>
    <x v="19"/>
    <x v="1"/>
  </r>
  <r>
    <d v="2025-01-01T00:00:00"/>
    <d v="2025-01-20T00:00:00"/>
    <x v="0"/>
    <x v="0"/>
    <x v="68"/>
    <s v="LIBRO"/>
    <x v="0"/>
    <n v="4600"/>
    <n v="-4600"/>
    <x v="15"/>
    <x v="0"/>
  </r>
  <r>
    <d v="2025-01-01T00:00:00"/>
    <d v="2025-01-20T00:00:00"/>
    <x v="0"/>
    <x v="5"/>
    <x v="69"/>
    <s v="LIBRO"/>
    <x v="3"/>
    <n v="18231"/>
    <n v="-18231"/>
    <x v="15"/>
    <x v="0"/>
  </r>
  <r>
    <d v="2025-01-01T00:00:00"/>
    <d v="2025-01-20T00:00:00"/>
    <x v="0"/>
    <x v="0"/>
    <x v="29"/>
    <s v="BOLETA"/>
    <x v="2"/>
    <n v="478110"/>
    <m/>
    <x v="4"/>
    <x v="3"/>
  </r>
  <r>
    <d v="2025-01-01T00:00:00"/>
    <d v="2025-01-20T00:00:00"/>
    <x v="0"/>
    <x v="0"/>
    <x v="11"/>
    <s v="BOLETA"/>
    <x v="0"/>
    <n v="285600"/>
    <n v="-285700"/>
    <x v="18"/>
    <x v="0"/>
  </r>
  <r>
    <d v="2025-01-01T00:00:00"/>
    <d v="2025-01-20T00:00:00"/>
    <x v="0"/>
    <x v="0"/>
    <x v="31"/>
    <s v="LIBRO"/>
    <x v="0"/>
    <n v="47500"/>
    <n v="-47500"/>
    <x v="15"/>
    <x v="0"/>
  </r>
  <r>
    <d v="2025-01-01T00:00:00"/>
    <d v="2025-01-20T00:00:00"/>
    <x v="0"/>
    <x v="2"/>
    <x v="6"/>
    <s v="LIBRO"/>
    <x v="0"/>
    <m/>
    <n v="-13850"/>
    <x v="15"/>
    <x v="0"/>
  </r>
  <r>
    <d v="2025-01-01T00:00:00"/>
    <d v="2025-01-20T00:00:00"/>
    <x v="0"/>
    <x v="2"/>
    <x v="6"/>
    <s v="LIBRO"/>
    <x v="0"/>
    <m/>
    <n v="-17300"/>
    <x v="15"/>
    <x v="0"/>
  </r>
  <r>
    <d v="2025-01-01T00:00:00"/>
    <d v="2025-01-20T00:00:00"/>
    <x v="0"/>
    <x v="2"/>
    <x v="6"/>
    <s v="LIBRO"/>
    <x v="0"/>
    <m/>
    <n v="-13850"/>
    <x v="15"/>
    <x v="0"/>
  </r>
  <r>
    <d v="2025-01-01T00:00:00"/>
    <d v="2025-01-20T00:00:00"/>
    <x v="0"/>
    <x v="2"/>
    <x v="6"/>
    <s v="LIBRO"/>
    <x v="0"/>
    <m/>
    <n v="-17300"/>
    <x v="15"/>
    <x v="0"/>
  </r>
  <r>
    <d v="2025-01-01T00:00:00"/>
    <d v="2025-01-20T00:00:00"/>
    <x v="0"/>
    <x v="2"/>
    <x v="6"/>
    <s v="LIBRO"/>
    <x v="0"/>
    <m/>
    <n v="-17300"/>
    <x v="15"/>
    <x v="0"/>
  </r>
  <r>
    <d v="2025-01-01T00:00:00"/>
    <d v="2025-01-20T00:00:00"/>
    <x v="0"/>
    <x v="2"/>
    <x v="6"/>
    <s v="LIBRO"/>
    <x v="0"/>
    <m/>
    <n v="-17300"/>
    <x v="15"/>
    <x v="0"/>
  </r>
  <r>
    <d v="2025-01-01T00:00:00"/>
    <d v="2025-01-20T00:00:00"/>
    <x v="0"/>
    <x v="0"/>
    <x v="70"/>
    <s v="BOLETA"/>
    <x v="2"/>
    <n v="295613"/>
    <n v="295613"/>
    <x v="27"/>
    <x v="0"/>
  </r>
  <r>
    <d v="2025-01-01T00:00:00"/>
    <d v="2025-01-20T00:00:00"/>
    <x v="0"/>
    <x v="0"/>
    <x v="39"/>
    <s v="BOLETA"/>
    <x v="0"/>
    <n v="187600"/>
    <n v="-187600"/>
    <x v="24"/>
    <x v="1"/>
  </r>
  <r>
    <d v="2025-01-01T00:00:00"/>
    <d v="2025-01-20T00:00:00"/>
    <x v="0"/>
    <x v="0"/>
    <x v="61"/>
    <s v="LIBRO"/>
    <x v="0"/>
    <n v="69500"/>
    <n v="-69500"/>
    <x v="15"/>
    <x v="0"/>
  </r>
  <r>
    <d v="2025-01-01T00:00:00"/>
    <d v="2025-01-20T00:00:00"/>
    <x v="0"/>
    <x v="0"/>
    <x v="13"/>
    <s v="BOLETA"/>
    <x v="2"/>
    <n v="80730"/>
    <n v="-80730"/>
    <x v="18"/>
    <x v="0"/>
  </r>
  <r>
    <d v="2025-01-01T00:00:00"/>
    <d v="2025-01-20T00:00:00"/>
    <x v="0"/>
    <x v="3"/>
    <x v="58"/>
    <s v="LIBRO"/>
    <x v="3"/>
    <m/>
    <n v="-94960"/>
    <x v="15"/>
    <x v="0"/>
  </r>
  <r>
    <d v="2025-01-01T00:00:00"/>
    <d v="2025-01-20T00:00:00"/>
    <x v="0"/>
    <x v="3"/>
    <x v="14"/>
    <s v="LIBRO"/>
    <x v="3"/>
    <m/>
    <n v="-73650"/>
    <x v="15"/>
    <x v="0"/>
  </r>
  <r>
    <d v="2025-01-01T00:00:00"/>
    <d v="2025-01-20T00:00:00"/>
    <x v="0"/>
    <x v="1"/>
    <x v="71"/>
    <s v="LIBRO"/>
    <x v="0"/>
    <n v="125000"/>
    <n v="-125000"/>
    <x v="15"/>
    <x v="0"/>
  </r>
  <r>
    <d v="2025-01-01T00:00:00"/>
    <d v="2025-01-20T00:00:00"/>
    <x v="0"/>
    <x v="0"/>
    <x v="72"/>
    <s v="BOLETA"/>
    <x v="0"/>
    <n v="172500"/>
    <n v="-172500"/>
    <x v="11"/>
    <x v="0"/>
  </r>
  <r>
    <d v="2025-01-01T00:00:00"/>
    <d v="2025-01-20T00:00:00"/>
    <x v="0"/>
    <x v="0"/>
    <x v="73"/>
    <s v="LIBRO"/>
    <x v="1"/>
    <n v="66107"/>
    <n v="-66107"/>
    <x v="15"/>
    <x v="0"/>
  </r>
  <r>
    <d v="2025-01-01T00:00:00"/>
    <d v="2025-01-21T00:00:00"/>
    <x v="0"/>
    <x v="0"/>
    <x v="8"/>
    <s v="BOLETA"/>
    <x v="2"/>
    <n v="575264"/>
    <m/>
    <x v="4"/>
    <x v="3"/>
  </r>
  <r>
    <d v="2025-01-01T00:00:00"/>
    <d v="2025-01-21T00:00:00"/>
    <x v="0"/>
    <x v="0"/>
    <x v="16"/>
    <s v="BOLETA"/>
    <x v="2"/>
    <n v="254100"/>
    <m/>
    <x v="4"/>
    <x v="3"/>
  </r>
  <r>
    <d v="2025-01-01T00:00:00"/>
    <d v="2025-01-21T00:00:00"/>
    <x v="0"/>
    <x v="4"/>
    <x v="37"/>
    <s v="LIBRO"/>
    <x v="0"/>
    <n v="150000"/>
    <n v="-150000"/>
    <x v="28"/>
    <x v="0"/>
  </r>
  <r>
    <d v="2025-01-01T00:00:00"/>
    <d v="2025-01-21T00:00:00"/>
    <x v="0"/>
    <x v="0"/>
    <x v="52"/>
    <s v="LIBRO"/>
    <x v="1"/>
    <n v="438800"/>
    <n v="-438800"/>
    <x v="28"/>
    <x v="0"/>
  </r>
  <r>
    <d v="2025-01-01T00:00:00"/>
    <d v="2025-01-21T00:00:00"/>
    <x v="0"/>
    <x v="0"/>
    <x v="38"/>
    <s v="LIBRO"/>
    <x v="0"/>
    <n v="5500"/>
    <n v="-5500"/>
    <x v="28"/>
    <x v="0"/>
  </r>
  <r>
    <d v="2025-01-01T00:00:00"/>
    <d v="2025-01-21T00:00:00"/>
    <x v="0"/>
    <x v="0"/>
    <x v="74"/>
    <s v="LIBRO"/>
    <x v="0"/>
    <n v="182500"/>
    <n v="-182500"/>
    <x v="28"/>
    <x v="0"/>
  </r>
  <r>
    <d v="2025-01-01T00:00:00"/>
    <d v="2025-01-21T00:00:00"/>
    <x v="0"/>
    <x v="0"/>
    <x v="12"/>
    <s v="BOLETA"/>
    <x v="2"/>
    <n v="896554"/>
    <m/>
    <x v="4"/>
    <x v="3"/>
  </r>
  <r>
    <d v="2025-01-01T00:00:00"/>
    <d v="2025-01-21T00:00:00"/>
    <x v="0"/>
    <x v="0"/>
    <x v="12"/>
    <s v="BOLETA"/>
    <x v="2"/>
    <n v="189906"/>
    <m/>
    <x v="4"/>
    <x v="3"/>
  </r>
  <r>
    <d v="2025-01-01T00:00:00"/>
    <d v="2025-01-21T00:00:00"/>
    <x v="0"/>
    <x v="2"/>
    <x v="6"/>
    <s v="LIBRO"/>
    <x v="0"/>
    <m/>
    <n v="-27700"/>
    <x v="28"/>
    <x v="0"/>
  </r>
  <r>
    <d v="2025-01-01T00:00:00"/>
    <d v="2025-01-21T00:00:00"/>
    <x v="0"/>
    <x v="0"/>
    <x v="32"/>
    <s v="BOLETA"/>
    <x v="2"/>
    <n v="773242"/>
    <m/>
    <x v="4"/>
    <x v="3"/>
  </r>
  <r>
    <d v="2025-01-01T00:00:00"/>
    <d v="2025-01-21T00:00:00"/>
    <x v="0"/>
    <x v="0"/>
    <x v="32"/>
    <s v="BOLETA"/>
    <x v="0"/>
    <n v="181971"/>
    <m/>
    <x v="4"/>
    <x v="3"/>
  </r>
  <r>
    <d v="2025-01-01T00:00:00"/>
    <d v="2025-01-21T00:00:00"/>
    <x v="0"/>
    <x v="3"/>
    <x v="14"/>
    <s v="LIBRO"/>
    <x v="0"/>
    <m/>
    <n v="-260000"/>
    <x v="28"/>
    <x v="0"/>
  </r>
  <r>
    <d v="2025-01-01T00:00:00"/>
    <d v="2025-01-21T00:00:00"/>
    <x v="0"/>
    <x v="0"/>
    <x v="41"/>
    <s v="BOLETA"/>
    <x v="0"/>
    <n v="225750"/>
    <n v="-225700"/>
    <x v="29"/>
    <x v="1"/>
  </r>
  <r>
    <d v="2025-01-01T00:00:00"/>
    <d v="2025-01-21T00:00:00"/>
    <x v="0"/>
    <x v="0"/>
    <x v="73"/>
    <s v="LIBRO"/>
    <x v="1"/>
    <n v="33758"/>
    <n v="-33758"/>
    <x v="28"/>
    <x v="0"/>
  </r>
  <r>
    <d v="2025-01-01T00:00:00"/>
    <d v="2025-01-22T00:00:00"/>
    <x v="0"/>
    <x v="0"/>
    <x v="43"/>
    <s v="BOLETA"/>
    <x v="0"/>
    <n v="102000"/>
    <n v="-102000"/>
    <x v="26"/>
    <x v="1"/>
  </r>
  <r>
    <d v="2025-01-01T00:00:00"/>
    <d v="2025-01-22T00:00:00"/>
    <x v="0"/>
    <x v="0"/>
    <x v="43"/>
    <s v="LIBRO"/>
    <x v="0"/>
    <m/>
    <n v="-252000"/>
    <x v="22"/>
    <x v="0"/>
  </r>
  <r>
    <d v="2025-01-01T00:00:00"/>
    <d v="2025-01-22T00:00:00"/>
    <x v="0"/>
    <x v="0"/>
    <x v="21"/>
    <s v="LIBRO"/>
    <x v="0"/>
    <n v="120700"/>
    <n v="-120700"/>
    <x v="22"/>
    <x v="0"/>
  </r>
  <r>
    <d v="2025-01-01T00:00:00"/>
    <d v="2025-01-22T00:00:00"/>
    <x v="0"/>
    <x v="1"/>
    <x v="17"/>
    <s v="LIBRO"/>
    <x v="0"/>
    <m/>
    <n v="-100000"/>
    <x v="22"/>
    <x v="0"/>
  </r>
  <r>
    <d v="2025-01-01T00:00:00"/>
    <d v="2025-01-22T00:00:00"/>
    <x v="0"/>
    <x v="0"/>
    <x v="11"/>
    <s v="BOLETA"/>
    <x v="0"/>
    <n v="64900"/>
    <n v="-65000"/>
    <x v="30"/>
    <x v="0"/>
  </r>
  <r>
    <d v="2025-01-01T00:00:00"/>
    <d v="2025-01-22T00:00:00"/>
    <x v="0"/>
    <x v="2"/>
    <x v="6"/>
    <s v="LIBRO"/>
    <x v="0"/>
    <m/>
    <n v="-13850"/>
    <x v="22"/>
    <x v="0"/>
  </r>
  <r>
    <d v="2025-01-01T00:00:00"/>
    <d v="2025-01-22T00:00:00"/>
    <x v="0"/>
    <x v="2"/>
    <x v="6"/>
    <s v="LIBRO"/>
    <x v="0"/>
    <m/>
    <n v="-17300"/>
    <x v="22"/>
    <x v="0"/>
  </r>
  <r>
    <d v="2025-01-01T00:00:00"/>
    <d v="2025-01-22T00:00:00"/>
    <x v="0"/>
    <x v="0"/>
    <x v="50"/>
    <s v="BOLETA"/>
    <x v="0"/>
    <n v="10000"/>
    <n v="-10000"/>
    <x v="18"/>
    <x v="0"/>
  </r>
  <r>
    <d v="2025-01-01T00:00:00"/>
    <d v="2025-01-23T00:00:00"/>
    <x v="0"/>
    <x v="5"/>
    <x v="75"/>
    <s v="LIBRO"/>
    <x v="1"/>
    <m/>
    <n v="-43718"/>
    <x v="11"/>
    <x v="0"/>
  </r>
  <r>
    <d v="2025-01-01T00:00:00"/>
    <d v="2025-01-23T00:00:00"/>
    <x v="0"/>
    <x v="5"/>
    <x v="76"/>
    <s v="LIBRO"/>
    <x v="1"/>
    <m/>
    <n v="-399000"/>
    <x v="11"/>
    <x v="0"/>
  </r>
  <r>
    <d v="2025-01-01T00:00:00"/>
    <d v="2025-01-23T00:00:00"/>
    <x v="0"/>
    <x v="0"/>
    <x v="16"/>
    <s v="BOLETA"/>
    <x v="2"/>
    <n v="122984"/>
    <m/>
    <x v="4"/>
    <x v="3"/>
  </r>
  <r>
    <d v="2025-01-01T00:00:00"/>
    <d v="2025-01-23T00:00:00"/>
    <x v="0"/>
    <x v="1"/>
    <x v="17"/>
    <s v="LIBRO"/>
    <x v="0"/>
    <m/>
    <n v="-100000"/>
    <x v="11"/>
    <x v="0"/>
  </r>
  <r>
    <d v="2025-01-01T00:00:00"/>
    <d v="2025-01-23T00:00:00"/>
    <x v="0"/>
    <x v="0"/>
    <x v="74"/>
    <s v="LIBRO"/>
    <x v="0"/>
    <n v="160600"/>
    <n v="-160600"/>
    <x v="11"/>
    <x v="0"/>
  </r>
  <r>
    <d v="2025-01-01T00:00:00"/>
    <d v="2025-01-23T00:00:00"/>
    <x v="0"/>
    <x v="0"/>
    <x v="5"/>
    <s v="LIBRO"/>
    <x v="2"/>
    <n v="120211"/>
    <n v="-120211"/>
    <x v="11"/>
    <x v="0"/>
  </r>
  <r>
    <d v="2025-01-01T00:00:00"/>
    <d v="2025-01-23T00:00:00"/>
    <x v="0"/>
    <x v="2"/>
    <x v="6"/>
    <s v="LIBRO"/>
    <x v="0"/>
    <m/>
    <n v="-17300"/>
    <x v="11"/>
    <x v="0"/>
  </r>
  <r>
    <d v="2025-01-01T00:00:00"/>
    <d v="2025-01-23T00:00:00"/>
    <x v="0"/>
    <x v="0"/>
    <x v="32"/>
    <s v="LIBRO"/>
    <x v="0"/>
    <m/>
    <n v="-400000"/>
    <x v="11"/>
    <x v="0"/>
  </r>
  <r>
    <d v="2025-01-01T00:00:00"/>
    <d v="2025-01-23T00:00:00"/>
    <x v="0"/>
    <x v="3"/>
    <x v="58"/>
    <s v="LIBRO"/>
    <x v="1"/>
    <m/>
    <n v="-435000"/>
    <x v="11"/>
    <x v="0"/>
  </r>
  <r>
    <d v="2025-01-01T00:00:00"/>
    <d v="2025-01-23T00:00:00"/>
    <x v="0"/>
    <x v="3"/>
    <x v="14"/>
    <s v="LIBRO"/>
    <x v="1"/>
    <m/>
    <n v="-435000"/>
    <x v="11"/>
    <x v="0"/>
  </r>
  <r>
    <d v="2025-01-01T00:00:00"/>
    <d v="2025-01-24T00:00:00"/>
    <x v="0"/>
    <x v="0"/>
    <x v="8"/>
    <s v="LIBRO"/>
    <x v="2"/>
    <m/>
    <n v="-1779040"/>
    <x v="23"/>
    <x v="0"/>
  </r>
  <r>
    <d v="2025-01-01T00:00:00"/>
    <d v="2025-01-24T00:00:00"/>
    <x v="0"/>
    <x v="5"/>
    <x v="16"/>
    <s v="LIBRO"/>
    <x v="1"/>
    <n v="13610"/>
    <n v="-13610"/>
    <x v="23"/>
    <x v="0"/>
  </r>
  <r>
    <d v="2025-01-01T00:00:00"/>
    <d v="2025-01-24T00:00:00"/>
    <x v="0"/>
    <x v="6"/>
    <x v="22"/>
    <s v="LIBRO"/>
    <x v="0"/>
    <n v="40000"/>
    <n v="-40000"/>
    <x v="23"/>
    <x v="0"/>
  </r>
  <r>
    <d v="2025-01-01T00:00:00"/>
    <d v="2025-01-24T00:00:00"/>
    <x v="0"/>
    <x v="0"/>
    <x v="27"/>
    <s v="LIBRO"/>
    <x v="0"/>
    <m/>
    <n v="-240000"/>
    <x v="23"/>
    <x v="0"/>
  </r>
  <r>
    <d v="2025-01-01T00:00:00"/>
    <d v="2025-01-24T00:00:00"/>
    <x v="0"/>
    <x v="0"/>
    <x v="11"/>
    <s v="BOLETA"/>
    <x v="0"/>
    <n v="385400"/>
    <n v="-385400"/>
    <x v="31"/>
    <x v="0"/>
  </r>
  <r>
    <d v="2025-01-01T00:00:00"/>
    <d v="2025-01-24T00:00:00"/>
    <x v="0"/>
    <x v="0"/>
    <x v="4"/>
    <s v="LIBRO"/>
    <x v="1"/>
    <n v="52231"/>
    <n v="-52231"/>
    <x v="23"/>
    <x v="0"/>
  </r>
  <r>
    <d v="2025-01-01T00:00:00"/>
    <d v="2025-01-24T00:00:00"/>
    <x v="0"/>
    <x v="3"/>
    <x v="58"/>
    <s v="LIBRO"/>
    <x v="1"/>
    <m/>
    <n v="-11934"/>
    <x v="23"/>
    <x v="0"/>
  </r>
  <r>
    <d v="2025-01-01T00:00:00"/>
    <d v="2025-01-24T00:00:00"/>
    <x v="0"/>
    <x v="3"/>
    <x v="14"/>
    <s v="LIBRO"/>
    <x v="0"/>
    <m/>
    <n v="-530500"/>
    <x v="23"/>
    <x v="0"/>
  </r>
  <r>
    <d v="2025-01-01T00:00:00"/>
    <d v="2025-01-24T00:00:00"/>
    <x v="0"/>
    <x v="5"/>
    <x v="77"/>
    <s v="LIBRO"/>
    <x v="1"/>
    <n v="31993"/>
    <n v="-31993"/>
    <x v="23"/>
    <x v="0"/>
  </r>
  <r>
    <d v="2025-01-01T00:00:00"/>
    <d v="2025-01-25T00:00:00"/>
    <x v="1"/>
    <x v="10"/>
    <x v="78"/>
    <s v="LIBRO"/>
    <x v="0"/>
    <m/>
    <n v="1000000"/>
    <x v="32"/>
    <x v="0"/>
  </r>
  <r>
    <d v="2025-01-01T00:00:00"/>
    <d v="2025-01-25T00:00:00"/>
    <x v="0"/>
    <x v="5"/>
    <x v="19"/>
    <s v="LIBRO"/>
    <x v="0"/>
    <n v="110700"/>
    <n v="-110700"/>
    <x v="32"/>
    <x v="0"/>
  </r>
  <r>
    <d v="2025-01-01T00:00:00"/>
    <d v="2025-01-25T00:00:00"/>
    <x v="0"/>
    <x v="2"/>
    <x v="16"/>
    <s v="LIBRO"/>
    <x v="0"/>
    <m/>
    <n v="-198500"/>
    <x v="32"/>
    <x v="0"/>
  </r>
  <r>
    <d v="2025-01-01T00:00:00"/>
    <d v="2025-01-25T00:00:00"/>
    <x v="0"/>
    <x v="0"/>
    <x v="79"/>
    <s v="LIBRO"/>
    <x v="1"/>
    <m/>
    <n v="-109586"/>
    <x v="32"/>
    <x v="0"/>
  </r>
  <r>
    <d v="2025-01-01T00:00:00"/>
    <d v="2025-01-25T00:00:00"/>
    <x v="0"/>
    <x v="0"/>
    <x v="46"/>
    <s v="LIBRO"/>
    <x v="0"/>
    <n v="34000"/>
    <n v="-34000"/>
    <x v="32"/>
    <x v="0"/>
  </r>
  <r>
    <d v="2025-01-01T00:00:00"/>
    <d v="2025-01-25T00:00:00"/>
    <x v="0"/>
    <x v="0"/>
    <x v="10"/>
    <s v="LIBRO"/>
    <x v="0"/>
    <n v="78000"/>
    <n v="-78000"/>
    <x v="32"/>
    <x v="0"/>
  </r>
  <r>
    <d v="2025-01-01T00:00:00"/>
    <d v="2025-01-25T00:00:00"/>
    <x v="0"/>
    <x v="0"/>
    <x v="74"/>
    <s v="LIBRO"/>
    <x v="0"/>
    <n v="204400"/>
    <n v="-204400"/>
    <x v="32"/>
    <x v="0"/>
  </r>
  <r>
    <d v="2025-01-01T00:00:00"/>
    <d v="2025-01-25T00:00:00"/>
    <x v="0"/>
    <x v="0"/>
    <x v="31"/>
    <s v="LIBRO"/>
    <x v="0"/>
    <n v="41600"/>
    <n v="-41600"/>
    <x v="32"/>
    <x v="0"/>
  </r>
  <r>
    <d v="2025-01-01T00:00:00"/>
    <d v="2025-01-25T00:00:00"/>
    <x v="0"/>
    <x v="1"/>
    <x v="80"/>
    <s v="LIBRO"/>
    <x v="0"/>
    <m/>
    <n v="-85000"/>
    <x v="32"/>
    <x v="0"/>
  </r>
  <r>
    <d v="2025-01-01T00:00:00"/>
    <d v="2025-01-25T00:00:00"/>
    <x v="0"/>
    <x v="0"/>
    <x v="53"/>
    <s v="LIBRO"/>
    <x v="1"/>
    <n v="12500"/>
    <n v="-12500"/>
    <x v="32"/>
    <x v="0"/>
  </r>
  <r>
    <d v="2025-01-01T00:00:00"/>
    <d v="2025-01-25T00:00:00"/>
    <x v="0"/>
    <x v="2"/>
    <x v="6"/>
    <s v="LIBRO"/>
    <x v="0"/>
    <m/>
    <n v="-17300"/>
    <x v="32"/>
    <x v="0"/>
  </r>
  <r>
    <d v="2025-01-01T00:00:00"/>
    <d v="2025-01-25T00:00:00"/>
    <x v="0"/>
    <x v="2"/>
    <x v="6"/>
    <s v="LIBRO"/>
    <x v="0"/>
    <m/>
    <n v="-8000"/>
    <x v="32"/>
    <x v="0"/>
  </r>
  <r>
    <d v="2025-01-01T00:00:00"/>
    <d v="2025-01-25T00:00:00"/>
    <x v="0"/>
    <x v="0"/>
    <x v="81"/>
    <s v="LIBRO"/>
    <x v="0"/>
    <n v="50000"/>
    <n v="-50000"/>
    <x v="32"/>
    <x v="0"/>
  </r>
  <r>
    <d v="2025-01-01T00:00:00"/>
    <d v="2025-01-25T00:00:00"/>
    <x v="0"/>
    <x v="0"/>
    <x v="41"/>
    <s v="LIBRO"/>
    <x v="0"/>
    <m/>
    <n v="-178750"/>
    <x v="32"/>
    <x v="0"/>
  </r>
  <r>
    <d v="2025-01-01T00:00:00"/>
    <d v="2025-01-27T00:00:00"/>
    <x v="0"/>
    <x v="0"/>
    <x v="0"/>
    <s v="LIBRO"/>
    <x v="0"/>
    <n v="5190"/>
    <n v="-5190"/>
    <x v="18"/>
    <x v="0"/>
  </r>
  <r>
    <d v="2025-01-01T00:00:00"/>
    <d v="2025-01-27T00:00:00"/>
    <x v="0"/>
    <x v="0"/>
    <x v="16"/>
    <s v="LIBRO"/>
    <x v="0"/>
    <n v="38480"/>
    <n v="-38480"/>
    <x v="18"/>
    <x v="0"/>
  </r>
  <r>
    <d v="2025-01-01T00:00:00"/>
    <d v="2025-01-27T00:00:00"/>
    <x v="0"/>
    <x v="0"/>
    <x v="16"/>
    <s v="LIBRO"/>
    <x v="2"/>
    <m/>
    <n v="-57000"/>
    <x v="18"/>
    <x v="0"/>
  </r>
  <r>
    <d v="2025-01-01T00:00:00"/>
    <d v="2025-01-27T00:00:00"/>
    <x v="0"/>
    <x v="0"/>
    <x v="21"/>
    <s v="LIBRO"/>
    <x v="0"/>
    <n v="44200"/>
    <n v="-44200"/>
    <x v="18"/>
    <x v="0"/>
  </r>
  <r>
    <d v="2025-01-01T00:00:00"/>
    <d v="2025-01-27T00:00:00"/>
    <x v="0"/>
    <x v="0"/>
    <x v="23"/>
    <s v="LIBRO"/>
    <x v="0"/>
    <n v="179260"/>
    <n v="-179260"/>
    <x v="18"/>
    <x v="0"/>
  </r>
  <r>
    <d v="2025-01-01T00:00:00"/>
    <d v="2025-01-27T00:00:00"/>
    <x v="0"/>
    <x v="0"/>
    <x v="24"/>
    <s v="BOLETA"/>
    <x v="1"/>
    <n v="77750"/>
    <n v="-77750"/>
    <x v="19"/>
    <x v="1"/>
  </r>
  <r>
    <d v="2025-01-01T00:00:00"/>
    <d v="2025-01-27T00:00:00"/>
    <x v="0"/>
    <x v="0"/>
    <x v="25"/>
    <s v="BOLETA"/>
    <x v="2"/>
    <n v="12461"/>
    <n v="-12641"/>
    <x v="33"/>
    <x v="1"/>
  </r>
  <r>
    <d v="2025-01-01T00:00:00"/>
    <d v="2025-01-27T00:00:00"/>
    <x v="0"/>
    <x v="0"/>
    <x v="29"/>
    <s v="LIBRO"/>
    <x v="2"/>
    <m/>
    <n v="-5915400"/>
    <x v="18"/>
    <x v="0"/>
  </r>
  <r>
    <d v="2025-01-01T00:00:00"/>
    <d v="2025-01-27T00:00:00"/>
    <x v="0"/>
    <x v="0"/>
    <x v="29"/>
    <s v="BOLETA"/>
    <x v="2"/>
    <n v="579097"/>
    <m/>
    <x v="4"/>
    <x v="3"/>
  </r>
  <r>
    <d v="2025-01-01T00:00:00"/>
    <d v="2025-01-27T00:00:00"/>
    <x v="0"/>
    <x v="0"/>
    <x v="29"/>
    <s v="BOLETA"/>
    <x v="2"/>
    <n v="254100"/>
    <m/>
    <x v="4"/>
    <x v="3"/>
  </r>
  <r>
    <d v="2025-01-01T00:00:00"/>
    <d v="2025-01-27T00:00:00"/>
    <x v="0"/>
    <x v="7"/>
    <x v="82"/>
    <s v="LIBRO"/>
    <x v="1"/>
    <n v="1171802"/>
    <n v="-1171802"/>
    <x v="18"/>
    <x v="0"/>
  </r>
  <r>
    <d v="2025-01-01T00:00:00"/>
    <d v="2025-01-27T00:00:00"/>
    <x v="0"/>
    <x v="0"/>
    <x v="11"/>
    <s v="BOLETA"/>
    <x v="0"/>
    <n v="190300"/>
    <n v="-190300"/>
    <x v="34"/>
    <x v="1"/>
  </r>
  <r>
    <d v="2025-01-01T00:00:00"/>
    <d v="2025-01-27T00:00:00"/>
    <x v="0"/>
    <x v="0"/>
    <x v="30"/>
    <s v="LIBRO"/>
    <x v="0"/>
    <n v="123150"/>
    <n v="-123150"/>
    <x v="18"/>
    <x v="0"/>
  </r>
  <r>
    <d v="2025-01-01T00:00:00"/>
    <d v="2025-01-27T00:00:00"/>
    <x v="0"/>
    <x v="1"/>
    <x v="18"/>
    <s v="LIBRO"/>
    <x v="0"/>
    <m/>
    <n v="-100000"/>
    <x v="18"/>
    <x v="0"/>
  </r>
  <r>
    <d v="2025-01-01T00:00:00"/>
    <d v="2025-01-27T00:00:00"/>
    <x v="0"/>
    <x v="2"/>
    <x v="6"/>
    <s v="LIBRO"/>
    <x v="0"/>
    <m/>
    <n v="-13850"/>
    <x v="18"/>
    <x v="0"/>
  </r>
  <r>
    <d v="2025-01-01T00:00:00"/>
    <d v="2025-01-27T00:00:00"/>
    <x v="0"/>
    <x v="2"/>
    <x v="6"/>
    <s v="LIBRO"/>
    <x v="0"/>
    <m/>
    <n v="-17300"/>
    <x v="18"/>
    <x v="0"/>
  </r>
  <r>
    <d v="2025-01-01T00:00:00"/>
    <d v="2025-01-27T00:00:00"/>
    <x v="0"/>
    <x v="2"/>
    <x v="6"/>
    <s v="LIBRO"/>
    <x v="0"/>
    <m/>
    <n v="-17300"/>
    <x v="18"/>
    <x v="0"/>
  </r>
  <r>
    <d v="2025-01-01T00:00:00"/>
    <d v="2025-01-27T00:00:00"/>
    <x v="0"/>
    <x v="2"/>
    <x v="6"/>
    <s v="LIBRO"/>
    <x v="0"/>
    <m/>
    <n v="-13850"/>
    <x v="18"/>
    <x v="0"/>
  </r>
  <r>
    <d v="2025-01-01T00:00:00"/>
    <d v="2025-01-27T00:00:00"/>
    <x v="0"/>
    <x v="0"/>
    <x v="70"/>
    <s v="BOLETA"/>
    <x v="2"/>
    <n v="168921"/>
    <n v="168920"/>
    <x v="35"/>
    <x v="1"/>
  </r>
  <r>
    <d v="2025-01-01T00:00:00"/>
    <d v="2025-01-27T00:00:00"/>
    <x v="0"/>
    <x v="0"/>
    <x v="39"/>
    <s v="BOLETA"/>
    <x v="0"/>
    <n v="113000"/>
    <n v="-113000"/>
    <x v="36"/>
    <x v="1"/>
  </r>
  <r>
    <d v="2025-01-01T00:00:00"/>
    <d v="2025-01-27T00:00:00"/>
    <x v="0"/>
    <x v="0"/>
    <x v="34"/>
    <s v="BOLETA"/>
    <x v="0"/>
    <n v="131654"/>
    <n v="-131660"/>
    <x v="37"/>
    <x v="0"/>
  </r>
  <r>
    <d v="2025-01-01T00:00:00"/>
    <d v="2025-01-27T00:00:00"/>
    <x v="0"/>
    <x v="0"/>
    <x v="34"/>
    <s v="BOLETA"/>
    <x v="2"/>
    <n v="159301"/>
    <n v="-159300"/>
    <x v="37"/>
    <x v="0"/>
  </r>
  <r>
    <d v="2025-01-01T00:00:00"/>
    <d v="2025-01-27T00:00:00"/>
    <x v="0"/>
    <x v="0"/>
    <x v="7"/>
    <s v="LIBRO"/>
    <x v="0"/>
    <n v="3650"/>
    <n v="-3650"/>
    <x v="18"/>
    <x v="0"/>
  </r>
  <r>
    <d v="2025-01-01T00:00:00"/>
    <d v="2025-01-27T00:00:00"/>
    <x v="0"/>
    <x v="7"/>
    <x v="63"/>
    <s v="LIBRO"/>
    <x v="3"/>
    <n v="8017700"/>
    <n v="8017700"/>
    <x v="18"/>
    <x v="0"/>
  </r>
  <r>
    <d v="2025-01-01T00:00:00"/>
    <d v="2025-01-28T00:00:00"/>
    <x v="0"/>
    <x v="1"/>
    <x v="20"/>
    <s v="LIBRO"/>
    <x v="0"/>
    <n v="35000"/>
    <n v="-35000"/>
    <x v="27"/>
    <x v="0"/>
  </r>
  <r>
    <d v="2025-01-01T00:00:00"/>
    <d v="2025-01-28T00:00:00"/>
    <x v="0"/>
    <x v="0"/>
    <x v="0"/>
    <s v="LIBRO"/>
    <x v="0"/>
    <n v="7250"/>
    <n v="-7250"/>
    <x v="27"/>
    <x v="0"/>
  </r>
  <r>
    <d v="2025-01-01T00:00:00"/>
    <d v="2025-01-28T00:00:00"/>
    <x v="0"/>
    <x v="0"/>
    <x v="8"/>
    <s v="BOLETA"/>
    <x v="2"/>
    <n v="514915"/>
    <m/>
    <x v="4"/>
    <x v="3"/>
  </r>
  <r>
    <d v="2025-01-01T00:00:00"/>
    <d v="2025-01-28T00:00:00"/>
    <x v="0"/>
    <x v="0"/>
    <x v="8"/>
    <s v="BOLETA"/>
    <x v="2"/>
    <n v="300637"/>
    <m/>
    <x v="4"/>
    <x v="3"/>
  </r>
  <r>
    <d v="2025-01-01T00:00:00"/>
    <d v="2025-01-28T00:00:00"/>
    <x v="0"/>
    <x v="0"/>
    <x v="43"/>
    <s v="BOLETA"/>
    <x v="0"/>
    <n v="243000"/>
    <n v="-243000"/>
    <x v="29"/>
    <x v="1"/>
  </r>
  <r>
    <d v="2025-01-01T00:00:00"/>
    <d v="2025-01-28T00:00:00"/>
    <x v="0"/>
    <x v="0"/>
    <x v="83"/>
    <s v="LIBRO"/>
    <x v="0"/>
    <n v="30000"/>
    <n v="-30000"/>
    <x v="27"/>
    <x v="0"/>
  </r>
  <r>
    <d v="2025-01-01T00:00:00"/>
    <d v="2025-01-28T00:00:00"/>
    <x v="0"/>
    <x v="2"/>
    <x v="16"/>
    <s v="LIBRO"/>
    <x v="0"/>
    <m/>
    <n v="-10000"/>
    <x v="27"/>
    <x v="0"/>
  </r>
  <r>
    <d v="2025-01-01T00:00:00"/>
    <d v="2025-01-28T00:00:00"/>
    <x v="0"/>
    <x v="0"/>
    <x v="16"/>
    <s v="BOLETA"/>
    <x v="2"/>
    <n v="110381"/>
    <n v="-110380"/>
    <x v="34"/>
    <x v="1"/>
  </r>
  <r>
    <d v="2025-01-01T00:00:00"/>
    <d v="2025-01-28T00:00:00"/>
    <x v="0"/>
    <x v="0"/>
    <x v="44"/>
    <s v="LIBRO"/>
    <x v="1"/>
    <n v="221131"/>
    <n v="-221131"/>
    <x v="27"/>
    <x v="0"/>
  </r>
  <r>
    <d v="2025-01-01T00:00:00"/>
    <d v="2025-01-28T00:00:00"/>
    <x v="0"/>
    <x v="1"/>
    <x v="84"/>
    <s v="LIBRO"/>
    <x v="0"/>
    <n v="30000"/>
    <n v="-30000"/>
    <x v="27"/>
    <x v="0"/>
  </r>
  <r>
    <d v="2025-01-01T00:00:00"/>
    <d v="2025-01-28T00:00:00"/>
    <x v="0"/>
    <x v="1"/>
    <x v="9"/>
    <s v="LIBRO"/>
    <x v="0"/>
    <n v="5000"/>
    <n v="-5000"/>
    <x v="27"/>
    <x v="0"/>
  </r>
  <r>
    <d v="2025-01-01T00:00:00"/>
    <d v="2025-01-28T00:00:00"/>
    <x v="0"/>
    <x v="0"/>
    <x v="74"/>
    <s v="LIBRO"/>
    <x v="0"/>
    <n v="102200"/>
    <n v="-102200"/>
    <x v="27"/>
    <x v="0"/>
  </r>
  <r>
    <d v="2025-01-01T00:00:00"/>
    <d v="2025-01-28T00:00:00"/>
    <x v="0"/>
    <x v="0"/>
    <x v="30"/>
    <s v="LIBRO"/>
    <x v="0"/>
    <n v="5100"/>
    <n v="-5100"/>
    <x v="27"/>
    <x v="0"/>
  </r>
  <r>
    <d v="2025-01-01T00:00:00"/>
    <d v="2025-01-28T00:00:00"/>
    <x v="0"/>
    <x v="0"/>
    <x v="12"/>
    <s v="BOLETA"/>
    <x v="2"/>
    <n v="257730"/>
    <m/>
    <x v="4"/>
    <x v="3"/>
  </r>
  <r>
    <d v="2025-01-01T00:00:00"/>
    <d v="2025-01-28T00:00:00"/>
    <x v="0"/>
    <x v="0"/>
    <x v="12"/>
    <s v="BOLETA"/>
    <x v="2"/>
    <n v="201894"/>
    <m/>
    <x v="4"/>
    <x v="3"/>
  </r>
  <r>
    <d v="2025-01-01T00:00:00"/>
    <d v="2025-01-28T00:00:00"/>
    <x v="0"/>
    <x v="0"/>
    <x v="12"/>
    <s v="BOLETA"/>
    <x v="2"/>
    <n v="1284545"/>
    <m/>
    <x v="4"/>
    <x v="3"/>
  </r>
  <r>
    <d v="2025-01-01T00:00:00"/>
    <d v="2025-01-28T00:00:00"/>
    <x v="0"/>
    <x v="1"/>
    <x v="85"/>
    <s v="LIBRO"/>
    <x v="0"/>
    <n v="45000"/>
    <n v="-45000"/>
    <x v="27"/>
    <x v="0"/>
  </r>
  <r>
    <d v="2025-01-01T00:00:00"/>
    <d v="2025-01-28T00:00:00"/>
    <x v="0"/>
    <x v="2"/>
    <x v="6"/>
    <s v="LIBRO"/>
    <x v="0"/>
    <m/>
    <n v="-13850"/>
    <x v="27"/>
    <x v="0"/>
  </r>
  <r>
    <d v="2025-01-01T00:00:00"/>
    <d v="2025-01-28T00:00:00"/>
    <x v="0"/>
    <x v="2"/>
    <x v="6"/>
    <s v="LIBRO"/>
    <x v="0"/>
    <m/>
    <n v="-20000"/>
    <x v="27"/>
    <x v="0"/>
  </r>
  <r>
    <d v="2025-01-01T00:00:00"/>
    <d v="2025-01-28T00:00:00"/>
    <x v="0"/>
    <x v="0"/>
    <x v="32"/>
    <s v="BOLETA"/>
    <x v="0"/>
    <n v="113816"/>
    <m/>
    <x v="4"/>
    <x v="3"/>
  </r>
  <r>
    <d v="2025-01-01T00:00:00"/>
    <d v="2025-01-28T00:00:00"/>
    <x v="0"/>
    <x v="0"/>
    <x v="32"/>
    <s v="BOLETA"/>
    <x v="2"/>
    <n v="311018"/>
    <m/>
    <x v="4"/>
    <x v="3"/>
  </r>
  <r>
    <d v="2025-01-01T00:00:00"/>
    <d v="2025-01-29T00:00:00"/>
    <x v="0"/>
    <x v="1"/>
    <x v="16"/>
    <s v="LIBRO"/>
    <x v="0"/>
    <m/>
    <n v="-70000"/>
    <x v="30"/>
    <x v="0"/>
  </r>
  <r>
    <d v="2025-01-01T00:00:00"/>
    <d v="2025-01-29T00:00:00"/>
    <x v="0"/>
    <x v="0"/>
    <x v="86"/>
    <s v="LIBRO"/>
    <x v="1"/>
    <n v="108020"/>
    <n v="-108020"/>
    <x v="30"/>
    <x v="0"/>
  </r>
  <r>
    <d v="2025-01-01T00:00:00"/>
    <d v="2025-01-29T00:00:00"/>
    <x v="0"/>
    <x v="0"/>
    <x v="52"/>
    <s v="LIBRO"/>
    <x v="1"/>
    <n v="373650"/>
    <n v="-373650"/>
    <x v="30"/>
    <x v="0"/>
  </r>
  <r>
    <d v="2025-01-01T00:00:00"/>
    <d v="2025-01-29T00:00:00"/>
    <x v="0"/>
    <x v="0"/>
    <x v="46"/>
    <s v="LIBRO"/>
    <x v="0"/>
    <n v="4000"/>
    <n v="-4000"/>
    <x v="30"/>
    <x v="0"/>
  </r>
  <r>
    <d v="2025-01-01T00:00:00"/>
    <d v="2025-01-29T00:00:00"/>
    <x v="0"/>
    <x v="1"/>
    <x v="20"/>
    <s v="LIBRO"/>
    <x v="0"/>
    <m/>
    <n v="-40000"/>
    <x v="30"/>
    <x v="0"/>
  </r>
  <r>
    <d v="2025-01-01T00:00:00"/>
    <d v="2025-01-29T00:00:00"/>
    <x v="0"/>
    <x v="0"/>
    <x v="11"/>
    <s v="BOLETA"/>
    <x v="0"/>
    <n v="136300"/>
    <n v="-136300"/>
    <x v="38"/>
    <x v="1"/>
  </r>
  <r>
    <d v="2025-01-01T00:00:00"/>
    <d v="2025-01-29T00:00:00"/>
    <x v="0"/>
    <x v="0"/>
    <x v="31"/>
    <s v="LIBRO"/>
    <x v="0"/>
    <n v="30000"/>
    <n v="-30000"/>
    <x v="30"/>
    <x v="0"/>
  </r>
  <r>
    <d v="2025-01-01T00:00:00"/>
    <d v="2025-01-29T00:00:00"/>
    <x v="0"/>
    <x v="2"/>
    <x v="6"/>
    <s v="LIBRO"/>
    <x v="0"/>
    <m/>
    <n v="-13850"/>
    <x v="30"/>
    <x v="0"/>
  </r>
  <r>
    <d v="2025-01-01T00:00:00"/>
    <d v="2025-01-29T00:00:00"/>
    <x v="0"/>
    <x v="2"/>
    <x v="6"/>
    <s v="LIBRO"/>
    <x v="0"/>
    <m/>
    <n v="-13850"/>
    <x v="30"/>
    <x v="0"/>
  </r>
  <r>
    <d v="2025-01-01T00:00:00"/>
    <d v="2025-01-29T00:00:00"/>
    <x v="0"/>
    <x v="2"/>
    <x v="6"/>
    <s v="LIBRO"/>
    <x v="0"/>
    <m/>
    <n v="-20000"/>
    <x v="30"/>
    <x v="0"/>
  </r>
  <r>
    <d v="2025-01-01T00:00:00"/>
    <d v="2025-01-29T00:00:00"/>
    <x v="0"/>
    <x v="3"/>
    <x v="58"/>
    <s v="LIBRO"/>
    <x v="0"/>
    <m/>
    <n v="-1500000"/>
    <x v="30"/>
    <x v="0"/>
  </r>
  <r>
    <d v="2025-01-01T00:00:00"/>
    <d v="2025-01-29T00:00:00"/>
    <x v="0"/>
    <x v="3"/>
    <x v="14"/>
    <s v="LIBRO"/>
    <x v="0"/>
    <m/>
    <n v="-1500000"/>
    <x v="30"/>
    <x v="0"/>
  </r>
  <r>
    <d v="2025-01-01T00:00:00"/>
    <d v="2025-01-29T00:00:00"/>
    <x v="0"/>
    <x v="0"/>
    <x v="41"/>
    <s v="BOLETA"/>
    <x v="0"/>
    <n v="145500"/>
    <n v="-145500"/>
    <x v="39"/>
    <x v="2"/>
  </r>
  <r>
    <d v="2025-01-01T00:00:00"/>
    <d v="2025-01-29T00:00:00"/>
    <x v="0"/>
    <x v="1"/>
    <x v="87"/>
    <s v="LIBRO"/>
    <x v="0"/>
    <m/>
    <n v="-210000"/>
    <x v="30"/>
    <x v="0"/>
  </r>
  <r>
    <d v="2025-01-01T00:00:00"/>
    <d v="2025-01-30T00:00:00"/>
    <x v="0"/>
    <x v="0"/>
    <x v="0"/>
    <s v="LIBRO"/>
    <x v="0"/>
    <n v="4600"/>
    <n v="-4600"/>
    <x v="37"/>
    <x v="0"/>
  </r>
  <r>
    <d v="2025-01-01T00:00:00"/>
    <d v="2025-01-30T00:00:00"/>
    <x v="0"/>
    <x v="0"/>
    <x v="88"/>
    <s v="LIBRO"/>
    <x v="1"/>
    <n v="114409"/>
    <n v="-114409"/>
    <x v="37"/>
    <x v="0"/>
  </r>
  <r>
    <d v="2025-01-01T00:00:00"/>
    <d v="2025-01-30T00:00:00"/>
    <x v="0"/>
    <x v="0"/>
    <x v="5"/>
    <s v="LIBRO"/>
    <x v="2"/>
    <n v="189187"/>
    <n v="-189198"/>
    <x v="37"/>
    <x v="0"/>
  </r>
  <r>
    <d v="2025-01-01T00:00:00"/>
    <d v="2025-01-30T00:00:00"/>
    <x v="0"/>
    <x v="2"/>
    <x v="6"/>
    <s v="LIBRO"/>
    <x v="0"/>
    <m/>
    <n v="-13850"/>
    <x v="37"/>
    <x v="0"/>
  </r>
  <r>
    <d v="2025-01-01T00:00:00"/>
    <d v="2025-01-30T00:00:00"/>
    <x v="0"/>
    <x v="0"/>
    <x v="32"/>
    <s v="LIBRO"/>
    <x v="0"/>
    <m/>
    <n v="-400000"/>
    <x v="37"/>
    <x v="0"/>
  </r>
  <r>
    <d v="2025-01-01T00:00:00"/>
    <d v="2025-01-30T00:00:00"/>
    <x v="0"/>
    <x v="6"/>
    <x v="40"/>
    <s v="LIBRO"/>
    <x v="0"/>
    <n v="3100"/>
    <n v="-3100"/>
    <x v="37"/>
    <x v="0"/>
  </r>
  <r>
    <d v="2025-01-01T00:00:00"/>
    <d v="2025-01-31T00:00:00"/>
    <x v="0"/>
    <x v="2"/>
    <x v="16"/>
    <s v="LIBRO"/>
    <x v="0"/>
    <m/>
    <n v="-330000"/>
    <x v="31"/>
    <x v="0"/>
  </r>
  <r>
    <d v="2025-01-01T00:00:00"/>
    <d v="2025-01-31T00:00:00"/>
    <x v="0"/>
    <x v="0"/>
    <x v="23"/>
    <s v="LIBRO"/>
    <x v="0"/>
    <n v="29330"/>
    <n v="-29330"/>
    <x v="31"/>
    <x v="0"/>
  </r>
  <r>
    <d v="2025-01-01T00:00:00"/>
    <d v="2025-01-31T00:00:00"/>
    <x v="0"/>
    <x v="0"/>
    <x v="27"/>
    <s v="LIBRO"/>
    <x v="1"/>
    <m/>
    <n v="-240000"/>
    <x v="31"/>
    <x v="0"/>
  </r>
  <r>
    <d v="2025-01-01T00:00:00"/>
    <d v="2025-01-31T00:00:00"/>
    <x v="1"/>
    <x v="10"/>
    <x v="89"/>
    <s v="PLANILLA"/>
    <x v="4"/>
    <m/>
    <n v="69648962"/>
    <x v="31"/>
    <x v="0"/>
  </r>
  <r>
    <d v="2025-01-01T00:00:00"/>
    <d v="2025-01-31T00:00:00"/>
    <x v="1"/>
    <x v="10"/>
    <x v="90"/>
    <s v="PLANILLA"/>
    <x v="4"/>
    <m/>
    <n v="8760620"/>
    <x v="31"/>
    <x v="0"/>
  </r>
  <r>
    <d v="2025-01-01T00:00:00"/>
    <d v="2025-01-31T00:00:00"/>
    <x v="0"/>
    <x v="0"/>
    <x v="11"/>
    <s v="BOLETA"/>
    <x v="0"/>
    <n v="299200"/>
    <n v="-299200"/>
    <x v="40"/>
    <x v="1"/>
  </r>
  <r>
    <d v="2025-01-01T00:00:00"/>
    <d v="2025-01-31T00:00:00"/>
    <x v="0"/>
    <x v="1"/>
    <x v="85"/>
    <s v="LIBRO"/>
    <x v="1"/>
    <n v="10000"/>
    <n v="-10000"/>
    <x v="31"/>
    <x v="0"/>
  </r>
  <r>
    <d v="2025-01-01T00:00:00"/>
    <d v="2025-01-31T00:00:00"/>
    <x v="0"/>
    <x v="1"/>
    <x v="91"/>
    <s v="LIBRO"/>
    <x v="0"/>
    <n v="35000"/>
    <n v="-35000"/>
    <x v="31"/>
    <x v="0"/>
  </r>
  <r>
    <d v="2025-01-01T00:00:00"/>
    <d v="2025-01-31T00:00:00"/>
    <x v="0"/>
    <x v="2"/>
    <x v="6"/>
    <s v="LIBRO"/>
    <x v="0"/>
    <m/>
    <n v="-13850"/>
    <x v="31"/>
    <x v="0"/>
  </r>
  <r>
    <d v="2025-01-01T00:00:00"/>
    <d v="2025-01-31T00:00:00"/>
    <x v="0"/>
    <x v="2"/>
    <x v="92"/>
    <s v="PLANILLA"/>
    <x v="4"/>
    <m/>
    <n v="-16087657"/>
    <x v="31"/>
    <x v="0"/>
  </r>
  <r>
    <d v="2025-02-01T00:00:00"/>
    <d v="2025-02-01T00:00:00"/>
    <x v="0"/>
    <x v="0"/>
    <x v="0"/>
    <s v="LIBRO"/>
    <x v="0"/>
    <n v="3400"/>
    <n v="-3400"/>
    <x v="41"/>
    <x v="1"/>
  </r>
  <r>
    <d v="2025-02-01T00:00:00"/>
    <d v="2025-02-01T00:00:00"/>
    <x v="0"/>
    <x v="1"/>
    <x v="93"/>
    <s v="LIBRO"/>
    <x v="0"/>
    <n v="12000"/>
    <n v="-12000"/>
    <x v="41"/>
    <x v="1"/>
  </r>
  <r>
    <d v="2025-02-01T00:00:00"/>
    <d v="2025-02-01T00:00:00"/>
    <x v="0"/>
    <x v="1"/>
    <x v="18"/>
    <s v="LIBRO"/>
    <x v="0"/>
    <n v="90000"/>
    <n v="-90000"/>
    <x v="41"/>
    <x v="1"/>
  </r>
  <r>
    <d v="2025-02-01T00:00:00"/>
    <d v="2025-02-01T00:00:00"/>
    <x v="0"/>
    <x v="2"/>
    <x v="6"/>
    <s v="LIBRO"/>
    <x v="0"/>
    <m/>
    <n v="-21250"/>
    <x v="41"/>
    <x v="1"/>
  </r>
  <r>
    <d v="2025-02-01T00:00:00"/>
    <d v="2025-02-01T00:00:00"/>
    <x v="0"/>
    <x v="2"/>
    <x v="6"/>
    <s v="LIBRO"/>
    <x v="0"/>
    <m/>
    <n v="-13850"/>
    <x v="41"/>
    <x v="1"/>
  </r>
  <r>
    <d v="2025-02-01T00:00:00"/>
    <d v="2025-02-01T00:00:00"/>
    <x v="0"/>
    <x v="2"/>
    <x v="6"/>
    <s v="LIBRO"/>
    <x v="0"/>
    <m/>
    <n v="-13850"/>
    <x v="41"/>
    <x v="1"/>
  </r>
  <r>
    <d v="2025-02-01T00:00:00"/>
    <d v="2025-02-01T00:00:00"/>
    <x v="0"/>
    <x v="2"/>
    <x v="6"/>
    <s v="LIBRO"/>
    <x v="0"/>
    <m/>
    <n v="-43290"/>
    <x v="41"/>
    <x v="1"/>
  </r>
  <r>
    <d v="2025-02-01T00:00:00"/>
    <d v="2025-02-01T00:00:00"/>
    <x v="0"/>
    <x v="2"/>
    <x v="6"/>
    <s v="LIBRO"/>
    <x v="0"/>
    <m/>
    <n v="-13850"/>
    <x v="41"/>
    <x v="1"/>
  </r>
  <r>
    <d v="2025-02-01T00:00:00"/>
    <d v="2025-02-01T00:00:00"/>
    <x v="0"/>
    <x v="2"/>
    <x v="6"/>
    <s v="LIBRO"/>
    <x v="0"/>
    <m/>
    <n v="-86750"/>
    <x v="41"/>
    <x v="1"/>
  </r>
  <r>
    <d v="2025-02-01T00:00:00"/>
    <d v="2025-02-01T00:00:00"/>
    <x v="0"/>
    <x v="6"/>
    <x v="40"/>
    <s v="LIBRO"/>
    <x v="0"/>
    <n v="1770"/>
    <n v="-1770"/>
    <x v="41"/>
    <x v="1"/>
  </r>
  <r>
    <d v="2025-02-01T00:00:00"/>
    <d v="2025-02-01T00:00:00"/>
    <x v="0"/>
    <x v="0"/>
    <x v="7"/>
    <s v="LIBRO"/>
    <x v="0"/>
    <n v="2400"/>
    <n v="-2400"/>
    <x v="41"/>
    <x v="1"/>
  </r>
  <r>
    <d v="2025-02-01T00:00:00"/>
    <d v="2025-02-03T00:00:00"/>
    <x v="0"/>
    <x v="2"/>
    <x v="16"/>
    <s v="LIBRO"/>
    <x v="0"/>
    <m/>
    <n v="-211500"/>
    <x v="34"/>
    <x v="1"/>
  </r>
  <r>
    <d v="2025-02-01T00:00:00"/>
    <d v="2025-02-03T00:00:00"/>
    <x v="0"/>
    <x v="0"/>
    <x v="16"/>
    <s v="BOLETA"/>
    <x v="2"/>
    <n v="241395"/>
    <m/>
    <x v="4"/>
    <x v="3"/>
  </r>
  <r>
    <d v="2025-02-01T00:00:00"/>
    <d v="2025-02-03T00:00:00"/>
    <x v="0"/>
    <x v="6"/>
    <x v="22"/>
    <s v="LIBRO"/>
    <x v="0"/>
    <n v="30000"/>
    <n v="-30000"/>
    <x v="34"/>
    <x v="1"/>
  </r>
  <r>
    <d v="2025-02-01T00:00:00"/>
    <d v="2025-02-03T00:00:00"/>
    <x v="0"/>
    <x v="0"/>
    <x v="23"/>
    <s v="LIBRO"/>
    <x v="0"/>
    <n v="82900"/>
    <n v="-82900"/>
    <x v="34"/>
    <x v="1"/>
  </r>
  <r>
    <d v="2025-02-01T00:00:00"/>
    <d v="2025-02-03T00:00:00"/>
    <x v="0"/>
    <x v="0"/>
    <x v="25"/>
    <s v="BOLETA"/>
    <x v="2"/>
    <n v="49300"/>
    <n v="-49300"/>
    <x v="33"/>
    <x v="1"/>
  </r>
  <r>
    <d v="2025-02-01T00:00:00"/>
    <d v="2025-02-03T00:00:00"/>
    <x v="0"/>
    <x v="0"/>
    <x v="29"/>
    <s v="BOLETA"/>
    <x v="2"/>
    <n v="823697"/>
    <m/>
    <x v="4"/>
    <x v="3"/>
  </r>
  <r>
    <d v="2025-02-01T00:00:00"/>
    <d v="2025-02-03T00:00:00"/>
    <x v="0"/>
    <x v="0"/>
    <x v="11"/>
    <s v="BOLETA"/>
    <x v="0"/>
    <n v="233500"/>
    <n v="-233500"/>
    <x v="12"/>
    <x v="1"/>
  </r>
  <r>
    <d v="2025-02-01T00:00:00"/>
    <d v="2025-02-03T00:00:00"/>
    <x v="0"/>
    <x v="0"/>
    <x v="4"/>
    <s v="LIBRO"/>
    <x v="1"/>
    <n v="31540"/>
    <n v="-31540"/>
    <x v="34"/>
    <x v="1"/>
  </r>
  <r>
    <d v="2025-02-01T00:00:00"/>
    <d v="2025-02-03T00:00:00"/>
    <x v="0"/>
    <x v="0"/>
    <x v="30"/>
    <s v="LIBRO"/>
    <x v="0"/>
    <n v="26500"/>
    <n v="-26500"/>
    <x v="34"/>
    <x v="1"/>
  </r>
  <r>
    <d v="2025-02-01T00:00:00"/>
    <d v="2025-02-03T00:00:00"/>
    <x v="0"/>
    <x v="2"/>
    <x v="6"/>
    <s v="LIBRO"/>
    <x v="0"/>
    <m/>
    <n v="-13850"/>
    <x v="34"/>
    <x v="1"/>
  </r>
  <r>
    <d v="2025-02-01T00:00:00"/>
    <d v="2025-02-03T00:00:00"/>
    <x v="0"/>
    <x v="2"/>
    <x v="6"/>
    <s v="LIBRO"/>
    <x v="0"/>
    <m/>
    <n v="-20000"/>
    <x v="34"/>
    <x v="1"/>
  </r>
  <r>
    <d v="2025-02-01T00:00:00"/>
    <d v="2025-02-03T00:00:00"/>
    <x v="0"/>
    <x v="2"/>
    <x v="6"/>
    <s v="LIBRO"/>
    <x v="0"/>
    <m/>
    <n v="-20000"/>
    <x v="34"/>
    <x v="1"/>
  </r>
  <r>
    <d v="2025-02-01T00:00:00"/>
    <d v="2025-02-03T00:00:00"/>
    <x v="0"/>
    <x v="2"/>
    <x v="6"/>
    <s v="LIBRO"/>
    <x v="0"/>
    <m/>
    <n v="-13850"/>
    <x v="34"/>
    <x v="1"/>
  </r>
  <r>
    <d v="2025-02-01T00:00:00"/>
    <d v="2025-02-03T00:00:00"/>
    <x v="0"/>
    <x v="0"/>
    <x v="70"/>
    <s v="BOLETA"/>
    <x v="2"/>
    <n v="168921"/>
    <n v="-168921"/>
    <x v="12"/>
    <x v="1"/>
  </r>
  <r>
    <d v="2025-02-01T00:00:00"/>
    <d v="2025-02-03T00:00:00"/>
    <x v="0"/>
    <x v="0"/>
    <x v="32"/>
    <s v="LIBRO"/>
    <x v="2"/>
    <m/>
    <n v="-1889200"/>
    <x v="34"/>
    <x v="1"/>
  </r>
  <r>
    <d v="2025-02-01T00:00:00"/>
    <d v="2025-02-03T00:00:00"/>
    <x v="0"/>
    <x v="0"/>
    <x v="13"/>
    <s v="BOLETA"/>
    <x v="2"/>
    <n v="161461"/>
    <n v="-161462"/>
    <x v="42"/>
    <x v="1"/>
  </r>
  <r>
    <d v="2025-02-01T00:00:00"/>
    <d v="2025-02-04T00:00:00"/>
    <x v="0"/>
    <x v="0"/>
    <x v="0"/>
    <s v="LIBRO"/>
    <x v="0"/>
    <n v="6780"/>
    <n v="-6780"/>
    <x v="35"/>
    <x v="1"/>
  </r>
  <r>
    <d v="2025-02-01T00:00:00"/>
    <d v="2025-02-04T00:00:00"/>
    <x v="0"/>
    <x v="0"/>
    <x v="8"/>
    <s v="BOLETA"/>
    <x v="2"/>
    <n v="496754"/>
    <m/>
    <x v="4"/>
    <x v="3"/>
  </r>
  <r>
    <d v="2025-02-01T00:00:00"/>
    <d v="2025-02-04T00:00:00"/>
    <x v="0"/>
    <x v="0"/>
    <x v="16"/>
    <s v="BOLETA"/>
    <x v="2"/>
    <n v="245968"/>
    <m/>
    <x v="4"/>
    <x v="3"/>
  </r>
  <r>
    <d v="2025-02-01T00:00:00"/>
    <d v="2025-02-04T00:00:00"/>
    <x v="0"/>
    <x v="0"/>
    <x v="24"/>
    <s v="BOLETA"/>
    <x v="1"/>
    <n v="31500"/>
    <n v="-31500"/>
    <x v="19"/>
    <x v="1"/>
  </r>
  <r>
    <d v="2025-02-01T00:00:00"/>
    <d v="2025-02-04T00:00:00"/>
    <x v="0"/>
    <x v="1"/>
    <x v="9"/>
    <s v="LIBRO"/>
    <x v="0"/>
    <n v="8000"/>
    <n v="-8000"/>
    <x v="35"/>
    <x v="1"/>
  </r>
  <r>
    <d v="2025-02-01T00:00:00"/>
    <d v="2025-02-04T00:00:00"/>
    <x v="0"/>
    <x v="0"/>
    <x v="46"/>
    <s v="LIBRO"/>
    <x v="0"/>
    <n v="4000"/>
    <n v="-4000"/>
    <x v="35"/>
    <x v="1"/>
  </r>
  <r>
    <d v="2025-02-01T00:00:00"/>
    <d v="2025-02-04T00:00:00"/>
    <x v="0"/>
    <x v="0"/>
    <x v="46"/>
    <s v="LIBRO"/>
    <x v="0"/>
    <n v="23500"/>
    <n v="-23500"/>
    <x v="35"/>
    <x v="1"/>
  </r>
  <r>
    <d v="2025-02-01T00:00:00"/>
    <d v="2025-02-04T00:00:00"/>
    <x v="0"/>
    <x v="0"/>
    <x v="12"/>
    <s v="BOLETA"/>
    <x v="2"/>
    <n v="352558"/>
    <m/>
    <x v="4"/>
    <x v="3"/>
  </r>
  <r>
    <d v="2025-02-01T00:00:00"/>
    <d v="2025-02-04T00:00:00"/>
    <x v="0"/>
    <x v="0"/>
    <x v="12"/>
    <s v="BOLETA"/>
    <x v="2"/>
    <n v="1111221"/>
    <m/>
    <x v="4"/>
    <x v="3"/>
  </r>
  <r>
    <d v="2025-02-01T00:00:00"/>
    <d v="2025-02-04T00:00:00"/>
    <x v="0"/>
    <x v="0"/>
    <x v="12"/>
    <s v="BOLETA"/>
    <x v="2"/>
    <n v="48339"/>
    <m/>
    <x v="4"/>
    <x v="3"/>
  </r>
  <r>
    <d v="2025-02-01T00:00:00"/>
    <d v="2025-02-04T00:00:00"/>
    <x v="0"/>
    <x v="0"/>
    <x v="31"/>
    <s v="LIBRO"/>
    <x v="0"/>
    <n v="47400"/>
    <n v="-47400"/>
    <x v="35"/>
    <x v="1"/>
  </r>
  <r>
    <d v="2025-02-01T00:00:00"/>
    <d v="2025-02-04T00:00:00"/>
    <x v="0"/>
    <x v="1"/>
    <x v="91"/>
    <s v="LIBRO"/>
    <x v="1"/>
    <n v="260000"/>
    <n v="-260000"/>
    <x v="35"/>
    <x v="1"/>
  </r>
  <r>
    <d v="2025-02-01T00:00:00"/>
    <d v="2025-02-04T00:00:00"/>
    <x v="0"/>
    <x v="0"/>
    <x v="32"/>
    <s v="BOLETA"/>
    <x v="2"/>
    <n v="289990"/>
    <m/>
    <x v="4"/>
    <x v="3"/>
  </r>
  <r>
    <d v="2025-02-01T00:00:00"/>
    <d v="2025-02-04T00:00:00"/>
    <x v="0"/>
    <x v="0"/>
    <x v="32"/>
    <s v="BOLETA"/>
    <x v="0"/>
    <n v="107869"/>
    <m/>
    <x v="4"/>
    <x v="3"/>
  </r>
  <r>
    <d v="2025-02-01T00:00:00"/>
    <d v="2025-02-05T00:00:00"/>
    <x v="0"/>
    <x v="4"/>
    <x v="15"/>
    <s v="LIBRO"/>
    <x v="0"/>
    <n v="1850000"/>
    <n v="-1850000"/>
    <x v="35"/>
    <x v="1"/>
  </r>
  <r>
    <d v="2025-02-01T00:00:00"/>
    <d v="2025-02-05T00:00:00"/>
    <x v="0"/>
    <x v="0"/>
    <x v="94"/>
    <s v="BOLETA"/>
    <x v="2"/>
    <n v="5607340"/>
    <n v="-5607340"/>
    <x v="35"/>
    <x v="1"/>
  </r>
  <r>
    <d v="2025-02-01T00:00:00"/>
    <d v="2025-02-05T00:00:00"/>
    <x v="0"/>
    <x v="1"/>
    <x v="3"/>
    <s v="LIBRO"/>
    <x v="0"/>
    <n v="24000"/>
    <n v="-24000"/>
    <x v="35"/>
    <x v="1"/>
  </r>
  <r>
    <d v="2025-02-01T00:00:00"/>
    <d v="2025-02-05T00:00:00"/>
    <x v="0"/>
    <x v="0"/>
    <x v="11"/>
    <s v="BOLETA"/>
    <x v="0"/>
    <n v="295700"/>
    <n v="-295500"/>
    <x v="12"/>
    <x v="1"/>
  </r>
  <r>
    <d v="2025-02-01T00:00:00"/>
    <d v="2025-02-05T00:00:00"/>
    <x v="0"/>
    <x v="0"/>
    <x v="12"/>
    <s v="LIBRO"/>
    <x v="2"/>
    <m/>
    <n v="-5755420"/>
    <x v="35"/>
    <x v="1"/>
  </r>
  <r>
    <d v="2025-02-01T00:00:00"/>
    <d v="2025-02-05T00:00:00"/>
    <x v="0"/>
    <x v="2"/>
    <x v="6"/>
    <s v="LIBRO"/>
    <x v="0"/>
    <m/>
    <n v="-20000"/>
    <x v="35"/>
    <x v="1"/>
  </r>
  <r>
    <d v="2025-02-01T00:00:00"/>
    <d v="2025-02-05T00:00:00"/>
    <x v="0"/>
    <x v="2"/>
    <x v="6"/>
    <s v="LIBRO"/>
    <x v="0"/>
    <m/>
    <n v="-30600"/>
    <x v="35"/>
    <x v="1"/>
  </r>
  <r>
    <d v="2025-02-01T00:00:00"/>
    <d v="2025-02-05T00:00:00"/>
    <x v="0"/>
    <x v="2"/>
    <x v="6"/>
    <s v="LIBRO"/>
    <x v="0"/>
    <m/>
    <n v="-10800"/>
    <x v="35"/>
    <x v="1"/>
  </r>
  <r>
    <d v="2025-02-01T00:00:00"/>
    <d v="2025-02-05T00:00:00"/>
    <x v="0"/>
    <x v="0"/>
    <x v="39"/>
    <s v="BOLETA"/>
    <x v="0"/>
    <n v="136400"/>
    <n v="-136400"/>
    <x v="43"/>
    <x v="1"/>
  </r>
  <r>
    <d v="2025-02-01T00:00:00"/>
    <d v="2025-02-05T00:00:00"/>
    <x v="0"/>
    <x v="3"/>
    <x v="58"/>
    <s v="LIBRO"/>
    <x v="1"/>
    <m/>
    <n v="-100000"/>
    <x v="35"/>
    <x v="1"/>
  </r>
  <r>
    <d v="2025-02-01T00:00:00"/>
    <d v="2025-02-05T00:00:00"/>
    <x v="0"/>
    <x v="0"/>
    <x v="41"/>
    <s v="BOLETA"/>
    <x v="0"/>
    <n v="343090"/>
    <n v="-343090"/>
    <x v="39"/>
    <x v="2"/>
  </r>
  <r>
    <d v="2025-02-01T00:00:00"/>
    <d v="2025-02-06T00:00:00"/>
    <x v="0"/>
    <x v="0"/>
    <x v="43"/>
    <s v="BOLETA"/>
    <x v="0"/>
    <n v="46000"/>
    <n v="-46000"/>
    <x v="44"/>
    <x v="2"/>
  </r>
  <r>
    <d v="2025-02-01T00:00:00"/>
    <d v="2025-02-06T00:00:00"/>
    <x v="0"/>
    <x v="2"/>
    <x v="16"/>
    <s v="LIBRO"/>
    <x v="0"/>
    <m/>
    <n v="-1086200"/>
    <x v="45"/>
    <x v="1"/>
  </r>
  <r>
    <d v="2025-02-01T00:00:00"/>
    <d v="2025-02-06T00:00:00"/>
    <x v="0"/>
    <x v="0"/>
    <x v="1"/>
    <s v="BOLETA"/>
    <x v="0"/>
    <n v="148500"/>
    <n v="-148500"/>
    <x v="46"/>
    <x v="4"/>
  </r>
  <r>
    <d v="2025-02-01T00:00:00"/>
    <d v="2025-02-06T00:00:00"/>
    <x v="0"/>
    <x v="0"/>
    <x v="1"/>
    <s v="BOLETA"/>
    <x v="0"/>
    <n v="79200"/>
    <n v="-79200"/>
    <x v="2"/>
    <x v="2"/>
  </r>
  <r>
    <d v="2025-02-01T00:00:00"/>
    <d v="2025-02-06T00:00:00"/>
    <x v="0"/>
    <x v="0"/>
    <x v="79"/>
    <s v="BOLETA"/>
    <x v="1"/>
    <n v="55413"/>
    <n v="-55413"/>
    <x v="47"/>
    <x v="2"/>
  </r>
  <r>
    <d v="2025-02-01T00:00:00"/>
    <d v="2025-02-06T00:00:00"/>
    <x v="0"/>
    <x v="5"/>
    <x v="28"/>
    <s v="LIBRO"/>
    <x v="1"/>
    <n v="340000"/>
    <n v="-340000"/>
    <x v="45"/>
    <x v="1"/>
  </r>
  <r>
    <d v="2025-02-01T00:00:00"/>
    <d v="2025-02-06T00:00:00"/>
    <x v="0"/>
    <x v="2"/>
    <x v="6"/>
    <s v="LIBRO"/>
    <x v="0"/>
    <m/>
    <n v="-20000"/>
    <x v="45"/>
    <x v="1"/>
  </r>
  <r>
    <d v="2025-02-01T00:00:00"/>
    <d v="2025-02-06T00:00:00"/>
    <x v="0"/>
    <x v="0"/>
    <x v="7"/>
    <s v="LIBRO"/>
    <x v="0"/>
    <n v="650"/>
    <n v="-650"/>
    <x v="45"/>
    <x v="1"/>
  </r>
  <r>
    <d v="2025-02-01T00:00:00"/>
    <d v="2025-02-07T00:00:00"/>
    <x v="0"/>
    <x v="5"/>
    <x v="95"/>
    <s v="LIBRO"/>
    <x v="0"/>
    <n v="60000"/>
    <n v="-60000"/>
    <x v="40"/>
    <x v="1"/>
  </r>
  <r>
    <d v="2025-02-01T00:00:00"/>
    <d v="2025-02-07T00:00:00"/>
    <x v="0"/>
    <x v="6"/>
    <x v="22"/>
    <s v="LIBRO"/>
    <x v="0"/>
    <n v="30000"/>
    <n v="-30000"/>
    <x v="40"/>
    <x v="1"/>
  </r>
  <r>
    <d v="2025-02-01T00:00:00"/>
    <d v="2025-02-07T00:00:00"/>
    <x v="0"/>
    <x v="0"/>
    <x v="52"/>
    <s v="LIBRO"/>
    <x v="1"/>
    <n v="376080"/>
    <n v="-376080"/>
    <x v="40"/>
    <x v="1"/>
  </r>
  <r>
    <d v="2025-02-01T00:00:00"/>
    <d v="2025-02-07T00:00:00"/>
    <x v="0"/>
    <x v="0"/>
    <x v="38"/>
    <s v="LIBRO"/>
    <x v="0"/>
    <n v="5500"/>
    <n v="-5500"/>
    <x v="40"/>
    <x v="1"/>
  </r>
  <r>
    <d v="2025-02-01T00:00:00"/>
    <d v="2025-02-07T00:00:00"/>
    <x v="0"/>
    <x v="1"/>
    <x v="9"/>
    <s v="LIBRO"/>
    <x v="0"/>
    <n v="10900"/>
    <n v="-10900"/>
    <x v="40"/>
    <x v="1"/>
  </r>
  <r>
    <d v="2025-02-01T00:00:00"/>
    <d v="2025-02-07T00:00:00"/>
    <x v="0"/>
    <x v="0"/>
    <x v="27"/>
    <s v="LIBRO"/>
    <x v="1"/>
    <m/>
    <n v="-240000"/>
    <x v="40"/>
    <x v="1"/>
  </r>
  <r>
    <d v="2025-02-01T00:00:00"/>
    <d v="2025-02-07T00:00:00"/>
    <x v="0"/>
    <x v="0"/>
    <x v="11"/>
    <s v="BOLETA"/>
    <x v="0"/>
    <n v="92300"/>
    <n v="-92300"/>
    <x v="48"/>
    <x v="1"/>
  </r>
  <r>
    <d v="2025-02-01T00:00:00"/>
    <d v="2025-02-07T00:00:00"/>
    <x v="0"/>
    <x v="0"/>
    <x v="4"/>
    <s v="LIBRO"/>
    <x v="1"/>
    <n v="42467"/>
    <n v="-42467"/>
    <x v="40"/>
    <x v="1"/>
  </r>
  <r>
    <d v="2025-02-01T00:00:00"/>
    <d v="2025-02-07T00:00:00"/>
    <x v="0"/>
    <x v="0"/>
    <x v="30"/>
    <s v="LIBRO"/>
    <x v="0"/>
    <n v="4410"/>
    <n v="-4410"/>
    <x v="40"/>
    <x v="1"/>
  </r>
  <r>
    <d v="2025-02-01T00:00:00"/>
    <d v="2025-02-07T00:00:00"/>
    <x v="0"/>
    <x v="0"/>
    <x v="5"/>
    <s v="LIBRO"/>
    <x v="2"/>
    <n v="118830"/>
    <n v="-118830"/>
    <x v="40"/>
    <x v="1"/>
  </r>
  <r>
    <d v="2025-02-01T00:00:00"/>
    <d v="2025-02-07T00:00:00"/>
    <x v="0"/>
    <x v="2"/>
    <x v="6"/>
    <s v="LIBRO"/>
    <x v="0"/>
    <m/>
    <n v="-15380"/>
    <x v="40"/>
    <x v="1"/>
  </r>
  <r>
    <d v="2025-02-01T00:00:00"/>
    <d v="2025-02-07T00:00:00"/>
    <x v="0"/>
    <x v="0"/>
    <x v="96"/>
    <s v="LIBRO"/>
    <x v="0"/>
    <n v="65050"/>
    <n v="-65050"/>
    <x v="40"/>
    <x v="1"/>
  </r>
  <r>
    <d v="2025-02-01T00:00:00"/>
    <d v="2025-02-07T00:00:00"/>
    <x v="0"/>
    <x v="1"/>
    <x v="87"/>
    <s v="BOLETA"/>
    <x v="0"/>
    <n v="68000"/>
    <m/>
    <x v="4"/>
    <x v="3"/>
  </r>
  <r>
    <d v="2025-02-01T00:00:00"/>
    <d v="2025-02-08T00:00:00"/>
    <x v="0"/>
    <x v="0"/>
    <x v="0"/>
    <s v="LIBRO"/>
    <x v="0"/>
    <n v="6000"/>
    <n v="-6000"/>
    <x v="42"/>
    <x v="1"/>
  </r>
  <r>
    <d v="2025-02-01T00:00:00"/>
    <d v="2025-02-08T00:00:00"/>
    <x v="0"/>
    <x v="0"/>
    <x v="0"/>
    <s v="LIBRO"/>
    <x v="0"/>
    <n v="4600"/>
    <n v="-4600"/>
    <x v="42"/>
    <x v="1"/>
  </r>
  <r>
    <d v="2025-02-01T00:00:00"/>
    <d v="2025-02-08T00:00:00"/>
    <x v="0"/>
    <x v="2"/>
    <x v="6"/>
    <s v="LIBRO"/>
    <x v="0"/>
    <m/>
    <n v="-15380"/>
    <x v="42"/>
    <x v="1"/>
  </r>
  <r>
    <d v="2025-02-01T00:00:00"/>
    <d v="2025-02-08T00:00:00"/>
    <x v="0"/>
    <x v="2"/>
    <x v="6"/>
    <s v="LIBRO"/>
    <x v="0"/>
    <m/>
    <n v="-20000"/>
    <x v="42"/>
    <x v="1"/>
  </r>
  <r>
    <d v="2025-02-01T00:00:00"/>
    <d v="2025-02-10T00:00:00"/>
    <x v="0"/>
    <x v="5"/>
    <x v="35"/>
    <s v="LIBRO"/>
    <x v="0"/>
    <n v="40860"/>
    <n v="-40860"/>
    <x v="49"/>
    <x v="1"/>
  </r>
  <r>
    <d v="2025-02-01T00:00:00"/>
    <d v="2025-02-10T00:00:00"/>
    <x v="0"/>
    <x v="0"/>
    <x v="0"/>
    <s v="LIBRO"/>
    <x v="0"/>
    <n v="1800"/>
    <n v="-1800"/>
    <x v="49"/>
    <x v="1"/>
  </r>
  <r>
    <d v="2025-02-01T00:00:00"/>
    <d v="2025-02-10T00:00:00"/>
    <x v="0"/>
    <x v="5"/>
    <x v="97"/>
    <s v="LIBRO"/>
    <x v="1"/>
    <n v="5000"/>
    <n v="-5000"/>
    <x v="49"/>
    <x v="1"/>
  </r>
  <r>
    <d v="2025-02-01T00:00:00"/>
    <d v="2025-02-10T00:00:00"/>
    <x v="0"/>
    <x v="0"/>
    <x v="16"/>
    <s v="LIBRO"/>
    <x v="0"/>
    <n v="23160"/>
    <n v="-23160"/>
    <x v="49"/>
    <x v="1"/>
  </r>
  <r>
    <d v="2025-02-01T00:00:00"/>
    <d v="2025-02-10T00:00:00"/>
    <x v="0"/>
    <x v="2"/>
    <x v="16"/>
    <s v="LIBRO"/>
    <x v="0"/>
    <m/>
    <n v="-10000"/>
    <x v="49"/>
    <x v="1"/>
  </r>
  <r>
    <d v="2025-02-01T00:00:00"/>
    <d v="2025-02-10T00:00:00"/>
    <x v="0"/>
    <x v="0"/>
    <x v="16"/>
    <s v="BOLETA"/>
    <x v="2"/>
    <n v="219337"/>
    <n v="-219338"/>
    <x v="50"/>
    <x v="1"/>
  </r>
  <r>
    <d v="2025-02-01T00:00:00"/>
    <d v="2025-02-10T00:00:00"/>
    <x v="0"/>
    <x v="0"/>
    <x v="23"/>
    <s v="LIBRO"/>
    <x v="0"/>
    <n v="69570"/>
    <n v="-69570"/>
    <x v="49"/>
    <x v="1"/>
  </r>
  <r>
    <d v="2025-02-01T00:00:00"/>
    <d v="2025-02-10T00:00:00"/>
    <x v="0"/>
    <x v="0"/>
    <x v="25"/>
    <s v="BOLETA"/>
    <x v="2"/>
    <n v="119000"/>
    <n v="-119000"/>
    <x v="33"/>
    <x v="1"/>
  </r>
  <r>
    <d v="2025-02-01T00:00:00"/>
    <d v="2025-02-10T00:00:00"/>
    <x v="0"/>
    <x v="5"/>
    <x v="26"/>
    <s v="LIBRO"/>
    <x v="1"/>
    <n v="2702174"/>
    <n v="-2702174"/>
    <x v="49"/>
    <x v="1"/>
  </r>
  <r>
    <d v="2025-02-01T00:00:00"/>
    <d v="2025-02-10T00:00:00"/>
    <x v="0"/>
    <x v="0"/>
    <x v="29"/>
    <s v="BOLETA"/>
    <x v="2"/>
    <n v="552917"/>
    <m/>
    <x v="4"/>
    <x v="3"/>
  </r>
  <r>
    <d v="2025-02-01T00:00:00"/>
    <d v="2025-02-10T00:00:00"/>
    <x v="0"/>
    <x v="0"/>
    <x v="11"/>
    <s v="BOLETA"/>
    <x v="0"/>
    <n v="419700"/>
    <n v="-419700"/>
    <x v="50"/>
    <x v="1"/>
  </r>
  <r>
    <d v="2025-02-01T00:00:00"/>
    <d v="2025-02-10T00:00:00"/>
    <x v="0"/>
    <x v="0"/>
    <x v="31"/>
    <s v="LIBRO"/>
    <x v="0"/>
    <n v="47600"/>
    <n v="-47600"/>
    <x v="49"/>
    <x v="1"/>
  </r>
  <r>
    <d v="2025-02-01T00:00:00"/>
    <d v="2025-02-10T00:00:00"/>
    <x v="0"/>
    <x v="2"/>
    <x v="6"/>
    <s v="LIBRO"/>
    <x v="0"/>
    <m/>
    <n v="-15380"/>
    <x v="49"/>
    <x v="1"/>
  </r>
  <r>
    <d v="2025-02-01T00:00:00"/>
    <d v="2025-02-10T00:00:00"/>
    <x v="0"/>
    <x v="2"/>
    <x v="6"/>
    <s v="LIBRO"/>
    <x v="0"/>
    <m/>
    <n v="-20000"/>
    <x v="49"/>
    <x v="1"/>
  </r>
  <r>
    <d v="2025-02-01T00:00:00"/>
    <d v="2025-02-10T00:00:00"/>
    <x v="0"/>
    <x v="2"/>
    <x v="6"/>
    <s v="LIBRO"/>
    <x v="0"/>
    <m/>
    <n v="-14420"/>
    <x v="49"/>
    <x v="1"/>
  </r>
  <r>
    <d v="2025-02-01T00:00:00"/>
    <d v="2025-02-10T00:00:00"/>
    <x v="0"/>
    <x v="2"/>
    <x v="6"/>
    <s v="LIBRO"/>
    <x v="0"/>
    <m/>
    <n v="-20000"/>
    <x v="49"/>
    <x v="1"/>
  </r>
  <r>
    <d v="2025-02-01T00:00:00"/>
    <d v="2025-02-10T00:00:00"/>
    <x v="0"/>
    <x v="2"/>
    <x v="6"/>
    <s v="LIBRO"/>
    <x v="0"/>
    <m/>
    <n v="-40000"/>
    <x v="49"/>
    <x v="1"/>
  </r>
  <r>
    <d v="2025-02-01T00:00:00"/>
    <d v="2025-02-10T00:00:00"/>
    <x v="0"/>
    <x v="0"/>
    <x v="70"/>
    <s v="BOLETA"/>
    <x v="2"/>
    <n v="177367"/>
    <n v="-177367"/>
    <x v="36"/>
    <x v="1"/>
  </r>
  <r>
    <d v="2025-02-01T00:00:00"/>
    <d v="2025-02-10T00:00:00"/>
    <x v="0"/>
    <x v="0"/>
    <x v="39"/>
    <s v="BOLETA"/>
    <x v="0"/>
    <n v="181200"/>
    <n v="-181200"/>
    <x v="2"/>
    <x v="2"/>
  </r>
  <r>
    <d v="2025-02-01T00:00:00"/>
    <d v="2025-02-10T00:00:00"/>
    <x v="0"/>
    <x v="3"/>
    <x v="58"/>
    <s v="LIBRO"/>
    <x v="1"/>
    <m/>
    <n v="-156760"/>
    <x v="49"/>
    <x v="1"/>
  </r>
  <r>
    <d v="2025-02-01T00:00:00"/>
    <d v="2025-02-10T00:00:00"/>
    <x v="0"/>
    <x v="3"/>
    <x v="58"/>
    <s v="LIBRO"/>
    <x v="0"/>
    <m/>
    <n v="-345500"/>
    <x v="49"/>
    <x v="1"/>
  </r>
  <r>
    <d v="2025-02-01T00:00:00"/>
    <d v="2025-02-10T00:00:00"/>
    <x v="0"/>
    <x v="0"/>
    <x v="7"/>
    <s v="LIBRO"/>
    <x v="0"/>
    <n v="8500"/>
    <n v="-8500"/>
    <x v="49"/>
    <x v="1"/>
  </r>
  <r>
    <d v="2025-02-01T00:00:00"/>
    <d v="2025-02-10T00:00:00"/>
    <x v="0"/>
    <x v="6"/>
    <x v="47"/>
    <s v="LIBRO"/>
    <x v="3"/>
    <n v="144961"/>
    <n v="-144961"/>
    <x v="49"/>
    <x v="1"/>
  </r>
  <r>
    <d v="2025-02-01T00:00:00"/>
    <d v="2025-02-10T00:00:00"/>
    <x v="0"/>
    <x v="5"/>
    <x v="48"/>
    <s v="LIBRO"/>
    <x v="3"/>
    <n v="115676"/>
    <n v="-115676"/>
    <x v="49"/>
    <x v="1"/>
  </r>
  <r>
    <d v="2025-02-01T00:00:00"/>
    <d v="2025-02-11T00:00:00"/>
    <x v="0"/>
    <x v="0"/>
    <x v="8"/>
    <s v="BOLETA"/>
    <x v="2"/>
    <n v="498116"/>
    <m/>
    <x v="4"/>
    <x v="3"/>
  </r>
  <r>
    <d v="2025-02-01T00:00:00"/>
    <d v="2025-02-11T00:00:00"/>
    <x v="0"/>
    <x v="0"/>
    <x v="43"/>
    <s v="BOLETA"/>
    <x v="0"/>
    <n v="278000"/>
    <n v="-278000"/>
    <x v="44"/>
    <x v="2"/>
  </r>
  <r>
    <d v="2025-02-01T00:00:00"/>
    <d v="2025-02-11T00:00:00"/>
    <x v="0"/>
    <x v="0"/>
    <x v="16"/>
    <s v="BOLETA"/>
    <x v="2"/>
    <n v="396902"/>
    <m/>
    <x v="4"/>
    <x v="3"/>
  </r>
  <r>
    <d v="2025-02-01T00:00:00"/>
    <d v="2025-02-11T00:00:00"/>
    <x v="0"/>
    <x v="0"/>
    <x v="44"/>
    <s v="LIBRO"/>
    <x v="1"/>
    <n v="102498"/>
    <n v="-102498"/>
    <x v="25"/>
    <x v="1"/>
  </r>
  <r>
    <d v="2025-02-01T00:00:00"/>
    <d v="2025-02-11T00:00:00"/>
    <x v="0"/>
    <x v="0"/>
    <x v="46"/>
    <s v="LIBRO"/>
    <x v="0"/>
    <n v="29500"/>
    <n v="-29500"/>
    <x v="25"/>
    <x v="1"/>
  </r>
  <r>
    <d v="2025-02-01T00:00:00"/>
    <d v="2025-02-11T00:00:00"/>
    <x v="0"/>
    <x v="0"/>
    <x v="30"/>
    <s v="LIBRO"/>
    <x v="0"/>
    <n v="4500"/>
    <n v="-4500"/>
    <x v="25"/>
    <x v="1"/>
  </r>
  <r>
    <d v="2025-02-01T00:00:00"/>
    <d v="2025-02-11T00:00:00"/>
    <x v="0"/>
    <x v="0"/>
    <x v="12"/>
    <s v="BOLETA"/>
    <x v="2"/>
    <n v="296555"/>
    <m/>
    <x v="4"/>
    <x v="3"/>
  </r>
  <r>
    <d v="2025-02-01T00:00:00"/>
    <d v="2025-02-11T00:00:00"/>
    <x v="0"/>
    <x v="0"/>
    <x v="12"/>
    <s v="BOLETA"/>
    <x v="2"/>
    <n v="1036916"/>
    <m/>
    <x v="4"/>
    <x v="3"/>
  </r>
  <r>
    <d v="2025-02-01T00:00:00"/>
    <d v="2025-02-11T00:00:00"/>
    <x v="0"/>
    <x v="1"/>
    <x v="85"/>
    <s v="LIBRO"/>
    <x v="0"/>
    <n v="400000"/>
    <n v="-400000"/>
    <x v="25"/>
    <x v="1"/>
  </r>
  <r>
    <d v="2025-02-01T00:00:00"/>
    <d v="2025-02-11T00:00:00"/>
    <x v="0"/>
    <x v="2"/>
    <x v="6"/>
    <s v="LIBRO"/>
    <x v="0"/>
    <m/>
    <n v="-15380"/>
    <x v="25"/>
    <x v="1"/>
  </r>
  <r>
    <d v="2025-02-01T00:00:00"/>
    <d v="2025-02-11T00:00:00"/>
    <x v="0"/>
    <x v="2"/>
    <x v="6"/>
    <s v="LIBRO"/>
    <x v="0"/>
    <m/>
    <n v="-20000"/>
    <x v="25"/>
    <x v="1"/>
  </r>
  <r>
    <d v="2025-02-01T00:00:00"/>
    <d v="2025-02-11T00:00:00"/>
    <x v="0"/>
    <x v="0"/>
    <x v="32"/>
    <s v="BOLETA"/>
    <x v="0"/>
    <n v="75341"/>
    <m/>
    <x v="4"/>
    <x v="3"/>
  </r>
  <r>
    <d v="2025-02-01T00:00:00"/>
    <d v="2025-02-11T00:00:00"/>
    <x v="0"/>
    <x v="0"/>
    <x v="32"/>
    <s v="BOLETA"/>
    <x v="2"/>
    <n v="177855"/>
    <m/>
    <x v="4"/>
    <x v="3"/>
  </r>
  <r>
    <d v="2025-02-01T00:00:00"/>
    <d v="2025-02-11T00:00:00"/>
    <x v="0"/>
    <x v="3"/>
    <x v="58"/>
    <s v="LIBRO"/>
    <x v="0"/>
    <m/>
    <n v="-80000"/>
    <x v="25"/>
    <x v="1"/>
  </r>
  <r>
    <d v="2025-02-01T00:00:00"/>
    <d v="2025-02-11T00:00:00"/>
    <x v="0"/>
    <x v="6"/>
    <x v="40"/>
    <s v="LIBRO"/>
    <x v="0"/>
    <n v="7360"/>
    <n v="-7360"/>
    <x v="25"/>
    <x v="1"/>
  </r>
  <r>
    <d v="2025-02-01T00:00:00"/>
    <d v="2025-02-12T00:00:00"/>
    <x v="1"/>
    <x v="10"/>
    <x v="78"/>
    <s v="LIBRO"/>
    <x v="0"/>
    <m/>
    <n v="500000"/>
    <x v="51"/>
    <x v="0"/>
  </r>
  <r>
    <d v="2025-02-01T00:00:00"/>
    <d v="2025-02-12T00:00:00"/>
    <x v="1"/>
    <x v="10"/>
    <x v="78"/>
    <s v="LIBRO"/>
    <x v="0"/>
    <m/>
    <n v="500000"/>
    <x v="51"/>
    <x v="0"/>
  </r>
  <r>
    <d v="2025-02-01T00:00:00"/>
    <d v="2025-02-12T00:00:00"/>
    <x v="0"/>
    <x v="4"/>
    <x v="49"/>
    <s v="LIBRO"/>
    <x v="1"/>
    <n v="901833"/>
    <n v="-901833"/>
    <x v="12"/>
    <x v="1"/>
  </r>
  <r>
    <d v="2025-02-01T00:00:00"/>
    <d v="2025-02-12T00:00:00"/>
    <x v="0"/>
    <x v="5"/>
    <x v="16"/>
    <s v="LIBRO"/>
    <x v="1"/>
    <n v="461181"/>
    <n v="-461181"/>
    <x v="12"/>
    <x v="1"/>
  </r>
  <r>
    <d v="2025-02-01T00:00:00"/>
    <d v="2025-02-12T00:00:00"/>
    <x v="0"/>
    <x v="5"/>
    <x v="16"/>
    <s v="LIBRO"/>
    <x v="1"/>
    <n v="38977"/>
    <n v="-38977"/>
    <x v="12"/>
    <x v="1"/>
  </r>
  <r>
    <d v="2025-02-01T00:00:00"/>
    <d v="2025-02-12T00:00:00"/>
    <x v="0"/>
    <x v="5"/>
    <x v="16"/>
    <s v="LIBRO"/>
    <x v="1"/>
    <n v="31242"/>
    <n v="-31242"/>
    <x v="12"/>
    <x v="1"/>
  </r>
  <r>
    <d v="2025-02-01T00:00:00"/>
    <d v="2025-02-12T00:00:00"/>
    <x v="0"/>
    <x v="4"/>
    <x v="37"/>
    <s v="LIBRO"/>
    <x v="0"/>
    <n v="280000"/>
    <n v="-280000"/>
    <x v="12"/>
    <x v="1"/>
  </r>
  <r>
    <d v="2025-02-01T00:00:00"/>
    <d v="2025-02-12T00:00:00"/>
    <x v="0"/>
    <x v="5"/>
    <x v="98"/>
    <s v="LIBRO"/>
    <x v="1"/>
    <n v="882714"/>
    <n v="-882714"/>
    <x v="12"/>
    <x v="1"/>
  </r>
  <r>
    <d v="2025-02-01T00:00:00"/>
    <d v="2025-02-12T00:00:00"/>
    <x v="0"/>
    <x v="0"/>
    <x v="11"/>
    <s v="BOLETA"/>
    <x v="0"/>
    <n v="93600"/>
    <n v="-93600"/>
    <x v="36"/>
    <x v="1"/>
  </r>
  <r>
    <d v="2025-02-01T00:00:00"/>
    <d v="2025-02-12T00:00:00"/>
    <x v="0"/>
    <x v="2"/>
    <x v="6"/>
    <s v="LIBRO"/>
    <x v="0"/>
    <m/>
    <n v="-15380"/>
    <x v="12"/>
    <x v="1"/>
  </r>
  <r>
    <d v="2025-02-01T00:00:00"/>
    <d v="2025-02-12T00:00:00"/>
    <x v="0"/>
    <x v="2"/>
    <x v="6"/>
    <s v="LIBRO"/>
    <x v="0"/>
    <m/>
    <n v="-10000"/>
    <x v="12"/>
    <x v="1"/>
  </r>
  <r>
    <d v="2025-02-01T00:00:00"/>
    <d v="2025-02-12T00:00:00"/>
    <x v="0"/>
    <x v="0"/>
    <x v="32"/>
    <s v="LIBRO"/>
    <x v="0"/>
    <m/>
    <n v="-300000"/>
    <x v="51"/>
    <x v="0"/>
  </r>
  <r>
    <d v="2025-02-01T00:00:00"/>
    <d v="2025-02-12T00:00:00"/>
    <x v="0"/>
    <x v="0"/>
    <x v="96"/>
    <s v="LIBRO"/>
    <x v="0"/>
    <n v="68770"/>
    <n v="-68770"/>
    <x v="51"/>
    <x v="0"/>
  </r>
  <r>
    <d v="2025-02-01T00:00:00"/>
    <d v="2025-02-12T00:00:00"/>
    <x v="0"/>
    <x v="0"/>
    <x v="81"/>
    <s v="LIBRO"/>
    <x v="0"/>
    <n v="9200"/>
    <n v="-9200"/>
    <x v="51"/>
    <x v="0"/>
  </r>
  <r>
    <d v="2025-02-01T00:00:00"/>
    <d v="2025-02-12T00:00:00"/>
    <x v="0"/>
    <x v="6"/>
    <x v="99"/>
    <s v="LIBRO"/>
    <x v="1"/>
    <n v="823023"/>
    <n v="-823023"/>
    <x v="12"/>
    <x v="1"/>
  </r>
  <r>
    <d v="2025-02-01T00:00:00"/>
    <d v="2025-02-12T00:00:00"/>
    <x v="0"/>
    <x v="0"/>
    <x v="100"/>
    <s v="LIBRO"/>
    <x v="1"/>
    <n v="22807"/>
    <n v="-22807"/>
    <x v="51"/>
    <x v="0"/>
  </r>
  <r>
    <d v="2025-02-01T00:00:00"/>
    <d v="2025-02-13T00:00:00"/>
    <x v="0"/>
    <x v="0"/>
    <x v="86"/>
    <s v="LIBRO"/>
    <x v="1"/>
    <n v="146100"/>
    <n v="-146100"/>
    <x v="24"/>
    <x v="1"/>
  </r>
  <r>
    <d v="2025-02-01T00:00:00"/>
    <d v="2025-02-13T00:00:00"/>
    <x v="0"/>
    <x v="1"/>
    <x v="9"/>
    <s v="LIBRO"/>
    <x v="0"/>
    <n v="13000"/>
    <n v="-13000"/>
    <x v="24"/>
    <x v="1"/>
  </r>
  <r>
    <d v="2025-02-01T00:00:00"/>
    <d v="2025-02-13T00:00:00"/>
    <x v="0"/>
    <x v="1"/>
    <x v="3"/>
    <s v="LIBRO"/>
    <x v="0"/>
    <n v="36000"/>
    <n v="-36000"/>
    <x v="24"/>
    <x v="1"/>
  </r>
  <r>
    <d v="2025-02-01T00:00:00"/>
    <d v="2025-02-13T00:00:00"/>
    <x v="0"/>
    <x v="0"/>
    <x v="10"/>
    <s v="LIBRO"/>
    <x v="0"/>
    <n v="84000"/>
    <n v="-84000"/>
    <x v="24"/>
    <x v="1"/>
  </r>
  <r>
    <d v="2025-02-01T00:00:00"/>
    <d v="2025-02-13T00:00:00"/>
    <x v="0"/>
    <x v="0"/>
    <x v="4"/>
    <s v="LIBRO"/>
    <x v="1"/>
    <n v="37820"/>
    <n v="-37820"/>
    <x v="24"/>
    <x v="1"/>
  </r>
  <r>
    <d v="2025-02-01T00:00:00"/>
    <d v="2025-02-13T00:00:00"/>
    <x v="0"/>
    <x v="1"/>
    <x v="42"/>
    <s v="LIBRO"/>
    <x v="0"/>
    <n v="105000"/>
    <n v="-105000"/>
    <x v="24"/>
    <x v="1"/>
  </r>
  <r>
    <d v="2025-02-01T00:00:00"/>
    <d v="2025-02-13T00:00:00"/>
    <x v="0"/>
    <x v="2"/>
    <x v="6"/>
    <s v="LIBRO"/>
    <x v="0"/>
    <m/>
    <n v="-15380"/>
    <x v="24"/>
    <x v="1"/>
  </r>
  <r>
    <d v="2025-02-01T00:00:00"/>
    <d v="2025-02-13T00:00:00"/>
    <x v="0"/>
    <x v="2"/>
    <x v="6"/>
    <s v="LIBRO"/>
    <x v="0"/>
    <m/>
    <n v="-10000"/>
    <x v="24"/>
    <x v="1"/>
  </r>
  <r>
    <d v="2025-02-01T00:00:00"/>
    <d v="2025-02-13T00:00:00"/>
    <x v="0"/>
    <x v="2"/>
    <x v="6"/>
    <s v="LIBRO"/>
    <x v="0"/>
    <m/>
    <n v="-80000"/>
    <x v="24"/>
    <x v="1"/>
  </r>
  <r>
    <d v="2025-02-01T00:00:00"/>
    <d v="2025-02-13T00:00:00"/>
    <x v="0"/>
    <x v="0"/>
    <x v="41"/>
    <s v="BOLETA"/>
    <x v="0"/>
    <n v="379700"/>
    <n v="-379500"/>
    <x v="52"/>
    <x v="2"/>
  </r>
  <r>
    <d v="2025-02-01T00:00:00"/>
    <d v="2025-02-13T00:00:00"/>
    <x v="0"/>
    <x v="5"/>
    <x v="77"/>
    <s v="LIBRO"/>
    <x v="1"/>
    <n v="29900"/>
    <n v="-29900"/>
    <x v="24"/>
    <x v="1"/>
  </r>
  <r>
    <d v="2025-02-01T00:00:00"/>
    <d v="2025-02-14T00:00:00"/>
    <x v="0"/>
    <x v="0"/>
    <x v="0"/>
    <s v="LIBRO"/>
    <x v="0"/>
    <n v="3360"/>
    <n v="-3360"/>
    <x v="48"/>
    <x v="1"/>
  </r>
  <r>
    <d v="2025-02-01T00:00:00"/>
    <d v="2025-02-14T00:00:00"/>
    <x v="0"/>
    <x v="0"/>
    <x v="23"/>
    <s v="LIBRO"/>
    <x v="0"/>
    <n v="91150"/>
    <n v="-91150"/>
    <x v="48"/>
    <x v="1"/>
  </r>
  <r>
    <d v="2025-02-01T00:00:00"/>
    <d v="2025-02-14T00:00:00"/>
    <x v="0"/>
    <x v="1"/>
    <x v="9"/>
    <s v="LIBRO"/>
    <x v="0"/>
    <n v="9000"/>
    <n v="-9000"/>
    <x v="48"/>
    <x v="1"/>
  </r>
  <r>
    <d v="2025-02-01T00:00:00"/>
    <d v="2025-02-14T00:00:00"/>
    <x v="0"/>
    <x v="1"/>
    <x v="3"/>
    <s v="LIBRO"/>
    <x v="0"/>
    <n v="60000"/>
    <n v="-60000"/>
    <x v="48"/>
    <x v="1"/>
  </r>
  <r>
    <d v="2025-02-01T00:00:00"/>
    <d v="2025-02-14T00:00:00"/>
    <x v="0"/>
    <x v="0"/>
    <x v="11"/>
    <s v="BOLETA"/>
    <x v="0"/>
    <n v="305200"/>
    <n v="-305200"/>
    <x v="53"/>
    <x v="1"/>
  </r>
  <r>
    <d v="2025-02-01T00:00:00"/>
    <d v="2025-02-14T00:00:00"/>
    <x v="0"/>
    <x v="0"/>
    <x v="5"/>
    <s v="LIBRO"/>
    <x v="2"/>
    <n v="141389"/>
    <n v="-141389"/>
    <x v="48"/>
    <x v="1"/>
  </r>
  <r>
    <d v="2025-02-01T00:00:00"/>
    <d v="2025-02-14T00:00:00"/>
    <x v="0"/>
    <x v="2"/>
    <x v="6"/>
    <s v="LIBRO"/>
    <x v="0"/>
    <m/>
    <n v="-15390"/>
    <x v="48"/>
    <x v="1"/>
  </r>
  <r>
    <d v="2025-02-01T00:00:00"/>
    <d v="2025-02-14T00:00:00"/>
    <x v="0"/>
    <x v="1"/>
    <x v="101"/>
    <s v="LIBRO"/>
    <x v="0"/>
    <n v="17000"/>
    <n v="-17000"/>
    <x v="48"/>
    <x v="1"/>
  </r>
  <r>
    <d v="2025-02-01T00:00:00"/>
    <d v="2025-02-15T00:00:00"/>
    <x v="0"/>
    <x v="0"/>
    <x v="0"/>
    <s v="LIBRO"/>
    <x v="0"/>
    <n v="4600"/>
    <n v="-4600"/>
    <x v="26"/>
    <x v="1"/>
  </r>
  <r>
    <d v="2025-02-01T00:00:00"/>
    <d v="2025-02-15T00:00:00"/>
    <x v="0"/>
    <x v="0"/>
    <x v="8"/>
    <s v="LIBRO"/>
    <x v="2"/>
    <m/>
    <n v="-1513730"/>
    <x v="26"/>
    <x v="1"/>
  </r>
  <r>
    <d v="2025-02-01T00:00:00"/>
    <d v="2025-02-15T00:00:00"/>
    <x v="0"/>
    <x v="2"/>
    <x v="16"/>
    <s v="LIBRO"/>
    <x v="0"/>
    <m/>
    <n v="-234000"/>
    <x v="26"/>
    <x v="1"/>
  </r>
  <r>
    <d v="2025-02-01T00:00:00"/>
    <d v="2025-02-15T00:00:00"/>
    <x v="0"/>
    <x v="0"/>
    <x v="16"/>
    <s v="LIBRO"/>
    <x v="1"/>
    <n v="9500"/>
    <n v="-9500"/>
    <x v="26"/>
    <x v="1"/>
  </r>
  <r>
    <d v="2025-02-01T00:00:00"/>
    <d v="2025-02-15T00:00:00"/>
    <x v="0"/>
    <x v="0"/>
    <x v="52"/>
    <s v="LIBRO"/>
    <x v="1"/>
    <n v="209040"/>
    <n v="-209040"/>
    <x v="26"/>
    <x v="1"/>
  </r>
  <r>
    <d v="2025-02-01T00:00:00"/>
    <d v="2025-02-15T00:00:00"/>
    <x v="0"/>
    <x v="5"/>
    <x v="98"/>
    <s v="LIBRO"/>
    <x v="1"/>
    <n v="912373"/>
    <n v="-912373"/>
    <x v="26"/>
    <x v="1"/>
  </r>
  <r>
    <d v="2025-02-01T00:00:00"/>
    <d v="2025-02-15T00:00:00"/>
    <x v="0"/>
    <x v="0"/>
    <x v="38"/>
    <s v="LIBRO"/>
    <x v="0"/>
    <n v="5000"/>
    <n v="-5000"/>
    <x v="26"/>
    <x v="1"/>
  </r>
  <r>
    <d v="2025-02-01T00:00:00"/>
    <d v="2025-02-15T00:00:00"/>
    <x v="0"/>
    <x v="0"/>
    <x v="46"/>
    <s v="LIBRO"/>
    <x v="0"/>
    <n v="13500"/>
    <n v="-13500"/>
    <x v="26"/>
    <x v="1"/>
  </r>
  <r>
    <d v="2025-02-01T00:00:00"/>
    <d v="2025-02-15T00:00:00"/>
    <x v="0"/>
    <x v="0"/>
    <x v="30"/>
    <s v="LIBRO"/>
    <x v="0"/>
    <n v="6500"/>
    <n v="-6500"/>
    <x v="26"/>
    <x v="1"/>
  </r>
  <r>
    <d v="2025-02-01T00:00:00"/>
    <d v="2025-02-15T00:00:00"/>
    <x v="0"/>
    <x v="0"/>
    <x v="31"/>
    <s v="LIBRO"/>
    <x v="0"/>
    <n v="44400"/>
    <n v="-44400"/>
    <x v="26"/>
    <x v="1"/>
  </r>
  <r>
    <d v="2025-02-01T00:00:00"/>
    <d v="2025-02-15T00:00:00"/>
    <x v="0"/>
    <x v="2"/>
    <x v="6"/>
    <s v="LIBRO"/>
    <x v="0"/>
    <m/>
    <n v="-15380"/>
    <x v="26"/>
    <x v="1"/>
  </r>
  <r>
    <d v="2025-02-01T00:00:00"/>
    <d v="2025-02-17T00:00:00"/>
    <x v="0"/>
    <x v="0"/>
    <x v="0"/>
    <s v="LIBRO"/>
    <x v="0"/>
    <n v="2900"/>
    <n v="-2900"/>
    <x v="50"/>
    <x v="1"/>
  </r>
  <r>
    <d v="2025-02-01T00:00:00"/>
    <d v="2025-02-17T00:00:00"/>
    <x v="0"/>
    <x v="0"/>
    <x v="0"/>
    <s v="LIBRO"/>
    <x v="0"/>
    <n v="2990"/>
    <n v="-2990"/>
    <x v="50"/>
    <x v="1"/>
  </r>
  <r>
    <d v="2025-02-01T00:00:00"/>
    <d v="2025-02-17T00:00:00"/>
    <x v="0"/>
    <x v="4"/>
    <x v="49"/>
    <s v="LIBRO"/>
    <x v="0"/>
    <n v="898000"/>
    <n v="-898000"/>
    <x v="50"/>
    <x v="1"/>
  </r>
  <r>
    <d v="2025-02-01T00:00:00"/>
    <d v="2025-02-17T00:00:00"/>
    <x v="0"/>
    <x v="5"/>
    <x v="16"/>
    <s v="LIBRO"/>
    <x v="0"/>
    <n v="46200"/>
    <n v="-46200"/>
    <x v="50"/>
    <x v="1"/>
  </r>
  <r>
    <d v="2025-02-01T00:00:00"/>
    <d v="2025-02-17T00:00:00"/>
    <x v="0"/>
    <x v="0"/>
    <x v="16"/>
    <s v="BOLETA"/>
    <x v="2"/>
    <n v="241395"/>
    <m/>
    <x v="4"/>
    <x v="3"/>
  </r>
  <r>
    <d v="2025-02-01T00:00:00"/>
    <d v="2025-02-17T00:00:00"/>
    <x v="0"/>
    <x v="0"/>
    <x v="16"/>
    <s v="BOLETA"/>
    <x v="2"/>
    <n v="252099"/>
    <n v="-252099"/>
    <x v="33"/>
    <x v="1"/>
  </r>
  <r>
    <d v="2025-02-01T00:00:00"/>
    <d v="2025-02-17T00:00:00"/>
    <x v="0"/>
    <x v="0"/>
    <x v="24"/>
    <s v="BOLETA"/>
    <x v="1"/>
    <n v="8600"/>
    <n v="-8600"/>
    <x v="19"/>
    <x v="1"/>
  </r>
  <r>
    <d v="2025-02-01T00:00:00"/>
    <d v="2025-02-17T00:00:00"/>
    <x v="0"/>
    <x v="0"/>
    <x v="24"/>
    <s v="BOLETA"/>
    <x v="1"/>
    <n v="77710"/>
    <n v="-77710"/>
    <x v="19"/>
    <x v="1"/>
  </r>
  <r>
    <d v="2025-02-01T00:00:00"/>
    <d v="2025-02-17T00:00:00"/>
    <x v="0"/>
    <x v="0"/>
    <x v="29"/>
    <s v="BOLETA"/>
    <x v="2"/>
    <n v="451013"/>
    <m/>
    <x v="4"/>
    <x v="3"/>
  </r>
  <r>
    <d v="2025-02-01T00:00:00"/>
    <d v="2025-02-17T00:00:00"/>
    <x v="0"/>
    <x v="0"/>
    <x v="11"/>
    <s v="BOLETA"/>
    <x v="0"/>
    <n v="305500"/>
    <n v="-305500"/>
    <x v="33"/>
    <x v="1"/>
  </r>
  <r>
    <d v="2025-02-01T00:00:00"/>
    <d v="2025-02-17T00:00:00"/>
    <x v="0"/>
    <x v="0"/>
    <x v="53"/>
    <s v="LIBRO"/>
    <x v="1"/>
    <n v="68900"/>
    <n v="-68900"/>
    <x v="50"/>
    <x v="1"/>
  </r>
  <r>
    <d v="2025-02-01T00:00:00"/>
    <d v="2025-02-17T00:00:00"/>
    <x v="0"/>
    <x v="2"/>
    <x v="6"/>
    <s v="LIBRO"/>
    <x v="0"/>
    <m/>
    <n v="-15380"/>
    <x v="50"/>
    <x v="1"/>
  </r>
  <r>
    <d v="2025-02-01T00:00:00"/>
    <d v="2025-02-17T00:00:00"/>
    <x v="0"/>
    <x v="0"/>
    <x v="70"/>
    <s v="BOLETA"/>
    <x v="2"/>
    <n v="252580"/>
    <n v="-252580"/>
    <x v="33"/>
    <x v="1"/>
  </r>
  <r>
    <d v="2025-02-01T00:00:00"/>
    <d v="2025-02-17T00:00:00"/>
    <x v="0"/>
    <x v="0"/>
    <x v="96"/>
    <s v="LIBRO"/>
    <x v="1"/>
    <n v="73800"/>
    <n v="-73800"/>
    <x v="50"/>
    <x v="1"/>
  </r>
  <r>
    <d v="2025-02-01T00:00:00"/>
    <d v="2025-02-17T00:00:00"/>
    <x v="0"/>
    <x v="0"/>
    <x v="13"/>
    <s v="BOLETA"/>
    <x v="2"/>
    <n v="214302"/>
    <n v="-214302"/>
    <x v="33"/>
    <x v="1"/>
  </r>
  <r>
    <d v="2025-02-01T00:00:00"/>
    <d v="2025-02-17T00:00:00"/>
    <x v="0"/>
    <x v="3"/>
    <x v="58"/>
    <s v="LIBRO"/>
    <x v="0"/>
    <m/>
    <n v="-500000"/>
    <x v="50"/>
    <x v="1"/>
  </r>
  <r>
    <d v="2025-02-01T00:00:00"/>
    <d v="2025-02-17T00:00:00"/>
    <x v="0"/>
    <x v="3"/>
    <x v="14"/>
    <s v="LIBRO"/>
    <x v="0"/>
    <m/>
    <n v="-500000"/>
    <x v="50"/>
    <x v="1"/>
  </r>
  <r>
    <d v="2025-02-01T00:00:00"/>
    <d v="2025-02-17T00:00:00"/>
    <x v="0"/>
    <x v="0"/>
    <x v="34"/>
    <s v="BOLETA"/>
    <x v="2"/>
    <n v="113503"/>
    <n v="-113503"/>
    <x v="19"/>
    <x v="1"/>
  </r>
  <r>
    <d v="2025-02-01T00:00:00"/>
    <d v="2025-02-17T00:00:00"/>
    <x v="0"/>
    <x v="0"/>
    <x v="34"/>
    <s v="BOLETA"/>
    <x v="0"/>
    <n v="93804"/>
    <n v="-93804"/>
    <x v="19"/>
    <x v="1"/>
  </r>
  <r>
    <d v="2025-02-01T00:00:00"/>
    <d v="2025-02-17T00:00:00"/>
    <x v="0"/>
    <x v="3"/>
    <x v="58"/>
    <s v="LIBRO"/>
    <x v="3"/>
    <m/>
    <n v="-101300"/>
    <x v="50"/>
    <x v="1"/>
  </r>
  <r>
    <d v="2025-02-01T00:00:00"/>
    <d v="2025-02-17T00:00:00"/>
    <x v="0"/>
    <x v="3"/>
    <x v="14"/>
    <s v="LIBRO"/>
    <x v="3"/>
    <m/>
    <n v="-44320"/>
    <x v="50"/>
    <x v="1"/>
  </r>
  <r>
    <d v="2025-02-01T00:00:00"/>
    <d v="2025-02-17T00:00:00"/>
    <x v="0"/>
    <x v="5"/>
    <x v="69"/>
    <s v="LIBRO"/>
    <x v="3"/>
    <n v="18230"/>
    <n v="-18230"/>
    <x v="50"/>
    <x v="1"/>
  </r>
  <r>
    <d v="2025-02-01T00:00:00"/>
    <d v="2025-02-17T00:00:00"/>
    <x v="0"/>
    <x v="7"/>
    <x v="63"/>
    <s v="LIBRO"/>
    <x v="3"/>
    <n v="1810003"/>
    <n v="-1810003"/>
    <x v="50"/>
    <x v="1"/>
  </r>
  <r>
    <d v="2025-02-01T00:00:00"/>
    <d v="2025-02-18T00:00:00"/>
    <x v="0"/>
    <x v="0"/>
    <x v="25"/>
    <s v="BOLETA"/>
    <x v="2"/>
    <n v="64000"/>
    <n v="-64000"/>
    <x v="33"/>
    <x v="1"/>
  </r>
  <r>
    <d v="2025-02-01T00:00:00"/>
    <d v="2025-02-18T00:00:00"/>
    <x v="0"/>
    <x v="0"/>
    <x v="12"/>
    <s v="BOLETA"/>
    <x v="2"/>
    <n v="1208997"/>
    <m/>
    <x v="4"/>
    <x v="3"/>
  </r>
  <r>
    <d v="2025-02-01T00:00:00"/>
    <d v="2025-02-18T00:00:00"/>
    <x v="0"/>
    <x v="0"/>
    <x v="12"/>
    <s v="BOLETA"/>
    <x v="2"/>
    <n v="177621"/>
    <m/>
    <x v="4"/>
    <x v="3"/>
  </r>
  <r>
    <d v="2025-02-01T00:00:00"/>
    <d v="2025-02-18T00:00:00"/>
    <x v="0"/>
    <x v="0"/>
    <x v="12"/>
    <s v="BOLETA"/>
    <x v="2"/>
    <n v="438810"/>
    <m/>
    <x v="4"/>
    <x v="3"/>
  </r>
  <r>
    <d v="2025-02-01T00:00:00"/>
    <d v="2025-02-18T00:00:00"/>
    <x v="0"/>
    <x v="0"/>
    <x v="32"/>
    <s v="BOLETA"/>
    <x v="2"/>
    <n v="41860"/>
    <m/>
    <x v="4"/>
    <x v="3"/>
  </r>
  <r>
    <d v="2025-02-01T00:00:00"/>
    <d v="2025-02-18T00:00:00"/>
    <x v="0"/>
    <x v="0"/>
    <x v="32"/>
    <s v="BOLETA"/>
    <x v="2"/>
    <n v="659887"/>
    <m/>
    <x v="4"/>
    <x v="3"/>
  </r>
  <r>
    <d v="2025-02-01T00:00:00"/>
    <d v="2025-02-18T00:00:00"/>
    <x v="0"/>
    <x v="0"/>
    <x v="32"/>
    <s v="BOLETA"/>
    <x v="0"/>
    <n v="266915"/>
    <m/>
    <x v="4"/>
    <x v="3"/>
  </r>
  <r>
    <d v="2025-02-01T00:00:00"/>
    <d v="2025-02-18T00:00:00"/>
    <x v="0"/>
    <x v="0"/>
    <x v="39"/>
    <s v="BOLETA"/>
    <x v="0"/>
    <n v="79300"/>
    <n v="-79300"/>
    <x v="2"/>
    <x v="2"/>
  </r>
  <r>
    <d v="2025-02-01T00:00:00"/>
    <d v="2025-02-19T00:00:00"/>
    <x v="0"/>
    <x v="0"/>
    <x v="0"/>
    <s v="LIBRO"/>
    <x v="0"/>
    <n v="3380"/>
    <n v="-3380"/>
    <x v="36"/>
    <x v="1"/>
  </r>
  <r>
    <d v="2025-02-01T00:00:00"/>
    <d v="2025-02-19T00:00:00"/>
    <x v="0"/>
    <x v="0"/>
    <x v="16"/>
    <s v="LIBRO"/>
    <x v="0"/>
    <n v="34100"/>
    <n v="-34100"/>
    <x v="36"/>
    <x v="1"/>
  </r>
  <r>
    <d v="2025-02-01T00:00:00"/>
    <d v="2025-02-19T00:00:00"/>
    <x v="0"/>
    <x v="2"/>
    <x v="16"/>
    <s v="LIBRO"/>
    <x v="0"/>
    <m/>
    <n v="-160000"/>
    <x v="36"/>
    <x v="1"/>
  </r>
  <r>
    <d v="2025-02-01T00:00:00"/>
    <d v="2025-02-19T00:00:00"/>
    <x v="0"/>
    <x v="0"/>
    <x v="23"/>
    <s v="LIBRO"/>
    <x v="0"/>
    <n v="92500"/>
    <n v="-92500"/>
    <x v="36"/>
    <x v="1"/>
  </r>
  <r>
    <d v="2025-02-01T00:00:00"/>
    <d v="2025-02-19T00:00:00"/>
    <x v="0"/>
    <x v="0"/>
    <x v="86"/>
    <s v="LIBRO"/>
    <x v="1"/>
    <n v="79200"/>
    <n v="-79200"/>
    <x v="36"/>
    <x v="1"/>
  </r>
  <r>
    <d v="2025-02-01T00:00:00"/>
    <d v="2025-02-19T00:00:00"/>
    <x v="0"/>
    <x v="5"/>
    <x v="62"/>
    <s v="LIBRO"/>
    <x v="0"/>
    <n v="103250"/>
    <n v="-103250"/>
    <x v="36"/>
    <x v="1"/>
  </r>
  <r>
    <d v="2025-02-01T00:00:00"/>
    <d v="2025-02-19T00:00:00"/>
    <x v="0"/>
    <x v="1"/>
    <x v="17"/>
    <s v="LIBRO"/>
    <x v="0"/>
    <m/>
    <n v="-100000"/>
    <x v="36"/>
    <x v="1"/>
  </r>
  <r>
    <d v="2025-02-01T00:00:00"/>
    <d v="2025-02-19T00:00:00"/>
    <x v="0"/>
    <x v="0"/>
    <x v="11"/>
    <s v="BOLETA"/>
    <x v="0"/>
    <n v="223400"/>
    <n v="-223500"/>
    <x v="54"/>
    <x v="1"/>
  </r>
  <r>
    <d v="2025-02-01T00:00:00"/>
    <d v="2025-02-19T00:00:00"/>
    <x v="0"/>
    <x v="0"/>
    <x v="4"/>
    <s v="LIBRO"/>
    <x v="1"/>
    <n v="19746"/>
    <n v="-19746"/>
    <x v="36"/>
    <x v="1"/>
  </r>
  <r>
    <d v="2025-02-01T00:00:00"/>
    <d v="2025-02-19T00:00:00"/>
    <x v="0"/>
    <x v="0"/>
    <x v="30"/>
    <s v="LIBRO"/>
    <x v="0"/>
    <n v="18550"/>
    <n v="-18550"/>
    <x v="36"/>
    <x v="1"/>
  </r>
  <r>
    <d v="2025-02-01T00:00:00"/>
    <d v="2025-02-19T00:00:00"/>
    <x v="0"/>
    <x v="1"/>
    <x v="18"/>
    <s v="LIBRO"/>
    <x v="0"/>
    <n v="100000"/>
    <n v="-100000"/>
    <x v="36"/>
    <x v="1"/>
  </r>
  <r>
    <d v="2025-02-01T00:00:00"/>
    <d v="2025-02-19T00:00:00"/>
    <x v="0"/>
    <x v="2"/>
    <x v="6"/>
    <s v="LIBRO"/>
    <x v="0"/>
    <m/>
    <n v="-10000"/>
    <x v="36"/>
    <x v="1"/>
  </r>
  <r>
    <d v="2025-02-01T00:00:00"/>
    <d v="2025-02-19T00:00:00"/>
    <x v="0"/>
    <x v="0"/>
    <x v="81"/>
    <s v="LIBRO"/>
    <x v="0"/>
    <n v="4800"/>
    <n v="-4800"/>
    <x v="36"/>
    <x v="1"/>
  </r>
  <r>
    <d v="2025-02-01T00:00:00"/>
    <d v="2025-02-19T00:00:00"/>
    <x v="0"/>
    <x v="3"/>
    <x v="14"/>
    <s v="LIBRO"/>
    <x v="0"/>
    <m/>
    <n v="-400000"/>
    <x v="36"/>
    <x v="1"/>
  </r>
  <r>
    <d v="2025-02-01T00:00:00"/>
    <d v="2025-02-20T00:00:00"/>
    <x v="0"/>
    <x v="0"/>
    <x v="0"/>
    <s v="LIBRO"/>
    <x v="0"/>
    <n v="9700"/>
    <n v="-9700"/>
    <x v="19"/>
    <x v="1"/>
  </r>
  <r>
    <d v="2025-02-01T00:00:00"/>
    <d v="2025-02-20T00:00:00"/>
    <x v="0"/>
    <x v="0"/>
    <x v="8"/>
    <s v="BOLETA"/>
    <x v="2"/>
    <n v="693496"/>
    <m/>
    <x v="4"/>
    <x v="3"/>
  </r>
  <r>
    <d v="2025-02-01T00:00:00"/>
    <d v="2025-02-20T00:00:00"/>
    <x v="0"/>
    <x v="5"/>
    <x v="64"/>
    <s v="LIBRO"/>
    <x v="1"/>
    <n v="464825"/>
    <n v="-464825"/>
    <x v="19"/>
    <x v="1"/>
  </r>
  <r>
    <d v="2025-02-01T00:00:00"/>
    <d v="2025-02-20T00:00:00"/>
    <x v="0"/>
    <x v="0"/>
    <x v="16"/>
    <s v="BOLETA"/>
    <x v="2"/>
    <n v="276600"/>
    <m/>
    <x v="4"/>
    <x v="3"/>
  </r>
  <r>
    <d v="2025-02-01T00:00:00"/>
    <d v="2025-02-20T00:00:00"/>
    <x v="0"/>
    <x v="4"/>
    <x v="16"/>
    <s v="LIBRO"/>
    <x v="0"/>
    <n v="600000"/>
    <n v="-600000"/>
    <x v="19"/>
    <x v="1"/>
  </r>
  <r>
    <d v="2025-02-01T00:00:00"/>
    <d v="2025-02-20T00:00:00"/>
    <x v="0"/>
    <x v="5"/>
    <x v="16"/>
    <s v="LIBRO"/>
    <x v="1"/>
    <n v="119383"/>
    <n v="-119383"/>
    <x v="19"/>
    <x v="1"/>
  </r>
  <r>
    <d v="2025-02-01T00:00:00"/>
    <d v="2025-02-20T00:00:00"/>
    <x v="0"/>
    <x v="5"/>
    <x v="16"/>
    <s v="LIBRO"/>
    <x v="1"/>
    <n v="13111"/>
    <n v="-13111"/>
    <x v="19"/>
    <x v="1"/>
  </r>
  <r>
    <d v="2025-02-01T00:00:00"/>
    <d v="2025-02-20T00:00:00"/>
    <x v="0"/>
    <x v="0"/>
    <x v="79"/>
    <s v="BOLETA"/>
    <x v="1"/>
    <n v="33991"/>
    <n v="-33991"/>
    <x v="47"/>
    <x v="2"/>
  </r>
  <r>
    <d v="2025-02-01T00:00:00"/>
    <d v="2025-02-20T00:00:00"/>
    <x v="0"/>
    <x v="1"/>
    <x v="3"/>
    <s v="LIBRO"/>
    <x v="0"/>
    <n v="36000"/>
    <n v="-36000"/>
    <x v="19"/>
    <x v="1"/>
  </r>
  <r>
    <d v="2025-02-01T00:00:00"/>
    <d v="2025-02-20T00:00:00"/>
    <x v="0"/>
    <x v="8"/>
    <x v="60"/>
    <s v="LIBRO"/>
    <x v="1"/>
    <n v="825456"/>
    <n v="-825456"/>
    <x v="19"/>
    <x v="1"/>
  </r>
  <r>
    <d v="2025-02-01T00:00:00"/>
    <d v="2025-02-20T00:00:00"/>
    <x v="0"/>
    <x v="2"/>
    <x v="6"/>
    <s v="LIBRO"/>
    <x v="0"/>
    <m/>
    <n v="-10000"/>
    <x v="19"/>
    <x v="1"/>
  </r>
  <r>
    <d v="2025-02-01T00:00:00"/>
    <d v="2025-02-21T00:00:00"/>
    <x v="0"/>
    <x v="1"/>
    <x v="9"/>
    <s v="LIBRO"/>
    <x v="0"/>
    <n v="18500"/>
    <n v="-18500"/>
    <x v="53"/>
    <x v="1"/>
  </r>
  <r>
    <d v="2025-02-01T00:00:00"/>
    <d v="2025-02-21T00:00:00"/>
    <x v="0"/>
    <x v="0"/>
    <x v="27"/>
    <s v="LIBRO"/>
    <x v="1"/>
    <m/>
    <n v="-240000"/>
    <x v="53"/>
    <x v="1"/>
  </r>
  <r>
    <d v="2025-02-01T00:00:00"/>
    <d v="2025-02-21T00:00:00"/>
    <x v="0"/>
    <x v="0"/>
    <x v="11"/>
    <s v="BOLETA"/>
    <x v="0"/>
    <n v="316500"/>
    <n v="-316500"/>
    <x v="43"/>
    <x v="1"/>
  </r>
  <r>
    <d v="2025-02-01T00:00:00"/>
    <d v="2025-02-21T00:00:00"/>
    <x v="0"/>
    <x v="3"/>
    <x v="58"/>
    <s v="LIBRO"/>
    <x v="1"/>
    <m/>
    <n v="-437000"/>
    <x v="53"/>
    <x v="1"/>
  </r>
  <r>
    <d v="2025-02-01T00:00:00"/>
    <d v="2025-02-21T00:00:00"/>
    <x v="0"/>
    <x v="3"/>
    <x v="14"/>
    <s v="LIBRO"/>
    <x v="1"/>
    <m/>
    <n v="-437000"/>
    <x v="53"/>
    <x v="1"/>
  </r>
  <r>
    <d v="2025-02-01T00:00:00"/>
    <d v="2025-02-21T00:00:00"/>
    <x v="0"/>
    <x v="0"/>
    <x v="5"/>
    <s v="LIBRO"/>
    <x v="2"/>
    <n v="165100"/>
    <n v="-165100"/>
    <x v="53"/>
    <x v="1"/>
  </r>
  <r>
    <d v="2025-02-01T00:00:00"/>
    <d v="2025-02-22T00:00:00"/>
    <x v="0"/>
    <x v="0"/>
    <x v="43"/>
    <s v="BOLETA"/>
    <x v="0"/>
    <n v="116500"/>
    <n v="-116500"/>
    <x v="55"/>
    <x v="4"/>
  </r>
  <r>
    <d v="2025-02-01T00:00:00"/>
    <d v="2025-02-24T00:00:00"/>
    <x v="0"/>
    <x v="0"/>
    <x v="16"/>
    <s v="BOLETA"/>
    <x v="2"/>
    <n v="108458"/>
    <n v="-108458"/>
    <x v="56"/>
    <x v="2"/>
  </r>
  <r>
    <d v="2025-02-01T00:00:00"/>
    <d v="2025-02-24T00:00:00"/>
    <x v="0"/>
    <x v="0"/>
    <x v="16"/>
    <s v="BOLETA"/>
    <x v="2"/>
    <n v="241395"/>
    <m/>
    <x v="4"/>
    <x v="3"/>
  </r>
  <r>
    <d v="2025-02-01T00:00:00"/>
    <d v="2025-02-24T00:00:00"/>
    <x v="0"/>
    <x v="0"/>
    <x v="23"/>
    <s v="LIBRO"/>
    <x v="0"/>
    <n v="70000"/>
    <n v="-70000"/>
    <x v="33"/>
    <x v="1"/>
  </r>
  <r>
    <d v="2025-02-01T00:00:00"/>
    <d v="2025-02-24T00:00:00"/>
    <x v="0"/>
    <x v="1"/>
    <x v="9"/>
    <s v="LIBRO"/>
    <x v="0"/>
    <n v="10000"/>
    <n v="-10000"/>
    <x v="33"/>
    <x v="1"/>
  </r>
  <r>
    <d v="2025-02-01T00:00:00"/>
    <d v="2025-02-24T00:00:00"/>
    <x v="0"/>
    <x v="0"/>
    <x v="46"/>
    <s v="LIBRO"/>
    <x v="0"/>
    <n v="13500"/>
    <n v="-13500"/>
    <x v="33"/>
    <x v="1"/>
  </r>
  <r>
    <d v="2025-02-01T00:00:00"/>
    <d v="2025-02-24T00:00:00"/>
    <x v="0"/>
    <x v="0"/>
    <x v="29"/>
    <s v="BOLETA"/>
    <x v="2"/>
    <n v="650105"/>
    <m/>
    <x v="4"/>
    <x v="3"/>
  </r>
  <r>
    <d v="2025-02-01T00:00:00"/>
    <d v="2025-02-24T00:00:00"/>
    <x v="0"/>
    <x v="0"/>
    <x v="11"/>
    <s v="BOLETA"/>
    <x v="0"/>
    <n v="185700"/>
    <n v="-185700"/>
    <x v="57"/>
    <x v="2"/>
  </r>
  <r>
    <d v="2025-02-01T00:00:00"/>
    <d v="2025-02-24T00:00:00"/>
    <x v="0"/>
    <x v="0"/>
    <x v="31"/>
    <s v="LIBRO"/>
    <x v="0"/>
    <n v="81200"/>
    <n v="-81200"/>
    <x v="33"/>
    <x v="1"/>
  </r>
  <r>
    <d v="2025-02-01T00:00:00"/>
    <d v="2025-02-24T00:00:00"/>
    <x v="0"/>
    <x v="0"/>
    <x v="102"/>
    <s v="LIBRO"/>
    <x v="0"/>
    <n v="19000"/>
    <n v="-19000"/>
    <x v="33"/>
    <x v="1"/>
  </r>
  <r>
    <d v="2025-02-01T00:00:00"/>
    <d v="2025-02-24T00:00:00"/>
    <x v="0"/>
    <x v="0"/>
    <x v="53"/>
    <s v="LIBRO"/>
    <x v="1"/>
    <n v="96200"/>
    <n v="-96200"/>
    <x v="33"/>
    <x v="1"/>
  </r>
  <r>
    <d v="2025-02-01T00:00:00"/>
    <d v="2025-02-24T00:00:00"/>
    <x v="0"/>
    <x v="2"/>
    <x v="6"/>
    <s v="LIBRO"/>
    <x v="0"/>
    <m/>
    <n v="-20000"/>
    <x v="33"/>
    <x v="1"/>
  </r>
  <r>
    <d v="2025-02-01T00:00:00"/>
    <d v="2025-02-24T00:00:00"/>
    <x v="0"/>
    <x v="2"/>
    <x v="6"/>
    <s v="LIBRO"/>
    <x v="0"/>
    <m/>
    <n v="-20000"/>
    <x v="33"/>
    <x v="1"/>
  </r>
  <r>
    <d v="2025-02-01T00:00:00"/>
    <d v="2025-02-24T00:00:00"/>
    <x v="0"/>
    <x v="2"/>
    <x v="6"/>
    <s v="LIBRO"/>
    <x v="0"/>
    <m/>
    <n v="-20000"/>
    <x v="33"/>
    <x v="1"/>
  </r>
  <r>
    <d v="2025-02-01T00:00:00"/>
    <d v="2025-02-24T00:00:00"/>
    <x v="0"/>
    <x v="0"/>
    <x v="70"/>
    <s v="BOLETA"/>
    <x v="2"/>
    <n v="126290"/>
    <n v="-126290"/>
    <x v="56"/>
    <x v="2"/>
  </r>
  <r>
    <d v="2025-02-01T00:00:00"/>
    <d v="2025-02-24T00:00:00"/>
    <x v="0"/>
    <x v="0"/>
    <x v="13"/>
    <s v="BOLETA"/>
    <x v="2"/>
    <n v="80730"/>
    <n v="-80730"/>
    <x v="56"/>
    <x v="2"/>
  </r>
  <r>
    <d v="2025-02-01T00:00:00"/>
    <d v="2025-02-24T00:00:00"/>
    <x v="0"/>
    <x v="1"/>
    <x v="101"/>
    <s v="LIBRO"/>
    <x v="0"/>
    <n v="19800"/>
    <n v="19800"/>
    <x v="33"/>
    <x v="1"/>
  </r>
  <r>
    <d v="2025-02-01T00:00:00"/>
    <d v="2025-02-24T00:00:00"/>
    <x v="0"/>
    <x v="0"/>
    <x v="34"/>
    <s v="BOLETA"/>
    <x v="2"/>
    <n v="63208"/>
    <n v="-63208"/>
    <x v="43"/>
    <x v="1"/>
  </r>
  <r>
    <d v="2025-02-01T00:00:00"/>
    <d v="2025-02-24T00:00:00"/>
    <x v="0"/>
    <x v="0"/>
    <x v="34"/>
    <s v="BOLETA"/>
    <x v="0"/>
    <n v="52238"/>
    <n v="-52250"/>
    <x v="43"/>
    <x v="1"/>
  </r>
  <r>
    <d v="2025-02-01T00:00:00"/>
    <d v="2025-02-24T00:00:00"/>
    <x v="0"/>
    <x v="6"/>
    <x v="40"/>
    <s v="LIBRO"/>
    <x v="0"/>
    <n v="6000"/>
    <n v="-6000"/>
    <x v="33"/>
    <x v="1"/>
  </r>
  <r>
    <d v="2025-02-01T00:00:00"/>
    <d v="2025-02-24T00:00:00"/>
    <x v="0"/>
    <x v="6"/>
    <x v="40"/>
    <s v="LIBRO"/>
    <x v="0"/>
    <n v="2650"/>
    <n v="-2650"/>
    <x v="33"/>
    <x v="1"/>
  </r>
  <r>
    <d v="2025-02-01T00:00:00"/>
    <d v="2025-02-24T00:00:00"/>
    <x v="0"/>
    <x v="0"/>
    <x v="7"/>
    <s v="LIBRO"/>
    <x v="0"/>
    <n v="1000"/>
    <n v="-1000"/>
    <x v="33"/>
    <x v="1"/>
  </r>
  <r>
    <d v="2025-02-01T00:00:00"/>
    <d v="2025-02-25T00:00:00"/>
    <x v="0"/>
    <x v="0"/>
    <x v="0"/>
    <s v="LIBRO"/>
    <x v="0"/>
    <n v="5750"/>
    <n v="-5750"/>
    <x v="29"/>
    <x v="1"/>
  </r>
  <r>
    <d v="2025-02-01T00:00:00"/>
    <d v="2025-02-25T00:00:00"/>
    <x v="0"/>
    <x v="0"/>
    <x v="0"/>
    <s v="LIBRO"/>
    <x v="0"/>
    <n v="780"/>
    <n v="-780"/>
    <x v="29"/>
    <x v="1"/>
  </r>
  <r>
    <d v="2025-02-01T00:00:00"/>
    <d v="2025-02-25T00:00:00"/>
    <x v="0"/>
    <x v="0"/>
    <x v="8"/>
    <s v="BOLETA"/>
    <x v="2"/>
    <n v="452716"/>
    <m/>
    <x v="4"/>
    <x v="3"/>
  </r>
  <r>
    <d v="2025-02-01T00:00:00"/>
    <d v="2025-02-25T00:00:00"/>
    <x v="0"/>
    <x v="0"/>
    <x v="16"/>
    <s v="BOLETA"/>
    <x v="2"/>
    <n v="299232"/>
    <m/>
    <x v="4"/>
    <x v="3"/>
  </r>
  <r>
    <d v="2025-02-01T00:00:00"/>
    <d v="2025-02-25T00:00:00"/>
    <x v="0"/>
    <x v="0"/>
    <x v="24"/>
    <s v="BOLETA"/>
    <x v="1"/>
    <n v="65380"/>
    <n v="-65380"/>
    <x v="58"/>
    <x v="4"/>
  </r>
  <r>
    <d v="2025-02-01T00:00:00"/>
    <d v="2025-02-25T00:00:00"/>
    <x v="0"/>
    <x v="0"/>
    <x v="44"/>
    <s v="LIBRO"/>
    <x v="1"/>
    <n v="167053"/>
    <n v="-167053"/>
    <x v="29"/>
    <x v="1"/>
  </r>
  <r>
    <d v="2025-02-01T00:00:00"/>
    <d v="2025-02-25T00:00:00"/>
    <x v="0"/>
    <x v="0"/>
    <x v="79"/>
    <s v="BOLETA"/>
    <x v="1"/>
    <n v="21449"/>
    <n v="21449"/>
    <x v="47"/>
    <x v="2"/>
  </r>
  <r>
    <d v="2025-02-01T00:00:00"/>
    <d v="2025-02-25T00:00:00"/>
    <x v="0"/>
    <x v="0"/>
    <x v="38"/>
    <s v="LIBRO"/>
    <x v="0"/>
    <n v="4100"/>
    <n v="-4100"/>
    <x v="29"/>
    <x v="1"/>
  </r>
  <r>
    <d v="2025-02-01T00:00:00"/>
    <d v="2025-02-25T00:00:00"/>
    <x v="0"/>
    <x v="3"/>
    <x v="58"/>
    <s v="LIBRO"/>
    <x v="1"/>
    <m/>
    <n v="-11945"/>
    <x v="29"/>
    <x v="1"/>
  </r>
  <r>
    <d v="2025-02-01T00:00:00"/>
    <d v="2025-02-25T00:00:00"/>
    <x v="0"/>
    <x v="3"/>
    <x v="58"/>
    <s v="LIBRO"/>
    <x v="0"/>
    <m/>
    <n v="-300000"/>
    <x v="29"/>
    <x v="1"/>
  </r>
  <r>
    <d v="2025-02-01T00:00:00"/>
    <d v="2025-02-25T00:00:00"/>
    <x v="0"/>
    <x v="0"/>
    <x v="12"/>
    <s v="BOLETA"/>
    <x v="2"/>
    <n v="1356068"/>
    <m/>
    <x v="4"/>
    <x v="3"/>
  </r>
  <r>
    <d v="2025-02-01T00:00:00"/>
    <d v="2025-02-25T00:00:00"/>
    <x v="0"/>
    <x v="0"/>
    <x v="12"/>
    <s v="BOLETA"/>
    <x v="2"/>
    <n v="215047"/>
    <m/>
    <x v="4"/>
    <x v="3"/>
  </r>
  <r>
    <d v="2025-02-01T00:00:00"/>
    <d v="2025-02-25T00:00:00"/>
    <x v="1"/>
    <x v="10"/>
    <x v="78"/>
    <s v="LIBRO"/>
    <x v="0"/>
    <m/>
    <n v="1000000"/>
    <x v="29"/>
    <x v="1"/>
  </r>
  <r>
    <d v="2025-02-01T00:00:00"/>
    <d v="2025-02-25T00:00:00"/>
    <x v="0"/>
    <x v="1"/>
    <x v="103"/>
    <s v="LIBRO"/>
    <x v="0"/>
    <n v="240000"/>
    <n v="-240000"/>
    <x v="29"/>
    <x v="1"/>
  </r>
  <r>
    <d v="2025-02-01T00:00:00"/>
    <d v="2025-02-25T00:00:00"/>
    <x v="0"/>
    <x v="0"/>
    <x v="104"/>
    <s v="LIBRO"/>
    <x v="0"/>
    <n v="50000"/>
    <n v="-50000"/>
    <x v="29"/>
    <x v="1"/>
  </r>
  <r>
    <d v="2025-02-01T00:00:00"/>
    <d v="2025-02-25T00:00:00"/>
    <x v="0"/>
    <x v="2"/>
    <x v="6"/>
    <s v="LIBRO"/>
    <x v="0"/>
    <m/>
    <n v="-20000"/>
    <x v="29"/>
    <x v="1"/>
  </r>
  <r>
    <d v="2025-02-01T00:00:00"/>
    <d v="2025-02-25T00:00:00"/>
    <x v="0"/>
    <x v="2"/>
    <x v="6"/>
    <s v="LIBRO"/>
    <x v="0"/>
    <m/>
    <n v="-13500"/>
    <x v="29"/>
    <x v="1"/>
  </r>
  <r>
    <d v="2025-02-01T00:00:00"/>
    <d v="2025-02-25T00:00:00"/>
    <x v="0"/>
    <x v="0"/>
    <x v="32"/>
    <s v="BOLETA"/>
    <x v="2"/>
    <n v="224383"/>
    <m/>
    <x v="4"/>
    <x v="3"/>
  </r>
  <r>
    <d v="2025-02-01T00:00:00"/>
    <d v="2025-02-25T00:00:00"/>
    <x v="0"/>
    <x v="0"/>
    <x v="32"/>
    <s v="BOLETA"/>
    <x v="0"/>
    <n v="172560"/>
    <m/>
    <x v="4"/>
    <x v="3"/>
  </r>
  <r>
    <d v="2025-02-01T00:00:00"/>
    <d v="2025-02-25T00:00:00"/>
    <x v="0"/>
    <x v="0"/>
    <x v="105"/>
    <s v="LIBRO"/>
    <x v="0"/>
    <n v="76014"/>
    <n v="-76014"/>
    <x v="29"/>
    <x v="1"/>
  </r>
  <r>
    <d v="2025-02-01T00:00:00"/>
    <d v="2025-02-25T00:00:00"/>
    <x v="0"/>
    <x v="0"/>
    <x v="39"/>
    <s v="BOLETA"/>
    <x v="0"/>
    <n v="221800"/>
    <n v="-222000"/>
    <x v="47"/>
    <x v="2"/>
  </r>
  <r>
    <d v="2025-02-01T00:00:00"/>
    <d v="2025-02-25T00:00:00"/>
    <x v="0"/>
    <x v="0"/>
    <x v="7"/>
    <s v="LIBRO"/>
    <x v="0"/>
    <n v="5120"/>
    <n v="-5120"/>
    <x v="29"/>
    <x v="1"/>
  </r>
  <r>
    <d v="2025-02-01T00:00:00"/>
    <d v="2025-02-25T00:00:00"/>
    <x v="0"/>
    <x v="0"/>
    <x v="106"/>
    <s v="LIBRO"/>
    <x v="1"/>
    <n v="69000"/>
    <n v="-69000"/>
    <x v="29"/>
    <x v="1"/>
  </r>
  <r>
    <d v="2025-02-01T00:00:00"/>
    <d v="2025-02-26T00:00:00"/>
    <x v="0"/>
    <x v="0"/>
    <x v="43"/>
    <s v="BOLETA"/>
    <x v="0"/>
    <n v="44400"/>
    <n v="-44400"/>
    <x v="59"/>
    <x v="4"/>
  </r>
  <r>
    <d v="2025-02-01T00:00:00"/>
    <d v="2025-02-26T00:00:00"/>
    <x v="0"/>
    <x v="0"/>
    <x v="23"/>
    <s v="LIBRO"/>
    <x v="0"/>
    <n v="104400"/>
    <n v="-104400"/>
    <x v="54"/>
    <x v="1"/>
  </r>
  <r>
    <d v="2025-02-01T00:00:00"/>
    <d v="2025-02-26T00:00:00"/>
    <x v="0"/>
    <x v="1"/>
    <x v="17"/>
    <s v="LIBRO"/>
    <x v="0"/>
    <m/>
    <n v="-200000"/>
    <x v="54"/>
    <x v="1"/>
  </r>
  <r>
    <d v="2025-02-01T00:00:00"/>
    <d v="2025-02-26T00:00:00"/>
    <x v="0"/>
    <x v="0"/>
    <x v="11"/>
    <s v="BOLETA"/>
    <x v="0"/>
    <n v="212100"/>
    <n v="-212100"/>
    <x v="60"/>
    <x v="2"/>
  </r>
  <r>
    <d v="2025-02-01T00:00:00"/>
    <d v="2025-02-26T00:00:00"/>
    <x v="0"/>
    <x v="2"/>
    <x v="6"/>
    <s v="LIBRO"/>
    <x v="0"/>
    <m/>
    <n v="-13500"/>
    <x v="54"/>
    <x v="1"/>
  </r>
  <r>
    <d v="2025-02-01T00:00:00"/>
    <d v="2025-02-26T00:00:00"/>
    <x v="0"/>
    <x v="2"/>
    <x v="6"/>
    <s v="LIBRO"/>
    <x v="0"/>
    <m/>
    <n v="-13850"/>
    <x v="54"/>
    <x v="1"/>
  </r>
  <r>
    <d v="2025-02-01T00:00:00"/>
    <d v="2025-02-26T00:00:00"/>
    <x v="0"/>
    <x v="2"/>
    <x v="6"/>
    <s v="LIBRO"/>
    <x v="0"/>
    <m/>
    <n v="-20000"/>
    <x v="54"/>
    <x v="1"/>
  </r>
  <r>
    <d v="2025-02-01T00:00:00"/>
    <d v="2025-02-26T00:00:00"/>
    <x v="0"/>
    <x v="0"/>
    <x v="32"/>
    <s v="LIBRO"/>
    <x v="0"/>
    <n v="300000"/>
    <n v="-300000"/>
    <x v="54"/>
    <x v="1"/>
  </r>
  <r>
    <d v="2025-02-01T00:00:00"/>
    <d v="2025-02-26T00:00:00"/>
    <x v="0"/>
    <x v="1"/>
    <x v="101"/>
    <s v="LIBRO"/>
    <x v="0"/>
    <n v="5900"/>
    <n v="-5900"/>
    <x v="54"/>
    <x v="1"/>
  </r>
  <r>
    <d v="2025-02-01T00:00:00"/>
    <d v="2025-02-26T00:00:00"/>
    <x v="0"/>
    <x v="0"/>
    <x v="73"/>
    <s v="LIBRO"/>
    <x v="1"/>
    <n v="28072"/>
    <n v="-28072"/>
    <x v="54"/>
    <x v="1"/>
  </r>
  <r>
    <d v="2025-02-01T00:00:00"/>
    <d v="2025-02-26T00:00:00"/>
    <x v="0"/>
    <x v="7"/>
    <x v="63"/>
    <s v="LIBRO"/>
    <x v="3"/>
    <n v="6254126"/>
    <n v="-6254126"/>
    <x v="54"/>
    <x v="1"/>
  </r>
  <r>
    <d v="2025-02-01T00:00:00"/>
    <d v="2025-02-27T00:00:00"/>
    <x v="0"/>
    <x v="0"/>
    <x v="0"/>
    <s v="LIBRO"/>
    <x v="0"/>
    <n v="7670"/>
    <n v="-7670"/>
    <x v="43"/>
    <x v="1"/>
  </r>
  <r>
    <d v="2025-02-01T00:00:00"/>
    <d v="2025-02-27T00:00:00"/>
    <x v="0"/>
    <x v="1"/>
    <x v="107"/>
    <s v="LIBRO"/>
    <x v="0"/>
    <n v="7500"/>
    <n v="-7500"/>
    <x v="43"/>
    <x v="1"/>
  </r>
  <r>
    <d v="2025-02-01T00:00:00"/>
    <d v="2025-02-27T00:00:00"/>
    <x v="0"/>
    <x v="0"/>
    <x v="16"/>
    <s v="LIBRO"/>
    <x v="1"/>
    <n v="9500"/>
    <n v="-9500"/>
    <x v="43"/>
    <x v="1"/>
  </r>
  <r>
    <d v="2025-02-01T00:00:00"/>
    <d v="2025-02-27T00:00:00"/>
    <x v="0"/>
    <x v="0"/>
    <x v="16"/>
    <s v="LIBRO"/>
    <x v="1"/>
    <n v="49335"/>
    <n v="-49335"/>
    <x v="43"/>
    <x v="1"/>
  </r>
  <r>
    <d v="2025-02-01T00:00:00"/>
    <d v="2025-02-27T00:00:00"/>
    <x v="0"/>
    <x v="0"/>
    <x v="108"/>
    <s v="LIBRO"/>
    <x v="0"/>
    <n v="8000"/>
    <n v="-8000"/>
    <x v="43"/>
    <x v="1"/>
  </r>
  <r>
    <d v="2025-02-01T00:00:00"/>
    <d v="2025-02-27T00:00:00"/>
    <x v="0"/>
    <x v="0"/>
    <x v="86"/>
    <s v="LIBRO"/>
    <x v="0"/>
    <n v="103000"/>
    <n v="-103000"/>
    <x v="43"/>
    <x v="1"/>
  </r>
  <r>
    <d v="2025-02-01T00:00:00"/>
    <d v="2025-02-27T00:00:00"/>
    <x v="0"/>
    <x v="1"/>
    <x v="3"/>
    <s v="LIBRO"/>
    <x v="0"/>
    <n v="36000"/>
    <n v="-36000"/>
    <x v="43"/>
    <x v="1"/>
  </r>
  <r>
    <d v="2025-02-01T00:00:00"/>
    <d v="2025-02-27T00:00:00"/>
    <x v="0"/>
    <x v="0"/>
    <x v="10"/>
    <s v="LIBRO"/>
    <x v="0"/>
    <n v="43400"/>
    <n v="-43400"/>
    <x v="43"/>
    <x v="1"/>
  </r>
  <r>
    <d v="2025-02-01T00:00:00"/>
    <d v="2025-02-27T00:00:00"/>
    <x v="0"/>
    <x v="3"/>
    <x v="58"/>
    <s v="LIBRO"/>
    <x v="0"/>
    <m/>
    <n v="-320000"/>
    <x v="43"/>
    <x v="1"/>
  </r>
  <r>
    <d v="2025-02-01T00:00:00"/>
    <d v="2025-02-27T00:00:00"/>
    <x v="0"/>
    <x v="0"/>
    <x v="30"/>
    <s v="LIBRO"/>
    <x v="0"/>
    <n v="6550"/>
    <n v="-6550"/>
    <x v="43"/>
    <x v="1"/>
  </r>
  <r>
    <d v="2025-02-01T00:00:00"/>
    <d v="2025-02-27T00:00:00"/>
    <x v="0"/>
    <x v="0"/>
    <x v="30"/>
    <s v="LIBRO"/>
    <x v="0"/>
    <n v="2550"/>
    <n v="-2550"/>
    <x v="43"/>
    <x v="1"/>
  </r>
  <r>
    <d v="2025-02-01T00:00:00"/>
    <d v="2025-02-27T00:00:00"/>
    <x v="0"/>
    <x v="0"/>
    <x v="5"/>
    <s v="LIBRO"/>
    <x v="2"/>
    <n v="275621"/>
    <n v="-275621"/>
    <x v="43"/>
    <x v="1"/>
  </r>
  <r>
    <d v="2025-02-01T00:00:00"/>
    <d v="2025-02-27T00:00:00"/>
    <x v="0"/>
    <x v="2"/>
    <x v="6"/>
    <s v="LIBRO"/>
    <x v="0"/>
    <m/>
    <n v="-13850"/>
    <x v="43"/>
    <x v="1"/>
  </r>
  <r>
    <d v="2025-02-01T00:00:00"/>
    <d v="2025-02-27T00:00:00"/>
    <x v="0"/>
    <x v="2"/>
    <x v="6"/>
    <s v="LIBRO"/>
    <x v="0"/>
    <m/>
    <n v="-13500"/>
    <x v="43"/>
    <x v="1"/>
  </r>
  <r>
    <d v="2025-02-01T00:00:00"/>
    <d v="2025-02-27T00:00:00"/>
    <x v="0"/>
    <x v="2"/>
    <x v="6"/>
    <s v="LIBRO"/>
    <x v="0"/>
    <m/>
    <n v="-20000"/>
    <x v="43"/>
    <x v="1"/>
  </r>
  <r>
    <d v="2025-02-01T00:00:00"/>
    <d v="2025-02-27T00:00:00"/>
    <x v="0"/>
    <x v="0"/>
    <x v="54"/>
    <s v="LIBRO"/>
    <x v="0"/>
    <n v="3100"/>
    <n v="-3100"/>
    <x v="43"/>
    <x v="1"/>
  </r>
  <r>
    <d v="2025-02-01T00:00:00"/>
    <d v="2025-02-27T00:00:00"/>
    <x v="0"/>
    <x v="0"/>
    <x v="81"/>
    <s v="LIBRO"/>
    <x v="0"/>
    <n v="600"/>
    <n v="-600"/>
    <x v="43"/>
    <x v="1"/>
  </r>
  <r>
    <d v="2025-02-01T00:00:00"/>
    <d v="2025-02-28T00:00:00"/>
    <x v="0"/>
    <x v="0"/>
    <x v="0"/>
    <s v="LIBRO"/>
    <x v="0"/>
    <n v="6600"/>
    <n v="-6600"/>
    <x v="1"/>
    <x v="1"/>
  </r>
  <r>
    <d v="2025-02-01T00:00:00"/>
    <d v="2025-02-28T00:00:00"/>
    <x v="0"/>
    <x v="0"/>
    <x v="0"/>
    <s v="LIBRO"/>
    <x v="0"/>
    <n v="2810"/>
    <n v="-2810"/>
    <x v="1"/>
    <x v="1"/>
  </r>
  <r>
    <d v="2025-02-01T00:00:00"/>
    <d v="2025-02-28T00:00:00"/>
    <x v="1"/>
    <x v="10"/>
    <x v="89"/>
    <s v="PLANILLA"/>
    <x v="4"/>
    <m/>
    <n v="65465455"/>
    <x v="1"/>
    <x v="1"/>
  </r>
  <r>
    <d v="2025-02-01T00:00:00"/>
    <d v="2025-02-28T00:00:00"/>
    <x v="1"/>
    <x v="10"/>
    <x v="90"/>
    <s v="PLANILLA"/>
    <x v="4"/>
    <m/>
    <n v="8865818"/>
    <x v="1"/>
    <x v="1"/>
  </r>
  <r>
    <d v="2025-02-01T00:00:00"/>
    <d v="2025-02-28T00:00:00"/>
    <x v="0"/>
    <x v="0"/>
    <x v="0"/>
    <s v="LIBRO"/>
    <x v="0"/>
    <n v="3500"/>
    <n v="-3500"/>
    <x v="1"/>
    <x v="1"/>
  </r>
  <r>
    <d v="2025-02-01T00:00:00"/>
    <d v="2025-02-28T00:00:00"/>
    <x v="0"/>
    <x v="0"/>
    <x v="25"/>
    <s v="BOLETA"/>
    <x v="2"/>
    <n v="98600"/>
    <n v="-98600"/>
    <x v="60"/>
    <x v="2"/>
  </r>
  <r>
    <d v="2025-02-01T00:00:00"/>
    <d v="2025-02-28T00:00:00"/>
    <x v="0"/>
    <x v="0"/>
    <x v="1"/>
    <s v="BOLETA"/>
    <x v="0"/>
    <n v="99000"/>
    <n v="-99000"/>
    <x v="46"/>
    <x v="4"/>
  </r>
  <r>
    <d v="2025-02-01T00:00:00"/>
    <d v="2025-02-28T00:00:00"/>
    <x v="0"/>
    <x v="0"/>
    <x v="1"/>
    <s v="LIBRO"/>
    <x v="0"/>
    <n v="98940"/>
    <n v="-98940"/>
    <x v="1"/>
    <x v="1"/>
  </r>
  <r>
    <d v="2025-02-01T00:00:00"/>
    <d v="2025-02-28T00:00:00"/>
    <x v="0"/>
    <x v="0"/>
    <x v="27"/>
    <s v="LIBRO"/>
    <x v="0"/>
    <m/>
    <n v="-240000"/>
    <x v="1"/>
    <x v="1"/>
  </r>
  <r>
    <d v="2025-02-01T00:00:00"/>
    <d v="2025-02-28T00:00:00"/>
    <x v="0"/>
    <x v="0"/>
    <x v="11"/>
    <s v="BOLETA"/>
    <x v="0"/>
    <n v="427000"/>
    <n v="-427000"/>
    <x v="61"/>
    <x v="2"/>
  </r>
  <r>
    <d v="2025-02-01T00:00:00"/>
    <d v="2025-02-28T00:00:00"/>
    <x v="0"/>
    <x v="2"/>
    <x v="6"/>
    <s v="LIBRO"/>
    <x v="0"/>
    <m/>
    <n v="-13500"/>
    <x v="1"/>
    <x v="1"/>
  </r>
  <r>
    <d v="2025-02-01T00:00:00"/>
    <d v="2025-02-28T00:00:00"/>
    <x v="0"/>
    <x v="2"/>
    <x v="6"/>
    <s v="LIBRO"/>
    <x v="0"/>
    <m/>
    <n v="-13800"/>
    <x v="1"/>
    <x v="1"/>
  </r>
  <r>
    <d v="2025-02-01T00:00:00"/>
    <d v="2025-02-28T00:00:00"/>
    <x v="0"/>
    <x v="6"/>
    <x v="40"/>
    <s v="LIBRO"/>
    <x v="0"/>
    <n v="2700"/>
    <n v="-2700"/>
    <x v="1"/>
    <x v="1"/>
  </r>
  <r>
    <d v="2025-02-01T00:00:00"/>
    <d v="2025-02-28T00:00:00"/>
    <x v="0"/>
    <x v="6"/>
    <x v="40"/>
    <s v="LIBRO"/>
    <x v="0"/>
    <n v="1590"/>
    <n v="-1590"/>
    <x v="1"/>
    <x v="1"/>
  </r>
  <r>
    <d v="2025-02-01T00:00:00"/>
    <d v="2025-02-28T00:00:00"/>
    <x v="0"/>
    <x v="6"/>
    <x v="40"/>
    <s v="LIBRO"/>
    <x v="0"/>
    <n v="4650"/>
    <n v="-4650"/>
    <x v="1"/>
    <x v="1"/>
  </r>
  <r>
    <d v="2025-02-01T00:00:00"/>
    <d v="2025-02-28T00:00:00"/>
    <x v="0"/>
    <x v="2"/>
    <x v="92"/>
    <s v="PLANILLA"/>
    <x v="4"/>
    <m/>
    <n v="-17171838"/>
    <x v="62"/>
    <x v="1"/>
  </r>
  <r>
    <d v="2025-03-01T00:00:00"/>
    <d v="2025-03-01T00:00:00"/>
    <x v="0"/>
    <x v="0"/>
    <x v="0"/>
    <s v="LIBRO"/>
    <x v="0"/>
    <n v="12130"/>
    <n v="-12130"/>
    <x v="63"/>
    <x v="2"/>
  </r>
  <r>
    <d v="2025-03-01T00:00:00"/>
    <d v="2025-03-01T00:00:00"/>
    <x v="0"/>
    <x v="0"/>
    <x v="0"/>
    <s v="LIBRO"/>
    <x v="0"/>
    <n v="2390"/>
    <n v="-2390"/>
    <x v="63"/>
    <x v="2"/>
  </r>
  <r>
    <d v="2025-03-01T00:00:00"/>
    <d v="2025-03-01T00:00:00"/>
    <x v="0"/>
    <x v="0"/>
    <x v="0"/>
    <s v="LIBRO"/>
    <x v="0"/>
    <n v="4600"/>
    <n v="-4600"/>
    <x v="63"/>
    <x v="2"/>
  </r>
  <r>
    <d v="2025-03-01T00:00:00"/>
    <d v="2025-03-01T00:00:00"/>
    <x v="0"/>
    <x v="2"/>
    <x v="16"/>
    <s v="LIBRO"/>
    <x v="0"/>
    <m/>
    <n v="-199500"/>
    <x v="63"/>
    <x v="2"/>
  </r>
  <r>
    <d v="2025-03-01T00:00:00"/>
    <d v="2025-03-01T00:00:00"/>
    <x v="0"/>
    <x v="0"/>
    <x v="108"/>
    <s v="LIBRO"/>
    <x v="0"/>
    <n v="14500"/>
    <n v="-14500"/>
    <x v="63"/>
    <x v="2"/>
  </r>
  <r>
    <d v="2025-03-01T00:00:00"/>
    <d v="2025-03-01T00:00:00"/>
    <x v="0"/>
    <x v="6"/>
    <x v="22"/>
    <s v="LIBRO"/>
    <x v="0"/>
    <n v="30000"/>
    <n v="-30000"/>
    <x v="63"/>
    <x v="2"/>
  </r>
  <r>
    <d v="2025-03-01T00:00:00"/>
    <d v="2025-03-01T00:00:00"/>
    <x v="0"/>
    <x v="0"/>
    <x v="46"/>
    <s v="LIBRO"/>
    <x v="0"/>
    <n v="26100"/>
    <n v="-26100"/>
    <x v="63"/>
    <x v="2"/>
  </r>
  <r>
    <d v="2025-03-01T00:00:00"/>
    <d v="2025-03-01T00:00:00"/>
    <x v="0"/>
    <x v="0"/>
    <x v="10"/>
    <s v="LIBRO"/>
    <x v="1"/>
    <n v="120000"/>
    <n v="-120000"/>
    <x v="63"/>
    <x v="2"/>
  </r>
  <r>
    <d v="2025-03-01T00:00:00"/>
    <d v="2025-03-01T00:00:00"/>
    <x v="0"/>
    <x v="0"/>
    <x v="31"/>
    <s v="LIBRO"/>
    <x v="0"/>
    <n v="38500"/>
    <n v="-38500"/>
    <x v="63"/>
    <x v="2"/>
  </r>
  <r>
    <d v="2025-03-01T00:00:00"/>
    <d v="2025-03-01T00:00:00"/>
    <x v="0"/>
    <x v="1"/>
    <x v="18"/>
    <s v="LIBRO"/>
    <x v="0"/>
    <n v="150000"/>
    <n v="-150000"/>
    <x v="63"/>
    <x v="2"/>
  </r>
  <r>
    <d v="2025-03-01T00:00:00"/>
    <d v="2025-03-01T00:00:00"/>
    <x v="0"/>
    <x v="2"/>
    <x v="6"/>
    <s v="LIBRO"/>
    <x v="0"/>
    <m/>
    <n v="-13850"/>
    <x v="63"/>
    <x v="2"/>
  </r>
  <r>
    <d v="2025-03-01T00:00:00"/>
    <d v="2025-03-01T00:00:00"/>
    <x v="0"/>
    <x v="2"/>
    <x v="6"/>
    <s v="LIBRO"/>
    <x v="0"/>
    <m/>
    <n v="-13500"/>
    <x v="63"/>
    <x v="2"/>
  </r>
  <r>
    <d v="2025-03-01T00:00:00"/>
    <d v="2025-03-01T00:00:00"/>
    <x v="0"/>
    <x v="2"/>
    <x v="6"/>
    <s v="LIBRO"/>
    <x v="0"/>
    <m/>
    <n v="-20000"/>
    <x v="63"/>
    <x v="2"/>
  </r>
  <r>
    <d v="2025-03-01T00:00:00"/>
    <d v="2025-03-01T00:00:00"/>
    <x v="0"/>
    <x v="0"/>
    <x v="96"/>
    <s v="LIBRO"/>
    <x v="0"/>
    <n v="97800"/>
    <n v="-97800"/>
    <x v="63"/>
    <x v="2"/>
  </r>
  <r>
    <d v="2025-03-01T00:00:00"/>
    <d v="2025-03-03T00:00:00"/>
    <x v="0"/>
    <x v="0"/>
    <x v="0"/>
    <s v="LIBRO"/>
    <x v="0"/>
    <n v="6510"/>
    <n v="-6510"/>
    <x v="64"/>
    <x v="2"/>
  </r>
  <r>
    <d v="2025-03-01T00:00:00"/>
    <d v="2025-03-03T00:00:00"/>
    <x v="0"/>
    <x v="0"/>
    <x v="23"/>
    <s v="LIBRO"/>
    <x v="0"/>
    <n v="19250"/>
    <n v="-19250"/>
    <x v="64"/>
    <x v="2"/>
  </r>
  <r>
    <d v="2025-03-01T00:00:00"/>
    <d v="2025-03-03T00:00:00"/>
    <x v="0"/>
    <x v="0"/>
    <x v="29"/>
    <s v="LIBRO"/>
    <x v="2"/>
    <m/>
    <n v="5273168"/>
    <x v="64"/>
    <x v="2"/>
  </r>
  <r>
    <d v="2025-03-01T00:00:00"/>
    <d v="2025-03-03T00:00:00"/>
    <x v="0"/>
    <x v="0"/>
    <x v="53"/>
    <s v="LIBRO"/>
    <x v="1"/>
    <n v="63200"/>
    <n v="-63200"/>
    <x v="64"/>
    <x v="2"/>
  </r>
  <r>
    <d v="2025-03-01T00:00:00"/>
    <d v="2025-03-03T00:00:00"/>
    <x v="0"/>
    <x v="2"/>
    <x v="6"/>
    <s v="LIBRO"/>
    <x v="0"/>
    <m/>
    <n v="-13500"/>
    <x v="64"/>
    <x v="2"/>
  </r>
  <r>
    <d v="2025-03-01T00:00:00"/>
    <d v="2025-03-03T00:00:00"/>
    <x v="0"/>
    <x v="2"/>
    <x v="6"/>
    <s v="LIBRO"/>
    <x v="0"/>
    <m/>
    <n v="-20000"/>
    <x v="64"/>
    <x v="2"/>
  </r>
  <r>
    <d v="2025-03-01T00:00:00"/>
    <d v="2025-03-03T00:00:00"/>
    <x v="0"/>
    <x v="2"/>
    <x v="6"/>
    <s v="LIBRO"/>
    <x v="0"/>
    <m/>
    <n v="-20000"/>
    <x v="64"/>
    <x v="2"/>
  </r>
  <r>
    <d v="2025-03-01T00:00:00"/>
    <d v="2025-03-03T00:00:00"/>
    <x v="0"/>
    <x v="0"/>
    <x v="39"/>
    <s v="BOLETA"/>
    <x v="0"/>
    <n v="74900"/>
    <n v="-74900"/>
    <x v="65"/>
    <x v="2"/>
  </r>
  <r>
    <d v="2025-03-01T00:00:00"/>
    <d v="2025-03-03T00:00:00"/>
    <x v="0"/>
    <x v="0"/>
    <x v="81"/>
    <s v="LIBRO"/>
    <x v="1"/>
    <n v="64000"/>
    <n v="-64000"/>
    <x v="64"/>
    <x v="2"/>
  </r>
  <r>
    <d v="2025-03-01T00:00:00"/>
    <d v="2025-03-03T00:00:00"/>
    <x v="0"/>
    <x v="0"/>
    <x v="7"/>
    <s v="LIBRO"/>
    <x v="0"/>
    <n v="6000"/>
    <n v="-6000"/>
    <x v="64"/>
    <x v="2"/>
  </r>
  <r>
    <d v="2025-03-01T00:00:00"/>
    <d v="2025-03-04T00:00:00"/>
    <x v="0"/>
    <x v="5"/>
    <x v="19"/>
    <s v="LIBRO"/>
    <x v="0"/>
    <n v="109350"/>
    <n v="-109350"/>
    <x v="57"/>
    <x v="2"/>
  </r>
  <r>
    <d v="2025-03-01T00:00:00"/>
    <d v="2025-03-04T00:00:00"/>
    <x v="0"/>
    <x v="0"/>
    <x v="0"/>
    <s v="LIBRO"/>
    <x v="0"/>
    <n v="2850"/>
    <n v="-2850"/>
    <x v="57"/>
    <x v="2"/>
  </r>
  <r>
    <d v="2025-03-01T00:00:00"/>
    <d v="2025-03-04T00:00:00"/>
    <x v="0"/>
    <x v="0"/>
    <x v="0"/>
    <s v="LIBRO"/>
    <x v="0"/>
    <n v="4320"/>
    <n v="-4320"/>
    <x v="57"/>
    <x v="2"/>
  </r>
  <r>
    <d v="2025-03-01T00:00:00"/>
    <d v="2025-03-04T00:00:00"/>
    <x v="0"/>
    <x v="0"/>
    <x v="8"/>
    <s v="BOLETA"/>
    <x v="2"/>
    <n v="934452"/>
    <m/>
    <x v="4"/>
    <x v="3"/>
  </r>
  <r>
    <d v="2025-03-01T00:00:00"/>
    <d v="2025-03-04T00:00:00"/>
    <x v="0"/>
    <x v="0"/>
    <x v="8"/>
    <s v="LIBRO"/>
    <x v="2"/>
    <m/>
    <n v="3262328"/>
    <x v="57"/>
    <x v="2"/>
  </r>
  <r>
    <d v="2025-03-01T00:00:00"/>
    <d v="2025-03-04T00:00:00"/>
    <x v="0"/>
    <x v="0"/>
    <x v="16"/>
    <s v="BOLETA"/>
    <x v="2"/>
    <n v="353624"/>
    <m/>
    <x v="4"/>
    <x v="3"/>
  </r>
  <r>
    <d v="2025-03-01T00:00:00"/>
    <d v="2025-03-04T00:00:00"/>
    <x v="0"/>
    <x v="0"/>
    <x v="16"/>
    <s v="BOLETA"/>
    <x v="2"/>
    <n v="41860"/>
    <m/>
    <x v="4"/>
    <x v="3"/>
  </r>
  <r>
    <d v="2025-03-01T00:00:00"/>
    <d v="2025-03-04T00:00:00"/>
    <x v="0"/>
    <x v="0"/>
    <x v="16"/>
    <s v="BOLETA"/>
    <x v="2"/>
    <n v="241395"/>
    <m/>
    <x v="4"/>
    <x v="3"/>
  </r>
  <r>
    <d v="2025-03-01T00:00:00"/>
    <d v="2025-03-04T00:00:00"/>
    <x v="0"/>
    <x v="0"/>
    <x v="16"/>
    <s v="LIBRO"/>
    <x v="0"/>
    <n v="57500"/>
    <n v="-57500"/>
    <x v="57"/>
    <x v="2"/>
  </r>
  <r>
    <d v="2025-03-01T00:00:00"/>
    <d v="2025-03-04T00:00:00"/>
    <x v="0"/>
    <x v="5"/>
    <x v="16"/>
    <s v="LIBRO"/>
    <x v="1"/>
    <n v="31887"/>
    <n v="-31887"/>
    <x v="57"/>
    <x v="2"/>
  </r>
  <r>
    <d v="2025-03-01T00:00:00"/>
    <d v="2025-03-04T00:00:00"/>
    <x v="0"/>
    <x v="0"/>
    <x v="25"/>
    <s v="BOLETA"/>
    <x v="2"/>
    <n v="72000"/>
    <n v="-72000"/>
    <x v="60"/>
    <x v="2"/>
  </r>
  <r>
    <d v="2025-03-01T00:00:00"/>
    <d v="2025-03-04T00:00:00"/>
    <x v="0"/>
    <x v="0"/>
    <x v="51"/>
    <s v="LIBRO"/>
    <x v="0"/>
    <n v="1800"/>
    <n v="-1800"/>
    <x v="57"/>
    <x v="2"/>
  </r>
  <r>
    <d v="2025-03-01T00:00:00"/>
    <d v="2025-03-04T00:00:00"/>
    <x v="0"/>
    <x v="0"/>
    <x v="109"/>
    <s v="LIBRO"/>
    <x v="0"/>
    <n v="36000"/>
    <n v="-36000"/>
    <x v="57"/>
    <x v="2"/>
  </r>
  <r>
    <d v="2025-03-01T00:00:00"/>
    <d v="2025-03-04T00:00:00"/>
    <x v="0"/>
    <x v="0"/>
    <x v="109"/>
    <s v="LIBRO"/>
    <x v="1"/>
    <n v="25938"/>
    <n v="-25938"/>
    <x v="57"/>
    <x v="2"/>
  </r>
  <r>
    <d v="2025-03-01T00:00:00"/>
    <d v="2025-03-04T00:00:00"/>
    <x v="0"/>
    <x v="0"/>
    <x v="11"/>
    <s v="BOLETA"/>
    <x v="0"/>
    <n v="403500"/>
    <n v="-403500"/>
    <x v="2"/>
    <x v="2"/>
  </r>
  <r>
    <d v="2025-03-01T00:00:00"/>
    <d v="2025-03-04T00:00:00"/>
    <x v="0"/>
    <x v="2"/>
    <x v="6"/>
    <s v="LIBRO"/>
    <x v="0"/>
    <m/>
    <n v="-40000"/>
    <x v="57"/>
    <x v="2"/>
  </r>
  <r>
    <d v="2025-03-01T00:00:00"/>
    <d v="2025-03-04T00:00:00"/>
    <x v="0"/>
    <x v="2"/>
    <x v="6"/>
    <s v="LIBRO"/>
    <x v="0"/>
    <m/>
    <n v="-27000"/>
    <x v="57"/>
    <x v="2"/>
  </r>
  <r>
    <d v="2025-03-01T00:00:00"/>
    <d v="2025-03-04T00:00:00"/>
    <x v="0"/>
    <x v="0"/>
    <x v="70"/>
    <s v="BOLETA"/>
    <x v="2"/>
    <n v="126290"/>
    <n v="-126290"/>
    <x v="61"/>
    <x v="2"/>
  </r>
  <r>
    <d v="2025-03-01T00:00:00"/>
    <d v="2025-03-04T00:00:00"/>
    <x v="0"/>
    <x v="0"/>
    <x v="29"/>
    <s v="BOLETA"/>
    <x v="2"/>
    <n v="381648"/>
    <m/>
    <x v="4"/>
    <x v="3"/>
  </r>
  <r>
    <d v="2025-03-01T00:00:00"/>
    <d v="2025-03-04T00:00:00"/>
    <x v="0"/>
    <x v="0"/>
    <x v="32"/>
    <s v="BOLETA"/>
    <x v="0"/>
    <n v="98940"/>
    <m/>
    <x v="4"/>
    <x v="3"/>
  </r>
  <r>
    <d v="2025-03-01T00:00:00"/>
    <d v="2025-03-04T00:00:00"/>
    <x v="0"/>
    <x v="0"/>
    <x v="32"/>
    <s v="BOLETA"/>
    <x v="2"/>
    <n v="343833"/>
    <m/>
    <x v="4"/>
    <x v="3"/>
  </r>
  <r>
    <d v="2025-03-01T00:00:00"/>
    <d v="2025-03-04T00:00:00"/>
    <x v="0"/>
    <x v="0"/>
    <x v="73"/>
    <s v="LIBRO"/>
    <x v="1"/>
    <n v="46350"/>
    <n v="-46350"/>
    <x v="57"/>
    <x v="2"/>
  </r>
  <r>
    <d v="2025-03-01T00:00:00"/>
    <d v="2025-03-04T00:00:00"/>
    <x v="0"/>
    <x v="0"/>
    <x v="7"/>
    <s v="LIBRO"/>
    <x v="0"/>
    <n v="9620"/>
    <n v="-9620"/>
    <x v="57"/>
    <x v="2"/>
  </r>
  <r>
    <d v="2025-03-01T00:00:00"/>
    <d v="2025-03-05T00:00:00"/>
    <x v="0"/>
    <x v="4"/>
    <x v="15"/>
    <s v="LIBRO"/>
    <x v="0"/>
    <n v="1850000"/>
    <n v="-1850000"/>
    <x v="56"/>
    <x v="2"/>
  </r>
  <r>
    <d v="2025-03-01T00:00:00"/>
    <d v="2025-03-05T00:00:00"/>
    <x v="0"/>
    <x v="5"/>
    <x v="110"/>
    <s v="LIBRO"/>
    <x v="1"/>
    <n v="60000"/>
    <n v="-60000"/>
    <x v="56"/>
    <x v="2"/>
  </r>
  <r>
    <d v="2025-03-01T00:00:00"/>
    <d v="2025-03-05T00:00:00"/>
    <x v="0"/>
    <x v="5"/>
    <x v="110"/>
    <s v="LIBRO"/>
    <x v="1"/>
    <n v="170000"/>
    <n v="-170000"/>
    <x v="56"/>
    <x v="2"/>
  </r>
  <r>
    <d v="2025-03-01T00:00:00"/>
    <d v="2025-03-05T00:00:00"/>
    <x v="0"/>
    <x v="2"/>
    <x v="16"/>
    <s v="LIBRO"/>
    <x v="0"/>
    <m/>
    <n v="-300000"/>
    <x v="56"/>
    <x v="2"/>
  </r>
  <r>
    <d v="2025-03-01T00:00:00"/>
    <d v="2025-03-05T00:00:00"/>
    <x v="0"/>
    <x v="2"/>
    <x v="16"/>
    <s v="LIBRO"/>
    <x v="0"/>
    <m/>
    <n v="-150000"/>
    <x v="56"/>
    <x v="2"/>
  </r>
  <r>
    <d v="2025-03-01T00:00:00"/>
    <d v="2025-03-05T00:00:00"/>
    <x v="0"/>
    <x v="0"/>
    <x v="111"/>
    <s v="BOLETA"/>
    <x v="0"/>
    <n v="180000"/>
    <n v="-180000"/>
    <x v="66"/>
    <x v="5"/>
  </r>
  <r>
    <d v="2025-03-01T00:00:00"/>
    <d v="2025-03-05T00:00:00"/>
    <x v="0"/>
    <x v="2"/>
    <x v="6"/>
    <s v="LIBRO"/>
    <x v="0"/>
    <m/>
    <n v="-20000"/>
    <x v="56"/>
    <x v="2"/>
  </r>
  <r>
    <d v="2025-03-01T00:00:00"/>
    <d v="2025-03-05T00:00:00"/>
    <x v="0"/>
    <x v="2"/>
    <x v="6"/>
    <s v="LIBRO"/>
    <x v="0"/>
    <m/>
    <n v="-13500"/>
    <x v="56"/>
    <x v="2"/>
  </r>
  <r>
    <d v="2025-03-01T00:00:00"/>
    <d v="2025-03-05T00:00:00"/>
    <x v="0"/>
    <x v="6"/>
    <x v="40"/>
    <s v="LIBRO"/>
    <x v="0"/>
    <n v="2820"/>
    <n v="-2820"/>
    <x v="56"/>
    <x v="2"/>
  </r>
  <r>
    <d v="2025-03-01T00:00:00"/>
    <d v="2025-03-05T00:00:00"/>
    <x v="0"/>
    <x v="0"/>
    <x v="7"/>
    <s v="LIBRO"/>
    <x v="0"/>
    <n v="8320"/>
    <n v="-8320"/>
    <x v="56"/>
    <x v="2"/>
  </r>
  <r>
    <s v="MMAR-25"/>
    <d v="2025-03-05T00:00:00"/>
    <x v="0"/>
    <x v="0"/>
    <x v="112"/>
    <s v="BOLETA"/>
    <x v="0"/>
    <n v="2758000"/>
    <m/>
    <x v="4"/>
    <x v="3"/>
  </r>
  <r>
    <d v="2025-03-01T00:00:00"/>
    <d v="2025-03-06T00:00:00"/>
    <x v="0"/>
    <x v="0"/>
    <x v="0"/>
    <s v="LIBRO"/>
    <x v="0"/>
    <n v="11600"/>
    <n v="-11600"/>
    <x v="67"/>
    <x v="2"/>
  </r>
  <r>
    <d v="2025-03-01T00:00:00"/>
    <d v="2025-03-06T00:00:00"/>
    <x v="0"/>
    <x v="0"/>
    <x v="8"/>
    <s v="BOLETA"/>
    <x v="2"/>
    <n v="326593"/>
    <m/>
    <x v="4"/>
    <x v="3"/>
  </r>
  <r>
    <d v="2025-03-01T00:00:00"/>
    <d v="2025-03-06T00:00:00"/>
    <x v="0"/>
    <x v="0"/>
    <x v="16"/>
    <s v="BOLETA"/>
    <x v="0"/>
    <n v="239000"/>
    <m/>
    <x v="4"/>
    <x v="3"/>
  </r>
  <r>
    <d v="2025-03-01T00:00:00"/>
    <d v="2025-03-06T00:00:00"/>
    <x v="0"/>
    <x v="0"/>
    <x v="16"/>
    <s v="LIBRO"/>
    <x v="0"/>
    <n v="60000"/>
    <n v="-60000"/>
    <x v="67"/>
    <x v="2"/>
  </r>
  <r>
    <d v="2025-03-01T00:00:00"/>
    <d v="2025-03-06T00:00:00"/>
    <x v="0"/>
    <x v="0"/>
    <x v="23"/>
    <s v="LIBRO"/>
    <x v="0"/>
    <n v="256350"/>
    <n v="-256350"/>
    <x v="67"/>
    <x v="2"/>
  </r>
  <r>
    <d v="2025-03-01T00:00:00"/>
    <d v="2025-03-06T00:00:00"/>
    <x v="0"/>
    <x v="0"/>
    <x v="86"/>
    <s v="LIBRO"/>
    <x v="1"/>
    <n v="91300"/>
    <n v="-91300"/>
    <x v="67"/>
    <x v="2"/>
  </r>
  <r>
    <d v="2025-03-01T00:00:00"/>
    <d v="2025-03-06T00:00:00"/>
    <x v="0"/>
    <x v="1"/>
    <x v="3"/>
    <s v="LIBRO"/>
    <x v="0"/>
    <n v="36000"/>
    <n v="-36000"/>
    <x v="67"/>
    <x v="2"/>
  </r>
  <r>
    <d v="2025-03-01T00:00:00"/>
    <d v="2025-03-06T00:00:00"/>
    <x v="0"/>
    <x v="0"/>
    <x v="12"/>
    <s v="BOLETA"/>
    <x v="2"/>
    <n v="441472"/>
    <m/>
    <x v="4"/>
    <x v="3"/>
  </r>
  <r>
    <d v="2025-03-01T00:00:00"/>
    <d v="2025-03-06T00:00:00"/>
    <x v="0"/>
    <x v="0"/>
    <x v="12"/>
    <s v="BOLETA"/>
    <x v="2"/>
    <n v="1058193"/>
    <m/>
    <x v="4"/>
    <x v="3"/>
  </r>
  <r>
    <d v="2025-03-01T00:00:00"/>
    <d v="2025-03-06T00:00:00"/>
    <x v="0"/>
    <x v="0"/>
    <x v="12"/>
    <s v="BOLETA"/>
    <x v="2"/>
    <n v="280952"/>
    <m/>
    <x v="4"/>
    <x v="3"/>
  </r>
  <r>
    <d v="2025-03-01T00:00:00"/>
    <d v="2025-03-06T00:00:00"/>
    <x v="0"/>
    <x v="2"/>
    <x v="6"/>
    <s v="LIBRO"/>
    <x v="0"/>
    <m/>
    <n v="-40000"/>
    <x v="67"/>
    <x v="2"/>
  </r>
  <r>
    <d v="2025-03-01T00:00:00"/>
    <d v="2025-03-06T00:00:00"/>
    <x v="0"/>
    <x v="2"/>
    <x v="6"/>
    <s v="LIBRO"/>
    <x v="0"/>
    <m/>
    <n v="-27000"/>
    <x v="67"/>
    <x v="2"/>
  </r>
  <r>
    <d v="2025-03-01T00:00:00"/>
    <d v="2025-03-06T00:00:00"/>
    <x v="0"/>
    <x v="0"/>
    <x v="32"/>
    <s v="BOLETA"/>
    <x v="2"/>
    <n v="217739"/>
    <m/>
    <x v="4"/>
    <x v="3"/>
  </r>
  <r>
    <d v="2025-03-01T00:00:00"/>
    <d v="2025-03-06T00:00:00"/>
    <x v="0"/>
    <x v="0"/>
    <x v="13"/>
    <s v="BOLETA"/>
    <x v="2"/>
    <n v="124631"/>
    <n v="-124630"/>
    <x v="60"/>
    <x v="2"/>
  </r>
  <r>
    <d v="2025-03-01T00:00:00"/>
    <d v="2025-03-06T00:00:00"/>
    <x v="0"/>
    <x v="0"/>
    <x v="81"/>
    <s v="LIBRO"/>
    <x v="0"/>
    <n v="13600"/>
    <n v="-13600"/>
    <x v="67"/>
    <x v="2"/>
  </r>
  <r>
    <d v="2025-03-01T00:00:00"/>
    <d v="2025-03-06T00:00:00"/>
    <x v="0"/>
    <x v="0"/>
    <x v="52"/>
    <s v="LIBRO"/>
    <x v="1"/>
    <n v="439800"/>
    <n v="-439800"/>
    <x v="67"/>
    <x v="2"/>
  </r>
  <r>
    <d v="2025-03-01T00:00:00"/>
    <d v="2025-03-06T00:00:00"/>
    <x v="0"/>
    <x v="2"/>
    <x v="16"/>
    <s v="LIBRO"/>
    <x v="0"/>
    <m/>
    <n v="-30000"/>
    <x v="67"/>
    <x v="2"/>
  </r>
  <r>
    <d v="2025-03-01T00:00:00"/>
    <d v="2025-03-06T00:00:00"/>
    <x v="0"/>
    <x v="0"/>
    <x v="4"/>
    <s v="LIBRO"/>
    <x v="1"/>
    <n v="87855"/>
    <n v="-87855"/>
    <x v="67"/>
    <x v="2"/>
  </r>
  <r>
    <d v="2025-03-01T00:00:00"/>
    <d v="2025-03-06T00:00:00"/>
    <x v="0"/>
    <x v="0"/>
    <x v="4"/>
    <s v="LIBRO"/>
    <x v="1"/>
    <n v="26328"/>
    <n v="-26328"/>
    <x v="67"/>
    <x v="2"/>
  </r>
  <r>
    <d v="2025-03-01T00:00:00"/>
    <d v="2025-03-06T00:00:00"/>
    <x v="0"/>
    <x v="0"/>
    <x v="83"/>
    <s v="LIBRO"/>
    <x v="1"/>
    <n v="27557"/>
    <n v="-27557"/>
    <x v="67"/>
    <x v="2"/>
  </r>
  <r>
    <d v="2025-03-01T00:00:00"/>
    <d v="2025-03-06T00:00:00"/>
    <x v="0"/>
    <x v="0"/>
    <x v="32"/>
    <s v="LIBRO"/>
    <x v="2"/>
    <m/>
    <n v="-1393975"/>
    <x v="67"/>
    <x v="2"/>
  </r>
  <r>
    <d v="2025-03-01T00:00:00"/>
    <d v="2025-03-07T00:00:00"/>
    <x v="0"/>
    <x v="0"/>
    <x v="11"/>
    <s v="BOLETA"/>
    <x v="0"/>
    <n v="407900"/>
    <n v="-407900"/>
    <x v="68"/>
    <x v="2"/>
  </r>
  <r>
    <d v="2025-03-01T00:00:00"/>
    <d v="2025-03-07T00:00:00"/>
    <x v="0"/>
    <x v="0"/>
    <x v="0"/>
    <s v="LIBRO"/>
    <x v="0"/>
    <n v="5460"/>
    <n v="-5460"/>
    <x v="69"/>
    <x v="2"/>
  </r>
  <r>
    <d v="2025-03-01T00:00:00"/>
    <d v="2025-03-07T00:00:00"/>
    <x v="0"/>
    <x v="1"/>
    <x v="9"/>
    <s v="LIBRO"/>
    <x v="0"/>
    <n v="22210"/>
    <n v="-22210"/>
    <x v="69"/>
    <x v="2"/>
  </r>
  <r>
    <d v="2025-03-01T00:00:00"/>
    <d v="2025-03-07T00:00:00"/>
    <x v="0"/>
    <x v="0"/>
    <x v="54"/>
    <s v="LIBRO"/>
    <x v="0"/>
    <n v="5000"/>
    <n v="-5000"/>
    <x v="69"/>
    <x v="2"/>
  </r>
  <r>
    <d v="2025-03-01T00:00:00"/>
    <d v="2025-03-07T00:00:00"/>
    <x v="0"/>
    <x v="2"/>
    <x v="6"/>
    <s v="LIBRO"/>
    <x v="0"/>
    <m/>
    <n v="-13500"/>
    <x v="69"/>
    <x v="2"/>
  </r>
  <r>
    <d v="2025-03-01T00:00:00"/>
    <d v="2025-03-07T00:00:00"/>
    <x v="0"/>
    <x v="2"/>
    <x v="16"/>
    <s v="LIBRO"/>
    <x v="3"/>
    <m/>
    <n v="-516761"/>
    <x v="69"/>
    <x v="2"/>
  </r>
  <r>
    <d v="2025-03-01T00:00:00"/>
    <d v="2025-03-07T00:00:00"/>
    <x v="0"/>
    <x v="5"/>
    <x v="35"/>
    <s v="LIBRO"/>
    <x v="0"/>
    <n v="42270"/>
    <n v="-42270"/>
    <x v="69"/>
    <x v="2"/>
  </r>
  <r>
    <d v="2025-03-01T00:00:00"/>
    <d v="2025-03-08T00:00:00"/>
    <x v="0"/>
    <x v="0"/>
    <x v="0"/>
    <s v="LIBRO"/>
    <x v="0"/>
    <n v="7200"/>
    <n v="-7200"/>
    <x v="70"/>
    <x v="2"/>
  </r>
  <r>
    <d v="2025-03-01T00:00:00"/>
    <d v="2025-03-08T00:00:00"/>
    <x v="0"/>
    <x v="1"/>
    <x v="103"/>
    <s v="LIBRO"/>
    <x v="0"/>
    <n v="65000"/>
    <n v="-65000"/>
    <x v="70"/>
    <x v="2"/>
  </r>
  <r>
    <d v="2025-03-01T00:00:00"/>
    <d v="2025-03-08T00:00:00"/>
    <x v="0"/>
    <x v="0"/>
    <x v="0"/>
    <s v="LIBRO"/>
    <x v="0"/>
    <n v="1670"/>
    <n v="-1670"/>
    <x v="70"/>
    <x v="2"/>
  </r>
  <r>
    <d v="2025-03-01T00:00:00"/>
    <d v="2025-03-08T00:00:00"/>
    <x v="0"/>
    <x v="2"/>
    <x v="6"/>
    <s v="LIBRO"/>
    <x v="0"/>
    <m/>
    <n v="-20000"/>
    <x v="70"/>
    <x v="2"/>
  </r>
  <r>
    <d v="2025-03-01T00:00:00"/>
    <d v="2025-03-08T00:00:00"/>
    <x v="0"/>
    <x v="2"/>
    <x v="6"/>
    <s v="LIBRO"/>
    <x v="0"/>
    <m/>
    <n v="-13500"/>
    <x v="70"/>
    <x v="2"/>
  </r>
  <r>
    <d v="2025-03-01T00:00:00"/>
    <d v="2025-03-08T00:00:00"/>
    <x v="0"/>
    <x v="1"/>
    <x v="18"/>
    <s v="LIBRO"/>
    <x v="0"/>
    <n v="281500"/>
    <n v="-281500"/>
    <x v="70"/>
    <x v="2"/>
  </r>
  <r>
    <d v="2025-03-01T00:00:00"/>
    <d v="2025-03-08T00:00:00"/>
    <x v="0"/>
    <x v="1"/>
    <x v="18"/>
    <s v="LIBRO"/>
    <x v="0"/>
    <n v="250000"/>
    <n v="-250000"/>
    <x v="70"/>
    <x v="2"/>
  </r>
  <r>
    <d v="2025-03-01T00:00:00"/>
    <d v="2025-03-08T00:00:00"/>
    <x v="0"/>
    <x v="2"/>
    <x v="16"/>
    <s v="LIBRO"/>
    <x v="0"/>
    <m/>
    <n v="-317800"/>
    <x v="70"/>
    <x v="2"/>
  </r>
  <r>
    <d v="2025-03-01T00:00:00"/>
    <d v="2025-03-08T00:00:00"/>
    <x v="0"/>
    <x v="0"/>
    <x v="16"/>
    <s v="LIBRO"/>
    <x v="0"/>
    <n v="61197"/>
    <n v="-61197"/>
    <x v="70"/>
    <x v="2"/>
  </r>
  <r>
    <d v="2025-03-01T00:00:00"/>
    <d v="2025-03-08T00:00:00"/>
    <x v="0"/>
    <x v="0"/>
    <x v="23"/>
    <s v="LIBRO"/>
    <x v="0"/>
    <n v="106040"/>
    <n v="-106040"/>
    <x v="70"/>
    <x v="2"/>
  </r>
  <r>
    <d v="2025-03-01T00:00:00"/>
    <d v="2025-03-08T00:00:00"/>
    <x v="0"/>
    <x v="2"/>
    <x v="16"/>
    <s v="LIBRO"/>
    <x v="0"/>
    <m/>
    <n v="943800"/>
    <x v="70"/>
    <x v="2"/>
  </r>
  <r>
    <d v="2025-03-01T00:00:00"/>
    <d v="2025-03-08T00:00:00"/>
    <x v="0"/>
    <x v="3"/>
    <x v="58"/>
    <s v="LIBRO"/>
    <x v="0"/>
    <m/>
    <n v="-96000"/>
    <x v="70"/>
    <x v="2"/>
  </r>
  <r>
    <d v="2025-03-01T00:00:00"/>
    <d v="2025-03-10T00:00:00"/>
    <x v="0"/>
    <x v="0"/>
    <x v="16"/>
    <s v="BOLETA"/>
    <x v="2"/>
    <n v="51700"/>
    <n v="-51700"/>
    <x v="71"/>
    <x v="2"/>
  </r>
  <r>
    <d v="2025-03-01T00:00:00"/>
    <d v="2025-03-10T00:00:00"/>
    <x v="0"/>
    <x v="0"/>
    <x v="16"/>
    <s v="BOLETA"/>
    <x v="2"/>
    <n v="241395"/>
    <m/>
    <x v="4"/>
    <x v="3"/>
  </r>
  <r>
    <d v="2025-03-01T00:00:00"/>
    <d v="2025-03-10T00:00:00"/>
    <x v="0"/>
    <x v="0"/>
    <x v="24"/>
    <s v="BOLETA"/>
    <x v="1"/>
    <n v="33600"/>
    <n v="-33600"/>
    <x v="58"/>
    <x v="4"/>
  </r>
  <r>
    <d v="2025-03-01T00:00:00"/>
    <d v="2025-03-10T00:00:00"/>
    <x v="0"/>
    <x v="0"/>
    <x v="11"/>
    <s v="BOLETA"/>
    <x v="0"/>
    <n v="410000"/>
    <n v="-410000"/>
    <x v="72"/>
    <x v="2"/>
  </r>
  <r>
    <d v="2025-03-01T00:00:00"/>
    <d v="2025-03-10T00:00:00"/>
    <x v="0"/>
    <x v="0"/>
    <x v="29"/>
    <s v="BOLETA"/>
    <x v="2"/>
    <n v="1105607"/>
    <m/>
    <x v="4"/>
    <x v="3"/>
  </r>
  <r>
    <d v="2025-03-01T00:00:00"/>
    <d v="2025-03-10T00:00:00"/>
    <x v="0"/>
    <x v="0"/>
    <x v="70"/>
    <s v="BOLETA"/>
    <x v="2"/>
    <n v="126290"/>
    <n v="-126290"/>
    <x v="73"/>
    <x v="2"/>
  </r>
  <r>
    <d v="2025-03-01T00:00:00"/>
    <d v="2025-03-10T00:00:00"/>
    <x v="0"/>
    <x v="0"/>
    <x v="7"/>
    <s v="LIBRO"/>
    <x v="0"/>
    <n v="10050"/>
    <n v="-10050"/>
    <x v="60"/>
    <x v="2"/>
  </r>
  <r>
    <d v="2025-03-01T00:00:00"/>
    <d v="2025-03-10T00:00:00"/>
    <x v="0"/>
    <x v="0"/>
    <x v="0"/>
    <s v="LIBRO"/>
    <x v="0"/>
    <n v="1580"/>
    <n v="-1580"/>
    <x v="60"/>
    <x v="2"/>
  </r>
  <r>
    <d v="2025-03-01T00:00:00"/>
    <d v="2025-03-10T00:00:00"/>
    <x v="0"/>
    <x v="0"/>
    <x v="46"/>
    <s v="LIBRO"/>
    <x v="0"/>
    <n v="13500"/>
    <n v="-13500"/>
    <x v="60"/>
    <x v="2"/>
  </r>
  <r>
    <d v="2025-03-01T00:00:00"/>
    <d v="2025-03-10T00:00:00"/>
    <x v="0"/>
    <x v="0"/>
    <x v="113"/>
    <s v="LIBRO"/>
    <x v="0"/>
    <n v="1300"/>
    <n v="-1300"/>
    <x v="60"/>
    <x v="2"/>
  </r>
  <r>
    <d v="2025-03-01T00:00:00"/>
    <d v="2025-03-10T00:00:00"/>
    <x v="0"/>
    <x v="2"/>
    <x v="6"/>
    <s v="LIBRO"/>
    <x v="0"/>
    <m/>
    <n v="-22500"/>
    <x v="60"/>
    <x v="2"/>
  </r>
  <r>
    <d v="2025-03-01T00:00:00"/>
    <d v="2025-03-10T00:00:00"/>
    <x v="0"/>
    <x v="2"/>
    <x v="6"/>
    <s v="LIBRO"/>
    <x v="0"/>
    <m/>
    <n v="-13500"/>
    <x v="60"/>
    <x v="2"/>
  </r>
  <r>
    <d v="2025-03-01T00:00:00"/>
    <d v="2025-03-10T00:00:00"/>
    <x v="0"/>
    <x v="2"/>
    <x v="6"/>
    <s v="LIBRO"/>
    <x v="0"/>
    <m/>
    <n v="-20000"/>
    <x v="60"/>
    <x v="2"/>
  </r>
  <r>
    <d v="2025-03-01T00:00:00"/>
    <d v="2025-03-10T00:00:00"/>
    <x v="0"/>
    <x v="2"/>
    <x v="6"/>
    <s v="LIBRO"/>
    <x v="0"/>
    <m/>
    <n v="-13500"/>
    <x v="60"/>
    <x v="2"/>
  </r>
  <r>
    <d v="2025-03-01T00:00:00"/>
    <d v="2025-03-10T00:00:00"/>
    <x v="0"/>
    <x v="0"/>
    <x v="5"/>
    <s v="LIBRO"/>
    <x v="0"/>
    <n v="42500"/>
    <n v="-42500"/>
    <x v="60"/>
    <x v="2"/>
  </r>
  <r>
    <d v="2025-03-01T00:00:00"/>
    <d v="2025-03-10T00:00:00"/>
    <x v="0"/>
    <x v="0"/>
    <x v="31"/>
    <s v="LIBRO"/>
    <x v="0"/>
    <n v="56000"/>
    <n v="-56000"/>
    <x v="60"/>
    <x v="2"/>
  </r>
  <r>
    <d v="2025-03-01T00:00:00"/>
    <d v="2025-03-10T00:00:00"/>
    <x v="0"/>
    <x v="5"/>
    <x v="26"/>
    <s v="LIBRO"/>
    <x v="1"/>
    <n v="2568133"/>
    <n v="-2568133"/>
    <x v="60"/>
    <x v="2"/>
  </r>
  <r>
    <d v="2025-03-01T00:00:00"/>
    <d v="2025-03-10T00:00:00"/>
    <x v="0"/>
    <x v="5"/>
    <x v="16"/>
    <s v="LIBRO"/>
    <x v="1"/>
    <n v="468790"/>
    <n v="-468790"/>
    <x v="60"/>
    <x v="2"/>
  </r>
  <r>
    <d v="2025-03-01T00:00:00"/>
    <d v="2025-03-10T00:00:00"/>
    <x v="0"/>
    <x v="5"/>
    <x v="16"/>
    <s v="LIBRO"/>
    <x v="1"/>
    <n v="39493"/>
    <n v="-39493"/>
    <x v="60"/>
    <x v="2"/>
  </r>
  <r>
    <d v="2025-03-01T00:00:00"/>
    <d v="2025-03-10T00:00:00"/>
    <x v="0"/>
    <x v="6"/>
    <x v="47"/>
    <s v="LIBRO"/>
    <x v="3"/>
    <n v="144961"/>
    <n v="-144961"/>
    <x v="60"/>
    <x v="2"/>
  </r>
  <r>
    <d v="2025-03-01T00:00:00"/>
    <d v="2025-03-10T00:00:00"/>
    <x v="0"/>
    <x v="5"/>
    <x v="48"/>
    <s v="LIBRO"/>
    <x v="3"/>
    <n v="115676"/>
    <n v="-115676"/>
    <x v="60"/>
    <x v="2"/>
  </r>
  <r>
    <d v="2025-03-01T00:00:00"/>
    <d v="2025-03-11T00:00:00"/>
    <x v="0"/>
    <x v="0"/>
    <x v="8"/>
    <s v="BOLETA"/>
    <x v="2"/>
    <n v="321000"/>
    <m/>
    <x v="4"/>
    <x v="3"/>
  </r>
  <r>
    <d v="2025-03-01T00:00:00"/>
    <d v="2025-03-11T00:00:00"/>
    <x v="0"/>
    <x v="0"/>
    <x v="8"/>
    <s v="BOLETA"/>
    <x v="2"/>
    <n v="1243137"/>
    <m/>
    <x v="4"/>
    <x v="3"/>
  </r>
  <r>
    <d v="2025-03-01T00:00:00"/>
    <d v="2025-03-11T00:00:00"/>
    <x v="0"/>
    <x v="0"/>
    <x v="79"/>
    <s v="BOLETA"/>
    <x v="1"/>
    <n v="61698"/>
    <n v="-45081"/>
    <x v="74"/>
    <x v="6"/>
  </r>
  <r>
    <d v="2025-03-01T00:00:00"/>
    <d v="2025-03-11T00:00:00"/>
    <x v="0"/>
    <x v="0"/>
    <x v="12"/>
    <s v="BOLETA"/>
    <x v="2"/>
    <n v="256359"/>
    <m/>
    <x v="4"/>
    <x v="3"/>
  </r>
  <r>
    <d v="2025-03-01T00:00:00"/>
    <d v="2025-03-11T00:00:00"/>
    <x v="0"/>
    <x v="0"/>
    <x v="12"/>
    <s v="BOLETA"/>
    <x v="2"/>
    <n v="1151800"/>
    <m/>
    <x v="4"/>
    <x v="3"/>
  </r>
  <r>
    <d v="2025-03-01T00:00:00"/>
    <d v="2025-03-11T00:00:00"/>
    <x v="0"/>
    <x v="0"/>
    <x v="32"/>
    <s v="BOLETA"/>
    <x v="0"/>
    <n v="396549"/>
    <m/>
    <x v="4"/>
    <x v="3"/>
  </r>
  <r>
    <d v="2025-03-01T00:00:00"/>
    <d v="2025-03-11T00:00:00"/>
    <x v="0"/>
    <x v="0"/>
    <x v="32"/>
    <s v="BOLETA"/>
    <x v="2"/>
    <n v="459648"/>
    <m/>
    <x v="4"/>
    <x v="3"/>
  </r>
  <r>
    <d v="2025-03-01T00:00:00"/>
    <d v="2025-03-11T00:00:00"/>
    <x v="0"/>
    <x v="0"/>
    <x v="39"/>
    <s v="BOLETA"/>
    <x v="0"/>
    <n v="232200"/>
    <n v="-232200"/>
    <x v="65"/>
    <x v="2"/>
  </r>
  <r>
    <d v="2025-03-01T00:00:00"/>
    <d v="2025-03-11T00:00:00"/>
    <x v="0"/>
    <x v="0"/>
    <x v="0"/>
    <s v="LIBRO"/>
    <x v="0"/>
    <n v="12700"/>
    <n v="-12700"/>
    <x v="75"/>
    <x v="2"/>
  </r>
  <r>
    <d v="2025-03-01T00:00:00"/>
    <d v="2025-03-11T00:00:00"/>
    <x v="0"/>
    <x v="0"/>
    <x v="113"/>
    <s v="LIBRO"/>
    <x v="0"/>
    <n v="11190"/>
    <n v="-11190"/>
    <x v="75"/>
    <x v="2"/>
  </r>
  <r>
    <d v="2025-03-01T00:00:00"/>
    <d v="2025-03-11T00:00:00"/>
    <x v="0"/>
    <x v="0"/>
    <x v="0"/>
    <s v="LIBRO"/>
    <x v="0"/>
    <n v="5820"/>
    <n v="-5820"/>
    <x v="75"/>
    <x v="2"/>
  </r>
  <r>
    <d v="2025-03-01T00:00:00"/>
    <d v="2025-03-11T00:00:00"/>
    <x v="0"/>
    <x v="1"/>
    <x v="9"/>
    <s v="LIBRO"/>
    <x v="0"/>
    <n v="1920"/>
    <n v="-1920"/>
    <x v="75"/>
    <x v="2"/>
  </r>
  <r>
    <d v="2025-03-01T00:00:00"/>
    <d v="2025-03-11T00:00:00"/>
    <x v="0"/>
    <x v="0"/>
    <x v="54"/>
    <s v="LIBRO"/>
    <x v="0"/>
    <n v="1600"/>
    <n v="-1600"/>
    <x v="75"/>
    <x v="2"/>
  </r>
  <r>
    <d v="2025-03-01T00:00:00"/>
    <d v="2025-03-11T00:00:00"/>
    <x v="0"/>
    <x v="2"/>
    <x v="6"/>
    <s v="LIBRO"/>
    <x v="0"/>
    <m/>
    <n v="-40000"/>
    <x v="75"/>
    <x v="2"/>
  </r>
  <r>
    <d v="2025-03-01T00:00:00"/>
    <d v="2025-03-11T00:00:00"/>
    <x v="0"/>
    <x v="0"/>
    <x v="44"/>
    <s v="LIBRO"/>
    <x v="1"/>
    <n v="233180"/>
    <n v="-233180"/>
    <x v="75"/>
    <x v="2"/>
  </r>
  <r>
    <d v="2025-03-01T00:00:00"/>
    <d v="2025-03-11T00:00:00"/>
    <x v="0"/>
    <x v="6"/>
    <x v="40"/>
    <s v="LIBRO"/>
    <x v="0"/>
    <n v="5260"/>
    <n v="-5260"/>
    <x v="75"/>
    <x v="2"/>
  </r>
  <r>
    <d v="2025-03-01T00:00:00"/>
    <d v="2025-03-11T00:00:00"/>
    <x v="0"/>
    <x v="5"/>
    <x v="28"/>
    <s v="LIBRO"/>
    <x v="1"/>
    <n v="340000"/>
    <n v="-340000"/>
    <x v="75"/>
    <x v="2"/>
  </r>
  <r>
    <d v="2025-03-01T00:00:00"/>
    <d v="2025-03-12T00:00:00"/>
    <x v="0"/>
    <x v="0"/>
    <x v="36"/>
    <s v="BOLETA"/>
    <x v="2"/>
    <n v="790996"/>
    <n v="-791000"/>
    <x v="68"/>
    <x v="2"/>
  </r>
  <r>
    <d v="2025-03-01T00:00:00"/>
    <d v="2025-03-12T00:00:00"/>
    <x v="0"/>
    <x v="0"/>
    <x v="36"/>
    <s v="BOLETA"/>
    <x v="0"/>
    <n v="47100"/>
    <n v="-47100"/>
    <x v="68"/>
    <x v="2"/>
  </r>
  <r>
    <d v="2025-03-01T00:00:00"/>
    <d v="2025-03-12T00:00:00"/>
    <x v="0"/>
    <x v="0"/>
    <x v="11"/>
    <s v="BOLETA"/>
    <x v="0"/>
    <n v="371200"/>
    <n v="-371200"/>
    <x v="47"/>
    <x v="2"/>
  </r>
  <r>
    <d v="2025-03-01T00:00:00"/>
    <d v="2025-03-12T00:00:00"/>
    <x v="0"/>
    <x v="0"/>
    <x v="32"/>
    <s v="LIBRO"/>
    <x v="0"/>
    <m/>
    <n v="-200000"/>
    <x v="61"/>
    <x v="2"/>
  </r>
  <r>
    <d v="2025-03-01T00:00:00"/>
    <d v="2025-03-12T00:00:00"/>
    <x v="0"/>
    <x v="0"/>
    <x v="108"/>
    <s v="LIBRO"/>
    <x v="0"/>
    <n v="26000"/>
    <n v="-26000"/>
    <x v="61"/>
    <x v="2"/>
  </r>
  <r>
    <d v="2025-03-01T00:00:00"/>
    <d v="2025-03-12T00:00:00"/>
    <x v="0"/>
    <x v="1"/>
    <x v="9"/>
    <s v="LIBRO"/>
    <x v="0"/>
    <n v="7920"/>
    <n v="-7920"/>
    <x v="61"/>
    <x v="2"/>
  </r>
  <r>
    <d v="2025-03-01T00:00:00"/>
    <d v="2025-03-12T00:00:00"/>
    <x v="0"/>
    <x v="0"/>
    <x v="0"/>
    <s v="LIBRO"/>
    <x v="0"/>
    <n v="11260"/>
    <n v="-11260"/>
    <x v="61"/>
    <x v="2"/>
  </r>
  <r>
    <d v="2025-03-01T00:00:00"/>
    <d v="2025-03-12T00:00:00"/>
    <x v="0"/>
    <x v="2"/>
    <x v="6"/>
    <s v="LIBRO"/>
    <x v="0"/>
    <m/>
    <n v="-13500"/>
    <x v="61"/>
    <x v="2"/>
  </r>
  <r>
    <d v="2025-03-01T00:00:00"/>
    <d v="2025-03-12T00:00:00"/>
    <x v="0"/>
    <x v="2"/>
    <x v="6"/>
    <s v="LIBRO"/>
    <x v="0"/>
    <m/>
    <n v="-13850"/>
    <x v="61"/>
    <x v="2"/>
  </r>
  <r>
    <d v="2025-03-01T00:00:00"/>
    <d v="2025-03-12T00:00:00"/>
    <x v="0"/>
    <x v="0"/>
    <x v="30"/>
    <s v="LIBRO"/>
    <x v="0"/>
    <n v="55400"/>
    <n v="-55400"/>
    <x v="61"/>
    <x v="2"/>
  </r>
  <r>
    <d v="2025-03-01T00:00:00"/>
    <d v="2025-03-12T00:00:00"/>
    <x v="0"/>
    <x v="0"/>
    <x v="4"/>
    <s v="LIBRO"/>
    <x v="1"/>
    <n v="40615"/>
    <n v="-40615"/>
    <x v="61"/>
    <x v="2"/>
  </r>
  <r>
    <d v="2025-03-01T00:00:00"/>
    <d v="2025-03-12T00:00:00"/>
    <x v="0"/>
    <x v="0"/>
    <x v="12"/>
    <s v="LIBRO"/>
    <x v="1"/>
    <m/>
    <n v="-500000"/>
    <x v="61"/>
    <x v="2"/>
  </r>
  <r>
    <d v="2025-03-01T00:00:00"/>
    <d v="2025-03-13T00:00:00"/>
    <x v="0"/>
    <x v="2"/>
    <x v="6"/>
    <s v="LIBRO"/>
    <x v="0"/>
    <m/>
    <n v="-17300"/>
    <x v="39"/>
    <x v="2"/>
  </r>
  <r>
    <d v="2025-03-01T00:00:00"/>
    <d v="2025-03-13T00:00:00"/>
    <x v="0"/>
    <x v="0"/>
    <x v="30"/>
    <s v="LIBRO"/>
    <x v="0"/>
    <n v="12500"/>
    <n v="-12500"/>
    <x v="39"/>
    <x v="2"/>
  </r>
  <r>
    <d v="2025-03-01T00:00:00"/>
    <d v="2025-03-13T00:00:00"/>
    <x v="0"/>
    <x v="0"/>
    <x v="0"/>
    <s v="LIBRO"/>
    <x v="0"/>
    <n v="2900"/>
    <n v="-2900"/>
    <x v="39"/>
    <x v="2"/>
  </r>
  <r>
    <d v="2025-03-01T00:00:00"/>
    <d v="2025-03-13T00:00:00"/>
    <x v="0"/>
    <x v="2"/>
    <x v="6"/>
    <s v="LIBRO"/>
    <x v="0"/>
    <m/>
    <n v="-13850"/>
    <x v="39"/>
    <x v="2"/>
  </r>
  <r>
    <d v="2025-03-01T00:00:00"/>
    <d v="2025-03-13T00:00:00"/>
    <x v="0"/>
    <x v="2"/>
    <x v="6"/>
    <s v="LIBRO"/>
    <x v="0"/>
    <m/>
    <n v="-13500"/>
    <x v="39"/>
    <x v="2"/>
  </r>
  <r>
    <d v="2025-03-01T00:00:00"/>
    <d v="2025-03-13T00:00:00"/>
    <x v="0"/>
    <x v="2"/>
    <x v="6"/>
    <s v="LIBRO"/>
    <x v="0"/>
    <m/>
    <n v="-13850"/>
    <x v="39"/>
    <x v="2"/>
  </r>
  <r>
    <d v="2025-03-01T00:00:00"/>
    <d v="2025-03-13T00:00:00"/>
    <x v="0"/>
    <x v="2"/>
    <x v="6"/>
    <s v="LIBRO"/>
    <x v="0"/>
    <m/>
    <n v="-30000"/>
    <x v="39"/>
    <x v="2"/>
  </r>
  <r>
    <d v="2025-03-01T00:00:00"/>
    <d v="2025-03-13T00:00:00"/>
    <x v="0"/>
    <x v="1"/>
    <x v="3"/>
    <s v="LIBRO"/>
    <x v="0"/>
    <n v="51000"/>
    <n v="-51000"/>
    <x v="39"/>
    <x v="2"/>
  </r>
  <r>
    <d v="2025-03-01T00:00:00"/>
    <d v="2025-03-13T00:00:00"/>
    <x v="0"/>
    <x v="0"/>
    <x v="112"/>
    <s v="LIBRO"/>
    <x v="0"/>
    <m/>
    <n v="-200000"/>
    <x v="39"/>
    <x v="2"/>
  </r>
  <r>
    <d v="2025-03-01T00:00:00"/>
    <d v="2025-03-13T00:00:00"/>
    <x v="0"/>
    <x v="4"/>
    <x v="37"/>
    <s v="LIBRO"/>
    <x v="0"/>
    <n v="280000"/>
    <n v="-280000"/>
    <x v="39"/>
    <x v="2"/>
  </r>
  <r>
    <d v="2025-03-01T00:00:00"/>
    <d v="2025-03-13T00:00:00"/>
    <x v="0"/>
    <x v="8"/>
    <x v="103"/>
    <s v="LIBRO"/>
    <x v="0"/>
    <n v="177000"/>
    <n v="-177000"/>
    <x v="39"/>
    <x v="2"/>
  </r>
  <r>
    <d v="2025-03-01T00:00:00"/>
    <d v="2025-03-13T00:00:00"/>
    <x v="0"/>
    <x v="4"/>
    <x v="37"/>
    <s v="LIBRO"/>
    <x v="0"/>
    <n v="100000"/>
    <n v="-100000"/>
    <x v="39"/>
    <x v="2"/>
  </r>
  <r>
    <d v="2025-03-01T00:00:00"/>
    <d v="2025-03-13T00:00:00"/>
    <x v="0"/>
    <x v="0"/>
    <x v="52"/>
    <s v="LIBRO"/>
    <x v="1"/>
    <n v="409700"/>
    <n v="-409700"/>
    <x v="39"/>
    <x v="2"/>
  </r>
  <r>
    <d v="2025-03-01T00:00:00"/>
    <d v="2025-03-13T00:00:00"/>
    <x v="0"/>
    <x v="0"/>
    <x v="16"/>
    <s v="LIBRO"/>
    <x v="1"/>
    <n v="61185"/>
    <n v="-61185"/>
    <x v="39"/>
    <x v="2"/>
  </r>
  <r>
    <d v="2025-03-01T00:00:00"/>
    <d v="2025-03-13T00:00:00"/>
    <x v="0"/>
    <x v="0"/>
    <x v="16"/>
    <s v="LIBRO"/>
    <x v="0"/>
    <n v="20000"/>
    <n v="-20000"/>
    <x v="39"/>
    <x v="2"/>
  </r>
  <r>
    <d v="2025-03-01T00:00:00"/>
    <d v="2025-03-13T00:00:00"/>
    <x v="0"/>
    <x v="0"/>
    <x v="45"/>
    <s v="LIBRO"/>
    <x v="0"/>
    <n v="44000"/>
    <n v="-44000"/>
    <x v="39"/>
    <x v="2"/>
  </r>
  <r>
    <d v="2025-03-01T00:00:00"/>
    <d v="2025-03-14T00:00:00"/>
    <x v="0"/>
    <x v="0"/>
    <x v="43"/>
    <s v="BOLETA"/>
    <x v="1"/>
    <n v="77000"/>
    <n v="-77000"/>
    <x v="59"/>
    <x v="4"/>
  </r>
  <r>
    <d v="2025-03-01T00:00:00"/>
    <d v="2025-03-14T00:00:00"/>
    <x v="0"/>
    <x v="0"/>
    <x v="11"/>
    <s v="BOLETA"/>
    <x v="0"/>
    <n v="300900"/>
    <n v="-301000"/>
    <x v="71"/>
    <x v="2"/>
  </r>
  <r>
    <d v="2025-03-01T00:00:00"/>
    <d v="2025-03-14T00:00:00"/>
    <x v="0"/>
    <x v="0"/>
    <x v="41"/>
    <s v="BOLETA"/>
    <x v="0"/>
    <n v="433800"/>
    <n v="-433800"/>
    <x v="59"/>
    <x v="4"/>
  </r>
  <r>
    <d v="2025-03-01T00:00:00"/>
    <d v="2025-03-14T00:00:00"/>
    <x v="0"/>
    <x v="1"/>
    <x v="87"/>
    <s v="LIBRO"/>
    <x v="0"/>
    <n v="170000"/>
    <n v="-170000"/>
    <x v="2"/>
    <x v="2"/>
  </r>
  <r>
    <d v="2025-03-01T00:00:00"/>
    <d v="2025-03-14T00:00:00"/>
    <x v="0"/>
    <x v="0"/>
    <x v="5"/>
    <s v="LIBRO"/>
    <x v="2"/>
    <n v="207420"/>
    <n v="-207420"/>
    <x v="2"/>
    <x v="2"/>
  </r>
  <r>
    <d v="2025-03-01T00:00:00"/>
    <d v="2025-03-14T00:00:00"/>
    <x v="0"/>
    <x v="1"/>
    <x v="9"/>
    <s v="LIBRO"/>
    <x v="0"/>
    <n v="12600"/>
    <n v="-12600"/>
    <x v="2"/>
    <x v="2"/>
  </r>
  <r>
    <d v="2025-03-01T00:00:00"/>
    <d v="2025-03-14T00:00:00"/>
    <x v="0"/>
    <x v="2"/>
    <x v="6"/>
    <s v="LIBRO"/>
    <x v="0"/>
    <m/>
    <n v="-17300"/>
    <x v="2"/>
    <x v="2"/>
  </r>
  <r>
    <d v="2025-03-01T00:00:00"/>
    <d v="2025-03-14T00:00:00"/>
    <x v="0"/>
    <x v="2"/>
    <x v="6"/>
    <s v="LIBRO"/>
    <x v="0"/>
    <m/>
    <n v="-13500"/>
    <x v="2"/>
    <x v="2"/>
  </r>
  <r>
    <d v="2025-03-01T00:00:00"/>
    <d v="2025-03-14T00:00:00"/>
    <x v="0"/>
    <x v="2"/>
    <x v="16"/>
    <s v="LIBRO"/>
    <x v="0"/>
    <m/>
    <n v="-30000"/>
    <x v="2"/>
    <x v="2"/>
  </r>
  <r>
    <d v="2025-03-01T00:00:00"/>
    <d v="2025-03-14T00:00:00"/>
    <x v="0"/>
    <x v="0"/>
    <x v="31"/>
    <s v="LIBRO"/>
    <x v="0"/>
    <n v="56000"/>
    <n v="-56000"/>
    <x v="2"/>
    <x v="2"/>
  </r>
  <r>
    <d v="2025-03-01T00:00:00"/>
    <d v="2025-03-14T00:00:00"/>
    <x v="0"/>
    <x v="6"/>
    <x v="22"/>
    <s v="LIBRO"/>
    <x v="0"/>
    <n v="30000"/>
    <n v="-30000"/>
    <x v="2"/>
    <x v="2"/>
  </r>
  <r>
    <d v="2025-03-01T00:00:00"/>
    <d v="2025-03-14T00:00:00"/>
    <x v="0"/>
    <x v="0"/>
    <x v="27"/>
    <s v="LIBRO"/>
    <x v="1"/>
    <m/>
    <n v="-240000"/>
    <x v="2"/>
    <x v="2"/>
  </r>
  <r>
    <d v="2025-03-01T00:00:00"/>
    <d v="2025-03-15T00:00:00"/>
    <x v="0"/>
    <x v="0"/>
    <x v="111"/>
    <s v="BOLETA"/>
    <x v="0"/>
    <n v="140000"/>
    <n v="-140000"/>
    <x v="66"/>
    <x v="5"/>
  </r>
  <r>
    <d v="2025-03-01T00:00:00"/>
    <d v="2025-03-15T00:00:00"/>
    <x v="0"/>
    <x v="2"/>
    <x v="6"/>
    <s v="LIBRO"/>
    <x v="0"/>
    <m/>
    <n v="-19230"/>
    <x v="44"/>
    <x v="2"/>
  </r>
  <r>
    <d v="2025-03-01T00:00:00"/>
    <d v="2025-03-15T00:00:00"/>
    <x v="0"/>
    <x v="0"/>
    <x v="0"/>
    <s v="LIBRO"/>
    <x v="0"/>
    <n v="5480"/>
    <n v="-5480"/>
    <x v="44"/>
    <x v="2"/>
  </r>
  <r>
    <d v="2025-03-01T00:00:00"/>
    <d v="2025-03-15T00:00:00"/>
    <x v="0"/>
    <x v="2"/>
    <x v="6"/>
    <s v="LIBRO"/>
    <x v="0"/>
    <m/>
    <n v="-13850"/>
    <x v="44"/>
    <x v="2"/>
  </r>
  <r>
    <d v="2025-03-01T00:00:00"/>
    <d v="2025-03-15T00:00:00"/>
    <x v="0"/>
    <x v="2"/>
    <x v="6"/>
    <s v="LIBRO"/>
    <x v="0"/>
    <m/>
    <n v="-17300"/>
    <x v="44"/>
    <x v="2"/>
  </r>
  <r>
    <d v="2025-03-01T00:00:00"/>
    <d v="2025-03-15T00:00:00"/>
    <x v="0"/>
    <x v="2"/>
    <x v="6"/>
    <s v="LIBRO"/>
    <x v="0"/>
    <m/>
    <n v="-13850"/>
    <x v="44"/>
    <x v="2"/>
  </r>
  <r>
    <d v="2025-03-01T00:00:00"/>
    <d v="2025-03-15T00:00:00"/>
    <x v="0"/>
    <x v="2"/>
    <x v="6"/>
    <s v="LIBRO"/>
    <x v="0"/>
    <m/>
    <n v="-13500"/>
    <x v="44"/>
    <x v="2"/>
  </r>
  <r>
    <d v="2025-03-01T00:00:00"/>
    <d v="2025-03-15T00:00:00"/>
    <x v="0"/>
    <x v="2"/>
    <x v="6"/>
    <s v="LIBRO"/>
    <x v="0"/>
    <m/>
    <n v="-10000"/>
    <x v="44"/>
    <x v="2"/>
  </r>
  <r>
    <d v="2025-03-01T00:00:00"/>
    <d v="2025-03-15T00:00:00"/>
    <x v="0"/>
    <x v="2"/>
    <x v="16"/>
    <s v="LIBRO"/>
    <x v="0"/>
    <m/>
    <n v="-337500"/>
    <x v="44"/>
    <x v="2"/>
  </r>
  <r>
    <d v="2025-03-01T00:00:00"/>
    <d v="2025-03-15T00:00:00"/>
    <x v="0"/>
    <x v="0"/>
    <x v="16"/>
    <s v="LIBRO"/>
    <x v="1"/>
    <n v="9500"/>
    <n v="-9500"/>
    <x v="44"/>
    <x v="2"/>
  </r>
  <r>
    <d v="2025-03-01T00:00:00"/>
    <d v="2025-03-15T00:00:00"/>
    <x v="0"/>
    <x v="0"/>
    <x v="31"/>
    <s v="LIBRO"/>
    <x v="1"/>
    <n v="56000"/>
    <n v="-56000"/>
    <x v="44"/>
    <x v="2"/>
  </r>
  <r>
    <d v="2025-03-01T00:00:00"/>
    <d v="2025-03-15T00:00:00"/>
    <x v="0"/>
    <x v="0"/>
    <x v="96"/>
    <s v="LIBRO"/>
    <x v="1"/>
    <n v="143985"/>
    <n v="-143985"/>
    <x v="44"/>
    <x v="2"/>
  </r>
  <r>
    <d v="2025-03-01T00:00:00"/>
    <d v="2025-03-15T00:00:00"/>
    <x v="0"/>
    <x v="1"/>
    <x v="18"/>
    <s v="LIBRO"/>
    <x v="0"/>
    <n v="250000"/>
    <n v="-250000"/>
    <x v="44"/>
    <x v="2"/>
  </r>
  <r>
    <d v="2025-03-01T00:00:00"/>
    <d v="2025-03-15T00:00:00"/>
    <x v="0"/>
    <x v="0"/>
    <x v="0"/>
    <s v="LIBRO"/>
    <x v="0"/>
    <n v="2400"/>
    <n v="-2400"/>
    <x v="44"/>
    <x v="2"/>
  </r>
  <r>
    <d v="2025-03-01T00:00:00"/>
    <d v="2025-03-15T00:00:00"/>
    <x v="0"/>
    <x v="0"/>
    <x v="0"/>
    <s v="LIBRO"/>
    <x v="0"/>
    <n v="4600"/>
    <n v="-4600"/>
    <x v="44"/>
    <x v="2"/>
  </r>
  <r>
    <d v="2025-03-01T00:00:00"/>
    <d v="2025-03-15T00:00:00"/>
    <x v="0"/>
    <x v="0"/>
    <x v="16"/>
    <s v="LIBRO"/>
    <x v="0"/>
    <n v="198800"/>
    <n v="-198800"/>
    <x v="44"/>
    <x v="2"/>
  </r>
  <r>
    <d v="2025-03-01T00:00:00"/>
    <d v="2025-03-15T00:00:00"/>
    <x v="0"/>
    <x v="0"/>
    <x v="23"/>
    <s v="LIBRO"/>
    <x v="0"/>
    <n v="100000"/>
    <n v="-100000"/>
    <x v="44"/>
    <x v="2"/>
  </r>
  <r>
    <d v="2025-03-01T00:00:00"/>
    <d v="2025-03-17T00:00:00"/>
    <x v="0"/>
    <x v="0"/>
    <x v="16"/>
    <s v="BOLETA"/>
    <x v="2"/>
    <n v="18600"/>
    <n v="-18600"/>
    <x v="71"/>
    <x v="2"/>
  </r>
  <r>
    <d v="2025-03-01T00:00:00"/>
    <d v="2025-03-17T00:00:00"/>
    <x v="0"/>
    <x v="0"/>
    <x v="16"/>
    <s v="BOLETA"/>
    <x v="2"/>
    <n v="365863"/>
    <n v="-365863"/>
    <x v="47"/>
    <x v="2"/>
  </r>
  <r>
    <d v="2025-03-01T00:00:00"/>
    <d v="2025-03-17T00:00:00"/>
    <x v="0"/>
    <x v="0"/>
    <x v="25"/>
    <s v="BOLETA"/>
    <x v="2"/>
    <n v="132505"/>
    <n v="-132505"/>
    <x v="71"/>
    <x v="2"/>
  </r>
  <r>
    <d v="2025-03-01T00:00:00"/>
    <d v="2025-03-17T00:00:00"/>
    <x v="0"/>
    <x v="0"/>
    <x v="29"/>
    <s v="BOLETA"/>
    <x v="2"/>
    <n v="434481"/>
    <m/>
    <x v="4"/>
    <x v="3"/>
  </r>
  <r>
    <d v="2025-03-01T00:00:00"/>
    <d v="2025-03-17T00:00:00"/>
    <x v="0"/>
    <x v="0"/>
    <x v="11"/>
    <s v="BOLETA"/>
    <x v="0"/>
    <n v="270800"/>
    <n v="-271000"/>
    <x v="65"/>
    <x v="2"/>
  </r>
  <r>
    <d v="2025-03-01T00:00:00"/>
    <d v="2025-03-17T00:00:00"/>
    <x v="0"/>
    <x v="0"/>
    <x v="70"/>
    <s v="BOLETA"/>
    <x v="2"/>
    <n v="111636"/>
    <n v="-111636"/>
    <x v="76"/>
    <x v="2"/>
  </r>
  <r>
    <d v="2025-03-01T00:00:00"/>
    <d v="2025-03-17T00:00:00"/>
    <x v="0"/>
    <x v="0"/>
    <x v="39"/>
    <s v="BOLETA"/>
    <x v="0"/>
    <n v="256200"/>
    <n v="-256200"/>
    <x v="77"/>
    <x v="4"/>
  </r>
  <r>
    <d v="2025-03-01T00:00:00"/>
    <d v="2025-03-17T00:00:00"/>
    <x v="0"/>
    <x v="0"/>
    <x v="13"/>
    <s v="BOLETA"/>
    <x v="2"/>
    <n v="84767"/>
    <n v="-84767"/>
    <x v="47"/>
    <x v="2"/>
  </r>
  <r>
    <d v="2025-03-01T00:00:00"/>
    <d v="2025-03-17T00:00:00"/>
    <x v="0"/>
    <x v="0"/>
    <x v="34"/>
    <s v="BOLETA"/>
    <x v="2"/>
    <n v="128945"/>
    <n v="-128950"/>
    <x v="78"/>
    <x v="2"/>
  </r>
  <r>
    <d v="2025-03-01T00:00:00"/>
    <d v="2025-03-17T00:00:00"/>
    <x v="0"/>
    <x v="1"/>
    <x v="9"/>
    <s v="LIBRO"/>
    <x v="0"/>
    <n v="4000"/>
    <n v="-4000"/>
    <x v="68"/>
    <x v="2"/>
  </r>
  <r>
    <d v="2025-03-01T00:00:00"/>
    <d v="2025-03-17T00:00:00"/>
    <x v="0"/>
    <x v="0"/>
    <x v="0"/>
    <s v="LIBRO"/>
    <x v="0"/>
    <n v="2800"/>
    <n v="-2800"/>
    <x v="68"/>
    <x v="2"/>
  </r>
  <r>
    <d v="2025-03-01T00:00:00"/>
    <d v="2025-03-17T00:00:00"/>
    <x v="0"/>
    <x v="2"/>
    <x v="6"/>
    <s v="LIBRO"/>
    <x v="0"/>
    <m/>
    <n v="-19200"/>
    <x v="68"/>
    <x v="2"/>
  </r>
  <r>
    <d v="2025-03-01T00:00:00"/>
    <d v="2025-03-17T00:00:00"/>
    <x v="0"/>
    <x v="2"/>
    <x v="6"/>
    <s v="LIBRO"/>
    <x v="0"/>
    <m/>
    <n v="-20000"/>
    <x v="68"/>
    <x v="2"/>
  </r>
  <r>
    <d v="2025-03-01T00:00:00"/>
    <d v="2025-03-17T00:00:00"/>
    <x v="0"/>
    <x v="2"/>
    <x v="6"/>
    <s v="LIBRO"/>
    <x v="0"/>
    <m/>
    <n v="-13500"/>
    <x v="68"/>
    <x v="2"/>
  </r>
  <r>
    <d v="2025-03-01T00:00:00"/>
    <d v="2025-03-17T00:00:00"/>
    <x v="0"/>
    <x v="2"/>
    <x v="6"/>
    <s v="LIBRO"/>
    <x v="0"/>
    <m/>
    <n v="-17300"/>
    <x v="68"/>
    <x v="2"/>
  </r>
  <r>
    <d v="2025-03-01T00:00:00"/>
    <d v="2025-03-17T00:00:00"/>
    <x v="0"/>
    <x v="2"/>
    <x v="6"/>
    <s v="LIBRO"/>
    <x v="0"/>
    <m/>
    <n v="-13850"/>
    <x v="68"/>
    <x v="2"/>
  </r>
  <r>
    <d v="2025-03-01T00:00:00"/>
    <d v="2025-03-17T00:00:00"/>
    <x v="0"/>
    <x v="2"/>
    <x v="6"/>
    <s v="LIBRO"/>
    <x v="0"/>
    <m/>
    <n v="-20000"/>
    <x v="68"/>
    <x v="2"/>
  </r>
  <r>
    <d v="2025-03-01T00:00:00"/>
    <d v="2025-03-17T00:00:00"/>
    <x v="0"/>
    <x v="2"/>
    <x v="6"/>
    <s v="LIBRO"/>
    <x v="0"/>
    <m/>
    <n v="-13500"/>
    <x v="68"/>
    <x v="2"/>
  </r>
  <r>
    <d v="2025-03-01T00:00:00"/>
    <d v="2025-03-17T00:00:00"/>
    <x v="0"/>
    <x v="2"/>
    <x v="6"/>
    <s v="LIBRO"/>
    <x v="0"/>
    <m/>
    <n v="-17300"/>
    <x v="68"/>
    <x v="2"/>
  </r>
  <r>
    <d v="2025-03-01T00:00:00"/>
    <d v="2025-03-17T00:00:00"/>
    <x v="0"/>
    <x v="0"/>
    <x v="86"/>
    <s v="LIBRO"/>
    <x v="1"/>
    <n v="141800"/>
    <n v="-141800"/>
    <x v="68"/>
    <x v="2"/>
  </r>
  <r>
    <d v="2025-03-01T00:00:00"/>
    <d v="2025-03-17T00:00:00"/>
    <x v="0"/>
    <x v="0"/>
    <x v="114"/>
    <s v="LIBRO"/>
    <x v="1"/>
    <n v="95850"/>
    <n v="-95850"/>
    <x v="68"/>
    <x v="2"/>
  </r>
  <r>
    <d v="2025-03-01T00:00:00"/>
    <d v="2025-03-17T00:00:00"/>
    <x v="0"/>
    <x v="0"/>
    <x v="115"/>
    <s v="LIBRO"/>
    <x v="1"/>
    <n v="30325"/>
    <n v="-30325"/>
    <x v="68"/>
    <x v="2"/>
  </r>
  <r>
    <d v="2025-03-01T00:00:00"/>
    <d v="2025-03-17T00:00:00"/>
    <x v="0"/>
    <x v="5"/>
    <x v="77"/>
    <s v="LIBRO"/>
    <x v="1"/>
    <n v="29900"/>
    <n v="-29900"/>
    <x v="68"/>
    <x v="2"/>
  </r>
  <r>
    <d v="2025-03-01T00:00:00"/>
    <d v="2025-03-17T00:00:00"/>
    <x v="0"/>
    <x v="8"/>
    <x v="60"/>
    <s v="LIBRO"/>
    <x v="1"/>
    <n v="830526"/>
    <n v="-830526"/>
    <x v="68"/>
    <x v="2"/>
  </r>
  <r>
    <d v="2025-03-01T00:00:00"/>
    <d v="2025-03-17T00:00:00"/>
    <x v="0"/>
    <x v="0"/>
    <x v="112"/>
    <s v="LIBRO"/>
    <x v="0"/>
    <m/>
    <n v="-200000"/>
    <x v="68"/>
    <x v="2"/>
  </r>
  <r>
    <d v="2025-03-01T00:00:00"/>
    <d v="2025-03-17T00:00:00"/>
    <x v="0"/>
    <x v="0"/>
    <x v="116"/>
    <s v="LIBRO"/>
    <x v="0"/>
    <n v="200000"/>
    <n v="-200000"/>
    <x v="68"/>
    <x v="2"/>
  </r>
  <r>
    <d v="2025-03-01T00:00:00"/>
    <d v="2025-03-17T00:00:00"/>
    <x v="0"/>
    <x v="3"/>
    <x v="58"/>
    <s v="LIBRO"/>
    <x v="0"/>
    <m/>
    <n v="-500000"/>
    <x v="68"/>
    <x v="2"/>
  </r>
  <r>
    <d v="2025-03-01T00:00:00"/>
    <d v="2025-03-17T00:00:00"/>
    <x v="0"/>
    <x v="3"/>
    <x v="14"/>
    <s v="LIBRO"/>
    <x v="0"/>
    <m/>
    <n v="-500000"/>
    <x v="68"/>
    <x v="2"/>
  </r>
  <r>
    <d v="2025-03-01T00:00:00"/>
    <d v="2025-03-17T00:00:00"/>
    <x v="0"/>
    <x v="7"/>
    <x v="117"/>
    <s v="LIBRO"/>
    <x v="0"/>
    <n v="500000"/>
    <n v="-500000"/>
    <x v="68"/>
    <x v="2"/>
  </r>
  <r>
    <d v="2025-03-01T00:00:00"/>
    <d v="2025-03-17T00:00:00"/>
    <x v="0"/>
    <x v="0"/>
    <x v="34"/>
    <s v="BOLETA"/>
    <x v="0"/>
    <n v="106500"/>
    <n v="-106500"/>
    <x v="78"/>
    <x v="2"/>
  </r>
  <r>
    <d v="2025-03-01T00:00:00"/>
    <d v="2025-03-17T00:00:00"/>
    <x v="0"/>
    <x v="3"/>
    <x v="58"/>
    <s v="LIBRO"/>
    <x v="3"/>
    <m/>
    <n v="-115700"/>
    <x v="68"/>
    <x v="2"/>
  </r>
  <r>
    <d v="2025-03-01T00:00:00"/>
    <d v="2025-03-17T00:00:00"/>
    <x v="0"/>
    <x v="3"/>
    <x v="14"/>
    <s v="LIBRO"/>
    <x v="3"/>
    <m/>
    <n v="-49280"/>
    <x v="68"/>
    <x v="2"/>
  </r>
  <r>
    <d v="2025-03-01T00:00:00"/>
    <d v="2025-03-17T00:00:00"/>
    <x v="0"/>
    <x v="5"/>
    <x v="69"/>
    <s v="LIBRO"/>
    <x v="3"/>
    <n v="18230"/>
    <n v="-18230"/>
    <x v="68"/>
    <x v="2"/>
  </r>
  <r>
    <d v="2025-03-01T00:00:00"/>
    <d v="2025-03-17T00:00:00"/>
    <x v="0"/>
    <x v="7"/>
    <x v="63"/>
    <s v="LIBRO"/>
    <x v="3"/>
    <n v="1801974"/>
    <n v="-1801974"/>
    <x v="68"/>
    <x v="2"/>
  </r>
  <r>
    <d v="2025-03-01T00:00:00"/>
    <d v="2025-03-18T00:00:00"/>
    <x v="0"/>
    <x v="0"/>
    <x v="8"/>
    <s v="BOLETA"/>
    <x v="2"/>
    <n v="446143"/>
    <m/>
    <x v="4"/>
    <x v="3"/>
  </r>
  <r>
    <d v="2025-03-01T00:00:00"/>
    <d v="2025-03-18T00:00:00"/>
    <x v="0"/>
    <x v="0"/>
    <x v="16"/>
    <s v="BOLETA"/>
    <x v="2"/>
    <n v="153230"/>
    <m/>
    <x v="4"/>
    <x v="3"/>
  </r>
  <r>
    <d v="2025-03-01T00:00:00"/>
    <d v="2025-03-18T00:00:00"/>
    <x v="0"/>
    <x v="0"/>
    <x v="32"/>
    <s v="BOLETA"/>
    <x v="2"/>
    <n v="565239"/>
    <m/>
    <x v="4"/>
    <x v="3"/>
  </r>
  <r>
    <d v="2025-03-01T00:00:00"/>
    <d v="2025-03-18T00:00:00"/>
    <x v="0"/>
    <x v="0"/>
    <x v="32"/>
    <s v="BOLETA"/>
    <x v="0"/>
    <n v="249343"/>
    <m/>
    <x v="4"/>
    <x v="3"/>
  </r>
  <r>
    <d v="2025-03-01T00:00:00"/>
    <d v="2025-03-18T00:00:00"/>
    <x v="0"/>
    <x v="1"/>
    <x v="20"/>
    <s v="LIBRO"/>
    <x v="0"/>
    <n v="90000"/>
    <n v="-90000"/>
    <x v="73"/>
    <x v="2"/>
  </r>
  <r>
    <d v="2025-03-01T00:00:00"/>
    <d v="2025-03-18T00:00:00"/>
    <x v="0"/>
    <x v="1"/>
    <x v="16"/>
    <s v="LIBRO"/>
    <x v="0"/>
    <n v="50000"/>
    <n v="-50000"/>
    <x v="73"/>
    <x v="2"/>
  </r>
  <r>
    <d v="2025-03-01T00:00:00"/>
    <d v="2025-03-18T00:00:00"/>
    <x v="0"/>
    <x v="0"/>
    <x v="38"/>
    <s v="LIBRO"/>
    <x v="0"/>
    <n v="17170"/>
    <n v="-17170"/>
    <x v="73"/>
    <x v="2"/>
  </r>
  <r>
    <d v="2025-03-01T00:00:00"/>
    <d v="2025-03-18T00:00:00"/>
    <x v="0"/>
    <x v="1"/>
    <x v="9"/>
    <s v="LIBRO"/>
    <x v="0"/>
    <n v="12830"/>
    <n v="-12830"/>
    <x v="73"/>
    <x v="2"/>
  </r>
  <r>
    <d v="2025-03-01T00:00:00"/>
    <d v="2025-03-18T00:00:00"/>
    <x v="0"/>
    <x v="2"/>
    <x v="6"/>
    <s v="LIBRO"/>
    <x v="0"/>
    <m/>
    <n v="-19200"/>
    <x v="73"/>
    <x v="2"/>
  </r>
  <r>
    <d v="2025-03-01T00:00:00"/>
    <d v="2025-03-18T00:00:00"/>
    <x v="0"/>
    <x v="2"/>
    <x v="6"/>
    <s v="LIBRO"/>
    <x v="0"/>
    <m/>
    <n v="-19200"/>
    <x v="73"/>
    <x v="2"/>
  </r>
  <r>
    <d v="2025-03-01T00:00:00"/>
    <d v="2025-03-18T00:00:00"/>
    <x v="0"/>
    <x v="0"/>
    <x v="46"/>
    <s v="LIBRO"/>
    <x v="0"/>
    <n v="30300"/>
    <n v="-30300"/>
    <x v="73"/>
    <x v="2"/>
  </r>
  <r>
    <d v="2025-03-01T00:00:00"/>
    <d v="2025-03-18T00:00:00"/>
    <x v="0"/>
    <x v="0"/>
    <x v="30"/>
    <s v="LIBRO"/>
    <x v="0"/>
    <n v="5100"/>
    <n v="-5100"/>
    <x v="73"/>
    <x v="2"/>
  </r>
  <r>
    <d v="2025-03-01T00:00:00"/>
    <d v="2025-03-18T00:00:00"/>
    <x v="0"/>
    <x v="2"/>
    <x v="6"/>
    <s v="LIBRO"/>
    <x v="0"/>
    <m/>
    <n v="-13850"/>
    <x v="73"/>
    <x v="2"/>
  </r>
  <r>
    <d v="2025-03-01T00:00:00"/>
    <d v="2025-03-18T00:00:00"/>
    <x v="0"/>
    <x v="2"/>
    <x v="6"/>
    <s v="LIBRO"/>
    <x v="0"/>
    <m/>
    <n v="-20000"/>
    <x v="73"/>
    <x v="2"/>
  </r>
  <r>
    <d v="2025-03-01T00:00:00"/>
    <d v="2025-03-18T00:00:00"/>
    <x v="0"/>
    <x v="2"/>
    <x v="6"/>
    <s v="LIBRO"/>
    <x v="0"/>
    <m/>
    <n v="-17300"/>
    <x v="73"/>
    <x v="2"/>
  </r>
  <r>
    <d v="2025-03-01T00:00:00"/>
    <d v="2025-03-18T00:00:00"/>
    <x v="0"/>
    <x v="2"/>
    <x v="6"/>
    <s v="LIBRO"/>
    <x v="0"/>
    <m/>
    <n v="-13850"/>
    <x v="73"/>
    <x v="2"/>
  </r>
  <r>
    <d v="2025-03-01T00:00:00"/>
    <d v="2025-03-18T00:00:00"/>
    <x v="0"/>
    <x v="0"/>
    <x v="42"/>
    <s v="LIBRO"/>
    <x v="1"/>
    <n v="28000"/>
    <n v="-28000"/>
    <x v="73"/>
    <x v="2"/>
  </r>
  <r>
    <d v="2025-03-01T00:00:00"/>
    <d v="2025-03-18T00:00:00"/>
    <x v="0"/>
    <x v="5"/>
    <x v="118"/>
    <s v="LIBRO"/>
    <x v="1"/>
    <n v="80000"/>
    <n v="-80000"/>
    <x v="73"/>
    <x v="2"/>
  </r>
  <r>
    <d v="2025-03-01T00:00:00"/>
    <d v="2025-03-18T00:00:00"/>
    <x v="0"/>
    <x v="5"/>
    <x v="64"/>
    <s v="LIBRO"/>
    <x v="1"/>
    <n v="446483"/>
    <n v="-446483"/>
    <x v="73"/>
    <x v="2"/>
  </r>
  <r>
    <d v="2025-03-01T00:00:00"/>
    <d v="2025-03-18T00:00:00"/>
    <x v="0"/>
    <x v="5"/>
    <x v="16"/>
    <s v="LIBRO"/>
    <x v="1"/>
    <n v="142304"/>
    <n v="-142304"/>
    <x v="73"/>
    <x v="2"/>
  </r>
  <r>
    <d v="2025-03-01T00:00:00"/>
    <d v="2025-03-19T00:00:00"/>
    <x v="0"/>
    <x v="0"/>
    <x v="11"/>
    <s v="BOLETA"/>
    <x v="0"/>
    <n v="245000"/>
    <n v="-245000"/>
    <x v="52"/>
    <x v="2"/>
  </r>
  <r>
    <d v="2025-03-01T00:00:00"/>
    <d v="2025-03-19T00:00:00"/>
    <x v="0"/>
    <x v="1"/>
    <x v="87"/>
    <s v="LIBRO"/>
    <x v="0"/>
    <n v="12000"/>
    <n v="-12000"/>
    <x v="72"/>
    <x v="2"/>
  </r>
  <r>
    <d v="2025-03-01T00:00:00"/>
    <d v="2025-03-19T00:00:00"/>
    <x v="0"/>
    <x v="7"/>
    <x v="119"/>
    <s v="LIBRO"/>
    <x v="1"/>
    <n v="356203"/>
    <n v="-356203"/>
    <x v="72"/>
    <x v="2"/>
  </r>
  <r>
    <d v="2025-03-01T00:00:00"/>
    <d v="2025-03-19T00:00:00"/>
    <x v="0"/>
    <x v="5"/>
    <x v="62"/>
    <s v="LIBRO"/>
    <x v="0"/>
    <n v="103260"/>
    <n v="-103260"/>
    <x v="72"/>
    <x v="2"/>
  </r>
  <r>
    <d v="2025-03-01T00:00:00"/>
    <d v="2025-03-19T00:00:00"/>
    <x v="0"/>
    <x v="0"/>
    <x v="31"/>
    <s v="LIBRO"/>
    <x v="0"/>
    <n v="49000"/>
    <n v="-49000"/>
    <x v="72"/>
    <x v="2"/>
  </r>
  <r>
    <d v="2025-03-01T00:00:00"/>
    <d v="2025-03-19T00:00:00"/>
    <x v="0"/>
    <x v="2"/>
    <x v="6"/>
    <s v="LIBRO"/>
    <x v="0"/>
    <m/>
    <n v="-19200"/>
    <x v="72"/>
    <x v="2"/>
  </r>
  <r>
    <d v="2025-03-01T00:00:00"/>
    <d v="2025-03-19T00:00:00"/>
    <x v="0"/>
    <x v="2"/>
    <x v="6"/>
    <s v="LIBRO"/>
    <x v="0"/>
    <m/>
    <n v="-19200"/>
    <x v="72"/>
    <x v="2"/>
  </r>
  <r>
    <d v="2025-03-01T00:00:00"/>
    <d v="2025-03-19T00:00:00"/>
    <x v="0"/>
    <x v="0"/>
    <x v="0"/>
    <s v="LIBRO"/>
    <x v="0"/>
    <n v="7260"/>
    <n v="-7260"/>
    <x v="72"/>
    <x v="2"/>
  </r>
  <r>
    <d v="2025-03-01T00:00:00"/>
    <d v="2025-03-19T00:00:00"/>
    <x v="0"/>
    <x v="2"/>
    <x v="6"/>
    <s v="LIBRO"/>
    <x v="0"/>
    <m/>
    <n v="-20000"/>
    <x v="72"/>
    <x v="2"/>
  </r>
  <r>
    <d v="2025-03-01T00:00:00"/>
    <d v="2025-03-19T00:00:00"/>
    <x v="0"/>
    <x v="11"/>
    <x v="120"/>
    <s v="LIBRO"/>
    <x v="1"/>
    <n v="76000"/>
    <n v="-76000"/>
    <x v="72"/>
    <x v="2"/>
  </r>
  <r>
    <d v="2025-03-01T00:00:00"/>
    <d v="2025-03-19T00:00:00"/>
    <x v="0"/>
    <x v="0"/>
    <x v="86"/>
    <s v="LIBRO"/>
    <x v="1"/>
    <n v="94800"/>
    <n v="-94800"/>
    <x v="72"/>
    <x v="2"/>
  </r>
  <r>
    <d v="2025-03-01T00:00:00"/>
    <d v="2025-03-19T00:00:00"/>
    <x v="0"/>
    <x v="0"/>
    <x v="12"/>
    <s v="LIBRO"/>
    <x v="2"/>
    <m/>
    <n v="-6222750"/>
    <x v="72"/>
    <x v="2"/>
  </r>
  <r>
    <d v="2025-03-01T00:00:00"/>
    <d v="2025-03-19T00:00:00"/>
    <x v="0"/>
    <x v="0"/>
    <x v="32"/>
    <s v="LIBRO"/>
    <x v="0"/>
    <m/>
    <n v="-300000"/>
    <x v="72"/>
    <x v="2"/>
  </r>
  <r>
    <d v="2025-03-01T00:00:00"/>
    <d v="2025-03-19T00:00:00"/>
    <x v="0"/>
    <x v="0"/>
    <x v="4"/>
    <s v="LIBRO"/>
    <x v="1"/>
    <n v="33431"/>
    <n v="-33431"/>
    <x v="72"/>
    <x v="2"/>
  </r>
  <r>
    <d v="2025-03-01T00:00:00"/>
    <d v="2025-03-19T00:00:00"/>
    <x v="0"/>
    <x v="3"/>
    <x v="14"/>
    <s v="LIBRO"/>
    <x v="0"/>
    <m/>
    <n v="-100000"/>
    <x v="72"/>
    <x v="2"/>
  </r>
  <r>
    <d v="2025-03-01T00:00:00"/>
    <d v="2025-03-19T00:00:00"/>
    <x v="0"/>
    <x v="1"/>
    <x v="3"/>
    <s v="LIBRO"/>
    <x v="0"/>
    <n v="51000"/>
    <n v="-51000"/>
    <x v="72"/>
    <x v="2"/>
  </r>
  <r>
    <d v="2025-03-01T00:00:00"/>
    <d v="2025-03-19T00:00:00"/>
    <x v="0"/>
    <x v="0"/>
    <x v="55"/>
    <s v="LIBRO"/>
    <x v="1"/>
    <n v="80000"/>
    <n v="-80000"/>
    <x v="72"/>
    <x v="2"/>
  </r>
  <r>
    <d v="2025-03-01T00:00:00"/>
    <d v="2025-03-19T00:00:00"/>
    <x v="0"/>
    <x v="4"/>
    <x v="49"/>
    <s v="LIBRO"/>
    <x v="1"/>
    <n v="901968"/>
    <n v="-901968"/>
    <x v="72"/>
    <x v="2"/>
  </r>
  <r>
    <d v="2025-03-01T00:00:00"/>
    <d v="2025-03-20T00:00:00"/>
    <x v="0"/>
    <x v="0"/>
    <x v="8"/>
    <s v="BOLETA"/>
    <x v="2"/>
    <n v="39657"/>
    <m/>
    <x v="4"/>
    <x v="3"/>
  </r>
  <r>
    <d v="2025-03-01T00:00:00"/>
    <d v="2025-03-20T00:00:00"/>
    <x v="0"/>
    <x v="0"/>
    <x v="12"/>
    <s v="BOLETA"/>
    <x v="2"/>
    <n v="74669"/>
    <m/>
    <x v="4"/>
    <x v="3"/>
  </r>
  <r>
    <d v="2025-03-01T00:00:00"/>
    <d v="2025-03-20T00:00:00"/>
    <x v="0"/>
    <x v="0"/>
    <x v="12"/>
    <s v="BOLETA"/>
    <x v="2"/>
    <n v="388261"/>
    <m/>
    <x v="4"/>
    <x v="3"/>
  </r>
  <r>
    <d v="2025-03-01T00:00:00"/>
    <d v="2025-03-20T00:00:00"/>
    <x v="0"/>
    <x v="0"/>
    <x v="12"/>
    <s v="BOLETA"/>
    <x v="2"/>
    <n v="1342155"/>
    <m/>
    <x v="4"/>
    <x v="3"/>
  </r>
  <r>
    <d v="2025-03-01T00:00:00"/>
    <d v="2025-03-20T00:00:00"/>
    <x v="0"/>
    <x v="2"/>
    <x v="6"/>
    <s v="LIBRO"/>
    <x v="0"/>
    <m/>
    <n v="-19200"/>
    <x v="78"/>
    <x v="2"/>
  </r>
  <r>
    <d v="2025-03-01T00:00:00"/>
    <d v="2025-03-20T00:00:00"/>
    <x v="0"/>
    <x v="0"/>
    <x v="30"/>
    <s v="LIBRO"/>
    <x v="0"/>
    <n v="14440"/>
    <n v="-14440"/>
    <x v="78"/>
    <x v="2"/>
  </r>
  <r>
    <d v="2025-03-01T00:00:00"/>
    <d v="2025-03-20T00:00:00"/>
    <x v="0"/>
    <x v="2"/>
    <x v="6"/>
    <s v="LIBRO"/>
    <x v="0"/>
    <m/>
    <n v="-20000"/>
    <x v="78"/>
    <x v="2"/>
  </r>
  <r>
    <d v="2025-03-01T00:00:00"/>
    <d v="2025-03-20T00:00:00"/>
    <x v="0"/>
    <x v="0"/>
    <x v="52"/>
    <s v="LIBRO"/>
    <x v="1"/>
    <n v="469300"/>
    <n v="-469300"/>
    <x v="78"/>
    <x v="2"/>
  </r>
  <r>
    <d v="2025-03-01T00:00:00"/>
    <d v="2025-03-20T00:00:00"/>
    <x v="0"/>
    <x v="5"/>
    <x v="16"/>
    <s v="LIBRO"/>
    <x v="0"/>
    <n v="47800"/>
    <n v="-47800"/>
    <x v="78"/>
    <x v="2"/>
  </r>
  <r>
    <d v="2025-03-01T00:00:00"/>
    <d v="2025-03-20T00:00:00"/>
    <x v="0"/>
    <x v="2"/>
    <x v="16"/>
    <s v="LIBRO"/>
    <x v="0"/>
    <m/>
    <n v="-100000"/>
    <x v="78"/>
    <x v="2"/>
  </r>
  <r>
    <d v="2025-03-01T00:00:00"/>
    <d v="2025-03-20T00:00:00"/>
    <x v="0"/>
    <x v="4"/>
    <x v="49"/>
    <s v="LIBRO"/>
    <x v="0"/>
    <n v="810000"/>
    <n v="-810000"/>
    <x v="78"/>
    <x v="2"/>
  </r>
  <r>
    <d v="2025-03-01T00:00:00"/>
    <d v="2025-03-20T00:00:00"/>
    <x v="0"/>
    <x v="4"/>
    <x v="16"/>
    <s v="LIBRO"/>
    <x v="0"/>
    <n v="600000"/>
    <n v="-600000"/>
    <x v="78"/>
    <x v="2"/>
  </r>
  <r>
    <d v="2025-03-01T00:00:00"/>
    <d v="2025-03-20T00:00:00"/>
    <x v="0"/>
    <x v="5"/>
    <x v="16"/>
    <s v="LIBRO"/>
    <x v="1"/>
    <n v="41468"/>
    <n v="-41468"/>
    <x v="78"/>
    <x v="2"/>
  </r>
  <r>
    <d v="2025-03-01T00:00:00"/>
    <d v="2025-03-20T00:00:00"/>
    <x v="0"/>
    <x v="1"/>
    <x v="18"/>
    <s v="LIBRO"/>
    <x v="0"/>
    <n v="300000"/>
    <n v="-300000"/>
    <x v="78"/>
    <x v="2"/>
  </r>
  <r>
    <d v="2025-03-01T00:00:00"/>
    <d v="2025-03-20T00:00:00"/>
    <x v="0"/>
    <x v="0"/>
    <x v="7"/>
    <s v="LIBRO"/>
    <x v="0"/>
    <n v="3860"/>
    <n v="-3860"/>
    <x v="78"/>
    <x v="2"/>
  </r>
  <r>
    <d v="2025-03-01T00:00:00"/>
    <d v="2025-03-20T00:00:00"/>
    <x v="0"/>
    <x v="0"/>
    <x v="23"/>
    <s v="LIBRO"/>
    <x v="0"/>
    <n v="77000"/>
    <n v="-77000"/>
    <x v="78"/>
    <x v="2"/>
  </r>
  <r>
    <d v="2025-03-01T00:00:00"/>
    <d v="2025-03-20T00:00:00"/>
    <x v="0"/>
    <x v="0"/>
    <x v="16"/>
    <s v="LIBRO"/>
    <x v="0"/>
    <n v="73000"/>
    <n v="-73000"/>
    <x v="78"/>
    <x v="2"/>
  </r>
  <r>
    <d v="2025-03-01T00:00:00"/>
    <d v="2025-03-20T00:00:00"/>
    <x v="0"/>
    <x v="0"/>
    <x v="5"/>
    <s v="LIBRO"/>
    <x v="2"/>
    <n v="202280"/>
    <n v="-202280"/>
    <x v="78"/>
    <x v="2"/>
  </r>
  <r>
    <d v="2025-03-01T00:00:00"/>
    <d v="2025-03-21T00:00:00"/>
    <x v="0"/>
    <x v="0"/>
    <x v="11"/>
    <s v="BOLETA"/>
    <x v="0"/>
    <n v="541000"/>
    <n v="-541000"/>
    <x v="79"/>
    <x v="4"/>
  </r>
  <r>
    <d v="2025-03-01T00:00:00"/>
    <d v="2025-03-21T00:00:00"/>
    <x v="0"/>
    <x v="0"/>
    <x v="10"/>
    <s v="LIBRO"/>
    <x v="1"/>
    <n v="195900"/>
    <n v="-195900"/>
    <x v="47"/>
    <x v="2"/>
  </r>
  <r>
    <d v="2025-03-01T00:00:00"/>
    <d v="2025-03-21T00:00:00"/>
    <x v="0"/>
    <x v="2"/>
    <x v="6"/>
    <s v="LIBRO"/>
    <x v="0"/>
    <m/>
    <n v="-19200"/>
    <x v="47"/>
    <x v="2"/>
  </r>
  <r>
    <d v="2025-03-01T00:00:00"/>
    <d v="2025-03-21T00:00:00"/>
    <x v="0"/>
    <x v="2"/>
    <x v="6"/>
    <s v="LIBRO"/>
    <x v="0"/>
    <m/>
    <n v="-38400"/>
    <x v="47"/>
    <x v="2"/>
  </r>
  <r>
    <d v="2025-03-01T00:00:00"/>
    <d v="2025-03-21T00:00:00"/>
    <x v="0"/>
    <x v="1"/>
    <x v="101"/>
    <s v="LIBRO"/>
    <x v="0"/>
    <n v="28000"/>
    <n v="-28000"/>
    <x v="47"/>
    <x v="2"/>
  </r>
  <r>
    <d v="2025-03-01T00:00:00"/>
    <d v="2025-03-21T00:00:00"/>
    <x v="0"/>
    <x v="0"/>
    <x v="116"/>
    <s v="LIBRO"/>
    <x v="0"/>
    <n v="100000"/>
    <n v="-100000"/>
    <x v="47"/>
    <x v="2"/>
  </r>
  <r>
    <d v="2025-03-01T00:00:00"/>
    <d v="2025-03-21T00:00:00"/>
    <x v="0"/>
    <x v="0"/>
    <x v="16"/>
    <s v="LIBRO"/>
    <x v="1"/>
    <n v="51000"/>
    <n v="-51000"/>
    <x v="47"/>
    <x v="2"/>
  </r>
  <r>
    <d v="2025-03-01T00:00:00"/>
    <d v="2025-03-21T00:00:00"/>
    <x v="0"/>
    <x v="0"/>
    <x v="27"/>
    <s v="LIBRO"/>
    <x v="1"/>
    <m/>
    <n v="-240000"/>
    <x v="47"/>
    <x v="2"/>
  </r>
  <r>
    <d v="2025-03-01T00:00:00"/>
    <d v="2025-03-21T00:00:00"/>
    <x v="0"/>
    <x v="1"/>
    <x v="17"/>
    <s v="LIBRO"/>
    <x v="0"/>
    <m/>
    <n v="-100000"/>
    <x v="47"/>
    <x v="2"/>
  </r>
  <r>
    <d v="2025-03-01T00:00:00"/>
    <d v="2025-03-21T00:00:00"/>
    <x v="0"/>
    <x v="1"/>
    <x v="16"/>
    <s v="LIBRO"/>
    <x v="0"/>
    <n v="100000"/>
    <n v="-100000"/>
    <x v="47"/>
    <x v="2"/>
  </r>
  <r>
    <d v="2025-03-01T00:00:00"/>
    <d v="2025-03-22T00:00:00"/>
    <x v="1"/>
    <x v="10"/>
    <x v="78"/>
    <s v="LIBRO"/>
    <x v="0"/>
    <m/>
    <n v="500000"/>
    <x v="80"/>
    <x v="2"/>
  </r>
  <r>
    <d v="2025-03-01T00:00:00"/>
    <d v="2025-03-22T00:00:00"/>
    <x v="0"/>
    <x v="1"/>
    <x v="18"/>
    <s v="LIBRO"/>
    <x v="0"/>
    <n v="300000"/>
    <n v="-300000"/>
    <x v="80"/>
    <x v="2"/>
  </r>
  <r>
    <d v="2025-03-01T00:00:00"/>
    <d v="2025-03-22T00:00:00"/>
    <x v="0"/>
    <x v="0"/>
    <x v="96"/>
    <s v="LIBRO"/>
    <x v="1"/>
    <n v="70045"/>
    <n v="-70045"/>
    <x v="80"/>
    <x v="2"/>
  </r>
  <r>
    <d v="2025-03-01T00:00:00"/>
    <d v="2025-03-22T00:00:00"/>
    <x v="0"/>
    <x v="0"/>
    <x v="23"/>
    <s v="LIBRO"/>
    <x v="0"/>
    <n v="140870"/>
    <n v="-140870"/>
    <x v="80"/>
    <x v="2"/>
  </r>
  <r>
    <d v="2025-03-01T00:00:00"/>
    <d v="2025-03-22T00:00:00"/>
    <x v="0"/>
    <x v="0"/>
    <x v="51"/>
    <s v="LIBRO"/>
    <x v="0"/>
    <n v="6200"/>
    <n v="-6200"/>
    <x v="80"/>
    <x v="2"/>
  </r>
  <r>
    <d v="2025-03-01T00:00:00"/>
    <d v="2025-03-22T00:00:00"/>
    <x v="0"/>
    <x v="0"/>
    <x v="38"/>
    <s v="LIBRO"/>
    <x v="0"/>
    <n v="8000"/>
    <n v="-8000"/>
    <x v="80"/>
    <x v="2"/>
  </r>
  <r>
    <d v="2025-03-01T00:00:00"/>
    <d v="2025-03-22T00:00:00"/>
    <x v="0"/>
    <x v="2"/>
    <x v="6"/>
    <s v="LIBRO"/>
    <x v="0"/>
    <m/>
    <n v="-19200"/>
    <x v="80"/>
    <x v="2"/>
  </r>
  <r>
    <d v="2025-03-01T00:00:00"/>
    <d v="2025-03-22T00:00:00"/>
    <x v="0"/>
    <x v="2"/>
    <x v="6"/>
    <s v="LIBRO"/>
    <x v="0"/>
    <m/>
    <n v="-19200"/>
    <x v="80"/>
    <x v="2"/>
  </r>
  <r>
    <d v="2025-03-01T00:00:00"/>
    <d v="2025-03-22T00:00:00"/>
    <x v="0"/>
    <x v="0"/>
    <x v="0"/>
    <s v="LIBRO"/>
    <x v="0"/>
    <n v="3650"/>
    <n v="-3650"/>
    <x v="80"/>
    <x v="2"/>
  </r>
  <r>
    <d v="2025-03-01T00:00:00"/>
    <d v="2025-03-22T00:00:00"/>
    <x v="0"/>
    <x v="2"/>
    <x v="6"/>
    <s v="LIBRO"/>
    <x v="0"/>
    <m/>
    <n v="-20000"/>
    <x v="80"/>
    <x v="2"/>
  </r>
  <r>
    <d v="2025-03-01T00:00:00"/>
    <d v="2025-03-22T00:00:00"/>
    <x v="0"/>
    <x v="0"/>
    <x v="0"/>
    <s v="LIBRO"/>
    <x v="0"/>
    <n v="3200"/>
    <n v="-3200"/>
    <x v="80"/>
    <x v="2"/>
  </r>
  <r>
    <d v="2025-03-01T00:00:00"/>
    <d v="2025-03-22T00:00:00"/>
    <x v="0"/>
    <x v="2"/>
    <x v="121"/>
    <s v="LIBRO"/>
    <x v="0"/>
    <m/>
    <n v="-75000"/>
    <x v="80"/>
    <x v="2"/>
  </r>
  <r>
    <d v="2025-03-01T00:00:00"/>
    <d v="2025-03-22T00:00:00"/>
    <x v="0"/>
    <x v="0"/>
    <x v="94"/>
    <s v="BOLETA"/>
    <x v="2"/>
    <n v="6211917"/>
    <n v="-6211917"/>
    <x v="52"/>
    <x v="2"/>
  </r>
  <r>
    <d v="2025-03-01T00:00:00"/>
    <d v="2025-03-24T00:00:00"/>
    <x v="0"/>
    <x v="0"/>
    <x v="70"/>
    <s v="BOLETA"/>
    <x v="2"/>
    <n v="74424"/>
    <n v="-74424"/>
    <x v="81"/>
    <x v="4"/>
  </r>
  <r>
    <d v="2025-03-01T00:00:00"/>
    <d v="2025-03-24T00:00:00"/>
    <x v="0"/>
    <x v="2"/>
    <x v="6"/>
    <s v="LIBRO"/>
    <x v="0"/>
    <m/>
    <n v="-23000"/>
    <x v="82"/>
    <x v="2"/>
  </r>
  <r>
    <d v="2025-03-01T00:00:00"/>
    <d v="2025-03-24T00:00:00"/>
    <x v="0"/>
    <x v="2"/>
    <x v="6"/>
    <s v="LIBRO"/>
    <x v="0"/>
    <m/>
    <n v="23000"/>
    <x v="82"/>
    <x v="2"/>
  </r>
  <r>
    <d v="2025-03-01T00:00:00"/>
    <d v="2025-03-24T00:00:00"/>
    <x v="0"/>
    <x v="2"/>
    <x v="6"/>
    <s v="LIBRO"/>
    <x v="0"/>
    <m/>
    <n v="17300"/>
    <x v="82"/>
    <x v="2"/>
  </r>
  <r>
    <d v="2025-03-01T00:00:00"/>
    <d v="2025-03-24T00:00:00"/>
    <x v="0"/>
    <x v="2"/>
    <x v="6"/>
    <s v="LIBRO"/>
    <x v="0"/>
    <m/>
    <n v="-23000"/>
    <x v="82"/>
    <x v="2"/>
  </r>
  <r>
    <d v="2025-03-01T00:00:00"/>
    <d v="2025-03-24T00:00:00"/>
    <x v="0"/>
    <x v="2"/>
    <x v="6"/>
    <s v="LIBRO"/>
    <x v="0"/>
    <m/>
    <n v="-23000"/>
    <x v="82"/>
    <x v="2"/>
  </r>
  <r>
    <d v="2025-03-01T00:00:00"/>
    <d v="2025-03-24T00:00:00"/>
    <x v="0"/>
    <x v="2"/>
    <x v="6"/>
    <s v="LIBRO"/>
    <x v="0"/>
    <m/>
    <n v="-17300"/>
    <x v="82"/>
    <x v="2"/>
  </r>
  <r>
    <d v="2025-03-01T00:00:00"/>
    <d v="2025-03-25T00:00:00"/>
    <x v="0"/>
    <x v="0"/>
    <x v="43"/>
    <s v="BOLETA"/>
    <x v="0"/>
    <n v="297500"/>
    <n v="-297500"/>
    <x v="83"/>
    <x v="4"/>
  </r>
  <r>
    <d v="2025-03-01T00:00:00"/>
    <d v="2025-03-25T00:00:00"/>
    <x v="0"/>
    <x v="0"/>
    <x v="16"/>
    <s v="BOLETA"/>
    <x v="2"/>
    <n v="128691"/>
    <n v="-128691"/>
    <x v="52"/>
    <x v="2"/>
  </r>
  <r>
    <d v="2025-03-01T00:00:00"/>
    <d v="2025-03-25T00:00:00"/>
    <x v="0"/>
    <x v="0"/>
    <x v="16"/>
    <s v="BOLETA"/>
    <x v="0"/>
    <n v="155206"/>
    <m/>
    <x v="4"/>
    <x v="3"/>
  </r>
  <r>
    <d v="2025-03-01T00:00:00"/>
    <d v="2025-03-25T00:00:00"/>
    <x v="0"/>
    <x v="0"/>
    <x v="16"/>
    <s v="BOLETA"/>
    <x v="2"/>
    <n v="56941"/>
    <n v="-56941"/>
    <x v="52"/>
    <x v="2"/>
  </r>
  <r>
    <d v="2025-03-01T00:00:00"/>
    <d v="2025-03-25T00:00:00"/>
    <x v="0"/>
    <x v="0"/>
    <x v="16"/>
    <s v="BOLETA"/>
    <x v="2"/>
    <n v="515055"/>
    <m/>
    <x v="4"/>
    <x v="3"/>
  </r>
  <r>
    <d v="2025-03-01T00:00:00"/>
    <d v="2025-03-25T00:00:00"/>
    <x v="0"/>
    <x v="0"/>
    <x v="29"/>
    <s v="BOLETA"/>
    <x v="2"/>
    <n v="377222"/>
    <m/>
    <x v="4"/>
    <x v="3"/>
  </r>
  <r>
    <d v="2025-03-01T00:00:00"/>
    <d v="2025-03-25T00:00:00"/>
    <x v="0"/>
    <x v="0"/>
    <x v="11"/>
    <s v="BOLETA"/>
    <x v="0"/>
    <n v="441100"/>
    <n v="-441000"/>
    <x v="84"/>
    <x v="4"/>
  </r>
  <r>
    <d v="2025-03-01T00:00:00"/>
    <d v="2025-03-25T00:00:00"/>
    <x v="0"/>
    <x v="0"/>
    <x v="70"/>
    <s v="BOLETA"/>
    <x v="2"/>
    <n v="305078"/>
    <n v="-305078"/>
    <x v="81"/>
    <x v="4"/>
  </r>
  <r>
    <d v="2025-03-01T00:00:00"/>
    <d v="2025-03-25T00:00:00"/>
    <x v="0"/>
    <x v="0"/>
    <x v="32"/>
    <s v="BOLETA"/>
    <x v="0"/>
    <n v="442150"/>
    <m/>
    <x v="4"/>
    <x v="3"/>
  </r>
  <r>
    <d v="2025-03-01T00:00:00"/>
    <d v="2025-03-25T00:00:00"/>
    <x v="0"/>
    <x v="0"/>
    <x v="32"/>
    <s v="BOLETA"/>
    <x v="2"/>
    <n v="460735"/>
    <m/>
    <x v="4"/>
    <x v="3"/>
  </r>
  <r>
    <d v="2025-03-01T00:00:00"/>
    <d v="2025-03-25T00:00:00"/>
    <x v="0"/>
    <x v="0"/>
    <x v="39"/>
    <s v="BOLETA"/>
    <x v="0"/>
    <n v="104100"/>
    <n v="-104100"/>
    <x v="85"/>
    <x v="4"/>
  </r>
  <r>
    <d v="2025-03-01T00:00:00"/>
    <d v="2025-03-25T00:00:00"/>
    <x v="0"/>
    <x v="0"/>
    <x v="13"/>
    <s v="BOLETA"/>
    <x v="2"/>
    <n v="84767"/>
    <n v="-84767"/>
    <x v="52"/>
    <x v="2"/>
  </r>
  <r>
    <d v="2025-03-01T00:00:00"/>
    <d v="2025-03-25T00:00:00"/>
    <x v="0"/>
    <x v="0"/>
    <x v="13"/>
    <s v="BOLETA"/>
    <x v="2"/>
    <n v="265961"/>
    <n v="-265961"/>
    <x v="52"/>
    <x v="2"/>
  </r>
  <r>
    <d v="2025-03-01T00:00:00"/>
    <d v="2025-03-25T00:00:00"/>
    <x v="0"/>
    <x v="0"/>
    <x v="13"/>
    <s v="BOLETA"/>
    <x v="2"/>
    <n v="128691"/>
    <n v="-128691"/>
    <x v="52"/>
    <x v="2"/>
  </r>
  <r>
    <d v="2025-03-01T00:00:00"/>
    <d v="2025-03-25T00:00:00"/>
    <x v="0"/>
    <x v="0"/>
    <x v="34"/>
    <s v="BOLETA"/>
    <x v="2"/>
    <n v="59740"/>
    <n v="-59740"/>
    <x v="86"/>
    <x v="2"/>
  </r>
  <r>
    <d v="2025-03-01T00:00:00"/>
    <d v="2025-03-25T00:00:00"/>
    <x v="0"/>
    <x v="0"/>
    <x v="34"/>
    <s v="BOLETA"/>
    <x v="0"/>
    <n v="49500"/>
    <n v="-49500"/>
    <x v="86"/>
    <x v="2"/>
  </r>
  <r>
    <d v="2025-03-01T00:00:00"/>
    <d v="2025-03-25T00:00:00"/>
    <x v="0"/>
    <x v="0"/>
    <x v="46"/>
    <s v="LIBRO"/>
    <x v="0"/>
    <n v="13500"/>
    <n v="-13500"/>
    <x v="71"/>
    <x v="2"/>
  </r>
  <r>
    <d v="2025-03-01T00:00:00"/>
    <d v="2025-03-25T00:00:00"/>
    <x v="0"/>
    <x v="0"/>
    <x v="0"/>
    <s v="LIBRO"/>
    <x v="0"/>
    <n v="5790"/>
    <n v="-5790"/>
    <x v="71"/>
    <x v="2"/>
  </r>
  <r>
    <d v="2025-03-01T00:00:00"/>
    <d v="2025-03-25T00:00:00"/>
    <x v="0"/>
    <x v="1"/>
    <x v="9"/>
    <s v="LIBRO"/>
    <x v="0"/>
    <n v="10800"/>
    <n v="-10800"/>
    <x v="71"/>
    <x v="2"/>
  </r>
  <r>
    <d v="2025-03-01T00:00:00"/>
    <d v="2025-03-25T00:00:00"/>
    <x v="0"/>
    <x v="2"/>
    <x v="6"/>
    <s v="LIBRO"/>
    <x v="0"/>
    <m/>
    <n v="-46000"/>
    <x v="71"/>
    <x v="2"/>
  </r>
  <r>
    <d v="2025-03-01T00:00:00"/>
    <d v="2025-03-25T00:00:00"/>
    <x v="0"/>
    <x v="2"/>
    <x v="6"/>
    <s v="LIBRO"/>
    <x v="0"/>
    <m/>
    <n v="-46000"/>
    <x v="71"/>
    <x v="2"/>
  </r>
  <r>
    <d v="2025-03-01T00:00:00"/>
    <d v="2025-03-25T00:00:00"/>
    <x v="0"/>
    <x v="2"/>
    <x v="6"/>
    <s v="LIBRO"/>
    <x v="0"/>
    <m/>
    <n v="-33660"/>
    <x v="71"/>
    <x v="2"/>
  </r>
  <r>
    <d v="2025-03-01T00:00:00"/>
    <d v="2025-03-25T00:00:00"/>
    <x v="0"/>
    <x v="2"/>
    <x v="6"/>
    <s v="LIBRO"/>
    <x v="0"/>
    <m/>
    <n v="34600"/>
    <x v="71"/>
    <x v="2"/>
  </r>
  <r>
    <d v="2025-03-01T00:00:00"/>
    <d v="2025-03-25T00:00:00"/>
    <x v="0"/>
    <x v="0"/>
    <x v="16"/>
    <s v="LIBRO"/>
    <x v="0"/>
    <n v="240000"/>
    <n v="-240000"/>
    <x v="71"/>
    <x v="2"/>
  </r>
  <r>
    <d v="2025-03-01T00:00:00"/>
    <d v="2025-03-25T00:00:00"/>
    <x v="0"/>
    <x v="0"/>
    <x v="16"/>
    <s v="LIBRO"/>
    <x v="1"/>
    <n v="93645"/>
    <n v="-93645"/>
    <x v="71"/>
    <x v="2"/>
  </r>
  <r>
    <d v="2025-03-01T00:00:00"/>
    <d v="2025-03-25T00:00:00"/>
    <x v="0"/>
    <x v="0"/>
    <x v="31"/>
    <s v="LIBRO"/>
    <x v="0"/>
    <n v="42000"/>
    <n v="-42000"/>
    <x v="71"/>
    <x v="2"/>
  </r>
  <r>
    <d v="2025-03-01T00:00:00"/>
    <d v="2025-03-25T00:00:00"/>
    <x v="0"/>
    <x v="12"/>
    <x v="122"/>
    <s v="LIBRO"/>
    <x v="0"/>
    <m/>
    <n v="-500000"/>
    <x v="71"/>
    <x v="2"/>
  </r>
  <r>
    <d v="2025-03-01T00:00:00"/>
    <d v="2025-03-25T00:00:00"/>
    <x v="0"/>
    <x v="2"/>
    <x v="16"/>
    <s v="LIBRO"/>
    <x v="0"/>
    <m/>
    <n v="-50000"/>
    <x v="71"/>
    <x v="2"/>
  </r>
  <r>
    <d v="2025-03-01T00:00:00"/>
    <d v="2025-03-25T00:00:00"/>
    <x v="0"/>
    <x v="1"/>
    <x v="18"/>
    <s v="LIBRO"/>
    <x v="0"/>
    <n v="100000"/>
    <n v="-100000"/>
    <x v="71"/>
    <x v="2"/>
  </r>
  <r>
    <d v="2025-03-01T00:00:00"/>
    <d v="2025-03-26T00:00:00"/>
    <x v="0"/>
    <x v="0"/>
    <x v="32"/>
    <s v="LIBRO"/>
    <x v="0"/>
    <m/>
    <n v="-300000"/>
    <x v="76"/>
    <x v="2"/>
  </r>
  <r>
    <d v="2025-03-01T00:00:00"/>
    <d v="2025-03-26T00:00:00"/>
    <x v="0"/>
    <x v="0"/>
    <x v="81"/>
    <s v="LIBRO"/>
    <x v="0"/>
    <n v="5000"/>
    <n v="-5000"/>
    <x v="76"/>
    <x v="2"/>
  </r>
  <r>
    <d v="2025-03-01T00:00:00"/>
    <d v="2025-03-26T00:00:00"/>
    <x v="0"/>
    <x v="0"/>
    <x v="0"/>
    <s v="LIBRO"/>
    <x v="0"/>
    <n v="1920"/>
    <n v="-1920"/>
    <x v="76"/>
    <x v="2"/>
  </r>
  <r>
    <d v="2025-03-01T00:00:00"/>
    <d v="2025-03-26T00:00:00"/>
    <x v="0"/>
    <x v="0"/>
    <x v="51"/>
    <s v="LIBRO"/>
    <x v="0"/>
    <n v="7600"/>
    <n v="-7600"/>
    <x v="76"/>
    <x v="2"/>
  </r>
  <r>
    <d v="2025-03-01T00:00:00"/>
    <d v="2025-03-26T00:00:00"/>
    <x v="0"/>
    <x v="0"/>
    <x v="0"/>
    <s v="LIBRO"/>
    <x v="0"/>
    <n v="3260"/>
    <n v="-3260"/>
    <x v="76"/>
    <x v="2"/>
  </r>
  <r>
    <d v="2025-03-01T00:00:00"/>
    <d v="2025-03-26T00:00:00"/>
    <x v="0"/>
    <x v="2"/>
    <x v="6"/>
    <s v="LIBRO"/>
    <x v="0"/>
    <m/>
    <n v="-16830"/>
    <x v="76"/>
    <x v="2"/>
  </r>
  <r>
    <d v="2025-03-01T00:00:00"/>
    <d v="2025-03-26T00:00:00"/>
    <x v="0"/>
    <x v="2"/>
    <x v="6"/>
    <s v="LIBRO"/>
    <x v="0"/>
    <m/>
    <n v="-23000"/>
    <x v="76"/>
    <x v="2"/>
  </r>
  <r>
    <d v="2025-03-01T00:00:00"/>
    <d v="2025-03-26T00:00:00"/>
    <x v="0"/>
    <x v="7"/>
    <x v="117"/>
    <s v="LIBRO"/>
    <x v="0"/>
    <n v="500000"/>
    <n v="-500000"/>
    <x v="76"/>
    <x v="2"/>
  </r>
  <r>
    <d v="2025-03-01T00:00:00"/>
    <d v="2025-03-26T00:00:00"/>
    <x v="0"/>
    <x v="6"/>
    <x v="40"/>
    <s v="LIBRO"/>
    <x v="0"/>
    <n v="4390"/>
    <n v="-4390"/>
    <x v="76"/>
    <x v="2"/>
  </r>
  <r>
    <d v="2025-03-01T00:00:00"/>
    <d v="2025-03-26T00:00:00"/>
    <x v="0"/>
    <x v="0"/>
    <x v="86"/>
    <s v="LIBRO"/>
    <x v="1"/>
    <n v="72300"/>
    <n v="-72300"/>
    <x v="76"/>
    <x v="2"/>
  </r>
  <r>
    <d v="2025-03-01T00:00:00"/>
    <d v="2025-03-26T00:00:00"/>
    <x v="0"/>
    <x v="0"/>
    <x v="44"/>
    <s v="LIBRO"/>
    <x v="1"/>
    <n v="163482"/>
    <n v="-163482"/>
    <x v="76"/>
    <x v="2"/>
  </r>
  <r>
    <d v="2025-03-01T00:00:00"/>
    <d v="2025-03-26T00:00:00"/>
    <x v="0"/>
    <x v="0"/>
    <x v="123"/>
    <s v="LIBRO"/>
    <x v="1"/>
    <n v="27291"/>
    <n v="-27291"/>
    <x v="76"/>
    <x v="2"/>
  </r>
  <r>
    <d v="2025-03-01T00:00:00"/>
    <d v="2025-03-26T00:00:00"/>
    <x v="0"/>
    <x v="2"/>
    <x v="16"/>
    <s v="LIBRO"/>
    <x v="0"/>
    <m/>
    <n v="-50000"/>
    <x v="76"/>
    <x v="2"/>
  </r>
  <r>
    <d v="2025-03-01T00:00:00"/>
    <d v="2025-03-26T00:00:00"/>
    <x v="0"/>
    <x v="0"/>
    <x v="112"/>
    <s v="LIBRO"/>
    <x v="0"/>
    <m/>
    <n v="-200000"/>
    <x v="76"/>
    <x v="2"/>
  </r>
  <r>
    <d v="2025-03-01T00:00:00"/>
    <d v="2025-03-26T00:00:00"/>
    <x v="0"/>
    <x v="0"/>
    <x v="113"/>
    <s v="LIBRO"/>
    <x v="0"/>
    <n v="26500"/>
    <n v="-26500"/>
    <x v="76"/>
    <x v="2"/>
  </r>
  <r>
    <d v="2025-03-01T00:00:00"/>
    <d v="2025-03-26T00:00:00"/>
    <x v="0"/>
    <x v="0"/>
    <x v="10"/>
    <s v="LIBRO"/>
    <x v="1"/>
    <n v="176400"/>
    <n v="-176400"/>
    <x v="76"/>
    <x v="2"/>
  </r>
  <r>
    <d v="2025-03-01T00:00:00"/>
    <d v="2025-03-26T00:00:00"/>
    <x v="0"/>
    <x v="0"/>
    <x v="81"/>
    <s v="LIBRO"/>
    <x v="0"/>
    <n v="18000"/>
    <n v="-18000"/>
    <x v="76"/>
    <x v="2"/>
  </r>
  <r>
    <d v="2025-03-01T00:00:00"/>
    <d v="2025-03-26T00:00:00"/>
    <x v="0"/>
    <x v="0"/>
    <x v="124"/>
    <s v="LIBRO"/>
    <x v="0"/>
    <n v="32000"/>
    <n v="-32000"/>
    <x v="76"/>
    <x v="2"/>
  </r>
  <r>
    <d v="2025-03-01T00:00:00"/>
    <d v="2025-03-26T00:00:00"/>
    <x v="0"/>
    <x v="7"/>
    <x v="63"/>
    <s v="LIBRO"/>
    <x v="3"/>
    <n v="6187770"/>
    <n v="-6187770"/>
    <x v="76"/>
    <x v="2"/>
  </r>
  <r>
    <d v="2025-03-01T00:00:00"/>
    <d v="2025-03-27T00:00:00"/>
    <x v="1"/>
    <x v="10"/>
    <x v="78"/>
    <s v="LIBRO"/>
    <x v="0"/>
    <m/>
    <n v="500000"/>
    <x v="86"/>
    <x v="2"/>
  </r>
  <r>
    <d v="2025-03-01T00:00:00"/>
    <d v="2025-03-27T00:00:00"/>
    <x v="0"/>
    <x v="0"/>
    <x v="8"/>
    <s v="BOLETA"/>
    <x v="2"/>
    <n v="1843330"/>
    <m/>
    <x v="4"/>
    <x v="3"/>
  </r>
  <r>
    <d v="2025-03-01T00:00:00"/>
    <d v="2025-03-27T00:00:00"/>
    <x v="0"/>
    <x v="0"/>
    <x v="1"/>
    <s v="BOLETA"/>
    <x v="0"/>
    <n v="31980"/>
    <n v="-31980"/>
    <x v="87"/>
    <x v="5"/>
  </r>
  <r>
    <d v="2025-03-01T00:00:00"/>
    <d v="2025-03-27T00:00:00"/>
    <x v="0"/>
    <x v="0"/>
    <x v="12"/>
    <s v="BOLETA"/>
    <x v="2"/>
    <n v="1213010"/>
    <m/>
    <x v="4"/>
    <x v="3"/>
  </r>
  <r>
    <d v="2025-03-01T00:00:00"/>
    <d v="2025-03-27T00:00:00"/>
    <x v="0"/>
    <x v="0"/>
    <x v="12"/>
    <s v="BOLETA"/>
    <x v="2"/>
    <n v="47311"/>
    <m/>
    <x v="4"/>
    <x v="3"/>
  </r>
  <r>
    <d v="2025-03-01T00:00:00"/>
    <d v="2025-03-27T00:00:00"/>
    <x v="0"/>
    <x v="0"/>
    <x v="12"/>
    <s v="BOLETA"/>
    <x v="2"/>
    <n v="252238"/>
    <m/>
    <x v="4"/>
    <x v="3"/>
  </r>
  <r>
    <d v="2025-03-01T00:00:00"/>
    <d v="2025-03-27T00:00:00"/>
    <x v="0"/>
    <x v="0"/>
    <x v="125"/>
    <s v="LIBRO"/>
    <x v="0"/>
    <n v="2580"/>
    <n v="-2580"/>
    <x v="86"/>
    <x v="2"/>
  </r>
  <r>
    <d v="2025-03-01T00:00:00"/>
    <d v="2025-03-27T00:00:00"/>
    <x v="0"/>
    <x v="0"/>
    <x v="126"/>
    <s v="LIBRO"/>
    <x v="0"/>
    <n v="1400"/>
    <n v="-1400"/>
    <x v="86"/>
    <x v="2"/>
  </r>
  <r>
    <d v="2025-03-01T00:00:00"/>
    <d v="2025-03-27T00:00:00"/>
    <x v="0"/>
    <x v="0"/>
    <x v="102"/>
    <s v="LIBRO"/>
    <x v="0"/>
    <n v="20000"/>
    <n v="-20000"/>
    <x v="86"/>
    <x v="2"/>
  </r>
  <r>
    <d v="2025-03-01T00:00:00"/>
    <d v="2025-03-27T00:00:00"/>
    <x v="0"/>
    <x v="0"/>
    <x v="0"/>
    <s v="LIBRO"/>
    <x v="0"/>
    <n v="1400"/>
    <n v="-1400"/>
    <x v="86"/>
    <x v="2"/>
  </r>
  <r>
    <d v="2025-03-01T00:00:00"/>
    <d v="2025-03-27T00:00:00"/>
    <x v="0"/>
    <x v="2"/>
    <x v="6"/>
    <s v="LIBRO"/>
    <x v="0"/>
    <m/>
    <n v="-23000"/>
    <x v="86"/>
    <x v="2"/>
  </r>
  <r>
    <d v="2025-03-01T00:00:00"/>
    <d v="2025-03-27T00:00:00"/>
    <x v="0"/>
    <x v="2"/>
    <x v="6"/>
    <s v="LIBRO"/>
    <x v="0"/>
    <m/>
    <n v="-16830"/>
    <x v="86"/>
    <x v="2"/>
  </r>
  <r>
    <d v="2025-03-01T00:00:00"/>
    <d v="2025-03-27T00:00:00"/>
    <x v="0"/>
    <x v="1"/>
    <x v="3"/>
    <s v="LIBRO"/>
    <x v="0"/>
    <n v="51000"/>
    <n v="-51000"/>
    <x v="86"/>
    <x v="2"/>
  </r>
  <r>
    <d v="2025-03-01T00:00:00"/>
    <d v="2025-03-27T00:00:00"/>
    <x v="0"/>
    <x v="0"/>
    <x v="53"/>
    <s v="LIBRO"/>
    <x v="1"/>
    <n v="114200"/>
    <n v="-114200"/>
    <x v="86"/>
    <x v="2"/>
  </r>
  <r>
    <d v="2025-03-01T00:00:00"/>
    <d v="2025-03-27T00:00:00"/>
    <x v="0"/>
    <x v="3"/>
    <x v="14"/>
    <s v="LIBRO"/>
    <x v="0"/>
    <m/>
    <n v="-400000"/>
    <x v="86"/>
    <x v="2"/>
  </r>
  <r>
    <d v="2025-03-01T00:00:00"/>
    <d v="2025-03-27T00:00:00"/>
    <x v="0"/>
    <x v="2"/>
    <x v="16"/>
    <s v="LIBRO"/>
    <x v="0"/>
    <m/>
    <n v="-10000"/>
    <x v="86"/>
    <x v="2"/>
  </r>
  <r>
    <d v="2025-03-01T00:00:00"/>
    <d v="2025-03-27T00:00:00"/>
    <x v="0"/>
    <x v="0"/>
    <x v="16"/>
    <s v="LIBRO"/>
    <x v="1"/>
    <n v="10000"/>
    <n v="-10000"/>
    <x v="86"/>
    <x v="2"/>
  </r>
  <r>
    <d v="2025-03-01T00:00:00"/>
    <d v="2025-03-27T00:00:00"/>
    <x v="0"/>
    <x v="0"/>
    <x v="5"/>
    <s v="LIBRO"/>
    <x v="2"/>
    <n v="197145"/>
    <n v="-197145"/>
    <x v="86"/>
    <x v="2"/>
  </r>
  <r>
    <d v="2025-03-01T00:00:00"/>
    <d v="2025-03-27T00:00:00"/>
    <x v="0"/>
    <x v="0"/>
    <x v="116"/>
    <s v="LIBRO"/>
    <x v="0"/>
    <n v="200000"/>
    <n v="-200000"/>
    <x v="86"/>
    <x v="2"/>
  </r>
  <r>
    <d v="2025-03-01T00:00:00"/>
    <d v="2025-03-28T00:00:00"/>
    <x v="0"/>
    <x v="0"/>
    <x v="11"/>
    <s v="BOLETA"/>
    <x v="0"/>
    <n v="451100"/>
    <n v="-451100"/>
    <x v="88"/>
    <x v="4"/>
  </r>
  <r>
    <d v="2025-03-01T00:00:00"/>
    <d v="2025-03-28T00:00:00"/>
    <x v="0"/>
    <x v="0"/>
    <x v="10"/>
    <s v="LIBRO"/>
    <x v="1"/>
    <n v="237000"/>
    <n v="-237000"/>
    <x v="65"/>
    <x v="2"/>
  </r>
  <r>
    <d v="2025-03-01T00:00:00"/>
    <d v="2025-03-28T00:00:00"/>
    <x v="0"/>
    <x v="0"/>
    <x v="0"/>
    <s v="LIBRO"/>
    <x v="0"/>
    <n v="6150"/>
    <n v="-6150"/>
    <x v="65"/>
    <x v="2"/>
  </r>
  <r>
    <d v="2025-03-01T00:00:00"/>
    <d v="2025-03-28T00:00:00"/>
    <x v="0"/>
    <x v="0"/>
    <x v="126"/>
    <s v="LIBRO"/>
    <x v="0"/>
    <n v="2760"/>
    <n v="-2760"/>
    <x v="65"/>
    <x v="2"/>
  </r>
  <r>
    <d v="2025-03-01T00:00:00"/>
    <d v="2025-03-28T00:00:00"/>
    <x v="0"/>
    <x v="0"/>
    <x v="125"/>
    <s v="LIBRO"/>
    <x v="0"/>
    <n v="5700"/>
    <n v="-5700"/>
    <x v="65"/>
    <x v="2"/>
  </r>
  <r>
    <d v="2025-03-01T00:00:00"/>
    <d v="2025-03-28T00:00:00"/>
    <x v="0"/>
    <x v="2"/>
    <x v="6"/>
    <s v="LIBRO"/>
    <x v="0"/>
    <m/>
    <n v="-16830"/>
    <x v="65"/>
    <x v="2"/>
  </r>
  <r>
    <d v="2025-03-01T00:00:00"/>
    <d v="2025-03-28T00:00:00"/>
    <x v="0"/>
    <x v="0"/>
    <x v="81"/>
    <s v="LIBRO"/>
    <x v="0"/>
    <n v="84000"/>
    <n v="-84000"/>
    <x v="65"/>
    <x v="2"/>
  </r>
  <r>
    <d v="2025-03-01T00:00:00"/>
    <d v="2025-03-28T00:00:00"/>
    <x v="0"/>
    <x v="5"/>
    <x v="16"/>
    <s v="LIBRO"/>
    <x v="1"/>
    <n v="8103"/>
    <n v="-8103"/>
    <x v="65"/>
    <x v="2"/>
  </r>
  <r>
    <d v="2025-03-01T00:00:00"/>
    <d v="2025-03-28T00:00:00"/>
    <x v="0"/>
    <x v="7"/>
    <x v="56"/>
    <s v="LIBRO"/>
    <x v="3"/>
    <n v="1438056"/>
    <n v="-1438056"/>
    <x v="65"/>
    <x v="2"/>
  </r>
  <r>
    <d v="2025-03-01T00:00:00"/>
    <d v="2025-03-28T00:00:00"/>
    <x v="0"/>
    <x v="2"/>
    <x v="16"/>
    <s v="LIBRO"/>
    <x v="0"/>
    <m/>
    <n v="-50000"/>
    <x v="65"/>
    <x v="2"/>
  </r>
  <r>
    <d v="2025-03-01T00:00:00"/>
    <d v="2025-03-28T00:00:00"/>
    <x v="0"/>
    <x v="4"/>
    <x v="16"/>
    <s v="LIBRO"/>
    <x v="0"/>
    <n v="180000"/>
    <n v="-180000"/>
    <x v="65"/>
    <x v="2"/>
  </r>
  <r>
    <d v="2025-03-01T00:00:00"/>
    <d v="2025-03-28T00:00:00"/>
    <x v="0"/>
    <x v="0"/>
    <x v="127"/>
    <s v="LIBRO"/>
    <x v="1"/>
    <n v="15500"/>
    <n v="-15500"/>
    <x v="65"/>
    <x v="2"/>
  </r>
  <r>
    <d v="2025-03-01T00:00:00"/>
    <d v="2025-03-28T00:00:00"/>
    <x v="0"/>
    <x v="1"/>
    <x v="87"/>
    <s v="LIBRO"/>
    <x v="0"/>
    <n v="400000"/>
    <n v="-400000"/>
    <x v="65"/>
    <x v="2"/>
  </r>
  <r>
    <d v="2025-03-01T00:00:00"/>
    <d v="2025-03-28T00:00:00"/>
    <x v="0"/>
    <x v="0"/>
    <x v="27"/>
    <s v="LIBRO"/>
    <x v="0"/>
    <m/>
    <n v="-240000"/>
    <x v="65"/>
    <x v="2"/>
  </r>
  <r>
    <d v="2025-03-01T00:00:00"/>
    <d v="2025-03-28T00:00:00"/>
    <x v="0"/>
    <x v="0"/>
    <x v="31"/>
    <s v="LIBRO"/>
    <x v="0"/>
    <n v="56000"/>
    <n v="-56000"/>
    <x v="89"/>
    <x v="4"/>
  </r>
  <r>
    <d v="2025-03-01T00:00:00"/>
    <d v="2025-03-29T00:00:00"/>
    <x v="0"/>
    <x v="2"/>
    <x v="16"/>
    <s v="LIBRO"/>
    <x v="0"/>
    <m/>
    <n v="-292500"/>
    <x v="90"/>
    <x v="2"/>
  </r>
  <r>
    <d v="2025-03-01T00:00:00"/>
    <d v="2025-03-29T00:00:00"/>
    <x v="0"/>
    <x v="2"/>
    <x v="16"/>
    <s v="LIBRO"/>
    <x v="0"/>
    <m/>
    <n v="-113000"/>
    <x v="90"/>
    <x v="2"/>
  </r>
  <r>
    <d v="2025-03-01T00:00:00"/>
    <d v="2025-03-29T00:00:00"/>
    <x v="0"/>
    <x v="0"/>
    <x v="30"/>
    <s v="LIBRO"/>
    <x v="0"/>
    <n v="1300"/>
    <n v="-1300"/>
    <x v="90"/>
    <x v="2"/>
  </r>
  <r>
    <d v="2025-03-01T00:00:00"/>
    <d v="2025-03-29T00:00:00"/>
    <x v="0"/>
    <x v="0"/>
    <x v="0"/>
    <s v="LIBRO"/>
    <x v="0"/>
    <n v="8440"/>
    <n v="-8440"/>
    <x v="90"/>
    <x v="2"/>
  </r>
  <r>
    <d v="2025-03-01T00:00:00"/>
    <d v="2025-03-29T00:00:00"/>
    <x v="0"/>
    <x v="1"/>
    <x v="9"/>
    <s v="LIBRO"/>
    <x v="0"/>
    <n v="18520"/>
    <n v="-18520"/>
    <x v="90"/>
    <x v="2"/>
  </r>
  <r>
    <d v="2025-03-01T00:00:00"/>
    <d v="2025-03-29T00:00:00"/>
    <x v="0"/>
    <x v="2"/>
    <x v="6"/>
    <s v="LIBRO"/>
    <x v="0"/>
    <m/>
    <n v="-17300"/>
    <x v="90"/>
    <x v="2"/>
  </r>
  <r>
    <d v="2025-03-01T00:00:00"/>
    <d v="2025-03-29T00:00:00"/>
    <x v="0"/>
    <x v="2"/>
    <x v="6"/>
    <s v="LIBRO"/>
    <x v="0"/>
    <m/>
    <n v="-16820"/>
    <x v="90"/>
    <x v="2"/>
  </r>
  <r>
    <d v="2025-03-01T00:00:00"/>
    <d v="2025-03-29T00:00:00"/>
    <x v="0"/>
    <x v="2"/>
    <x v="6"/>
    <s v="LIBRO"/>
    <x v="0"/>
    <m/>
    <n v="-23000"/>
    <x v="90"/>
    <x v="2"/>
  </r>
  <r>
    <d v="2025-03-01T00:00:00"/>
    <d v="2025-03-29T00:00:00"/>
    <x v="0"/>
    <x v="1"/>
    <x v="18"/>
    <s v="LIBRO"/>
    <x v="0"/>
    <n v="300000"/>
    <n v="-300000"/>
    <x v="90"/>
    <x v="2"/>
  </r>
  <r>
    <d v="2025-03-01T00:00:00"/>
    <d v="2025-03-29T00:00:00"/>
    <x v="0"/>
    <x v="0"/>
    <x v="0"/>
    <s v="LIBRO"/>
    <x v="0"/>
    <n v="4600"/>
    <n v="-4600"/>
    <x v="90"/>
    <x v="2"/>
  </r>
  <r>
    <d v="2025-03-01T00:00:00"/>
    <d v="2025-03-29T00:00:00"/>
    <x v="0"/>
    <x v="6"/>
    <x v="22"/>
    <s v="LIBRO"/>
    <x v="0"/>
    <n v="30000"/>
    <n v="-30000"/>
    <x v="90"/>
    <x v="2"/>
  </r>
  <r>
    <d v="2025-03-01T00:00:00"/>
    <d v="2025-03-29T00:00:00"/>
    <x v="0"/>
    <x v="7"/>
    <x v="56"/>
    <s v="LIBRO"/>
    <x v="3"/>
    <n v="225536"/>
    <n v="-225536"/>
    <x v="90"/>
    <x v="2"/>
  </r>
  <r>
    <d v="2025-03-01T00:00:00"/>
    <d v="2025-03-29T00:00:00"/>
    <x v="0"/>
    <x v="7"/>
    <x v="56"/>
    <s v="LIBRO"/>
    <x v="1"/>
    <n v="90214"/>
    <n v="-90214"/>
    <x v="90"/>
    <x v="2"/>
  </r>
  <r>
    <d v="2025-03-01T00:00:00"/>
    <d v="2025-03-29T00:00:00"/>
    <x v="0"/>
    <x v="0"/>
    <x v="23"/>
    <s v="LIBRO"/>
    <x v="0"/>
    <n v="212520"/>
    <n v="-212520"/>
    <x v="90"/>
    <x v="2"/>
  </r>
  <r>
    <d v="2025-03-01T00:00:00"/>
    <d v="2025-03-29T00:00:00"/>
    <x v="0"/>
    <x v="0"/>
    <x v="16"/>
    <s v="LIBRO"/>
    <x v="0"/>
    <n v="129450"/>
    <n v="-129450"/>
    <x v="90"/>
    <x v="2"/>
  </r>
  <r>
    <d v="2025-03-01T00:00:00"/>
    <d v="2025-03-29T00:00:00"/>
    <x v="0"/>
    <x v="3"/>
    <x v="58"/>
    <s v="LIBRO"/>
    <x v="1"/>
    <m/>
    <n v="-11826"/>
    <x v="90"/>
    <x v="2"/>
  </r>
  <r>
    <d v="2025-03-01T00:00:00"/>
    <d v="2025-03-29T00:00:00"/>
    <x v="0"/>
    <x v="0"/>
    <x v="30"/>
    <s v="LIBRO"/>
    <x v="0"/>
    <n v="3600"/>
    <n v="-3600"/>
    <x v="90"/>
    <x v="2"/>
  </r>
  <r>
    <d v="2025-03-01T00:00:00"/>
    <d v="2025-03-29T00:00:00"/>
    <x v="0"/>
    <x v="0"/>
    <x v="126"/>
    <s v="LIBRO"/>
    <x v="0"/>
    <n v="850"/>
    <n v="-850"/>
    <x v="90"/>
    <x v="2"/>
  </r>
  <r>
    <d v="2025-03-01T00:00:00"/>
    <d v="2025-03-31T00:00:00"/>
    <x v="0"/>
    <x v="0"/>
    <x v="24"/>
    <s v="BOLETA"/>
    <x v="1"/>
    <n v="56700"/>
    <n v="-56700"/>
    <x v="58"/>
    <x v="4"/>
  </r>
  <r>
    <d v="2025-03-01T00:00:00"/>
    <d v="2025-03-31T00:00:00"/>
    <x v="0"/>
    <x v="0"/>
    <x v="11"/>
    <s v="BOLETA"/>
    <x v="0"/>
    <n v="335300"/>
    <n v="-335300"/>
    <x v="91"/>
    <x v="4"/>
  </r>
  <r>
    <d v="2025-03-01T00:00:00"/>
    <d v="2025-03-31T00:00:00"/>
    <x v="0"/>
    <x v="0"/>
    <x v="34"/>
    <s v="BOLETA"/>
    <x v="2"/>
    <n v="50294"/>
    <n v="-50300"/>
    <x v="81"/>
    <x v="4"/>
  </r>
  <r>
    <d v="2025-03-01T00:00:00"/>
    <d v="2025-03-31T00:00:00"/>
    <x v="0"/>
    <x v="0"/>
    <x v="34"/>
    <s v="BOLETA"/>
    <x v="0"/>
    <n v="41565"/>
    <n v="-41560"/>
    <x v="81"/>
    <x v="4"/>
  </r>
  <r>
    <d v="2025-03-01T00:00:00"/>
    <d v="2025-03-31T00:00:00"/>
    <x v="1"/>
    <x v="10"/>
    <x v="89"/>
    <s v="PLANILLA"/>
    <x v="4"/>
    <m/>
    <n v="85396573"/>
    <x v="52"/>
    <x v="2"/>
  </r>
  <r>
    <d v="2025-03-01T00:00:00"/>
    <d v="2025-03-31T00:00:00"/>
    <x v="1"/>
    <x v="10"/>
    <x v="90"/>
    <s v="PLANILLA"/>
    <x v="4"/>
    <m/>
    <n v="11638212"/>
    <x v="52"/>
    <x v="2"/>
  </r>
  <r>
    <d v="2025-03-01T00:00:00"/>
    <d v="2025-03-31T00:00:00"/>
    <x v="0"/>
    <x v="0"/>
    <x v="29"/>
    <s v="BOLETA"/>
    <x v="2"/>
    <n v="756576"/>
    <m/>
    <x v="4"/>
    <x v="3"/>
  </r>
  <r>
    <d v="2025-03-01T00:00:00"/>
    <d v="2025-03-31T00:00:00"/>
    <x v="0"/>
    <x v="0"/>
    <x v="70"/>
    <s v="BOLETA"/>
    <x v="2"/>
    <n v="111636"/>
    <n v="-111636"/>
    <x v="92"/>
    <x v="4"/>
  </r>
  <r>
    <d v="2025-03-01T00:00:00"/>
    <d v="2025-03-31T00:00:00"/>
    <x v="0"/>
    <x v="0"/>
    <x v="25"/>
    <s v="BOLETA"/>
    <x v="2"/>
    <n v="4984"/>
    <n v="-4984"/>
    <x v="93"/>
    <x v="4"/>
  </r>
  <r>
    <d v="2025-03-01T00:00:00"/>
    <d v="2025-03-31T00:00:00"/>
    <x v="0"/>
    <x v="0"/>
    <x v="16"/>
    <s v="BOLETA"/>
    <x v="2"/>
    <n v="64000"/>
    <n v="-64000"/>
    <x v="93"/>
    <x v="4"/>
  </r>
  <r>
    <d v="2025-03-01T00:00:00"/>
    <d v="2025-03-31T00:00:00"/>
    <x v="0"/>
    <x v="0"/>
    <x v="25"/>
    <s v="BOLETA"/>
    <x v="2"/>
    <n v="103400"/>
    <n v="-103400"/>
    <x v="93"/>
    <x v="4"/>
  </r>
  <r>
    <d v="2025-03-01T00:00:00"/>
    <d v="2025-03-31T00:00:00"/>
    <x v="0"/>
    <x v="0"/>
    <x v="13"/>
    <s v="BOLETA"/>
    <x v="2"/>
    <n v="213458"/>
    <n v="-213458"/>
    <x v="94"/>
    <x v="4"/>
  </r>
  <r>
    <d v="2025-03-01T00:00:00"/>
    <d v="2025-03-31T00:00:00"/>
    <x v="0"/>
    <x v="2"/>
    <x v="6"/>
    <s v="LIBRO"/>
    <x v="0"/>
    <m/>
    <n v="-17300"/>
    <x v="52"/>
    <x v="2"/>
  </r>
  <r>
    <d v="2025-03-01T00:00:00"/>
    <d v="2025-03-31T00:00:00"/>
    <x v="0"/>
    <x v="2"/>
    <x v="6"/>
    <s v="LIBRO"/>
    <x v="0"/>
    <m/>
    <n v="-16840"/>
    <x v="52"/>
    <x v="2"/>
  </r>
  <r>
    <d v="2025-03-01T00:00:00"/>
    <d v="2025-03-31T00:00:00"/>
    <x v="0"/>
    <x v="6"/>
    <x v="40"/>
    <s v="LIBRO"/>
    <x v="0"/>
    <n v="3300"/>
    <n v="-3300"/>
    <x v="52"/>
    <x v="2"/>
  </r>
  <r>
    <d v="2025-03-01T00:00:00"/>
    <d v="2025-03-31T00:00:00"/>
    <x v="0"/>
    <x v="2"/>
    <x v="6"/>
    <s v="LIBRO"/>
    <x v="0"/>
    <m/>
    <n v="-23000"/>
    <x v="52"/>
    <x v="2"/>
  </r>
  <r>
    <d v="2025-03-01T00:00:00"/>
    <d v="2025-03-31T00:00:00"/>
    <x v="0"/>
    <x v="2"/>
    <x v="6"/>
    <s v="LIBRO"/>
    <x v="0"/>
    <m/>
    <n v="-17300"/>
    <x v="52"/>
    <x v="2"/>
  </r>
  <r>
    <d v="2025-03-01T00:00:00"/>
    <d v="2025-03-31T00:00:00"/>
    <x v="0"/>
    <x v="0"/>
    <x v="52"/>
    <s v="LIBRO"/>
    <x v="1"/>
    <n v="534280"/>
    <n v="-534280"/>
    <x v="52"/>
    <x v="2"/>
  </r>
  <r>
    <d v="2025-03-01T00:00:00"/>
    <d v="2025-03-31T00:00:00"/>
    <x v="0"/>
    <x v="7"/>
    <x v="117"/>
    <s v="LIBRO"/>
    <x v="0"/>
    <n v="500000"/>
    <n v="-500000"/>
    <x v="52"/>
    <x v="2"/>
  </r>
  <r>
    <d v="2025-03-01T00:00:00"/>
    <d v="2025-03-31T00:00:00"/>
    <x v="0"/>
    <x v="0"/>
    <x v="53"/>
    <s v="LIBRO"/>
    <x v="1"/>
    <n v="95850"/>
    <n v="-95850"/>
    <x v="52"/>
    <x v="2"/>
  </r>
  <r>
    <d v="2025-03-01T00:00:00"/>
    <d v="2025-03-31T00:00:00"/>
    <x v="0"/>
    <x v="5"/>
    <x v="19"/>
    <s v="LIBRO"/>
    <x v="0"/>
    <n v="300000"/>
    <n v="-300000"/>
    <x v="52"/>
    <x v="2"/>
  </r>
  <r>
    <d v="2025-03-01T00:00:00"/>
    <d v="2025-03-31T00:00:00"/>
    <x v="0"/>
    <x v="0"/>
    <x v="30"/>
    <s v="LIBRO"/>
    <x v="0"/>
    <n v="2790"/>
    <n v="-2790"/>
    <x v="52"/>
    <x v="2"/>
  </r>
  <r>
    <d v="2025-03-01T00:00:00"/>
    <d v="2025-03-31T00:00:00"/>
    <x v="0"/>
    <x v="0"/>
    <x v="0"/>
    <s v="LIBRO"/>
    <x v="0"/>
    <n v="2540"/>
    <n v="-2540"/>
    <x v="52"/>
    <x v="2"/>
  </r>
  <r>
    <d v="2025-03-01T00:00:00"/>
    <d v="2025-03-31T00:00:00"/>
    <x v="0"/>
    <x v="2"/>
    <x v="92"/>
    <s v="PLANILLA"/>
    <x v="4"/>
    <m/>
    <n v="-20216212"/>
    <x v="52"/>
    <x v="2"/>
  </r>
  <r>
    <d v="2025-03-01T00:00:00"/>
    <d v="2025-03-31T00:00:00"/>
    <x v="0"/>
    <x v="0"/>
    <x v="16"/>
    <s v="BOLETA"/>
    <x v="2"/>
    <n v="130863"/>
    <n v="-130863"/>
    <x v="94"/>
    <x v="4"/>
  </r>
  <r>
    <d v="2025-04-01T00:00:00"/>
    <d v="2025-04-01T00:00:00"/>
    <x v="0"/>
    <x v="0"/>
    <x v="41"/>
    <s v="BOLETA"/>
    <x v="0"/>
    <n v="345400"/>
    <n v="-345400"/>
    <x v="85"/>
    <x v="4"/>
  </r>
  <r>
    <d v="2025-04-01T00:00:00"/>
    <d v="2025-04-01T00:00:00"/>
    <x v="0"/>
    <x v="0"/>
    <x v="43"/>
    <s v="BOLETA"/>
    <x v="1"/>
    <n v="148000"/>
    <n v="-148000"/>
    <x v="87"/>
    <x v="5"/>
  </r>
  <r>
    <d v="2025-04-01T00:00:00"/>
    <d v="2025-04-01T00:00:00"/>
    <x v="0"/>
    <x v="0"/>
    <x v="12"/>
    <s v="BOLETA"/>
    <x v="2"/>
    <n v="104060"/>
    <m/>
    <x v="4"/>
    <x v="3"/>
  </r>
  <r>
    <d v="2025-04-01T00:00:00"/>
    <d v="2025-04-01T00:00:00"/>
    <x v="0"/>
    <x v="0"/>
    <x v="12"/>
    <s v="BOLETA"/>
    <x v="2"/>
    <n v="854792"/>
    <m/>
    <x v="4"/>
    <x v="3"/>
  </r>
  <r>
    <d v="2025-04-01T00:00:00"/>
    <d v="2025-04-01T00:00:00"/>
    <x v="0"/>
    <x v="0"/>
    <x v="32"/>
    <s v="BOLETA"/>
    <x v="0"/>
    <n v="189680"/>
    <m/>
    <x v="4"/>
    <x v="3"/>
  </r>
  <r>
    <d v="2025-04-01T00:00:00"/>
    <d v="2025-04-01T00:00:00"/>
    <x v="0"/>
    <x v="0"/>
    <x v="32"/>
    <s v="BOLETA"/>
    <x v="2"/>
    <n v="278130"/>
    <m/>
    <x v="4"/>
    <x v="3"/>
  </r>
  <r>
    <d v="2025-04-01T00:00:00"/>
    <d v="2025-04-01T00:00:00"/>
    <x v="0"/>
    <x v="0"/>
    <x v="39"/>
    <s v="BOLETA"/>
    <x v="0"/>
    <n v="181200"/>
    <n v="-181200"/>
    <x v="85"/>
    <x v="4"/>
  </r>
  <r>
    <d v="2025-04-01T00:00:00"/>
    <d v="2025-04-01T00:00:00"/>
    <x v="0"/>
    <x v="0"/>
    <x v="8"/>
    <s v="BOLETA"/>
    <x v="2"/>
    <n v="640493"/>
    <m/>
    <x v="4"/>
    <x v="3"/>
  </r>
  <r>
    <d v="2025-04-01T00:00:00"/>
    <d v="2025-04-01T00:00:00"/>
    <x v="0"/>
    <x v="2"/>
    <x v="6"/>
    <s v="LIBRO"/>
    <x v="0"/>
    <m/>
    <n v="-19230"/>
    <x v="55"/>
    <x v="4"/>
  </r>
  <r>
    <d v="2025-04-01T00:00:00"/>
    <d v="2025-04-01T00:00:00"/>
    <x v="0"/>
    <x v="2"/>
    <x v="6"/>
    <s v="LIBRO"/>
    <x v="0"/>
    <m/>
    <n v="-23000"/>
    <x v="55"/>
    <x v="4"/>
  </r>
  <r>
    <d v="2025-04-01T00:00:00"/>
    <d v="2025-04-01T00:00:00"/>
    <x v="0"/>
    <x v="6"/>
    <x v="40"/>
    <s v="LIBRO"/>
    <x v="0"/>
    <n v="4300"/>
    <n v="-4300"/>
    <x v="55"/>
    <x v="4"/>
  </r>
  <r>
    <d v="2025-04-01T00:00:00"/>
    <d v="2025-04-01T00:00:00"/>
    <x v="0"/>
    <x v="2"/>
    <x v="16"/>
    <s v="LIBRO"/>
    <x v="0"/>
    <m/>
    <n v="-20000"/>
    <x v="55"/>
    <x v="4"/>
  </r>
  <r>
    <d v="2025-04-01T00:00:00"/>
    <d v="2025-04-01T00:00:00"/>
    <x v="0"/>
    <x v="0"/>
    <x v="10"/>
    <s v="LIBRO"/>
    <x v="1"/>
    <n v="119200"/>
    <n v="-119200"/>
    <x v="55"/>
    <x v="4"/>
  </r>
  <r>
    <d v="2025-04-01T00:00:00"/>
    <d v="2025-04-01T00:00:00"/>
    <x v="0"/>
    <x v="2"/>
    <x v="16"/>
    <s v="LIBRO"/>
    <x v="0"/>
    <m/>
    <n v="-5000"/>
    <x v="55"/>
    <x v="4"/>
  </r>
  <r>
    <d v="2025-04-01T00:00:00"/>
    <d v="2025-04-01T00:00:00"/>
    <x v="0"/>
    <x v="0"/>
    <x v="32"/>
    <s v="LIBRO"/>
    <x v="2"/>
    <m/>
    <n v="-2242280"/>
    <x v="55"/>
    <x v="4"/>
  </r>
  <r>
    <d v="2025-04-01T00:00:00"/>
    <d v="2025-04-01T00:00:00"/>
    <x v="0"/>
    <x v="6"/>
    <x v="40"/>
    <s v="LIBRO"/>
    <x v="0"/>
    <n v="3870"/>
    <n v="-3870"/>
    <x v="55"/>
    <x v="4"/>
  </r>
  <r>
    <d v="2025-04-01T00:00:00"/>
    <d v="2025-04-01T00:00:00"/>
    <x v="0"/>
    <x v="1"/>
    <x v="9"/>
    <s v="LIBRO"/>
    <x v="0"/>
    <n v="3710"/>
    <n v="-3710"/>
    <x v="55"/>
    <x v="4"/>
  </r>
  <r>
    <d v="2025-04-01T00:00:00"/>
    <d v="2025-04-01T00:00:00"/>
    <x v="0"/>
    <x v="0"/>
    <x v="30"/>
    <s v="LIBRO"/>
    <x v="0"/>
    <n v="22700"/>
    <n v="-22700"/>
    <x v="55"/>
    <x v="4"/>
  </r>
  <r>
    <d v="2025-04-01T00:00:00"/>
    <d v="2025-04-01T00:00:00"/>
    <x v="0"/>
    <x v="0"/>
    <x v="46"/>
    <s v="LIBRO"/>
    <x v="0"/>
    <n v="13500"/>
    <n v="-13500"/>
    <x v="55"/>
    <x v="4"/>
  </r>
  <r>
    <d v="2025-04-01T00:00:00"/>
    <d v="2025-04-01T00:00:00"/>
    <x v="0"/>
    <x v="3"/>
    <x v="14"/>
    <s v="LIBRO"/>
    <x v="0"/>
    <m/>
    <n v="-36000"/>
    <x v="55"/>
    <x v="4"/>
  </r>
  <r>
    <d v="2025-04-01T00:00:00"/>
    <d v="2025-04-01T00:00:00"/>
    <x v="0"/>
    <x v="1"/>
    <x v="128"/>
    <s v="LIBRO"/>
    <x v="0"/>
    <n v="50000"/>
    <n v="-50000"/>
    <x v="55"/>
    <x v="4"/>
  </r>
  <r>
    <d v="2025-04-01T00:00:00"/>
    <d v="2025-04-01T00:00:00"/>
    <x v="0"/>
    <x v="0"/>
    <x v="8"/>
    <s v="BOLETA"/>
    <x v="2"/>
    <n v="588652"/>
    <m/>
    <x v="4"/>
    <x v="3"/>
  </r>
  <r>
    <d v="2025-04-01T00:00:00"/>
    <d v="2025-04-02T00:00:00"/>
    <x v="0"/>
    <x v="0"/>
    <x v="11"/>
    <s v="BOLETA"/>
    <x v="0"/>
    <n v="427000"/>
    <n v="-427000"/>
    <x v="85"/>
    <x v="4"/>
  </r>
  <r>
    <d v="2025-04-01T00:00:00"/>
    <d v="2025-04-02T00:00:00"/>
    <x v="0"/>
    <x v="0"/>
    <x v="129"/>
    <s v="LIBRO"/>
    <x v="0"/>
    <n v="1100"/>
    <n v="-1100"/>
    <x v="79"/>
    <x v="4"/>
  </r>
  <r>
    <d v="2025-04-01T00:00:00"/>
    <d v="2025-04-02T00:00:00"/>
    <x v="0"/>
    <x v="1"/>
    <x v="9"/>
    <s v="LIBRO"/>
    <x v="0"/>
    <n v="22300"/>
    <n v="-22300"/>
    <x v="79"/>
    <x v="4"/>
  </r>
  <r>
    <d v="2025-04-01T00:00:00"/>
    <d v="2025-04-02T00:00:00"/>
    <x v="0"/>
    <x v="2"/>
    <x v="6"/>
    <s v="LIBRO"/>
    <x v="0"/>
    <m/>
    <n v="-17300"/>
    <x v="79"/>
    <x v="4"/>
  </r>
  <r>
    <d v="2025-04-01T00:00:00"/>
    <d v="2025-04-02T00:00:00"/>
    <x v="0"/>
    <x v="2"/>
    <x v="6"/>
    <s v="LIBRO"/>
    <x v="0"/>
    <m/>
    <n v="-19230"/>
    <x v="79"/>
    <x v="4"/>
  </r>
  <r>
    <d v="2025-04-01T00:00:00"/>
    <d v="2025-04-02T00:00:00"/>
    <x v="0"/>
    <x v="2"/>
    <x v="6"/>
    <s v="LIBRO"/>
    <x v="0"/>
    <m/>
    <n v="-23000"/>
    <x v="79"/>
    <x v="4"/>
  </r>
  <r>
    <d v="2025-04-01T00:00:00"/>
    <d v="2025-04-02T00:00:00"/>
    <x v="0"/>
    <x v="0"/>
    <x v="73"/>
    <s v="LIBRO"/>
    <x v="1"/>
    <n v="71128"/>
    <n v="-71128"/>
    <x v="79"/>
    <x v="4"/>
  </r>
  <r>
    <d v="2025-04-01T00:00:00"/>
    <d v="2025-04-02T00:00:00"/>
    <x v="0"/>
    <x v="1"/>
    <x v="20"/>
    <s v="LIBRO"/>
    <x v="0"/>
    <n v="45000"/>
    <n v="-45000"/>
    <x v="79"/>
    <x v="4"/>
  </r>
  <r>
    <d v="2025-04-01T00:00:00"/>
    <d v="2025-04-02T00:00:00"/>
    <x v="0"/>
    <x v="1"/>
    <x v="3"/>
    <s v="LIBRO"/>
    <x v="0"/>
    <n v="36000"/>
    <n v="-36000"/>
    <x v="79"/>
    <x v="4"/>
  </r>
  <r>
    <d v="2025-04-01T00:00:00"/>
    <d v="2025-04-02T00:00:00"/>
    <x v="0"/>
    <x v="0"/>
    <x v="0"/>
    <s v="LIBRO"/>
    <x v="0"/>
    <n v="2570"/>
    <n v="-2570"/>
    <x v="79"/>
    <x v="4"/>
  </r>
  <r>
    <d v="2025-04-01T00:00:00"/>
    <d v="2025-04-03T00:00:00"/>
    <x v="1"/>
    <x v="10"/>
    <x v="78"/>
    <s v="LIBRO"/>
    <x v="0"/>
    <m/>
    <n v="500000"/>
    <x v="81"/>
    <x v="4"/>
  </r>
  <r>
    <d v="2025-04-01T00:00:00"/>
    <d v="2025-04-03T00:00:00"/>
    <x v="0"/>
    <x v="2"/>
    <x v="6"/>
    <s v="LIBRO"/>
    <x v="0"/>
    <m/>
    <n v="-34400"/>
    <x v="81"/>
    <x v="4"/>
  </r>
  <r>
    <d v="2025-04-01T00:00:00"/>
    <d v="2025-04-03T00:00:00"/>
    <x v="0"/>
    <x v="2"/>
    <x v="6"/>
    <s v="LIBRO"/>
    <x v="0"/>
    <m/>
    <n v="-38460"/>
    <x v="81"/>
    <x v="4"/>
  </r>
  <r>
    <d v="2025-04-01T00:00:00"/>
    <d v="2025-04-03T00:00:00"/>
    <x v="0"/>
    <x v="2"/>
    <x v="6"/>
    <s v="LIBRO"/>
    <x v="0"/>
    <m/>
    <n v="-46000"/>
    <x v="81"/>
    <x v="4"/>
  </r>
  <r>
    <d v="2025-04-01T00:00:00"/>
    <d v="2025-04-03T00:00:00"/>
    <x v="0"/>
    <x v="0"/>
    <x v="12"/>
    <s v="BOLETA"/>
    <x v="2"/>
    <n v="659517"/>
    <m/>
    <x v="4"/>
    <x v="3"/>
  </r>
  <r>
    <d v="2025-04-01T00:00:00"/>
    <d v="2025-04-03T00:00:00"/>
    <x v="0"/>
    <x v="2"/>
    <x v="16"/>
    <s v="LIBRO"/>
    <x v="0"/>
    <m/>
    <n v="-50000"/>
    <x v="81"/>
    <x v="4"/>
  </r>
  <r>
    <d v="2025-04-01T00:00:00"/>
    <d v="2025-04-03T00:00:00"/>
    <x v="0"/>
    <x v="5"/>
    <x v="16"/>
    <s v="LIBRO"/>
    <x v="1"/>
    <n v="32040"/>
    <n v="-32040"/>
    <x v="81"/>
    <x v="4"/>
  </r>
  <r>
    <d v="2025-04-01T00:00:00"/>
    <d v="2025-04-03T00:00:00"/>
    <x v="0"/>
    <x v="3"/>
    <x v="58"/>
    <s v="LIBRO"/>
    <x v="0"/>
    <m/>
    <n v="-312000"/>
    <x v="81"/>
    <x v="4"/>
  </r>
  <r>
    <d v="2025-04-01T00:00:00"/>
    <d v="2025-04-03T00:00:00"/>
    <x v="0"/>
    <x v="2"/>
    <x v="6"/>
    <s v="LIBRO"/>
    <x v="0"/>
    <m/>
    <n v="-57700"/>
    <x v="81"/>
    <x v="4"/>
  </r>
  <r>
    <d v="2025-04-01T00:00:00"/>
    <d v="2025-04-03T00:00:00"/>
    <x v="0"/>
    <x v="0"/>
    <x v="30"/>
    <s v="LIBRO"/>
    <x v="0"/>
    <n v="4100"/>
    <n v="-4100"/>
    <x v="81"/>
    <x v="4"/>
  </r>
  <r>
    <d v="2025-04-01T00:00:00"/>
    <d v="2025-04-03T00:00:00"/>
    <x v="0"/>
    <x v="0"/>
    <x v="126"/>
    <s v="LIBRO"/>
    <x v="0"/>
    <n v="3630"/>
    <n v="-3630"/>
    <x v="81"/>
    <x v="4"/>
  </r>
  <r>
    <d v="2025-04-01T00:00:00"/>
    <d v="2025-04-03T00:00:00"/>
    <x v="0"/>
    <x v="0"/>
    <x v="5"/>
    <s v="LIBRO"/>
    <x v="2"/>
    <n v="175145"/>
    <n v="-175145"/>
    <x v="81"/>
    <x v="4"/>
  </r>
  <r>
    <d v="2025-04-01T00:00:00"/>
    <d v="2025-04-03T00:00:00"/>
    <x v="0"/>
    <x v="0"/>
    <x v="10"/>
    <s v="LIBRO"/>
    <x v="0"/>
    <n v="63500"/>
    <n v="-63500"/>
    <x v="81"/>
    <x v="4"/>
  </r>
  <r>
    <d v="2025-04-01T00:00:00"/>
    <d v="2025-04-03T00:00:00"/>
    <x v="0"/>
    <x v="0"/>
    <x v="79"/>
    <s v="BOLETA"/>
    <x v="1"/>
    <n v="75105"/>
    <n v="-75105"/>
    <x v="74"/>
    <x v="6"/>
  </r>
  <r>
    <d v="2025-04-01T00:00:00"/>
    <d v="2025-04-04T00:00:00"/>
    <x v="0"/>
    <x v="1"/>
    <x v="9"/>
    <s v="LIBRO"/>
    <x v="0"/>
    <n v="21520"/>
    <n v="-21520"/>
    <x v="81"/>
    <x v="4"/>
  </r>
  <r>
    <d v="2025-04-01T00:00:00"/>
    <d v="2025-04-04T00:00:00"/>
    <x v="0"/>
    <x v="0"/>
    <x v="0"/>
    <s v="LIBRO"/>
    <x v="0"/>
    <n v="7020"/>
    <n v="-7020"/>
    <x v="89"/>
    <x v="4"/>
  </r>
  <r>
    <d v="2025-04-01T00:00:00"/>
    <d v="2025-04-04T00:00:00"/>
    <x v="0"/>
    <x v="2"/>
    <x v="6"/>
    <s v="LIBRO"/>
    <x v="0"/>
    <m/>
    <n v="-19230"/>
    <x v="89"/>
    <x v="4"/>
  </r>
  <r>
    <d v="2025-04-01T00:00:00"/>
    <d v="2025-04-04T00:00:00"/>
    <x v="0"/>
    <x v="0"/>
    <x v="11"/>
    <s v="BOLETA"/>
    <x v="0"/>
    <n v="203100"/>
    <n v="-203100"/>
    <x v="95"/>
    <x v="4"/>
  </r>
  <r>
    <d v="2025-04-01T00:00:00"/>
    <d v="2025-04-04T00:00:00"/>
    <x v="0"/>
    <x v="2"/>
    <x v="16"/>
    <s v="LIBRO"/>
    <x v="0"/>
    <m/>
    <n v="-100000"/>
    <x v="89"/>
    <x v="4"/>
  </r>
  <r>
    <d v="2025-04-01T00:00:00"/>
    <d v="2025-04-04T00:00:00"/>
    <x v="0"/>
    <x v="0"/>
    <x v="23"/>
    <s v="LIBRO"/>
    <x v="0"/>
    <n v="107500"/>
    <n v="-107500"/>
    <x v="89"/>
    <x v="4"/>
  </r>
  <r>
    <d v="2025-04-01T00:00:00"/>
    <d v="2025-04-04T00:00:00"/>
    <x v="0"/>
    <x v="0"/>
    <x v="16"/>
    <s v="LIBRO"/>
    <x v="0"/>
    <n v="110500"/>
    <n v="-110500"/>
    <x v="89"/>
    <x v="4"/>
  </r>
  <r>
    <d v="2025-04-01T00:00:00"/>
    <d v="2025-04-04T00:00:00"/>
    <x v="0"/>
    <x v="5"/>
    <x v="35"/>
    <s v="LIBRO"/>
    <x v="0"/>
    <n v="42200"/>
    <n v="-42200"/>
    <x v="89"/>
    <x v="4"/>
  </r>
  <r>
    <d v="2025-04-01T00:00:00"/>
    <d v="2025-04-04T00:00:00"/>
    <x v="0"/>
    <x v="0"/>
    <x v="31"/>
    <s v="LIBRO"/>
    <x v="0"/>
    <n v="56000"/>
    <n v="-56000"/>
    <x v="89"/>
    <x v="4"/>
  </r>
  <r>
    <d v="2025-04-01T00:00:00"/>
    <d v="2025-04-04T00:00:00"/>
    <x v="0"/>
    <x v="0"/>
    <x v="108"/>
    <s v="LIBRO"/>
    <x v="0"/>
    <n v="58500"/>
    <n v="-58500"/>
    <x v="89"/>
    <x v="4"/>
  </r>
  <r>
    <d v="2025-04-01T00:00:00"/>
    <d v="2025-04-04T00:00:00"/>
    <x v="0"/>
    <x v="0"/>
    <x v="38"/>
    <s v="LIBRO"/>
    <x v="0"/>
    <n v="12770"/>
    <n v="-12770"/>
    <x v="89"/>
    <x v="4"/>
  </r>
  <r>
    <d v="2025-04-01T00:00:00"/>
    <d v="2025-04-05T00:00:00"/>
    <x v="0"/>
    <x v="2"/>
    <x v="6"/>
    <s v="LIBRO"/>
    <x v="0"/>
    <m/>
    <n v="-19230"/>
    <x v="96"/>
    <x v="4"/>
  </r>
  <r>
    <d v="2025-04-01T00:00:00"/>
    <d v="2025-04-05T00:00:00"/>
    <x v="0"/>
    <x v="2"/>
    <x v="6"/>
    <s v="LIBRO"/>
    <x v="0"/>
    <m/>
    <n v="-23000"/>
    <x v="96"/>
    <x v="4"/>
  </r>
  <r>
    <d v="2025-04-01T00:00:00"/>
    <d v="2025-04-05T00:00:00"/>
    <x v="0"/>
    <x v="2"/>
    <x v="6"/>
    <s v="LIBRO"/>
    <x v="0"/>
    <m/>
    <n v="-19230"/>
    <x v="96"/>
    <x v="4"/>
  </r>
  <r>
    <d v="2025-04-01T00:00:00"/>
    <d v="2025-04-05T00:00:00"/>
    <x v="0"/>
    <x v="0"/>
    <x v="7"/>
    <s v="LIBRO"/>
    <x v="0"/>
    <n v="6000"/>
    <n v="-6000"/>
    <x v="96"/>
    <x v="4"/>
  </r>
  <r>
    <d v="2025-04-01T00:00:00"/>
    <d v="2025-04-05T00:00:00"/>
    <x v="0"/>
    <x v="4"/>
    <x v="15"/>
    <s v="LIBRO"/>
    <x v="0"/>
    <n v="1850000"/>
    <n v="-1850000"/>
    <x v="96"/>
    <x v="4"/>
  </r>
  <r>
    <d v="2025-04-01T00:00:00"/>
    <d v="2025-04-05T00:00:00"/>
    <x v="0"/>
    <x v="0"/>
    <x v="23"/>
    <s v="LIBRO"/>
    <x v="0"/>
    <n v="54300"/>
    <n v="-54300"/>
    <x v="96"/>
    <x v="4"/>
  </r>
  <r>
    <d v="2025-04-01T00:00:00"/>
    <d v="2025-04-05T00:00:00"/>
    <x v="0"/>
    <x v="1"/>
    <x v="18"/>
    <s v="LIBRO"/>
    <x v="0"/>
    <n v="300000"/>
    <n v="-300000"/>
    <x v="96"/>
    <x v="4"/>
  </r>
  <r>
    <d v="2025-04-01T00:00:00"/>
    <d v="2025-04-05T00:00:00"/>
    <x v="0"/>
    <x v="6"/>
    <x v="22"/>
    <s v="LIBRO"/>
    <x v="0"/>
    <n v="30000"/>
    <n v="-30000"/>
    <x v="96"/>
    <x v="4"/>
  </r>
  <r>
    <d v="2025-04-01T00:00:00"/>
    <d v="2025-04-05T00:00:00"/>
    <x v="0"/>
    <x v="0"/>
    <x v="46"/>
    <s v="LIBRO"/>
    <x v="0"/>
    <n v="31100"/>
    <n v="-31100"/>
    <x v="96"/>
    <x v="4"/>
  </r>
  <r>
    <d v="2025-04-01T00:00:00"/>
    <d v="2025-04-05T00:00:00"/>
    <x v="0"/>
    <x v="2"/>
    <x v="16"/>
    <s v="LIBRO"/>
    <x v="0"/>
    <m/>
    <n v="-300000"/>
    <x v="96"/>
    <x v="4"/>
  </r>
  <r>
    <d v="2025-04-01T00:00:00"/>
    <d v="2025-04-05T00:00:00"/>
    <x v="0"/>
    <x v="1"/>
    <x v="130"/>
    <s v="LIBRO"/>
    <x v="1"/>
    <n v="58000"/>
    <n v="-58000"/>
    <x v="96"/>
    <x v="4"/>
  </r>
  <r>
    <d v="2025-04-01T00:00:00"/>
    <d v="2025-04-05T00:00:00"/>
    <x v="0"/>
    <x v="0"/>
    <x v="96"/>
    <s v="LIBRO"/>
    <x v="1"/>
    <n v="81873"/>
    <n v="-81873"/>
    <x v="96"/>
    <x v="4"/>
  </r>
  <r>
    <d v="2025-04-01T00:00:00"/>
    <d v="2025-04-07T00:00:00"/>
    <x v="0"/>
    <x v="1"/>
    <x v="9"/>
    <s v="LIBRO"/>
    <x v="0"/>
    <n v="2500"/>
    <n v="-2500"/>
    <x v="94"/>
    <x v="4"/>
  </r>
  <r>
    <d v="2025-04-01T00:00:00"/>
    <d v="2025-04-07T00:00:00"/>
    <x v="0"/>
    <x v="2"/>
    <x v="6"/>
    <s v="LIBRO"/>
    <x v="0"/>
    <m/>
    <n v="-19230"/>
    <x v="94"/>
    <x v="4"/>
  </r>
  <r>
    <d v="2025-04-01T00:00:00"/>
    <d v="2025-04-07T00:00:00"/>
    <x v="0"/>
    <x v="2"/>
    <x v="6"/>
    <s v="LIBRO"/>
    <x v="0"/>
    <m/>
    <n v="-23000"/>
    <x v="94"/>
    <x v="4"/>
  </r>
  <r>
    <d v="2025-04-01T00:00:00"/>
    <d v="2025-04-07T00:00:00"/>
    <x v="0"/>
    <x v="2"/>
    <x v="6"/>
    <s v="LIBRO"/>
    <x v="0"/>
    <m/>
    <n v="-19320"/>
    <x v="94"/>
    <x v="4"/>
  </r>
  <r>
    <d v="2025-04-01T00:00:00"/>
    <d v="2025-04-07T00:00:00"/>
    <x v="0"/>
    <x v="2"/>
    <x v="6"/>
    <s v="LIBRO"/>
    <x v="0"/>
    <m/>
    <n v="-17300"/>
    <x v="94"/>
    <x v="4"/>
  </r>
  <r>
    <d v="2025-04-01T00:00:00"/>
    <d v="2025-04-07T00:00:00"/>
    <x v="0"/>
    <x v="2"/>
    <x v="6"/>
    <s v="LIBRO"/>
    <x v="0"/>
    <m/>
    <n v="-23000"/>
    <x v="94"/>
    <x v="4"/>
  </r>
  <r>
    <d v="2025-04-01T00:00:00"/>
    <d v="2025-04-07T00:00:00"/>
    <x v="0"/>
    <x v="2"/>
    <x v="6"/>
    <s v="LIBRO"/>
    <x v="0"/>
    <m/>
    <n v="-19230"/>
    <x v="94"/>
    <x v="4"/>
  </r>
  <r>
    <d v="2025-04-01T00:00:00"/>
    <d v="2025-04-07T00:00:00"/>
    <x v="0"/>
    <x v="2"/>
    <x v="6"/>
    <s v="LIBRO"/>
    <x v="0"/>
    <m/>
    <n v="-17300"/>
    <x v="94"/>
    <x v="4"/>
  </r>
  <r>
    <d v="2025-04-01T00:00:00"/>
    <d v="2025-04-07T00:00:00"/>
    <x v="0"/>
    <x v="2"/>
    <x v="6"/>
    <s v="LIBRO"/>
    <x v="0"/>
    <m/>
    <n v="-17300"/>
    <x v="94"/>
    <x v="4"/>
  </r>
  <r>
    <d v="2025-04-01T00:00:00"/>
    <d v="2025-04-07T00:00:00"/>
    <x v="0"/>
    <x v="2"/>
    <x v="6"/>
    <s v="LIBRO"/>
    <x v="0"/>
    <m/>
    <n v="-17300"/>
    <x v="94"/>
    <x v="4"/>
  </r>
  <r>
    <d v="2025-04-01T00:00:00"/>
    <d v="2025-04-07T00:00:00"/>
    <x v="0"/>
    <x v="2"/>
    <x v="6"/>
    <s v="LIBRO"/>
    <x v="0"/>
    <m/>
    <n v="-19230"/>
    <x v="94"/>
    <x v="4"/>
  </r>
  <r>
    <d v="2025-04-01T00:00:00"/>
    <d v="2025-04-07T00:00:00"/>
    <x v="0"/>
    <x v="0"/>
    <x v="131"/>
    <s v="LIBRO"/>
    <x v="0"/>
    <n v="7900"/>
    <n v="-7900"/>
    <x v="94"/>
    <x v="4"/>
  </r>
  <r>
    <d v="2025-04-01T00:00:00"/>
    <d v="2025-04-07T00:00:00"/>
    <x v="0"/>
    <x v="0"/>
    <x v="81"/>
    <s v="LIBRO"/>
    <x v="0"/>
    <n v="21500"/>
    <n v="-21500"/>
    <x v="94"/>
    <x v="4"/>
  </r>
  <r>
    <d v="2025-04-01T00:00:00"/>
    <d v="2025-04-07T00:00:00"/>
    <x v="0"/>
    <x v="0"/>
    <x v="11"/>
    <s v="BOLETA"/>
    <x v="0"/>
    <n v="496500"/>
    <n v="-496500"/>
    <x v="95"/>
    <x v="4"/>
  </r>
  <r>
    <d v="2025-04-01T00:00:00"/>
    <d v="2025-04-07T00:00:00"/>
    <x v="0"/>
    <x v="0"/>
    <x v="25"/>
    <s v="BOLETA"/>
    <x v="2"/>
    <n v="290221"/>
    <n v="-290221"/>
    <x v="93"/>
    <x v="4"/>
  </r>
  <r>
    <d v="2025-04-01T00:00:00"/>
    <d v="2025-04-07T00:00:00"/>
    <x v="0"/>
    <x v="0"/>
    <x v="16"/>
    <s v="BOLETA"/>
    <x v="2"/>
    <n v="114800"/>
    <n v="-114800"/>
    <x v="93"/>
    <x v="4"/>
  </r>
  <r>
    <d v="2025-04-01T00:00:00"/>
    <d v="2025-04-07T00:00:00"/>
    <x v="0"/>
    <x v="0"/>
    <x v="13"/>
    <s v="BOLETA"/>
    <x v="2"/>
    <n v="257382"/>
    <n v="-257382"/>
    <x v="88"/>
    <x v="4"/>
  </r>
  <r>
    <d v="2025-04-01T00:00:00"/>
    <d v="2025-04-07T00:00:00"/>
    <x v="0"/>
    <x v="0"/>
    <x v="70"/>
    <s v="BOLETA"/>
    <x v="2"/>
    <n v="74424"/>
    <n v="-74424"/>
    <x v="91"/>
    <x v="4"/>
  </r>
  <r>
    <d v="2025-04-01T00:00:00"/>
    <d v="2025-04-07T00:00:00"/>
    <x v="0"/>
    <x v="0"/>
    <x v="24"/>
    <s v="BOLETA"/>
    <x v="1"/>
    <n v="13000"/>
    <n v="-13000"/>
    <x v="58"/>
    <x v="4"/>
  </r>
  <r>
    <d v="2025-04-01T00:00:00"/>
    <d v="2025-04-07T00:00:00"/>
    <x v="0"/>
    <x v="0"/>
    <x v="29"/>
    <s v="BOLETA"/>
    <x v="2"/>
    <n v="711638"/>
    <m/>
    <x v="4"/>
    <x v="3"/>
  </r>
  <r>
    <d v="2025-04-01T00:00:00"/>
    <d v="2025-04-07T00:00:00"/>
    <x v="0"/>
    <x v="0"/>
    <x v="16"/>
    <s v="BOLETA"/>
    <x v="2"/>
    <n v="113882"/>
    <n v="-113882"/>
    <x v="88"/>
    <x v="4"/>
  </r>
  <r>
    <d v="2025-04-01T00:00:00"/>
    <d v="2025-04-08T00:00:00"/>
    <x v="0"/>
    <x v="2"/>
    <x v="6"/>
    <s v="LIBRO"/>
    <x v="0"/>
    <m/>
    <n v="-17300"/>
    <x v="92"/>
    <x v="4"/>
  </r>
  <r>
    <d v="2025-04-01T00:00:00"/>
    <d v="2025-04-08T00:00:00"/>
    <x v="0"/>
    <x v="2"/>
    <x v="6"/>
    <s v="LIBRO"/>
    <x v="0"/>
    <m/>
    <n v="-17300"/>
    <x v="92"/>
    <x v="4"/>
  </r>
  <r>
    <d v="2025-04-01T00:00:00"/>
    <d v="2025-04-08T00:00:00"/>
    <x v="0"/>
    <x v="2"/>
    <x v="6"/>
    <s v="LIBRO"/>
    <x v="0"/>
    <m/>
    <n v="-19230"/>
    <x v="92"/>
    <x v="4"/>
  </r>
  <r>
    <d v="2025-04-01T00:00:00"/>
    <d v="2025-04-08T00:00:00"/>
    <x v="0"/>
    <x v="2"/>
    <x v="6"/>
    <s v="LIBRO"/>
    <x v="0"/>
    <m/>
    <n v="-23000"/>
    <x v="92"/>
    <x v="4"/>
  </r>
  <r>
    <d v="2025-04-01T00:00:00"/>
    <d v="2025-04-08T00:00:00"/>
    <x v="0"/>
    <x v="0"/>
    <x v="51"/>
    <s v="LIBRO"/>
    <x v="0"/>
    <n v="5490"/>
    <n v="-5490"/>
    <x v="92"/>
    <x v="4"/>
  </r>
  <r>
    <d v="2025-04-01T00:00:00"/>
    <d v="2025-04-08T00:00:00"/>
    <x v="0"/>
    <x v="0"/>
    <x v="12"/>
    <s v="BOLETA"/>
    <x v="2"/>
    <n v="911464"/>
    <m/>
    <x v="4"/>
    <x v="3"/>
  </r>
  <r>
    <d v="2025-04-01T00:00:00"/>
    <d v="2025-04-08T00:00:00"/>
    <x v="0"/>
    <x v="0"/>
    <x v="12"/>
    <s v="BOLETA"/>
    <x v="2"/>
    <n v="68697"/>
    <m/>
    <x v="4"/>
    <x v="3"/>
  </r>
  <r>
    <d v="2025-04-01T00:00:00"/>
    <d v="2025-04-08T00:00:00"/>
    <x v="0"/>
    <x v="0"/>
    <x v="8"/>
    <s v="LIBRO"/>
    <x v="2"/>
    <m/>
    <n v="-5941000"/>
    <x v="92"/>
    <x v="4"/>
  </r>
  <r>
    <d v="2025-04-01T00:00:00"/>
    <d v="2025-04-08T00:00:00"/>
    <x v="0"/>
    <x v="7"/>
    <x v="117"/>
    <s v="LIBRO"/>
    <x v="0"/>
    <n v="400000"/>
    <n v="-400000"/>
    <x v="92"/>
    <x v="4"/>
  </r>
  <r>
    <d v="2025-04-01T00:00:00"/>
    <d v="2025-04-08T00:00:00"/>
    <x v="0"/>
    <x v="0"/>
    <x v="12"/>
    <s v="LIBRO"/>
    <x v="2"/>
    <m/>
    <n v="-6370430"/>
    <x v="92"/>
    <x v="4"/>
  </r>
  <r>
    <d v="2025-04-01T00:00:00"/>
    <d v="2025-04-08T00:00:00"/>
    <x v="0"/>
    <x v="4"/>
    <x v="37"/>
    <s v="LIBRO"/>
    <x v="0"/>
    <n v="280000"/>
    <n v="-280000"/>
    <x v="92"/>
    <x v="4"/>
  </r>
  <r>
    <d v="2025-04-01T00:00:00"/>
    <d v="2025-04-08T00:00:00"/>
    <x v="0"/>
    <x v="2"/>
    <x v="6"/>
    <s v="LIBRO"/>
    <x v="0"/>
    <m/>
    <n v="-276200"/>
    <x v="92"/>
    <x v="4"/>
  </r>
  <r>
    <d v="2025-04-01T00:00:00"/>
    <d v="2025-04-08T00:00:00"/>
    <x v="0"/>
    <x v="2"/>
    <x v="6"/>
    <s v="LIBRO"/>
    <x v="0"/>
    <m/>
    <n v="-23000"/>
    <x v="92"/>
    <x v="4"/>
  </r>
  <r>
    <d v="2025-04-01T00:00:00"/>
    <d v="2025-04-08T00:00:00"/>
    <x v="0"/>
    <x v="0"/>
    <x v="39"/>
    <s v="BOLETA"/>
    <x v="0"/>
    <n v="167700"/>
    <n v="-167700"/>
    <x v="83"/>
    <x v="4"/>
  </r>
  <r>
    <d v="2025-04-01T00:00:00"/>
    <d v="2025-04-08T00:00:00"/>
    <x v="0"/>
    <x v="0"/>
    <x v="32"/>
    <s v="BOLETA"/>
    <x v="2"/>
    <n v="706230"/>
    <m/>
    <x v="4"/>
    <x v="3"/>
  </r>
  <r>
    <d v="2025-04-01T00:00:00"/>
    <d v="2025-04-08T00:00:00"/>
    <x v="0"/>
    <x v="0"/>
    <x v="8"/>
    <s v="BOLETA"/>
    <x v="2"/>
    <n v="805335"/>
    <m/>
    <x v="4"/>
    <x v="3"/>
  </r>
  <r>
    <d v="2025-04-01T00:00:00"/>
    <d v="2025-04-08T00:00:00"/>
    <x v="0"/>
    <x v="0"/>
    <x v="32"/>
    <s v="BOLETA"/>
    <x v="0"/>
    <n v="255591"/>
    <m/>
    <x v="4"/>
    <x v="3"/>
  </r>
  <r>
    <d v="2025-04-01T00:00:00"/>
    <d v="2025-04-08T00:00:00"/>
    <x v="0"/>
    <x v="0"/>
    <x v="16"/>
    <s v="BOLETA"/>
    <x v="2"/>
    <n v="329313"/>
    <m/>
    <x v="4"/>
    <x v="3"/>
  </r>
  <r>
    <d v="2025-04-01T00:00:00"/>
    <d v="2025-04-08T00:00:00"/>
    <x v="1"/>
    <x v="12"/>
    <x v="132"/>
    <s v="LIBRO"/>
    <x v="0"/>
    <m/>
    <n v="130000"/>
    <x v="92"/>
    <x v="4"/>
  </r>
  <r>
    <d v="2025-04-01T00:00:00"/>
    <d v="2025-04-09T00:00:00"/>
    <x v="0"/>
    <x v="0"/>
    <x v="30"/>
    <s v="LIBRO"/>
    <x v="0"/>
    <n v="2700"/>
    <n v="-2700"/>
    <x v="97"/>
    <x v="4"/>
  </r>
  <r>
    <d v="2025-04-01T00:00:00"/>
    <d v="2025-04-09T00:00:00"/>
    <x v="0"/>
    <x v="0"/>
    <x v="30"/>
    <s v="LIBRO"/>
    <x v="0"/>
    <n v="3800"/>
    <n v="-3800"/>
    <x v="97"/>
    <x v="4"/>
  </r>
  <r>
    <d v="2025-04-01T00:00:00"/>
    <d v="2025-04-09T00:00:00"/>
    <x v="0"/>
    <x v="0"/>
    <x v="30"/>
    <s v="LIBRO"/>
    <x v="0"/>
    <n v="1100"/>
    <n v="-1100"/>
    <x v="97"/>
    <x v="4"/>
  </r>
  <r>
    <d v="2025-04-01T00:00:00"/>
    <d v="2025-04-09T00:00:00"/>
    <x v="0"/>
    <x v="0"/>
    <x v="11"/>
    <s v="BOLETA"/>
    <x v="0"/>
    <n v="82000"/>
    <n v="-82000"/>
    <x v="95"/>
    <x v="4"/>
  </r>
  <r>
    <d v="2025-04-01T00:00:00"/>
    <d v="2025-04-09T00:00:00"/>
    <x v="0"/>
    <x v="0"/>
    <x v="52"/>
    <s v="LIBRO"/>
    <x v="1"/>
    <n v="485460"/>
    <n v="-485460"/>
    <x v="97"/>
    <x v="4"/>
  </r>
  <r>
    <d v="2025-04-01T00:00:00"/>
    <d v="2025-04-09T00:00:00"/>
    <x v="0"/>
    <x v="0"/>
    <x v="0"/>
    <s v="LIBRO"/>
    <x v="0"/>
    <n v="2460"/>
    <n v="-2460"/>
    <x v="97"/>
    <x v="4"/>
  </r>
  <r>
    <d v="2025-04-01T00:00:00"/>
    <d v="2025-04-09T00:00:00"/>
    <x v="0"/>
    <x v="1"/>
    <x v="3"/>
    <s v="LIBRO"/>
    <x v="0"/>
    <n v="36000"/>
    <n v="-36000"/>
    <x v="97"/>
    <x v="4"/>
  </r>
  <r>
    <d v="2025-04-01T00:00:00"/>
    <d v="2025-04-09T00:00:00"/>
    <x v="0"/>
    <x v="0"/>
    <x v="81"/>
    <s v="LIBRO"/>
    <x v="0"/>
    <n v="19600"/>
    <n v="-19600"/>
    <x v="97"/>
    <x v="4"/>
  </r>
  <r>
    <d v="2025-04-01T00:00:00"/>
    <d v="2025-04-09T00:00:00"/>
    <x v="0"/>
    <x v="0"/>
    <x v="30"/>
    <s v="LIBRO"/>
    <x v="0"/>
    <n v="900"/>
    <n v="-900"/>
    <x v="97"/>
    <x v="4"/>
  </r>
  <r>
    <d v="2025-04-01T00:00:00"/>
    <d v="2025-04-09T00:00:00"/>
    <x v="0"/>
    <x v="2"/>
    <x v="6"/>
    <s v="LIBRO"/>
    <x v="0"/>
    <m/>
    <n v="-14400"/>
    <x v="97"/>
    <x v="4"/>
  </r>
  <r>
    <d v="2025-04-01T00:00:00"/>
    <d v="2025-04-09T00:00:00"/>
    <x v="0"/>
    <x v="2"/>
    <x v="6"/>
    <s v="LIBRO"/>
    <x v="0"/>
    <m/>
    <n v="-19220"/>
    <x v="97"/>
    <x v="4"/>
  </r>
  <r>
    <d v="2025-04-01T00:00:00"/>
    <d v="2025-04-09T00:00:00"/>
    <x v="0"/>
    <x v="2"/>
    <x v="6"/>
    <s v="LIBRO"/>
    <x v="0"/>
    <m/>
    <n v="-23000"/>
    <x v="97"/>
    <x v="4"/>
  </r>
  <r>
    <d v="2025-04-01T00:00:00"/>
    <d v="2025-04-09T00:00:00"/>
    <x v="0"/>
    <x v="0"/>
    <x v="55"/>
    <s v="LIBRO"/>
    <x v="1"/>
    <n v="174200"/>
    <n v="-174200"/>
    <x v="97"/>
    <x v="4"/>
  </r>
  <r>
    <d v="2025-04-01T00:00:00"/>
    <d v="2025-04-09T00:00:00"/>
    <x v="0"/>
    <x v="5"/>
    <x v="110"/>
    <s v="LIBRO"/>
    <x v="1"/>
    <n v="60000"/>
    <n v="-60000"/>
    <x v="97"/>
    <x v="4"/>
  </r>
  <r>
    <d v="2025-04-01T00:00:00"/>
    <d v="2025-04-10T00:00:00"/>
    <x v="0"/>
    <x v="0"/>
    <x v="133"/>
    <s v="LIBRO"/>
    <x v="0"/>
    <n v="150000"/>
    <n v="-150000"/>
    <x v="98"/>
    <x v="4"/>
  </r>
  <r>
    <d v="2025-04-01T00:00:00"/>
    <d v="2025-04-10T00:00:00"/>
    <x v="0"/>
    <x v="0"/>
    <x v="4"/>
    <s v="LIBRO"/>
    <x v="1"/>
    <n v="48420"/>
    <n v="-48420"/>
    <x v="98"/>
    <x v="4"/>
  </r>
  <r>
    <d v="2025-04-01T00:00:00"/>
    <d v="2025-04-10T00:00:00"/>
    <x v="0"/>
    <x v="0"/>
    <x v="44"/>
    <s v="LIBRO"/>
    <x v="1"/>
    <n v="173143"/>
    <n v="-173143"/>
    <x v="98"/>
    <x v="4"/>
  </r>
  <r>
    <d v="2025-04-01T00:00:00"/>
    <d v="2025-04-10T00:00:00"/>
    <x v="0"/>
    <x v="0"/>
    <x v="0"/>
    <s v="LIBRO"/>
    <x v="0"/>
    <n v="7450"/>
    <n v="-7450"/>
    <x v="98"/>
    <x v="4"/>
  </r>
  <r>
    <d v="2025-04-01T00:00:00"/>
    <d v="2025-04-10T00:00:00"/>
    <x v="0"/>
    <x v="0"/>
    <x v="0"/>
    <s v="LIBRO"/>
    <x v="0"/>
    <n v="6710"/>
    <n v="-6710"/>
    <x v="98"/>
    <x v="4"/>
  </r>
  <r>
    <d v="2025-04-01T00:00:00"/>
    <d v="2025-04-10T00:00:00"/>
    <x v="0"/>
    <x v="2"/>
    <x v="6"/>
    <s v="LIBRO"/>
    <x v="0"/>
    <m/>
    <n v="-23000"/>
    <x v="98"/>
    <x v="4"/>
  </r>
  <r>
    <d v="2025-04-01T00:00:00"/>
    <d v="2025-04-10T00:00:00"/>
    <x v="0"/>
    <x v="2"/>
    <x v="6"/>
    <s v="LIBRO"/>
    <x v="0"/>
    <m/>
    <n v="-17300"/>
    <x v="98"/>
    <x v="4"/>
  </r>
  <r>
    <d v="2025-04-01T00:00:00"/>
    <d v="2025-04-10T00:00:00"/>
    <x v="0"/>
    <x v="2"/>
    <x v="6"/>
    <s v="LIBRO"/>
    <x v="0"/>
    <m/>
    <n v="-17300"/>
    <x v="98"/>
    <x v="4"/>
  </r>
  <r>
    <d v="2025-04-01T00:00:00"/>
    <d v="2025-04-10T00:00:00"/>
    <x v="0"/>
    <x v="0"/>
    <x v="73"/>
    <s v="LIBRO"/>
    <x v="1"/>
    <n v="55433"/>
    <n v="-55433"/>
    <x v="98"/>
    <x v="4"/>
  </r>
  <r>
    <d v="2025-04-01T00:00:00"/>
    <d v="2025-04-10T00:00:00"/>
    <x v="0"/>
    <x v="6"/>
    <x v="40"/>
    <s v="LIBRO"/>
    <x v="0"/>
    <n v="3690"/>
    <n v="-3690"/>
    <x v="98"/>
    <x v="4"/>
  </r>
  <r>
    <d v="2025-04-01T00:00:00"/>
    <d v="2025-04-10T00:00:00"/>
    <x v="0"/>
    <x v="0"/>
    <x v="16"/>
    <s v="LIBRO"/>
    <x v="1"/>
    <n v="101738"/>
    <n v="-101738"/>
    <x v="98"/>
    <x v="4"/>
  </r>
  <r>
    <d v="2025-04-01T00:00:00"/>
    <d v="2025-04-10T00:00:00"/>
    <x v="0"/>
    <x v="6"/>
    <x v="22"/>
    <s v="LIBRO"/>
    <x v="0"/>
    <n v="30000"/>
    <n v="-30000"/>
    <x v="98"/>
    <x v="4"/>
  </r>
  <r>
    <d v="2025-04-01T00:00:00"/>
    <d v="2025-04-10T00:00:00"/>
    <x v="0"/>
    <x v="0"/>
    <x v="10"/>
    <s v="LIBRO"/>
    <x v="0"/>
    <n v="30000"/>
    <n v="-30000"/>
    <x v="98"/>
    <x v="4"/>
  </r>
  <r>
    <d v="2025-04-01T00:00:00"/>
    <d v="2025-04-10T00:00:00"/>
    <x v="0"/>
    <x v="0"/>
    <x v="31"/>
    <s v="LIBRO"/>
    <x v="0"/>
    <n v="63000"/>
    <n v="-63000"/>
    <x v="98"/>
    <x v="4"/>
  </r>
  <r>
    <d v="2025-04-01T00:00:00"/>
    <d v="2025-04-10T00:00:00"/>
    <x v="0"/>
    <x v="1"/>
    <x v="134"/>
    <s v="LIBRO"/>
    <x v="0"/>
    <n v="135000"/>
    <n v="-135000"/>
    <x v="98"/>
    <x v="4"/>
  </r>
  <r>
    <d v="2025-04-01T00:00:00"/>
    <d v="2025-04-10T00:00:00"/>
    <x v="0"/>
    <x v="2"/>
    <x v="6"/>
    <s v="LIBRO"/>
    <x v="0"/>
    <m/>
    <n v="-19230"/>
    <x v="98"/>
    <x v="4"/>
  </r>
  <r>
    <d v="2025-04-01T00:00:00"/>
    <d v="2025-04-10T00:00:00"/>
    <x v="0"/>
    <x v="2"/>
    <x v="6"/>
    <s v="LIBRO"/>
    <x v="0"/>
    <m/>
    <n v="-23070"/>
    <x v="98"/>
    <x v="4"/>
  </r>
  <r>
    <d v="2025-04-01T00:00:00"/>
    <d v="2025-04-10T00:00:00"/>
    <x v="0"/>
    <x v="0"/>
    <x v="0"/>
    <s v="LIBRO"/>
    <x v="0"/>
    <n v="3600"/>
    <n v="-3600"/>
    <x v="98"/>
    <x v="4"/>
  </r>
  <r>
    <d v="2025-04-01T00:00:00"/>
    <d v="2025-04-10T00:00:00"/>
    <x v="0"/>
    <x v="0"/>
    <x v="0"/>
    <s v="LIBRO"/>
    <x v="0"/>
    <n v="3200"/>
    <n v="-3200"/>
    <x v="98"/>
    <x v="4"/>
  </r>
  <r>
    <d v="2025-04-01T00:00:00"/>
    <d v="2025-04-10T00:00:00"/>
    <x v="0"/>
    <x v="0"/>
    <x v="111"/>
    <s v="BOLETA"/>
    <x v="0"/>
    <n v="244270"/>
    <n v="-244270"/>
    <x v="99"/>
    <x v="7"/>
  </r>
  <r>
    <d v="2025-04-01T00:00:00"/>
    <d v="2025-04-11T00:00:00"/>
    <x v="0"/>
    <x v="2"/>
    <x v="6"/>
    <s v="LIBRO"/>
    <x v="0"/>
    <m/>
    <n v="-17300"/>
    <x v="84"/>
    <x v="4"/>
  </r>
  <r>
    <d v="2025-04-01T00:00:00"/>
    <d v="2025-04-11T00:00:00"/>
    <x v="0"/>
    <x v="2"/>
    <x v="6"/>
    <s v="LIBRO"/>
    <x v="0"/>
    <m/>
    <n v="-17300"/>
    <x v="84"/>
    <x v="4"/>
  </r>
  <r>
    <d v="2025-04-01T00:00:00"/>
    <d v="2025-04-11T00:00:00"/>
    <x v="0"/>
    <x v="2"/>
    <x v="6"/>
    <s v="LIBRO"/>
    <x v="0"/>
    <m/>
    <n v="-17300"/>
    <x v="84"/>
    <x v="4"/>
  </r>
  <r>
    <d v="2025-04-01T00:00:00"/>
    <d v="2025-04-11T00:00:00"/>
    <x v="0"/>
    <x v="0"/>
    <x v="0"/>
    <s v="LIBRO"/>
    <x v="0"/>
    <n v="7450"/>
    <n v="-7450"/>
    <x v="84"/>
    <x v="4"/>
  </r>
  <r>
    <d v="2025-04-01T00:00:00"/>
    <d v="2025-04-11T00:00:00"/>
    <x v="0"/>
    <x v="0"/>
    <x v="112"/>
    <s v="LIBRO"/>
    <x v="1"/>
    <m/>
    <n v="-200000"/>
    <x v="84"/>
    <x v="4"/>
  </r>
  <r>
    <d v="2025-04-01T00:00:00"/>
    <d v="2025-04-11T00:00:00"/>
    <x v="0"/>
    <x v="0"/>
    <x v="5"/>
    <s v="LIBRO"/>
    <x v="2"/>
    <n v="446280"/>
    <n v="-446280"/>
    <x v="84"/>
    <x v="4"/>
  </r>
  <r>
    <d v="2025-04-01T00:00:00"/>
    <d v="2025-04-11T00:00:00"/>
    <x v="0"/>
    <x v="5"/>
    <x v="62"/>
    <s v="LIBRO"/>
    <x v="0"/>
    <n v="103250"/>
    <n v="-103250"/>
    <x v="84"/>
    <x v="4"/>
  </r>
  <r>
    <d v="2025-04-01T00:00:00"/>
    <d v="2025-04-11T00:00:00"/>
    <x v="0"/>
    <x v="0"/>
    <x v="39"/>
    <s v="BOLETA"/>
    <x v="0"/>
    <n v="68000"/>
    <n v="-68000"/>
    <x v="100"/>
    <x v="5"/>
  </r>
  <r>
    <d v="2025-04-01T00:00:00"/>
    <d v="2025-04-11T00:00:00"/>
    <x v="0"/>
    <x v="5"/>
    <x v="26"/>
    <s v="LIBRO"/>
    <x v="1"/>
    <n v="2816061"/>
    <n v="-2816061"/>
    <x v="84"/>
    <x v="4"/>
  </r>
  <r>
    <d v="2025-04-01T00:00:00"/>
    <d v="2025-04-11T00:00:00"/>
    <x v="0"/>
    <x v="5"/>
    <x v="16"/>
    <s v="LIBRO"/>
    <x v="1"/>
    <n v="487597"/>
    <n v="-487597"/>
    <x v="84"/>
    <x v="4"/>
  </r>
  <r>
    <d v="2025-04-01T00:00:00"/>
    <d v="2025-04-11T00:00:00"/>
    <x v="0"/>
    <x v="5"/>
    <x v="16"/>
    <s v="LIBRO"/>
    <x v="1"/>
    <n v="36952"/>
    <n v="-36952"/>
    <x v="84"/>
    <x v="4"/>
  </r>
  <r>
    <d v="2025-04-01T00:00:00"/>
    <d v="2025-04-11T00:00:00"/>
    <x v="0"/>
    <x v="0"/>
    <x v="23"/>
    <s v="LIBRO"/>
    <x v="0"/>
    <n v="184700"/>
    <n v="-184700"/>
    <x v="84"/>
    <x v="4"/>
  </r>
  <r>
    <d v="2025-04-01T00:00:00"/>
    <d v="2025-04-11T00:00:00"/>
    <x v="0"/>
    <x v="0"/>
    <x v="27"/>
    <s v="LIBRO"/>
    <x v="1"/>
    <m/>
    <n v="-240000"/>
    <x v="84"/>
    <x v="4"/>
  </r>
  <r>
    <d v="2025-04-01T00:00:00"/>
    <d v="2025-04-11T00:00:00"/>
    <x v="0"/>
    <x v="0"/>
    <x v="45"/>
    <s v="LIBRO"/>
    <x v="0"/>
    <n v="40000"/>
    <n v="-40000"/>
    <x v="84"/>
    <x v="4"/>
  </r>
  <r>
    <d v="2025-04-01T00:00:00"/>
    <d v="2025-04-11T00:00:00"/>
    <x v="0"/>
    <x v="2"/>
    <x v="6"/>
    <s v="LIBRO"/>
    <x v="0"/>
    <m/>
    <n v="-23070"/>
    <x v="84"/>
    <x v="4"/>
  </r>
  <r>
    <d v="2025-04-01T00:00:00"/>
    <d v="2025-04-11T00:00:00"/>
    <x v="0"/>
    <x v="2"/>
    <x v="6"/>
    <s v="LIBRO"/>
    <x v="0"/>
    <m/>
    <n v="-19230"/>
    <x v="84"/>
    <x v="4"/>
  </r>
  <r>
    <d v="2025-04-01T00:00:00"/>
    <d v="2025-04-11T00:00:00"/>
    <x v="0"/>
    <x v="0"/>
    <x v="30"/>
    <s v="LIBRO"/>
    <x v="0"/>
    <n v="5850"/>
    <n v="-5850"/>
    <x v="84"/>
    <x v="4"/>
  </r>
  <r>
    <d v="2025-04-01T00:00:00"/>
    <d v="2025-04-11T00:00:00"/>
    <x v="0"/>
    <x v="5"/>
    <x v="48"/>
    <s v="LIBRO"/>
    <x v="3"/>
    <n v="115676"/>
    <n v="-115676"/>
    <x v="84"/>
    <x v="4"/>
  </r>
  <r>
    <d v="2025-04-01T00:00:00"/>
    <d v="2025-04-11T00:00:00"/>
    <x v="0"/>
    <x v="6"/>
    <x v="47"/>
    <s v="LIBRO"/>
    <x v="3"/>
    <n v="144961"/>
    <n v="-144961"/>
    <x v="84"/>
    <x v="4"/>
  </r>
  <r>
    <d v="2025-04-01T00:00:00"/>
    <d v="2025-04-12T00:00:00"/>
    <x v="0"/>
    <x v="2"/>
    <x v="6"/>
    <s v="LIBRO"/>
    <x v="0"/>
    <m/>
    <n v="-17300"/>
    <x v="93"/>
    <x v="4"/>
  </r>
  <r>
    <d v="2025-04-01T00:00:00"/>
    <d v="2025-04-12T00:00:00"/>
    <x v="0"/>
    <x v="2"/>
    <x v="6"/>
    <s v="LIBRO"/>
    <x v="0"/>
    <m/>
    <n v="-17300"/>
    <x v="93"/>
    <x v="4"/>
  </r>
  <r>
    <d v="2025-04-01T00:00:00"/>
    <d v="2025-04-12T00:00:00"/>
    <x v="0"/>
    <x v="2"/>
    <x v="6"/>
    <s v="LIBRO"/>
    <x v="0"/>
    <m/>
    <n v="-23000"/>
    <x v="93"/>
    <x v="4"/>
  </r>
  <r>
    <d v="2025-04-01T00:00:00"/>
    <d v="2025-04-12T00:00:00"/>
    <x v="0"/>
    <x v="0"/>
    <x v="51"/>
    <s v="LIBRO"/>
    <x v="0"/>
    <n v="4980"/>
    <n v="-4980"/>
    <x v="93"/>
    <x v="4"/>
  </r>
  <r>
    <d v="2025-04-01T00:00:00"/>
    <d v="2025-04-12T00:00:00"/>
    <x v="0"/>
    <x v="6"/>
    <x v="22"/>
    <s v="LIBRO"/>
    <x v="0"/>
    <n v="30000"/>
    <n v="-30000"/>
    <x v="93"/>
    <x v="4"/>
  </r>
  <r>
    <d v="2025-04-01T00:00:00"/>
    <d v="2025-04-12T00:00:00"/>
    <x v="0"/>
    <x v="0"/>
    <x v="7"/>
    <s v="LIBRO"/>
    <x v="0"/>
    <n v="1860"/>
    <n v="-1860"/>
    <x v="4"/>
    <x v="3"/>
  </r>
  <r>
    <d v="2025-04-01T00:00:00"/>
    <d v="2025-04-12T00:00:00"/>
    <x v="0"/>
    <x v="0"/>
    <x v="11"/>
    <s v="BOLETA"/>
    <x v="2"/>
    <n v="355300"/>
    <n v="-355300"/>
    <x v="101"/>
    <x v="4"/>
  </r>
  <r>
    <d v="2025-04-01T00:00:00"/>
    <d v="2025-04-12T00:00:00"/>
    <x v="0"/>
    <x v="1"/>
    <x v="87"/>
    <s v="LIBRO"/>
    <x v="0"/>
    <n v="300000"/>
    <n v="-300000"/>
    <x v="93"/>
    <x v="4"/>
  </r>
  <r>
    <d v="2025-04-01T00:00:00"/>
    <d v="2025-04-12T00:00:00"/>
    <x v="0"/>
    <x v="2"/>
    <x v="16"/>
    <s v="LIBRO"/>
    <x v="0"/>
    <m/>
    <n v="-119700"/>
    <x v="93"/>
    <x v="4"/>
  </r>
  <r>
    <d v="2025-04-01T00:00:00"/>
    <d v="2025-04-12T00:00:00"/>
    <x v="0"/>
    <x v="0"/>
    <x v="96"/>
    <s v="LIBRO"/>
    <x v="1"/>
    <n v="77966"/>
    <n v="-77966"/>
    <x v="93"/>
    <x v="4"/>
  </r>
  <r>
    <d v="2025-04-01T00:00:00"/>
    <d v="2025-04-12T00:00:00"/>
    <x v="0"/>
    <x v="1"/>
    <x v="18"/>
    <s v="LIBRO"/>
    <x v="0"/>
    <n v="250000"/>
    <n v="-250000"/>
    <x v="93"/>
    <x v="4"/>
  </r>
  <r>
    <d v="2025-04-01T00:00:00"/>
    <d v="2025-04-12T00:00:00"/>
    <x v="0"/>
    <x v="1"/>
    <x v="17"/>
    <s v="LIBRO"/>
    <x v="0"/>
    <n v="100000"/>
    <n v="-100000"/>
    <x v="93"/>
    <x v="4"/>
  </r>
  <r>
    <d v="2025-04-01T00:00:00"/>
    <d v="2025-04-12T00:00:00"/>
    <x v="0"/>
    <x v="6"/>
    <x v="60"/>
    <s v="LIBRO"/>
    <x v="0"/>
    <n v="50000"/>
    <n v="-50000"/>
    <x v="93"/>
    <x v="4"/>
  </r>
  <r>
    <d v="2025-04-01T00:00:00"/>
    <d v="2025-04-12T00:00:00"/>
    <x v="0"/>
    <x v="3"/>
    <x v="135"/>
    <s v="LIBRO"/>
    <x v="0"/>
    <m/>
    <n v="-200000"/>
    <x v="93"/>
    <x v="4"/>
  </r>
  <r>
    <d v="2025-04-01T00:00:00"/>
    <d v="2025-04-12T00:00:00"/>
    <x v="0"/>
    <x v="2"/>
    <x v="6"/>
    <s v="LIBRO"/>
    <x v="0"/>
    <m/>
    <n v="-23070"/>
    <x v="93"/>
    <x v="4"/>
  </r>
  <r>
    <d v="2025-04-01T00:00:00"/>
    <d v="2025-04-12T00:00:00"/>
    <x v="0"/>
    <x v="0"/>
    <x v="7"/>
    <s v="LIBRO"/>
    <x v="0"/>
    <n v="7040"/>
    <n v="-7040"/>
    <x v="93"/>
    <x v="4"/>
  </r>
  <r>
    <d v="2025-04-01T00:00:00"/>
    <d v="2025-04-12T00:00:00"/>
    <x v="0"/>
    <x v="0"/>
    <x v="113"/>
    <s v="LIBRO"/>
    <x v="0"/>
    <n v="64450"/>
    <n v="-64450"/>
    <x v="93"/>
    <x v="4"/>
  </r>
  <r>
    <d v="2025-04-01T00:00:00"/>
    <d v="2025-04-12T00:00:00"/>
    <x v="0"/>
    <x v="0"/>
    <x v="131"/>
    <s v="LIBRO"/>
    <x v="0"/>
    <n v="4500"/>
    <n v="-4500"/>
    <x v="93"/>
    <x v="4"/>
  </r>
  <r>
    <d v="2025-04-01T00:00:00"/>
    <d v="2025-04-14T00:00:00"/>
    <x v="0"/>
    <x v="0"/>
    <x v="7"/>
    <s v="LIBRO"/>
    <x v="0"/>
    <n v="3000"/>
    <n v="-3000"/>
    <x v="88"/>
    <x v="4"/>
  </r>
  <r>
    <d v="2025-04-01T00:00:00"/>
    <d v="2025-04-14T00:00:00"/>
    <x v="0"/>
    <x v="2"/>
    <x v="6"/>
    <s v="LIBRO"/>
    <x v="0"/>
    <m/>
    <n v="-23000"/>
    <x v="88"/>
    <x v="4"/>
  </r>
  <r>
    <d v="2025-04-01T00:00:00"/>
    <d v="2025-04-14T00:00:00"/>
    <x v="0"/>
    <x v="2"/>
    <x v="6"/>
    <s v="LIBRO"/>
    <x v="0"/>
    <m/>
    <n v="-17300"/>
    <x v="88"/>
    <x v="4"/>
  </r>
  <r>
    <d v="2025-04-01T00:00:00"/>
    <d v="2025-04-14T00:00:00"/>
    <x v="0"/>
    <x v="2"/>
    <x v="6"/>
    <s v="LIBRO"/>
    <x v="0"/>
    <m/>
    <n v="-19230"/>
    <x v="88"/>
    <x v="4"/>
  </r>
  <r>
    <d v="2025-04-01T00:00:00"/>
    <d v="2025-04-14T00:00:00"/>
    <x v="0"/>
    <x v="0"/>
    <x v="7"/>
    <s v="LIBRO"/>
    <x v="0"/>
    <n v="13960"/>
    <n v="-13960"/>
    <x v="88"/>
    <x v="4"/>
  </r>
  <r>
    <d v="2025-04-01T00:00:00"/>
    <d v="2025-04-14T00:00:00"/>
    <x v="0"/>
    <x v="0"/>
    <x v="7"/>
    <s v="LIBRO"/>
    <x v="0"/>
    <n v="1570"/>
    <n v="-1570"/>
    <x v="88"/>
    <x v="4"/>
  </r>
  <r>
    <d v="2025-04-01T00:00:00"/>
    <d v="2025-04-14T00:00:00"/>
    <x v="0"/>
    <x v="2"/>
    <x v="6"/>
    <s v="LIBRO"/>
    <x v="0"/>
    <m/>
    <n v="-23070"/>
    <x v="88"/>
    <x v="4"/>
  </r>
  <r>
    <d v="2025-04-01T00:00:00"/>
    <d v="2025-04-14T00:00:00"/>
    <x v="0"/>
    <x v="2"/>
    <x v="6"/>
    <s v="LIBRO"/>
    <x v="0"/>
    <m/>
    <n v="-23000"/>
    <x v="88"/>
    <x v="4"/>
  </r>
  <r>
    <d v="2025-04-01T00:00:00"/>
    <d v="2025-04-14T00:00:00"/>
    <x v="0"/>
    <x v="2"/>
    <x v="6"/>
    <s v="LIBRO"/>
    <x v="0"/>
    <m/>
    <n v="-17300"/>
    <x v="88"/>
    <x v="4"/>
  </r>
  <r>
    <d v="2025-04-01T00:00:00"/>
    <d v="2025-04-14T00:00:00"/>
    <x v="0"/>
    <x v="0"/>
    <x v="11"/>
    <s v="BOLETA"/>
    <x v="2"/>
    <n v="463000"/>
    <n v="-463000"/>
    <x v="101"/>
    <x v="4"/>
  </r>
  <r>
    <d v="2025-04-01T00:00:00"/>
    <d v="2025-04-14T00:00:00"/>
    <x v="0"/>
    <x v="7"/>
    <x v="117"/>
    <s v="LIBRO"/>
    <x v="0"/>
    <n v="500000"/>
    <n v="-500000"/>
    <x v="88"/>
    <x v="4"/>
  </r>
  <r>
    <d v="2025-04-01T00:00:00"/>
    <d v="2025-04-14T00:00:00"/>
    <x v="0"/>
    <x v="2"/>
    <x v="6"/>
    <s v="LIBRO"/>
    <x v="0"/>
    <m/>
    <n v="-23070"/>
    <x v="88"/>
    <x v="4"/>
  </r>
  <r>
    <d v="2025-04-01T00:00:00"/>
    <d v="2025-04-14T00:00:00"/>
    <x v="0"/>
    <x v="4"/>
    <x v="49"/>
    <s v="LIBRO"/>
    <x v="1"/>
    <n v="101440"/>
    <n v="-101440"/>
    <x v="88"/>
    <x v="4"/>
  </r>
  <r>
    <d v="2025-04-01T00:00:00"/>
    <d v="2025-04-14T00:00:00"/>
    <x v="0"/>
    <x v="0"/>
    <x v="27"/>
    <s v="LIBRO"/>
    <x v="1"/>
    <m/>
    <n v="-94100"/>
    <x v="88"/>
    <x v="4"/>
  </r>
  <r>
    <d v="2025-04-01T00:00:00"/>
    <d v="2025-04-14T00:00:00"/>
    <x v="0"/>
    <x v="5"/>
    <x v="110"/>
    <s v="LIBRO"/>
    <x v="1"/>
    <n v="170000"/>
    <n v="-170000"/>
    <x v="88"/>
    <x v="4"/>
  </r>
  <r>
    <d v="2025-04-01T00:00:00"/>
    <d v="2025-04-14T00:00:00"/>
    <x v="0"/>
    <x v="0"/>
    <x v="25"/>
    <s v="BOLETA"/>
    <x v="2"/>
    <n v="51700"/>
    <n v="-51700"/>
    <x v="102"/>
    <x v="4"/>
  </r>
  <r>
    <d v="2025-04-01T00:00:00"/>
    <d v="2025-04-14T00:00:00"/>
    <x v="0"/>
    <x v="0"/>
    <x v="70"/>
    <s v="BOLETA"/>
    <x v="2"/>
    <n v="152539"/>
    <n v="-152540"/>
    <x v="46"/>
    <x v="4"/>
  </r>
  <r>
    <d v="2025-04-01T00:00:00"/>
    <d v="2025-04-14T00:00:00"/>
    <x v="0"/>
    <x v="0"/>
    <x v="29"/>
    <s v="BOLETA"/>
    <x v="2"/>
    <n v="486905"/>
    <m/>
    <x v="4"/>
    <x v="3"/>
  </r>
  <r>
    <d v="2025-04-01T00:00:00"/>
    <d v="2025-04-14T00:00:00"/>
    <x v="0"/>
    <x v="0"/>
    <x v="16"/>
    <s v="BOLETA"/>
    <x v="2"/>
    <n v="599555"/>
    <m/>
    <x v="4"/>
    <x v="3"/>
  </r>
  <r>
    <d v="2025-04-01T00:00:00"/>
    <d v="2025-04-14T00:00:00"/>
    <x v="0"/>
    <x v="0"/>
    <x v="39"/>
    <s v="BOLETA"/>
    <x v="0"/>
    <n v="232200"/>
    <n v="-232200"/>
    <x v="87"/>
    <x v="5"/>
  </r>
  <r>
    <d v="2025-04-01T00:00:00"/>
    <d v="2025-04-14T00:00:00"/>
    <x v="0"/>
    <x v="0"/>
    <x v="34"/>
    <s v="BOLETA"/>
    <x v="0"/>
    <n v="16990"/>
    <n v="-16990"/>
    <x v="83"/>
    <x v="4"/>
  </r>
  <r>
    <d v="2025-04-01T00:00:00"/>
    <d v="2025-04-14T00:00:00"/>
    <x v="0"/>
    <x v="0"/>
    <x v="34"/>
    <s v="BOLETA"/>
    <x v="2"/>
    <n v="20557"/>
    <n v="-20557"/>
    <x v="83"/>
    <x v="4"/>
  </r>
  <r>
    <d v="2025-04-01T00:00:00"/>
    <d v="2025-04-14T00:00:00"/>
    <x v="0"/>
    <x v="0"/>
    <x v="86"/>
    <s v="LIBRO"/>
    <x v="1"/>
    <n v="149530"/>
    <n v="-149530"/>
    <x v="88"/>
    <x v="4"/>
  </r>
  <r>
    <d v="2025-04-01T00:00:00"/>
    <d v="2025-04-15T00:00:00"/>
    <x v="0"/>
    <x v="13"/>
    <x v="136"/>
    <s v="LIBRO"/>
    <x v="1"/>
    <n v="1500000"/>
    <n v="-1500000"/>
    <x v="88"/>
    <x v="4"/>
  </r>
  <r>
    <d v="2025-04-01T00:00:00"/>
    <d v="2025-04-15T00:00:00"/>
    <x v="0"/>
    <x v="13"/>
    <x v="136"/>
    <s v="LIBRO"/>
    <x v="1"/>
    <n v="191800"/>
    <n v="-191800"/>
    <x v="88"/>
    <x v="4"/>
  </r>
  <r>
    <d v="2025-04-01T00:00:00"/>
    <d v="2025-04-15T00:00:00"/>
    <x v="0"/>
    <x v="0"/>
    <x v="46"/>
    <s v="LIBRO"/>
    <x v="0"/>
    <n v="22300"/>
    <n v="-22300"/>
    <x v="59"/>
    <x v="4"/>
  </r>
  <r>
    <d v="2025-04-01T00:00:00"/>
    <d v="2025-04-15T00:00:00"/>
    <x v="0"/>
    <x v="0"/>
    <x v="7"/>
    <s v="LIBRO"/>
    <x v="0"/>
    <n v="3570"/>
    <n v="-3570"/>
    <x v="59"/>
    <x v="4"/>
  </r>
  <r>
    <d v="2025-04-01T00:00:00"/>
    <d v="2025-04-15T00:00:00"/>
    <x v="0"/>
    <x v="2"/>
    <x v="6"/>
    <s v="LIBRO"/>
    <x v="0"/>
    <m/>
    <n v="-23000"/>
    <x v="59"/>
    <x v="4"/>
  </r>
  <r>
    <d v="2025-04-01T00:00:00"/>
    <d v="2025-04-15T00:00:00"/>
    <x v="0"/>
    <x v="2"/>
    <x v="6"/>
    <s v="LIBRO"/>
    <x v="0"/>
    <m/>
    <n v="-19230"/>
    <x v="59"/>
    <x v="4"/>
  </r>
  <r>
    <d v="2025-04-01T00:00:00"/>
    <d v="2025-04-15T00:00:00"/>
    <x v="0"/>
    <x v="2"/>
    <x v="6"/>
    <s v="LIBRO"/>
    <x v="0"/>
    <m/>
    <n v="-17300"/>
    <x v="59"/>
    <x v="4"/>
  </r>
  <r>
    <d v="2025-04-01T00:00:00"/>
    <d v="2025-04-15T00:00:00"/>
    <x v="0"/>
    <x v="0"/>
    <x v="12"/>
    <s v="BOLETA"/>
    <x v="2"/>
    <n v="902775"/>
    <m/>
    <x v="4"/>
    <x v="3"/>
  </r>
  <r>
    <d v="2025-04-01T00:00:00"/>
    <d v="2025-04-15T00:00:00"/>
    <x v="0"/>
    <x v="0"/>
    <x v="12"/>
    <s v="BOLETA"/>
    <x v="2"/>
    <n v="401647"/>
    <m/>
    <x v="4"/>
    <x v="3"/>
  </r>
  <r>
    <d v="2025-04-01T00:00:00"/>
    <d v="2025-04-15T00:00:00"/>
    <x v="0"/>
    <x v="0"/>
    <x v="43"/>
    <s v="BOLETA"/>
    <x v="1"/>
    <n v="250000"/>
    <n v="-250000"/>
    <x v="87"/>
    <x v="5"/>
  </r>
  <r>
    <d v="2025-04-01T00:00:00"/>
    <d v="2025-04-15T00:00:00"/>
    <x v="0"/>
    <x v="5"/>
    <x v="28"/>
    <s v="LIBRO"/>
    <x v="1"/>
    <n v="715000"/>
    <n v="-715000"/>
    <x v="59"/>
    <x v="4"/>
  </r>
  <r>
    <d v="2025-04-01T00:00:00"/>
    <d v="2025-04-15T00:00:00"/>
    <x v="0"/>
    <x v="0"/>
    <x v="32"/>
    <s v="LIBRO"/>
    <x v="0"/>
    <m/>
    <n v="-400000"/>
    <x v="59"/>
    <x v="4"/>
  </r>
  <r>
    <d v="2025-04-01T00:00:00"/>
    <d v="2025-04-15T00:00:00"/>
    <x v="0"/>
    <x v="0"/>
    <x v="116"/>
    <s v="LIBRO"/>
    <x v="0"/>
    <n v="583100"/>
    <n v="-583100"/>
    <x v="59"/>
    <x v="4"/>
  </r>
  <r>
    <d v="2025-04-01T00:00:00"/>
    <d v="2025-04-15T00:00:00"/>
    <x v="0"/>
    <x v="4"/>
    <x v="49"/>
    <s v="LIBRO"/>
    <x v="0"/>
    <n v="926000"/>
    <n v="-926000"/>
    <x v="59"/>
    <x v="4"/>
  </r>
  <r>
    <d v="2025-04-01T00:00:00"/>
    <d v="2025-04-15T00:00:00"/>
    <x v="0"/>
    <x v="3"/>
    <x v="14"/>
    <s v="LIBRO"/>
    <x v="0"/>
    <m/>
    <n v="-200000"/>
    <x v="59"/>
    <x v="4"/>
  </r>
  <r>
    <d v="2025-04-01T00:00:00"/>
    <d v="2025-04-15T00:00:00"/>
    <x v="0"/>
    <x v="0"/>
    <x v="42"/>
    <s v="LIBRO"/>
    <x v="0"/>
    <n v="28000"/>
    <n v="-28000"/>
    <x v="59"/>
    <x v="4"/>
  </r>
  <r>
    <d v="2025-04-01T00:00:00"/>
    <d v="2025-04-15T00:00:00"/>
    <x v="0"/>
    <x v="0"/>
    <x v="42"/>
    <s v="LIBRO"/>
    <x v="0"/>
    <n v="85000"/>
    <n v="-85000"/>
    <x v="59"/>
    <x v="4"/>
  </r>
  <r>
    <d v="2025-04-01T00:00:00"/>
    <d v="2025-04-15T00:00:00"/>
    <x v="0"/>
    <x v="8"/>
    <x v="60"/>
    <s v="LIBRO"/>
    <x v="1"/>
    <n v="837741"/>
    <n v="-837741"/>
    <x v="59"/>
    <x v="4"/>
  </r>
  <r>
    <d v="2025-04-01T00:00:00"/>
    <d v="2025-04-15T00:00:00"/>
    <x v="0"/>
    <x v="0"/>
    <x v="32"/>
    <s v="BOLETA"/>
    <x v="2"/>
    <n v="251531"/>
    <m/>
    <x v="4"/>
    <x v="3"/>
  </r>
  <r>
    <d v="2025-04-01T00:00:00"/>
    <d v="2025-04-15T00:00:00"/>
    <x v="0"/>
    <x v="0"/>
    <x v="32"/>
    <s v="BOLETA"/>
    <x v="0"/>
    <n v="202594"/>
    <m/>
    <x v="4"/>
    <x v="3"/>
  </r>
  <r>
    <d v="2025-04-01T00:00:00"/>
    <d v="2025-04-15T00:00:00"/>
    <x v="0"/>
    <x v="0"/>
    <x v="79"/>
    <s v="BOLETA"/>
    <x v="1"/>
    <n v="37854"/>
    <n v="-37854"/>
    <x v="74"/>
    <x v="6"/>
  </r>
  <r>
    <d v="2025-04-01T00:00:00"/>
    <d v="2025-04-16T00:00:00"/>
    <x v="0"/>
    <x v="1"/>
    <x v="9"/>
    <s v="LIBRO"/>
    <x v="0"/>
    <n v="12060"/>
    <n v="-12060"/>
    <x v="91"/>
    <x v="4"/>
  </r>
  <r>
    <d v="2025-04-01T00:00:00"/>
    <d v="2025-04-16T00:00:00"/>
    <x v="0"/>
    <x v="2"/>
    <x v="6"/>
    <s v="LIBRO"/>
    <x v="0"/>
    <m/>
    <n v="-23000"/>
    <x v="91"/>
    <x v="4"/>
  </r>
  <r>
    <d v="2025-04-01T00:00:00"/>
    <d v="2025-04-16T00:00:00"/>
    <x v="0"/>
    <x v="2"/>
    <x v="6"/>
    <s v="LIBRO"/>
    <x v="0"/>
    <m/>
    <n v="-19230"/>
    <x v="91"/>
    <x v="4"/>
  </r>
  <r>
    <d v="2025-04-01T00:00:00"/>
    <d v="2025-04-16T00:00:00"/>
    <x v="0"/>
    <x v="2"/>
    <x v="16"/>
    <s v="LIBRO"/>
    <x v="0"/>
    <m/>
    <n v="-160000"/>
    <x v="91"/>
    <x v="4"/>
  </r>
  <r>
    <d v="2025-04-01T00:00:00"/>
    <d v="2025-04-16T00:00:00"/>
    <x v="0"/>
    <x v="0"/>
    <x v="11"/>
    <s v="BOLETA"/>
    <x v="2"/>
    <n v="595600"/>
    <n v="-595600"/>
    <x v="101"/>
    <x v="4"/>
  </r>
  <r>
    <d v="2025-04-01T00:00:00"/>
    <d v="2025-04-16T00:00:00"/>
    <x v="0"/>
    <x v="7"/>
    <x v="63"/>
    <s v="LIBRO"/>
    <x v="3"/>
    <n v="1263247"/>
    <n v="-1263247"/>
    <x v="91"/>
    <x v="4"/>
  </r>
  <r>
    <d v="2025-04-01T00:00:00"/>
    <d v="2025-04-16T00:00:00"/>
    <x v="0"/>
    <x v="0"/>
    <x v="0"/>
    <s v="LIBRO"/>
    <x v="0"/>
    <n v="4600"/>
    <n v="-4600"/>
    <x v="91"/>
    <x v="4"/>
  </r>
  <r>
    <d v="2025-04-01T00:00:00"/>
    <d v="2025-04-16T00:00:00"/>
    <x v="0"/>
    <x v="6"/>
    <x v="40"/>
    <s v="LIBRO"/>
    <x v="0"/>
    <n v="3000"/>
    <n v="-3000"/>
    <x v="91"/>
    <x v="4"/>
  </r>
  <r>
    <d v="2025-04-01T00:00:00"/>
    <d v="2025-04-16T00:00:00"/>
    <x v="0"/>
    <x v="6"/>
    <x v="40"/>
    <s v="LIBRO"/>
    <x v="0"/>
    <n v="3990"/>
    <n v="-3990"/>
    <x v="91"/>
    <x v="4"/>
  </r>
  <r>
    <d v="2025-04-01T00:00:00"/>
    <d v="2025-04-16T00:00:00"/>
    <x v="0"/>
    <x v="0"/>
    <x v="52"/>
    <s v="LIBRO"/>
    <x v="1"/>
    <n v="436090"/>
    <n v="-436090"/>
    <x v="91"/>
    <x v="4"/>
  </r>
  <r>
    <d v="2025-04-01T00:00:00"/>
    <d v="2025-04-16T00:00:00"/>
    <x v="0"/>
    <x v="0"/>
    <x v="53"/>
    <s v="LIBRO"/>
    <x v="1"/>
    <n v="47250"/>
    <n v="-47250"/>
    <x v="91"/>
    <x v="4"/>
  </r>
  <r>
    <d v="2025-04-01T00:00:00"/>
    <d v="2025-04-16T00:00:00"/>
    <x v="0"/>
    <x v="0"/>
    <x v="4"/>
    <s v="LIBRO"/>
    <x v="1"/>
    <n v="58195"/>
    <n v="-58195"/>
    <x v="91"/>
    <x v="4"/>
  </r>
  <r>
    <d v="2025-04-01T00:00:00"/>
    <d v="2025-04-16T00:00:00"/>
    <x v="0"/>
    <x v="0"/>
    <x v="112"/>
    <s v="LIBRO"/>
    <x v="0"/>
    <m/>
    <n v="-200000"/>
    <x v="91"/>
    <x v="4"/>
  </r>
  <r>
    <d v="2025-04-01T00:00:00"/>
    <d v="2025-04-16T00:00:00"/>
    <x v="0"/>
    <x v="2"/>
    <x v="6"/>
    <s v="LIBRO"/>
    <x v="0"/>
    <m/>
    <n v="-23070"/>
    <x v="91"/>
    <x v="4"/>
  </r>
  <r>
    <d v="2025-04-01T00:00:00"/>
    <d v="2025-04-16T00:00:00"/>
    <x v="0"/>
    <x v="1"/>
    <x v="3"/>
    <s v="LIBRO"/>
    <x v="0"/>
    <n v="36000"/>
    <n v="-36000"/>
    <x v="91"/>
    <x v="4"/>
  </r>
  <r>
    <d v="2025-04-01T00:00:00"/>
    <d v="2025-04-16T00:00:00"/>
    <x v="0"/>
    <x v="0"/>
    <x v="16"/>
    <s v="BOLETA"/>
    <x v="0"/>
    <n v="109387"/>
    <n v="-109387"/>
    <x v="85"/>
    <x v="4"/>
  </r>
  <r>
    <d v="2025-04-01T00:00:00"/>
    <d v="2025-04-16T00:00:00"/>
    <x v="0"/>
    <x v="0"/>
    <x v="16"/>
    <s v="BOLETA"/>
    <x v="2"/>
    <n v="130863"/>
    <n v="-130863"/>
    <x v="85"/>
    <x v="4"/>
  </r>
  <r>
    <d v="2025-04-17T00:00:00"/>
    <d v="2025-04-17T00:00:00"/>
    <x v="0"/>
    <x v="0"/>
    <x v="51"/>
    <s v="LIBRO"/>
    <x v="0"/>
    <n v="2490"/>
    <n v="-2490"/>
    <x v="77"/>
    <x v="4"/>
  </r>
  <r>
    <d v="2025-04-01T00:00:00"/>
    <d v="2025-04-17T00:00:00"/>
    <x v="0"/>
    <x v="2"/>
    <x v="6"/>
    <s v="LIBRO"/>
    <x v="0"/>
    <m/>
    <n v="-17300"/>
    <x v="77"/>
    <x v="4"/>
  </r>
  <r>
    <d v="2025-04-01T00:00:00"/>
    <d v="2025-04-17T00:00:00"/>
    <x v="0"/>
    <x v="2"/>
    <x v="6"/>
    <s v="LIBRO"/>
    <x v="0"/>
    <m/>
    <n v="-19230"/>
    <x v="77"/>
    <x v="4"/>
  </r>
  <r>
    <d v="2025-04-01T00:00:00"/>
    <d v="2025-04-17T00:00:00"/>
    <x v="0"/>
    <x v="2"/>
    <x v="6"/>
    <s v="LIBRO"/>
    <x v="0"/>
    <m/>
    <n v="-23000"/>
    <x v="77"/>
    <x v="4"/>
  </r>
  <r>
    <d v="2025-04-01T00:00:00"/>
    <d v="2025-04-17T00:00:00"/>
    <x v="0"/>
    <x v="0"/>
    <x v="10"/>
    <s v="LIBRO"/>
    <x v="0"/>
    <n v="65000"/>
    <n v="-65000"/>
    <x v="77"/>
    <x v="4"/>
  </r>
  <r>
    <d v="2025-04-01T00:00:00"/>
    <d v="2025-04-17T00:00:00"/>
    <x v="0"/>
    <x v="2"/>
    <x v="16"/>
    <s v="LIBRO"/>
    <x v="0"/>
    <m/>
    <n v="-100000"/>
    <x v="77"/>
    <x v="4"/>
  </r>
  <r>
    <d v="2025-04-01T00:00:00"/>
    <d v="2025-04-17T00:00:00"/>
    <x v="0"/>
    <x v="0"/>
    <x v="137"/>
    <s v="LIBRO"/>
    <x v="0"/>
    <n v="95500"/>
    <n v="-95500"/>
    <x v="77"/>
    <x v="4"/>
  </r>
  <r>
    <d v="2025-04-01T00:00:00"/>
    <d v="2025-04-17T00:00:00"/>
    <x v="0"/>
    <x v="0"/>
    <x v="23"/>
    <s v="LIBRO"/>
    <x v="0"/>
    <n v="124500"/>
    <n v="-124500"/>
    <x v="77"/>
    <x v="4"/>
  </r>
  <r>
    <d v="2025-04-01T00:00:00"/>
    <d v="2025-04-17T00:00:00"/>
    <x v="0"/>
    <x v="0"/>
    <x v="16"/>
    <s v="LIBRO"/>
    <x v="0"/>
    <n v="20000"/>
    <n v="-20000"/>
    <x v="77"/>
    <x v="4"/>
  </r>
  <r>
    <d v="2025-04-01T00:00:00"/>
    <d v="2025-04-17T00:00:00"/>
    <x v="0"/>
    <x v="0"/>
    <x v="31"/>
    <s v="LIBRO"/>
    <x v="0"/>
    <n v="81000"/>
    <n v="-81000"/>
    <x v="77"/>
    <x v="4"/>
  </r>
  <r>
    <d v="2025-04-01T00:00:00"/>
    <d v="2025-04-17T00:00:00"/>
    <x v="0"/>
    <x v="1"/>
    <x v="18"/>
    <s v="LIBRO"/>
    <x v="0"/>
    <n v="235200"/>
    <n v="-235200"/>
    <x v="77"/>
    <x v="4"/>
  </r>
  <r>
    <d v="2025-04-01T00:00:00"/>
    <d v="2025-04-17T00:00:00"/>
    <x v="0"/>
    <x v="0"/>
    <x v="41"/>
    <s v="BOLETA"/>
    <x v="1"/>
    <n v="479090"/>
    <n v="-479100"/>
    <x v="87"/>
    <x v="5"/>
  </r>
  <r>
    <d v="2025-04-01T00:00:00"/>
    <d v="2025-04-17T00:00:00"/>
    <x v="0"/>
    <x v="0"/>
    <x v="32"/>
    <s v="BOLETA"/>
    <x v="0"/>
    <n v="70285"/>
    <m/>
    <x v="4"/>
    <x v="3"/>
  </r>
  <r>
    <d v="2025-04-01T00:00:00"/>
    <d v="2025-04-17T00:00:00"/>
    <x v="0"/>
    <x v="0"/>
    <x v="13"/>
    <s v="BOLETA"/>
    <x v="2"/>
    <n v="48440"/>
    <n v="-48440"/>
    <x v="85"/>
    <x v="4"/>
  </r>
  <r>
    <d v="2025-04-01T00:00:00"/>
    <d v="2025-04-17T00:00:00"/>
    <x v="0"/>
    <x v="0"/>
    <x v="13"/>
    <s v="BOLETA"/>
    <x v="2"/>
    <n v="303541"/>
    <n v="-303541"/>
    <x v="85"/>
    <x v="4"/>
  </r>
  <r>
    <d v="2025-04-01T00:00:00"/>
    <d v="2025-04-17T00:00:00"/>
    <x v="0"/>
    <x v="0"/>
    <x v="8"/>
    <s v="BOLETA"/>
    <x v="2"/>
    <n v="1176512"/>
    <m/>
    <x v="4"/>
    <x v="3"/>
  </r>
  <r>
    <d v="2025-04-01T00:00:00"/>
    <d v="2025-04-17T00:00:00"/>
    <x v="0"/>
    <x v="0"/>
    <x v="16"/>
    <s v="BOLETA"/>
    <x v="2"/>
    <n v="420707"/>
    <m/>
    <x v="4"/>
    <x v="3"/>
  </r>
  <r>
    <d v="2025-04-01T00:00:00"/>
    <d v="2025-04-18T00:00:00"/>
    <x v="0"/>
    <x v="2"/>
    <x v="6"/>
    <s v="LIBRO"/>
    <x v="0"/>
    <m/>
    <n v="-17300"/>
    <x v="103"/>
    <x v="4"/>
  </r>
  <r>
    <d v="2025-04-01T00:00:00"/>
    <d v="2025-04-18T00:00:00"/>
    <x v="0"/>
    <x v="2"/>
    <x v="6"/>
    <s v="LIBRO"/>
    <x v="0"/>
    <m/>
    <n v="-17300"/>
    <x v="103"/>
    <x v="4"/>
  </r>
  <r>
    <d v="2025-04-01T00:00:00"/>
    <d v="2025-04-18T00:00:00"/>
    <x v="0"/>
    <x v="2"/>
    <x v="6"/>
    <s v="LIBRO"/>
    <x v="0"/>
    <m/>
    <n v="-19230"/>
    <x v="103"/>
    <x v="4"/>
  </r>
  <r>
    <d v="2025-04-01T00:00:00"/>
    <d v="2025-04-18T00:00:00"/>
    <x v="0"/>
    <x v="0"/>
    <x v="0"/>
    <s v="LIBRO"/>
    <x v="0"/>
    <n v="7840"/>
    <n v="-7840"/>
    <x v="103"/>
    <x v="4"/>
  </r>
  <r>
    <d v="2025-04-01T00:00:00"/>
    <d v="2025-04-18T00:00:00"/>
    <x v="0"/>
    <x v="0"/>
    <x v="0"/>
    <s v="LIBRO"/>
    <x v="0"/>
    <n v="6820"/>
    <n v="-6820"/>
    <x v="103"/>
    <x v="4"/>
  </r>
  <r>
    <d v="2025-04-01T00:00:00"/>
    <d v="2025-04-18T00:00:00"/>
    <x v="0"/>
    <x v="2"/>
    <x v="16"/>
    <s v="LIBRO"/>
    <x v="0"/>
    <m/>
    <n v="-20000"/>
    <x v="103"/>
    <x v="4"/>
  </r>
  <r>
    <d v="2025-04-01T00:00:00"/>
    <d v="2025-04-18T00:00:00"/>
    <x v="0"/>
    <x v="0"/>
    <x v="1"/>
    <s v="BOLETA"/>
    <x v="0"/>
    <n v="13330"/>
    <n v="-13330"/>
    <x v="103"/>
    <x v="4"/>
  </r>
  <r>
    <d v="2025-04-01T00:00:00"/>
    <d v="2025-04-19T00:00:00"/>
    <x v="0"/>
    <x v="2"/>
    <x v="16"/>
    <s v="LIBRO"/>
    <x v="0"/>
    <m/>
    <n v="-362500"/>
    <x v="104"/>
    <x v="4"/>
  </r>
  <r>
    <d v="2025-04-01T00:00:00"/>
    <d v="2025-04-19T00:00:00"/>
    <x v="0"/>
    <x v="2"/>
    <x v="16"/>
    <s v="LIBRO"/>
    <x v="0"/>
    <m/>
    <n v="-167270"/>
    <x v="104"/>
    <x v="4"/>
  </r>
  <r>
    <d v="2025-04-01T00:00:00"/>
    <d v="2025-04-19T00:00:00"/>
    <x v="0"/>
    <x v="2"/>
    <x v="6"/>
    <s v="LIBRO"/>
    <x v="0"/>
    <m/>
    <n v="-23070"/>
    <x v="104"/>
    <x v="4"/>
  </r>
  <r>
    <d v="2025-04-01T00:00:00"/>
    <d v="2025-04-21T00:00:00"/>
    <x v="0"/>
    <x v="2"/>
    <x v="6"/>
    <s v="LIBRO"/>
    <x v="0"/>
    <m/>
    <n v="-23000"/>
    <x v="85"/>
    <x v="4"/>
  </r>
  <r>
    <d v="2025-04-01T00:00:00"/>
    <d v="2025-04-21T00:00:00"/>
    <x v="0"/>
    <x v="2"/>
    <x v="6"/>
    <s v="LIBRO"/>
    <x v="0"/>
    <m/>
    <n v="-17300"/>
    <x v="85"/>
    <x v="4"/>
  </r>
  <r>
    <d v="2025-04-01T00:00:00"/>
    <d v="2025-04-21T00:00:00"/>
    <x v="0"/>
    <x v="2"/>
    <x v="6"/>
    <s v="LIBRO"/>
    <x v="0"/>
    <m/>
    <n v="-19230"/>
    <x v="85"/>
    <x v="4"/>
  </r>
  <r>
    <d v="2025-04-01T00:00:00"/>
    <d v="2025-04-21T00:00:00"/>
    <x v="0"/>
    <x v="0"/>
    <x v="7"/>
    <s v="LIBRO"/>
    <x v="0"/>
    <n v="1300"/>
    <n v="-1300"/>
    <x v="85"/>
    <x v="4"/>
  </r>
  <r>
    <d v="2025-04-01T00:00:00"/>
    <d v="2025-04-21T00:00:00"/>
    <x v="0"/>
    <x v="0"/>
    <x v="0"/>
    <s v="LIBRO"/>
    <x v="0"/>
    <n v="9450"/>
    <n v="-9450"/>
    <x v="85"/>
    <x v="4"/>
  </r>
  <r>
    <d v="2025-04-01T00:00:00"/>
    <d v="2025-04-21T00:00:00"/>
    <x v="0"/>
    <x v="2"/>
    <x v="6"/>
    <s v="LIBRO"/>
    <x v="0"/>
    <m/>
    <n v="-17300"/>
    <x v="85"/>
    <x v="4"/>
  </r>
  <r>
    <d v="2025-04-01T00:00:00"/>
    <d v="2025-04-21T00:00:00"/>
    <x v="0"/>
    <x v="2"/>
    <x v="6"/>
    <s v="LIBRO"/>
    <x v="0"/>
    <m/>
    <n v="-34600"/>
    <x v="85"/>
    <x v="4"/>
  </r>
  <r>
    <d v="2025-04-01T00:00:00"/>
    <d v="2025-04-21T00:00:00"/>
    <x v="0"/>
    <x v="2"/>
    <x v="6"/>
    <s v="LIBRO"/>
    <x v="0"/>
    <m/>
    <n v="-23000"/>
    <x v="85"/>
    <x v="4"/>
  </r>
  <r>
    <d v="2025-04-01T00:00:00"/>
    <d v="2025-04-21T00:00:00"/>
    <x v="0"/>
    <x v="2"/>
    <x v="6"/>
    <s v="LIBRO"/>
    <x v="0"/>
    <m/>
    <n v="-23000"/>
    <x v="85"/>
    <x v="4"/>
  </r>
  <r>
    <d v="2025-04-01T00:00:00"/>
    <d v="2025-04-21T00:00:00"/>
    <x v="0"/>
    <x v="0"/>
    <x v="11"/>
    <s v="BOLETA"/>
    <x v="2"/>
    <n v="572200"/>
    <n v="-572200"/>
    <x v="101"/>
    <x v="4"/>
  </r>
  <r>
    <d v="2025-04-01T00:00:00"/>
    <d v="2025-04-21T00:00:00"/>
    <x v="0"/>
    <x v="1"/>
    <x v="138"/>
    <s v="LIBRO"/>
    <x v="2"/>
    <n v="417900"/>
    <n v="-417900"/>
    <x v="85"/>
    <x v="4"/>
  </r>
  <r>
    <d v="2025-04-01T00:00:00"/>
    <d v="2025-04-21T00:00:00"/>
    <x v="0"/>
    <x v="0"/>
    <x v="32"/>
    <s v="LIBRO"/>
    <x v="0"/>
    <m/>
    <n v="-400000"/>
    <x v="85"/>
    <x v="4"/>
  </r>
  <r>
    <d v="2025-04-01T00:00:00"/>
    <d v="2025-04-21T00:00:00"/>
    <x v="0"/>
    <x v="0"/>
    <x v="112"/>
    <s v="LIBRO"/>
    <x v="0"/>
    <m/>
    <n v="-200000"/>
    <x v="85"/>
    <x v="4"/>
  </r>
  <r>
    <d v="2025-04-01T00:00:00"/>
    <d v="2025-04-21T00:00:00"/>
    <x v="0"/>
    <x v="5"/>
    <x v="139"/>
    <s v="LIBRO"/>
    <x v="1"/>
    <n v="344333"/>
    <n v="-344333"/>
    <x v="85"/>
    <x v="4"/>
  </r>
  <r>
    <d v="2025-04-01T00:00:00"/>
    <d v="2025-04-21T00:00:00"/>
    <x v="0"/>
    <x v="5"/>
    <x v="16"/>
    <s v="LIBRO"/>
    <x v="1"/>
    <n v="133912"/>
    <n v="-133912"/>
    <x v="85"/>
    <x v="4"/>
  </r>
  <r>
    <d v="2025-04-01T00:00:00"/>
    <d v="2025-04-21T00:00:00"/>
    <x v="0"/>
    <x v="5"/>
    <x v="16"/>
    <s v="LIBRO"/>
    <x v="1"/>
    <n v="8103"/>
    <n v="-8103"/>
    <x v="85"/>
    <x v="4"/>
  </r>
  <r>
    <d v="2025-04-01T00:00:00"/>
    <d v="2025-04-21T00:00:00"/>
    <x v="0"/>
    <x v="5"/>
    <x v="98"/>
    <s v="LIBRO"/>
    <x v="1"/>
    <n v="889460"/>
    <n v="-889460"/>
    <x v="85"/>
    <x v="4"/>
  </r>
  <r>
    <d v="2025-04-01T00:00:00"/>
    <d v="2025-04-21T00:00:00"/>
    <x v="0"/>
    <x v="3"/>
    <x v="58"/>
    <s v="LIBRO"/>
    <x v="1"/>
    <m/>
    <n v="-443000"/>
    <x v="85"/>
    <x v="4"/>
  </r>
  <r>
    <d v="2025-04-01T00:00:00"/>
    <d v="2025-04-21T00:00:00"/>
    <x v="0"/>
    <x v="3"/>
    <x v="14"/>
    <s v="LIBRO"/>
    <x v="1"/>
    <m/>
    <n v="-443000"/>
    <x v="85"/>
    <x v="4"/>
  </r>
  <r>
    <d v="2025-04-01T00:00:00"/>
    <d v="2025-04-21T00:00:00"/>
    <x v="0"/>
    <x v="0"/>
    <x v="30"/>
    <s v="LIBRO"/>
    <x v="0"/>
    <n v="150450"/>
    <n v="-150450"/>
    <x v="85"/>
    <x v="4"/>
  </r>
  <r>
    <d v="2025-04-01T00:00:00"/>
    <d v="2025-04-21T00:00:00"/>
    <x v="0"/>
    <x v="2"/>
    <x v="6"/>
    <s v="LIBRO"/>
    <x v="0"/>
    <m/>
    <n v="-23070"/>
    <x v="85"/>
    <x v="4"/>
  </r>
  <r>
    <d v="2025-04-01T00:00:00"/>
    <d v="2025-04-21T00:00:00"/>
    <x v="0"/>
    <x v="0"/>
    <x v="30"/>
    <s v="LIBRO"/>
    <x v="0"/>
    <n v="17330"/>
    <n v="-17330"/>
    <x v="85"/>
    <x v="4"/>
  </r>
  <r>
    <d v="2025-04-01T00:00:00"/>
    <d v="2025-04-21T00:00:00"/>
    <x v="0"/>
    <x v="0"/>
    <x v="38"/>
    <s v="LIBRO"/>
    <x v="0"/>
    <n v="6000"/>
    <n v="-6000"/>
    <x v="85"/>
    <x v="4"/>
  </r>
  <r>
    <d v="2025-04-01T00:00:00"/>
    <d v="2025-04-21T00:00:00"/>
    <x v="0"/>
    <x v="0"/>
    <x v="38"/>
    <s v="LIBRO"/>
    <x v="0"/>
    <n v="3500"/>
    <n v="-3500"/>
    <x v="85"/>
    <x v="4"/>
  </r>
  <r>
    <d v="2025-04-01T00:00:00"/>
    <d v="2025-04-21T00:00:00"/>
    <x v="0"/>
    <x v="0"/>
    <x v="39"/>
    <s v="BOLETA"/>
    <x v="0"/>
    <n v="372600"/>
    <n v="-372600"/>
    <x v="105"/>
    <x v="5"/>
  </r>
  <r>
    <d v="2025-04-01T00:00:00"/>
    <d v="2025-04-21T00:00:00"/>
    <x v="0"/>
    <x v="0"/>
    <x v="39"/>
    <s v="BOLETA"/>
    <x v="0"/>
    <n v="411100"/>
    <n v="-411100"/>
    <x v="106"/>
    <x v="6"/>
  </r>
  <r>
    <d v="2025-04-01T00:00:00"/>
    <d v="2025-04-21T00:00:00"/>
    <x v="0"/>
    <x v="0"/>
    <x v="29"/>
    <s v="BOLETA"/>
    <x v="2"/>
    <n v="900340"/>
    <m/>
    <x v="4"/>
    <x v="3"/>
  </r>
  <r>
    <d v="2025-04-01T00:00:00"/>
    <d v="2025-04-21T00:00:00"/>
    <x v="0"/>
    <x v="0"/>
    <x v="24"/>
    <s v="BOLETA"/>
    <x v="1"/>
    <n v="13000"/>
    <n v="-13000"/>
    <x v="58"/>
    <x v="4"/>
  </r>
  <r>
    <d v="2025-04-01T00:00:00"/>
    <d v="2025-04-21T00:00:00"/>
    <x v="0"/>
    <x v="0"/>
    <x v="13"/>
    <s v="BOLETA"/>
    <x v="2"/>
    <n v="48440"/>
    <n v="-48440"/>
    <x v="102"/>
    <x v="4"/>
  </r>
  <r>
    <d v="2025-04-01T00:00:00"/>
    <d v="2025-04-21T00:00:00"/>
    <x v="0"/>
    <x v="0"/>
    <x v="13"/>
    <s v="BOLETA"/>
    <x v="2"/>
    <n v="717307"/>
    <n v="-717307"/>
    <x v="102"/>
    <x v="4"/>
  </r>
  <r>
    <d v="2025-04-01T00:00:00"/>
    <d v="2025-04-21T00:00:00"/>
    <x v="0"/>
    <x v="0"/>
    <x v="34"/>
    <s v="BOLETA"/>
    <x v="0"/>
    <n v="54255"/>
    <n v="-54255"/>
    <x v="83"/>
    <x v="4"/>
  </r>
  <r>
    <d v="2025-04-01T00:00:00"/>
    <d v="2025-04-21T00:00:00"/>
    <x v="0"/>
    <x v="0"/>
    <x v="34"/>
    <s v="BOLETA"/>
    <x v="2"/>
    <n v="65649"/>
    <n v="-65649"/>
    <x v="83"/>
    <x v="4"/>
  </r>
  <r>
    <d v="2025-04-01T00:00:00"/>
    <d v="2025-04-21T00:00:00"/>
    <x v="0"/>
    <x v="0"/>
    <x v="86"/>
    <s v="LIBRO"/>
    <x v="1"/>
    <n v="112500"/>
    <n v="-112500"/>
    <x v="107"/>
    <x v="4"/>
  </r>
  <r>
    <d v="2025-04-01T00:00:00"/>
    <d v="2025-04-21T00:00:00"/>
    <x v="0"/>
    <x v="0"/>
    <x v="16"/>
    <s v="BOLETA"/>
    <x v="0"/>
    <n v="220000"/>
    <m/>
    <x v="4"/>
    <x v="3"/>
  </r>
  <r>
    <d v="2025-04-01T00:00:00"/>
    <d v="2025-04-22T00:00:00"/>
    <x v="0"/>
    <x v="2"/>
    <x v="6"/>
    <s v="LIBRO"/>
    <x v="0"/>
    <m/>
    <n v="-23000"/>
    <x v="46"/>
    <x v="4"/>
  </r>
  <r>
    <d v="2025-04-01T00:00:00"/>
    <d v="2025-04-22T00:00:00"/>
    <x v="0"/>
    <x v="2"/>
    <x v="6"/>
    <s v="LIBRO"/>
    <x v="0"/>
    <m/>
    <n v="-17300"/>
    <x v="46"/>
    <x v="4"/>
  </r>
  <r>
    <d v="2025-04-01T00:00:00"/>
    <d v="2025-04-22T00:00:00"/>
    <x v="0"/>
    <x v="7"/>
    <x v="56"/>
    <s v="LIBRO"/>
    <x v="3"/>
    <n v="5198265"/>
    <n v="-5198265"/>
    <x v="46"/>
    <x v="4"/>
  </r>
  <r>
    <d v="2025-04-01T00:00:00"/>
    <d v="2025-04-22T00:00:00"/>
    <x v="0"/>
    <x v="7"/>
    <x v="140"/>
    <s v="LIBRO"/>
    <x v="3"/>
    <n v="2400070"/>
    <n v="-2400070"/>
    <x v="46"/>
    <x v="4"/>
  </r>
  <r>
    <d v="2025-04-01T00:00:00"/>
    <d v="2025-04-22T00:00:00"/>
    <x v="0"/>
    <x v="3"/>
    <x v="58"/>
    <s v="LIBRO"/>
    <x v="0"/>
    <m/>
    <n v="-780500"/>
    <x v="46"/>
    <x v="4"/>
  </r>
  <r>
    <d v="2025-04-01T00:00:00"/>
    <d v="2025-04-22T00:00:00"/>
    <x v="0"/>
    <x v="3"/>
    <x v="14"/>
    <s v="LIBRO"/>
    <x v="0"/>
    <m/>
    <n v="-780500"/>
    <x v="46"/>
    <x v="4"/>
  </r>
  <r>
    <d v="2025-04-01T00:00:00"/>
    <d v="2025-04-22T00:00:00"/>
    <x v="0"/>
    <x v="6"/>
    <x v="40"/>
    <s v="LIBRO"/>
    <x v="0"/>
    <n v="3800"/>
    <n v="-3800"/>
    <x v="46"/>
    <x v="4"/>
  </r>
  <r>
    <d v="2025-04-01T00:00:00"/>
    <d v="2025-04-22T00:00:00"/>
    <x v="0"/>
    <x v="6"/>
    <x v="40"/>
    <s v="LIBRO"/>
    <x v="0"/>
    <n v="3590"/>
    <n v="-3590"/>
    <x v="46"/>
    <x v="4"/>
  </r>
  <r>
    <d v="2025-04-01T00:00:00"/>
    <d v="2025-04-22T00:00:00"/>
    <x v="0"/>
    <x v="0"/>
    <x v="12"/>
    <s v="BOLETA"/>
    <x v="2"/>
    <n v="162503"/>
    <m/>
    <x v="4"/>
    <x v="3"/>
  </r>
  <r>
    <d v="2025-04-01T00:00:00"/>
    <d v="2025-04-22T00:00:00"/>
    <x v="0"/>
    <x v="0"/>
    <x v="12"/>
    <s v="BOLETA"/>
    <x v="2"/>
    <n v="1532304"/>
    <m/>
    <x v="4"/>
    <x v="3"/>
  </r>
  <r>
    <d v="2025-04-01T00:00:00"/>
    <d v="2025-04-22T00:00:00"/>
    <x v="0"/>
    <x v="0"/>
    <x v="12"/>
    <s v="BOLETA"/>
    <x v="2"/>
    <n v="154976"/>
    <m/>
    <x v="4"/>
    <x v="3"/>
  </r>
  <r>
    <d v="2025-04-01T00:00:00"/>
    <d v="2025-04-22T00:00:00"/>
    <x v="0"/>
    <x v="0"/>
    <x v="25"/>
    <s v="BOLETA"/>
    <x v="2"/>
    <n v="144188"/>
    <n v="-144188"/>
    <x v="102"/>
    <x v="4"/>
  </r>
  <r>
    <d v="2025-04-01T00:00:00"/>
    <d v="2025-04-22T00:00:00"/>
    <x v="0"/>
    <x v="0"/>
    <x v="25"/>
    <s v="BOLETA"/>
    <x v="2"/>
    <n v="176059"/>
    <n v="-176059"/>
    <x v="102"/>
    <x v="4"/>
  </r>
  <r>
    <d v="2025-04-01T00:00:00"/>
    <d v="2025-04-22T00:00:00"/>
    <x v="0"/>
    <x v="5"/>
    <x v="69"/>
    <s v="LIBRO"/>
    <x v="3"/>
    <n v="18685"/>
    <n v="-18685"/>
    <x v="46"/>
    <x v="4"/>
  </r>
  <r>
    <d v="2025-04-01T00:00:00"/>
    <d v="2025-04-22T00:00:00"/>
    <x v="0"/>
    <x v="0"/>
    <x v="141"/>
    <s v="LIBRO"/>
    <x v="3"/>
    <n v="6333"/>
    <n v="-6333"/>
    <x v="46"/>
    <x v="4"/>
  </r>
  <r>
    <d v="2025-04-01T00:00:00"/>
    <d v="2025-04-22T00:00:00"/>
    <x v="0"/>
    <x v="3"/>
    <x v="14"/>
    <s v="LIBRO"/>
    <x v="3"/>
    <m/>
    <n v="-49300"/>
    <x v="46"/>
    <x v="4"/>
  </r>
  <r>
    <d v="2025-04-01T00:00:00"/>
    <d v="2025-04-22T00:00:00"/>
    <x v="0"/>
    <x v="0"/>
    <x v="30"/>
    <s v="LIBRO"/>
    <x v="0"/>
    <n v="5300"/>
    <n v="-5300"/>
    <x v="46"/>
    <x v="4"/>
  </r>
  <r>
    <d v="2025-04-01T00:00:00"/>
    <d v="2025-04-22T00:00:00"/>
    <x v="0"/>
    <x v="0"/>
    <x v="44"/>
    <s v="LIBRO"/>
    <x v="1"/>
    <n v="293344"/>
    <n v="-293344"/>
    <x v="46"/>
    <x v="4"/>
  </r>
  <r>
    <d v="2025-04-01T00:00:00"/>
    <d v="2025-04-22T00:00:00"/>
    <x v="0"/>
    <x v="0"/>
    <x v="53"/>
    <s v="LIBRO"/>
    <x v="1"/>
    <n v="93500"/>
    <n v="-93500"/>
    <x v="46"/>
    <x v="4"/>
  </r>
  <r>
    <d v="2025-04-01T00:00:00"/>
    <d v="2025-04-22T00:00:00"/>
    <x v="0"/>
    <x v="0"/>
    <x v="29"/>
    <s v="LIBRO"/>
    <x v="2"/>
    <m/>
    <n v="-3538320"/>
    <x v="46"/>
    <x v="4"/>
  </r>
  <r>
    <d v="2025-04-01T00:00:00"/>
    <d v="2025-04-22T00:00:00"/>
    <x v="0"/>
    <x v="0"/>
    <x v="30"/>
    <s v="LIBRO"/>
    <x v="0"/>
    <n v="4000"/>
    <n v="-4000"/>
    <x v="46"/>
    <x v="4"/>
  </r>
  <r>
    <d v="2025-04-01T00:00:00"/>
    <d v="2025-04-22T00:00:00"/>
    <x v="0"/>
    <x v="0"/>
    <x v="0"/>
    <s v="LIBRO"/>
    <x v="0"/>
    <n v="7650"/>
    <n v="-7650"/>
    <x v="46"/>
    <x v="4"/>
  </r>
  <r>
    <d v="2025-04-01T00:00:00"/>
    <d v="2025-04-22T00:00:00"/>
    <x v="0"/>
    <x v="0"/>
    <x v="32"/>
    <s v="BOLETA"/>
    <x v="0"/>
    <n v="414245"/>
    <m/>
    <x v="4"/>
    <x v="3"/>
  </r>
  <r>
    <d v="2025-04-01T00:00:00"/>
    <d v="2025-04-22T00:00:00"/>
    <x v="0"/>
    <x v="0"/>
    <x v="16"/>
    <s v="BOLETA"/>
    <x v="5"/>
    <n v="502486"/>
    <m/>
    <x v="4"/>
    <x v="3"/>
  </r>
  <r>
    <d v="2025-04-01T00:00:00"/>
    <d v="2025-04-22T00:00:00"/>
    <x v="0"/>
    <x v="0"/>
    <x v="86"/>
    <s v="LIBRO"/>
    <x v="1"/>
    <n v="50000"/>
    <n v="-50000"/>
    <x v="46"/>
    <x v="4"/>
  </r>
  <r>
    <d v="2025-04-01T00:00:00"/>
    <d v="2025-04-22T00:00:00"/>
    <x v="0"/>
    <x v="0"/>
    <x v="32"/>
    <s v="BOLETA"/>
    <x v="2"/>
    <n v="545256"/>
    <m/>
    <x v="4"/>
    <x v="3"/>
  </r>
  <r>
    <d v="2025-04-01T00:00:00"/>
    <d v="2025-04-22T00:00:00"/>
    <x v="0"/>
    <x v="0"/>
    <x v="32"/>
    <s v="BOLETA"/>
    <x v="2"/>
    <n v="257365"/>
    <m/>
    <x v="4"/>
    <x v="3"/>
  </r>
  <r>
    <d v="2025-04-01T00:00:00"/>
    <d v="2025-04-23T00:00:00"/>
    <x v="0"/>
    <x v="2"/>
    <x v="6"/>
    <s v="LIBRO"/>
    <x v="0"/>
    <m/>
    <n v="-17300"/>
    <x v="95"/>
    <x v="4"/>
  </r>
  <r>
    <d v="2025-04-01T00:00:00"/>
    <d v="2025-04-23T00:00:00"/>
    <x v="0"/>
    <x v="2"/>
    <x v="6"/>
    <s v="LIBRO"/>
    <x v="0"/>
    <m/>
    <n v="-17300"/>
    <x v="95"/>
    <x v="4"/>
  </r>
  <r>
    <d v="2025-04-01T00:00:00"/>
    <d v="2025-04-23T00:00:00"/>
    <x v="0"/>
    <x v="2"/>
    <x v="6"/>
    <s v="LIBRO"/>
    <x v="0"/>
    <m/>
    <n v="-23000"/>
    <x v="95"/>
    <x v="4"/>
  </r>
  <r>
    <d v="2025-04-01T00:00:00"/>
    <d v="2025-04-23T00:00:00"/>
    <x v="0"/>
    <x v="1"/>
    <x v="142"/>
    <s v="LIBRO"/>
    <x v="0"/>
    <n v="290000"/>
    <n v="-290000"/>
    <x v="95"/>
    <x v="4"/>
  </r>
  <r>
    <d v="2025-04-01T00:00:00"/>
    <d v="2025-04-23T00:00:00"/>
    <x v="0"/>
    <x v="0"/>
    <x v="11"/>
    <s v="BOLETA"/>
    <x v="0"/>
    <n v="231500"/>
    <n v="-231500"/>
    <x v="102"/>
    <x v="4"/>
  </r>
  <r>
    <d v="2025-04-01T00:00:00"/>
    <d v="2025-04-23T00:00:00"/>
    <x v="0"/>
    <x v="0"/>
    <x v="30"/>
    <s v="LIBRO"/>
    <x v="0"/>
    <n v="22250"/>
    <n v="-22250"/>
    <x v="95"/>
    <x v="4"/>
  </r>
  <r>
    <d v="2025-04-01T00:00:00"/>
    <d v="2025-04-23T00:00:00"/>
    <x v="0"/>
    <x v="1"/>
    <x v="143"/>
    <s v="LIBRO"/>
    <x v="0"/>
    <n v="201000"/>
    <n v="-201000"/>
    <x v="95"/>
    <x v="4"/>
  </r>
  <r>
    <d v="2025-04-01T00:00:00"/>
    <d v="2025-04-23T00:00:00"/>
    <x v="0"/>
    <x v="2"/>
    <x v="6"/>
    <s v="LIBRO"/>
    <x v="0"/>
    <m/>
    <n v="-23070"/>
    <x v="95"/>
    <x v="4"/>
  </r>
  <r>
    <d v="2025-04-01T00:00:00"/>
    <d v="2025-04-24T00:00:00"/>
    <x v="0"/>
    <x v="1"/>
    <x v="3"/>
    <s v="LIBRO"/>
    <x v="0"/>
    <n v="36000"/>
    <n v="-36000"/>
    <x v="83"/>
    <x v="4"/>
  </r>
  <r>
    <d v="2025-04-01T00:00:00"/>
    <d v="2025-04-24T00:00:00"/>
    <x v="0"/>
    <x v="2"/>
    <x v="6"/>
    <s v="LIBRO"/>
    <x v="0"/>
    <m/>
    <n v="-23000"/>
    <x v="83"/>
    <x v="4"/>
  </r>
  <r>
    <d v="2025-04-01T00:00:00"/>
    <d v="2025-04-24T00:00:00"/>
    <x v="0"/>
    <x v="2"/>
    <x v="6"/>
    <s v="LIBRO"/>
    <x v="0"/>
    <m/>
    <n v="-17300"/>
    <x v="83"/>
    <x v="4"/>
  </r>
  <r>
    <d v="2025-04-01T00:00:00"/>
    <d v="2025-04-24T00:00:00"/>
    <x v="0"/>
    <x v="1"/>
    <x v="17"/>
    <s v="LIBRO"/>
    <x v="0"/>
    <n v="150000"/>
    <n v="-150000"/>
    <x v="83"/>
    <x v="4"/>
  </r>
  <r>
    <d v="2025-04-01T00:00:00"/>
    <d v="2025-04-24T00:00:00"/>
    <x v="0"/>
    <x v="4"/>
    <x v="16"/>
    <s v="LIBRO"/>
    <x v="0"/>
    <n v="780000"/>
    <n v="-780000"/>
    <x v="83"/>
    <x v="4"/>
  </r>
  <r>
    <d v="2025-04-01T00:00:00"/>
    <d v="2025-04-24T00:00:00"/>
    <x v="0"/>
    <x v="9"/>
    <x v="16"/>
    <s v="LIBRO"/>
    <x v="0"/>
    <n v="300000"/>
    <n v="-300000"/>
    <x v="83"/>
    <x v="4"/>
  </r>
  <r>
    <d v="2025-04-01T00:00:00"/>
    <d v="2025-04-24T00:00:00"/>
    <x v="0"/>
    <x v="13"/>
    <x v="136"/>
    <s v="LIBRO"/>
    <x v="3"/>
    <n v="798532"/>
    <n v="-798532"/>
    <x v="83"/>
    <x v="4"/>
  </r>
  <r>
    <d v="2025-04-01T00:00:00"/>
    <d v="2025-04-24T00:00:00"/>
    <x v="0"/>
    <x v="0"/>
    <x v="16"/>
    <s v="LIBRO"/>
    <x v="1"/>
    <n v="103665"/>
    <n v="-103665"/>
    <x v="83"/>
    <x v="4"/>
  </r>
  <r>
    <d v="2025-04-01T00:00:00"/>
    <d v="2025-04-24T00:00:00"/>
    <x v="0"/>
    <x v="2"/>
    <x v="6"/>
    <s v="LIBRO"/>
    <x v="0"/>
    <m/>
    <n v="-23070"/>
    <x v="83"/>
    <x v="4"/>
  </r>
  <r>
    <d v="2025-04-01T00:00:00"/>
    <d v="2025-04-24T00:00:00"/>
    <x v="0"/>
    <x v="0"/>
    <x v="7"/>
    <s v="LIBRO"/>
    <x v="0"/>
    <n v="2000"/>
    <n v="-2000"/>
    <x v="83"/>
    <x v="4"/>
  </r>
  <r>
    <d v="2025-04-01T00:00:00"/>
    <d v="2025-04-24T00:00:00"/>
    <x v="0"/>
    <x v="0"/>
    <x v="0"/>
    <s v="LIBRO"/>
    <x v="0"/>
    <n v="2100"/>
    <n v="-2100"/>
    <x v="83"/>
    <x v="4"/>
  </r>
  <r>
    <d v="2025-04-01T00:00:00"/>
    <d v="2025-04-24T00:00:00"/>
    <x v="0"/>
    <x v="6"/>
    <x v="22"/>
    <s v="LIBRO"/>
    <x v="0"/>
    <n v="30000"/>
    <n v="-30000"/>
    <x v="83"/>
    <x v="4"/>
  </r>
  <r>
    <d v="2025-04-01T00:00:00"/>
    <d v="2025-04-24T00:00:00"/>
    <x v="0"/>
    <x v="0"/>
    <x v="1"/>
    <s v="BOLETA"/>
    <x v="0"/>
    <n v="220000"/>
    <n v="-220000"/>
    <x v="87"/>
    <x v="5"/>
  </r>
  <r>
    <d v="2025-04-01T00:00:00"/>
    <d v="2025-04-25T00:00:00"/>
    <x v="0"/>
    <x v="1"/>
    <x v="3"/>
    <s v="LIBRO"/>
    <x v="0"/>
    <n v="25000"/>
    <n v="-25000"/>
    <x v="101"/>
    <x v="4"/>
  </r>
  <r>
    <d v="2025-04-01T00:00:00"/>
    <d v="2025-04-25T00:00:00"/>
    <x v="0"/>
    <x v="2"/>
    <x v="6"/>
    <s v="LIBRO"/>
    <x v="0"/>
    <m/>
    <n v="-17300"/>
    <x v="101"/>
    <x v="4"/>
  </r>
  <r>
    <d v="2025-04-01T00:00:00"/>
    <d v="2025-04-25T00:00:00"/>
    <x v="0"/>
    <x v="2"/>
    <x v="6"/>
    <s v="LIBRO"/>
    <x v="0"/>
    <m/>
    <n v="-9700"/>
    <x v="101"/>
    <x v="4"/>
  </r>
  <r>
    <d v="2025-04-01T00:00:00"/>
    <d v="2025-04-25T00:00:00"/>
    <x v="0"/>
    <x v="0"/>
    <x v="11"/>
    <s v="BOLETA"/>
    <x v="0"/>
    <n v="345000"/>
    <n v="-345000"/>
    <x v="58"/>
    <x v="4"/>
  </r>
  <r>
    <d v="2025-04-01T00:00:00"/>
    <d v="2025-04-25T00:00:00"/>
    <x v="0"/>
    <x v="0"/>
    <x v="5"/>
    <s v="LIBRO"/>
    <x v="2"/>
    <n v="240195"/>
    <n v="-240195"/>
    <x v="101"/>
    <x v="4"/>
  </r>
  <r>
    <d v="2025-04-01T00:00:00"/>
    <d v="2025-04-25T00:00:00"/>
    <x v="0"/>
    <x v="0"/>
    <x v="23"/>
    <s v="LIBRO"/>
    <x v="0"/>
    <n v="100000"/>
    <n v="-100000"/>
    <x v="101"/>
    <x v="4"/>
  </r>
  <r>
    <d v="2025-04-01T00:00:00"/>
    <d v="2025-04-25T00:00:00"/>
    <x v="0"/>
    <x v="0"/>
    <x v="115"/>
    <s v="LIBRO"/>
    <x v="1"/>
    <n v="99835"/>
    <n v="-99835"/>
    <x v="101"/>
    <x v="4"/>
  </r>
  <r>
    <d v="2025-04-01T00:00:00"/>
    <d v="2025-04-25T00:00:00"/>
    <x v="0"/>
    <x v="2"/>
    <x v="16"/>
    <s v="LIBRO"/>
    <x v="0"/>
    <m/>
    <n v="-275600"/>
    <x v="101"/>
    <x v="4"/>
  </r>
  <r>
    <d v="2025-04-01T00:00:00"/>
    <d v="2025-04-25T00:00:00"/>
    <x v="0"/>
    <x v="0"/>
    <x v="31"/>
    <s v="LIBRO"/>
    <x v="0"/>
    <n v="46500"/>
    <n v="-46500"/>
    <x v="101"/>
    <x v="4"/>
  </r>
  <r>
    <d v="2025-04-01T00:00:00"/>
    <d v="2025-04-25T00:00:00"/>
    <x v="0"/>
    <x v="2"/>
    <x v="16"/>
    <s v="LIBRO"/>
    <x v="0"/>
    <m/>
    <n v="-50000"/>
    <x v="101"/>
    <x v="4"/>
  </r>
  <r>
    <d v="2025-04-01T00:00:00"/>
    <d v="2025-04-25T00:00:00"/>
    <x v="0"/>
    <x v="0"/>
    <x v="43"/>
    <s v="BOLETA"/>
    <x v="0"/>
    <n v="120000"/>
    <n v="-120000"/>
    <x v="108"/>
    <x v="6"/>
  </r>
  <r>
    <d v="2025-04-01T00:00:00"/>
    <d v="2025-04-25T00:00:00"/>
    <x v="0"/>
    <x v="2"/>
    <x v="6"/>
    <s v="LIBRO"/>
    <x v="0"/>
    <m/>
    <n v="-23070"/>
    <x v="101"/>
    <x v="4"/>
  </r>
  <r>
    <d v="2025-04-01T00:00:00"/>
    <d v="2025-04-25T00:00:00"/>
    <x v="0"/>
    <x v="0"/>
    <x v="0"/>
    <s v="LIBRO"/>
    <x v="0"/>
    <n v="3200"/>
    <n v="-3200"/>
    <x v="101"/>
    <x v="4"/>
  </r>
  <r>
    <d v="2025-04-01T00:00:00"/>
    <d v="2025-04-25T00:00:00"/>
    <x v="0"/>
    <x v="6"/>
    <x v="22"/>
    <s v="LIBRO"/>
    <x v="0"/>
    <n v="15000"/>
    <n v="-15000"/>
    <x v="101"/>
    <x v="4"/>
  </r>
  <r>
    <d v="2025-04-01T00:00:00"/>
    <d v="2025-04-25T00:00:00"/>
    <x v="0"/>
    <x v="0"/>
    <x v="31"/>
    <s v="LIBRO"/>
    <x v="0"/>
    <n v="49000"/>
    <n v="-49000"/>
    <x v="101"/>
    <x v="4"/>
  </r>
  <r>
    <d v="2025-04-01T00:00:00"/>
    <d v="2025-04-26T00:00:00"/>
    <x v="0"/>
    <x v="2"/>
    <x v="6"/>
    <s v="LIBRO"/>
    <x v="0"/>
    <m/>
    <n v="-23000"/>
    <x v="109"/>
    <x v="4"/>
  </r>
  <r>
    <d v="2025-04-01T00:00:00"/>
    <d v="2025-04-26T00:00:00"/>
    <x v="0"/>
    <x v="2"/>
    <x v="6"/>
    <s v="LIBRO"/>
    <x v="0"/>
    <m/>
    <n v="-17300"/>
    <x v="109"/>
    <x v="4"/>
  </r>
  <r>
    <d v="2025-04-01T00:00:00"/>
    <d v="2025-04-26T00:00:00"/>
    <x v="0"/>
    <x v="5"/>
    <x v="16"/>
    <s v="LIBRO"/>
    <x v="1"/>
    <n v="62850"/>
    <n v="-62850"/>
    <x v="109"/>
    <x v="4"/>
  </r>
  <r>
    <d v="2025-04-01T00:00:00"/>
    <d v="2025-04-26T00:00:00"/>
    <x v="0"/>
    <x v="6"/>
    <x v="40"/>
    <s v="LIBRO"/>
    <x v="0"/>
    <n v="2000"/>
    <n v="-2000"/>
    <x v="109"/>
    <x v="4"/>
  </r>
  <r>
    <d v="2025-04-01T00:00:00"/>
    <d v="2025-04-26T00:00:00"/>
    <x v="0"/>
    <x v="1"/>
    <x v="144"/>
    <s v="LIBRO"/>
    <x v="0"/>
    <n v="82300"/>
    <n v="-82300"/>
    <x v="109"/>
    <x v="4"/>
  </r>
  <r>
    <d v="2025-04-01T00:00:00"/>
    <d v="2025-04-26T00:00:00"/>
    <x v="0"/>
    <x v="1"/>
    <x v="145"/>
    <s v="LIBRO"/>
    <x v="0"/>
    <n v="13800"/>
    <n v="-13800"/>
    <x v="109"/>
    <x v="4"/>
  </r>
  <r>
    <d v="2025-04-01T00:00:00"/>
    <d v="2025-04-26T00:00:00"/>
    <x v="0"/>
    <x v="0"/>
    <x v="96"/>
    <s v="LIBRO"/>
    <x v="1"/>
    <n v="114133"/>
    <n v="-114133"/>
    <x v="109"/>
    <x v="4"/>
  </r>
  <r>
    <d v="2025-04-01T00:00:00"/>
    <d v="2025-04-26T00:00:00"/>
    <x v="0"/>
    <x v="9"/>
    <x v="146"/>
    <s v="LIBRO"/>
    <x v="1"/>
    <n v="32852"/>
    <n v="-32852"/>
    <x v="109"/>
    <x v="4"/>
  </r>
  <r>
    <d v="2025-04-01T00:00:00"/>
    <d v="2025-04-26T00:00:00"/>
    <x v="0"/>
    <x v="5"/>
    <x v="147"/>
    <s v="LIBRO"/>
    <x v="0"/>
    <n v="140000"/>
    <n v="-140000"/>
    <x v="109"/>
    <x v="4"/>
  </r>
  <r>
    <d v="2025-04-01T00:00:00"/>
    <d v="2025-04-26T00:00:00"/>
    <x v="0"/>
    <x v="1"/>
    <x v="18"/>
    <s v="LIBRO"/>
    <x v="0"/>
    <n v="30000"/>
    <n v="-30000"/>
    <x v="109"/>
    <x v="4"/>
  </r>
  <r>
    <d v="2025-04-01T00:00:00"/>
    <d v="2025-04-26T00:00:00"/>
    <x v="0"/>
    <x v="0"/>
    <x v="46"/>
    <s v="LIBRO"/>
    <x v="0"/>
    <n v="31100"/>
    <n v="-31100"/>
    <x v="109"/>
    <x v="4"/>
  </r>
  <r>
    <d v="2025-04-01T00:00:00"/>
    <d v="2025-04-26T00:00:00"/>
    <x v="0"/>
    <x v="2"/>
    <x v="6"/>
    <s v="LIBRO"/>
    <x v="0"/>
    <m/>
    <n v="-23070"/>
    <x v="109"/>
    <x v="4"/>
  </r>
  <r>
    <d v="2025-04-01T00:00:00"/>
    <d v="2025-04-26T00:00:00"/>
    <x v="0"/>
    <x v="2"/>
    <x v="6"/>
    <s v="LIBRO"/>
    <x v="0"/>
    <m/>
    <n v="-34600"/>
    <x v="109"/>
    <x v="4"/>
  </r>
  <r>
    <d v="2025-04-01T00:00:00"/>
    <d v="2025-04-26T00:00:00"/>
    <x v="0"/>
    <x v="1"/>
    <x v="9"/>
    <s v="LIBRO"/>
    <x v="0"/>
    <n v="3200"/>
    <n v="-3200"/>
    <x v="109"/>
    <x v="4"/>
  </r>
  <r>
    <d v="2025-04-01T00:00:00"/>
    <d v="2025-04-26T00:00:00"/>
    <x v="0"/>
    <x v="0"/>
    <x v="108"/>
    <s v="LIBRO"/>
    <x v="0"/>
    <n v="39600"/>
    <n v="-39600"/>
    <x v="109"/>
    <x v="4"/>
  </r>
  <r>
    <d v="2025-04-01T00:00:00"/>
    <d v="2025-04-28T00:00:00"/>
    <x v="0"/>
    <x v="0"/>
    <x v="11"/>
    <s v="BOLETA"/>
    <x v="0"/>
    <n v="252500"/>
    <n v="-252500"/>
    <x v="110"/>
    <x v="5"/>
  </r>
  <r>
    <d v="2025-04-01T00:00:00"/>
    <d v="2025-04-28T00:00:00"/>
    <x v="0"/>
    <x v="2"/>
    <x v="6"/>
    <s v="LIBRO"/>
    <x v="0"/>
    <m/>
    <n v="-17300"/>
    <x v="102"/>
    <x v="4"/>
  </r>
  <r>
    <d v="2025-04-01T00:00:00"/>
    <d v="2025-04-28T00:00:00"/>
    <x v="0"/>
    <x v="2"/>
    <x v="6"/>
    <s v="LIBRO"/>
    <x v="0"/>
    <m/>
    <n v="-23000"/>
    <x v="102"/>
    <x v="4"/>
  </r>
  <r>
    <d v="2025-04-01T00:00:00"/>
    <d v="2025-04-28T00:00:00"/>
    <x v="0"/>
    <x v="2"/>
    <x v="6"/>
    <s v="LIBRO"/>
    <x v="0"/>
    <m/>
    <n v="-17300"/>
    <x v="102"/>
    <x v="4"/>
  </r>
  <r>
    <d v="2025-04-01T00:00:00"/>
    <d v="2025-04-28T00:00:00"/>
    <x v="0"/>
    <x v="2"/>
    <x v="6"/>
    <s v="LIBRO"/>
    <x v="0"/>
    <m/>
    <n v="-23070"/>
    <x v="102"/>
    <x v="4"/>
  </r>
  <r>
    <d v="2025-04-01T00:00:00"/>
    <d v="2025-04-28T00:00:00"/>
    <x v="0"/>
    <x v="2"/>
    <x v="6"/>
    <s v="LIBRO"/>
    <x v="0"/>
    <m/>
    <n v="-23000"/>
    <x v="102"/>
    <x v="4"/>
  </r>
  <r>
    <d v="2025-04-01T00:00:00"/>
    <d v="2025-04-28T00:00:00"/>
    <x v="0"/>
    <x v="0"/>
    <x v="0"/>
    <s v="LIBRO"/>
    <x v="0"/>
    <n v="1850"/>
    <n v="-1850"/>
    <x v="102"/>
    <x v="4"/>
  </r>
  <r>
    <d v="2025-04-01T00:00:00"/>
    <d v="2025-04-28T00:00:00"/>
    <x v="0"/>
    <x v="0"/>
    <x v="0"/>
    <s v="LIBRO"/>
    <x v="0"/>
    <n v="4990"/>
    <n v="-4990"/>
    <x v="102"/>
    <x v="4"/>
  </r>
  <r>
    <d v="2025-04-01T00:00:00"/>
    <d v="2025-04-28T00:00:00"/>
    <x v="0"/>
    <x v="2"/>
    <x v="6"/>
    <s v="LIBRO"/>
    <x v="0"/>
    <m/>
    <n v="-10810"/>
    <x v="102"/>
    <x v="4"/>
  </r>
  <r>
    <d v="2025-04-01T00:00:00"/>
    <d v="2025-04-28T00:00:00"/>
    <x v="0"/>
    <x v="2"/>
    <x v="6"/>
    <s v="LIBRO"/>
    <x v="0"/>
    <m/>
    <n v="-7200"/>
    <x v="102"/>
    <x v="4"/>
  </r>
  <r>
    <d v="2025-04-01T00:00:00"/>
    <d v="2025-04-28T00:00:00"/>
    <x v="0"/>
    <x v="0"/>
    <x v="105"/>
    <s v="LIBRO"/>
    <x v="0"/>
    <n v="26269"/>
    <n v="-26269"/>
    <x v="102"/>
    <x v="4"/>
  </r>
  <r>
    <d v="2025-04-01T00:00:00"/>
    <d v="2025-04-28T00:00:00"/>
    <x v="0"/>
    <x v="0"/>
    <x v="53"/>
    <s v="LIBRO"/>
    <x v="1"/>
    <n v="37200"/>
    <n v="-37200"/>
    <x v="102"/>
    <x v="4"/>
  </r>
  <r>
    <d v="2025-04-01T00:00:00"/>
    <d v="2025-04-28T00:00:00"/>
    <x v="0"/>
    <x v="7"/>
    <x v="63"/>
    <s v="LIBRO"/>
    <x v="3"/>
    <n v="1645523"/>
    <n v="-1645523"/>
    <x v="102"/>
    <x v="4"/>
  </r>
  <r>
    <d v="2025-04-01T00:00:00"/>
    <d v="2025-04-28T00:00:00"/>
    <x v="0"/>
    <x v="7"/>
    <x v="63"/>
    <s v="LIBRO"/>
    <x v="3"/>
    <n v="785896"/>
    <n v="-785896"/>
    <x v="102"/>
    <x v="4"/>
  </r>
  <r>
    <d v="2025-04-01T00:00:00"/>
    <d v="2025-04-28T00:00:00"/>
    <x v="0"/>
    <x v="5"/>
    <x v="19"/>
    <s v="LIBRO"/>
    <x v="0"/>
    <n v="220000"/>
    <n v="-220000"/>
    <x v="102"/>
    <x v="4"/>
  </r>
  <r>
    <d v="2025-04-01T00:00:00"/>
    <d v="2025-04-28T00:00:00"/>
    <x v="0"/>
    <x v="7"/>
    <x v="117"/>
    <s v="LIBRO"/>
    <x v="0"/>
    <n v="500000"/>
    <n v="-500000"/>
    <x v="102"/>
    <x v="4"/>
  </r>
  <r>
    <d v="2025-04-01T00:00:00"/>
    <d v="2025-04-28T00:00:00"/>
    <x v="0"/>
    <x v="0"/>
    <x v="53"/>
    <s v="LIBRO"/>
    <x v="1"/>
    <n v="28200"/>
    <n v="-28200"/>
    <x v="102"/>
    <x v="4"/>
  </r>
  <r>
    <d v="2025-04-01T00:00:00"/>
    <d v="2025-04-28T00:00:00"/>
    <x v="0"/>
    <x v="0"/>
    <x v="7"/>
    <s v="LIBRO"/>
    <x v="0"/>
    <n v="3000"/>
    <n v="-3000"/>
    <x v="102"/>
    <x v="4"/>
  </r>
  <r>
    <d v="2025-04-01T00:00:00"/>
    <d v="2025-04-28T00:00:00"/>
    <x v="0"/>
    <x v="2"/>
    <x v="6"/>
    <s v="LIBRO"/>
    <x v="0"/>
    <m/>
    <n v="-23000"/>
    <x v="102"/>
    <x v="4"/>
  </r>
  <r>
    <d v="2025-04-01T00:00:00"/>
    <d v="2025-04-28T00:00:00"/>
    <x v="0"/>
    <x v="2"/>
    <x v="6"/>
    <s v="LIBRO"/>
    <x v="0"/>
    <m/>
    <n v="-17300"/>
    <x v="102"/>
    <x v="4"/>
  </r>
  <r>
    <d v="2025-04-01T00:00:00"/>
    <d v="2025-04-28T00:00:00"/>
    <x v="0"/>
    <x v="0"/>
    <x v="34"/>
    <s v="BOLETA"/>
    <x v="2"/>
    <n v="61073"/>
    <n v="-61073"/>
    <x v="111"/>
    <x v="5"/>
  </r>
  <r>
    <d v="2025-04-01T00:00:00"/>
    <d v="2025-04-28T00:00:00"/>
    <x v="0"/>
    <x v="0"/>
    <x v="34"/>
    <s v="BOLETA"/>
    <x v="0"/>
    <n v="50474"/>
    <n v="-50474"/>
    <x v="111"/>
    <x v="5"/>
  </r>
  <r>
    <d v="2025-04-01T00:00:00"/>
    <d v="2025-04-28T00:00:00"/>
    <x v="0"/>
    <x v="0"/>
    <x v="24"/>
    <s v="BOLETA"/>
    <x v="1"/>
    <n v="83650"/>
    <n v="-83650"/>
    <x v="58"/>
    <x v="4"/>
  </r>
  <r>
    <d v="2025-04-01T00:00:00"/>
    <d v="2025-04-28T00:00:00"/>
    <x v="0"/>
    <x v="0"/>
    <x v="70"/>
    <s v="BOLETA"/>
    <x v="2"/>
    <n v="190673"/>
    <n v="-190673"/>
    <x v="112"/>
    <x v="5"/>
  </r>
  <r>
    <d v="2025-04-01T00:00:00"/>
    <d v="2025-04-28T00:00:00"/>
    <x v="0"/>
    <x v="0"/>
    <x v="29"/>
    <s v="BOLETA"/>
    <x v="2"/>
    <n v="640796"/>
    <m/>
    <x v="4"/>
    <x v="3"/>
  </r>
  <r>
    <d v="2025-04-01T00:00:00"/>
    <d v="2025-04-28T00:00:00"/>
    <x v="0"/>
    <x v="0"/>
    <x v="13"/>
    <s v="BOLETA"/>
    <x v="2"/>
    <n v="73944"/>
    <m/>
    <x v="4"/>
    <x v="3"/>
  </r>
  <r>
    <d v="2025-04-01T00:00:00"/>
    <d v="2025-04-28T00:00:00"/>
    <x v="0"/>
    <x v="0"/>
    <x v="86"/>
    <s v="LIBRO"/>
    <x v="1"/>
    <n v="113240"/>
    <n v="-113240"/>
    <x v="107"/>
    <x v="4"/>
  </r>
  <r>
    <d v="2025-04-01T00:00:00"/>
    <d v="2025-04-28T00:00:00"/>
    <x v="0"/>
    <x v="0"/>
    <x v="32"/>
    <s v="BOLETA"/>
    <x v="2"/>
    <n v="414867"/>
    <m/>
    <x v="4"/>
    <x v="3"/>
  </r>
  <r>
    <d v="2025-04-01T00:00:00"/>
    <d v="2025-04-28T00:00:00"/>
    <x v="0"/>
    <x v="0"/>
    <x v="32"/>
    <s v="BOLETA"/>
    <x v="0"/>
    <n v="177243"/>
    <m/>
    <x v="4"/>
    <x v="3"/>
  </r>
  <r>
    <d v="2025-04-01T00:00:00"/>
    <d v="2025-04-28T00:00:00"/>
    <x v="0"/>
    <x v="0"/>
    <x v="32"/>
    <s v="BOLETA"/>
    <x v="0"/>
    <n v="245200"/>
    <m/>
    <x v="4"/>
    <x v="3"/>
  </r>
  <r>
    <d v="2025-04-01T00:00:00"/>
    <d v="2025-04-28T00:00:00"/>
    <x v="0"/>
    <x v="0"/>
    <x v="32"/>
    <s v="BOLETA"/>
    <x v="2"/>
    <n v="296692"/>
    <m/>
    <x v="4"/>
    <x v="3"/>
  </r>
  <r>
    <d v="2025-04-01T00:00:00"/>
    <d v="2025-04-28T00:00:00"/>
    <x v="0"/>
    <x v="0"/>
    <x v="16"/>
    <s v="LIBRO"/>
    <x v="2"/>
    <n v="117776"/>
    <n v="-117776"/>
    <x v="113"/>
    <x v="5"/>
  </r>
  <r>
    <d v="2025-04-01T00:00:00"/>
    <d v="2025-04-28T00:00:00"/>
    <x v="0"/>
    <x v="0"/>
    <x v="16"/>
    <s v="LIBRO"/>
    <x v="2"/>
    <n v="26581"/>
    <n v="-26581"/>
    <x v="113"/>
    <x v="5"/>
  </r>
  <r>
    <d v="2025-04-01T00:00:00"/>
    <d v="2025-04-29T00:00:00"/>
    <x v="0"/>
    <x v="6"/>
    <x v="40"/>
    <s v="LIBRO"/>
    <x v="0"/>
    <n v="3620"/>
    <n v="-3620"/>
    <x v="114"/>
    <x v="4"/>
  </r>
  <r>
    <d v="2025-04-01T00:00:00"/>
    <d v="2025-04-29T00:00:00"/>
    <x v="0"/>
    <x v="2"/>
    <x v="6"/>
    <s v="LIBRO"/>
    <x v="0"/>
    <m/>
    <n v="-23000"/>
    <x v="114"/>
    <x v="4"/>
  </r>
  <r>
    <d v="2025-04-01T00:00:00"/>
    <d v="2025-04-29T00:00:00"/>
    <x v="0"/>
    <x v="2"/>
    <x v="6"/>
    <s v="LIBRO"/>
    <x v="0"/>
    <m/>
    <n v="-23070"/>
    <x v="114"/>
    <x v="4"/>
  </r>
  <r>
    <d v="2025-04-01T00:00:00"/>
    <d v="2025-04-29T00:00:00"/>
    <x v="0"/>
    <x v="1"/>
    <x v="16"/>
    <s v="LIBRO"/>
    <x v="0"/>
    <n v="45100"/>
    <n v="-45100"/>
    <x v="114"/>
    <x v="4"/>
  </r>
  <r>
    <d v="2025-04-01T00:00:00"/>
    <d v="2025-04-29T00:00:00"/>
    <x v="0"/>
    <x v="6"/>
    <x v="22"/>
    <s v="LIBRO"/>
    <x v="0"/>
    <n v="30000"/>
    <n v="-30000"/>
    <x v="114"/>
    <x v="4"/>
  </r>
  <r>
    <d v="2025-04-01T00:00:00"/>
    <d v="2025-04-29T00:00:00"/>
    <x v="0"/>
    <x v="0"/>
    <x v="42"/>
    <s v="LIBRO"/>
    <x v="0"/>
    <n v="85000"/>
    <n v="-85000"/>
    <x v="114"/>
    <x v="4"/>
  </r>
  <r>
    <d v="2025-04-01T00:00:00"/>
    <d v="2025-04-29T00:00:00"/>
    <x v="0"/>
    <x v="0"/>
    <x v="12"/>
    <s v="BOLETA"/>
    <x v="2"/>
    <n v="959860"/>
    <m/>
    <x v="4"/>
    <x v="3"/>
  </r>
  <r>
    <d v="2025-04-01T00:00:00"/>
    <d v="2025-04-29T00:00:00"/>
    <x v="0"/>
    <x v="0"/>
    <x v="12"/>
    <s v="BOLETA"/>
    <x v="2"/>
    <n v="210786"/>
    <m/>
    <x v="4"/>
    <x v="3"/>
  </r>
  <r>
    <d v="2025-04-01T00:00:00"/>
    <d v="2025-04-29T00:00:00"/>
    <x v="0"/>
    <x v="9"/>
    <x v="91"/>
    <s v="LIBRO"/>
    <x v="1"/>
    <n v="125000"/>
    <n v="-125000"/>
    <x v="114"/>
    <x v="4"/>
  </r>
  <r>
    <d v="2025-04-01T00:00:00"/>
    <d v="2025-04-29T00:00:00"/>
    <x v="0"/>
    <x v="0"/>
    <x v="8"/>
    <s v="BOLETA"/>
    <x v="2"/>
    <n v="574752"/>
    <m/>
    <x v="4"/>
    <x v="3"/>
  </r>
  <r>
    <d v="2025-04-01T00:00:00"/>
    <d v="2025-04-29T00:00:00"/>
    <x v="0"/>
    <x v="0"/>
    <x v="79"/>
    <s v="BOLETA"/>
    <x v="1"/>
    <n v="37854"/>
    <n v="-37854"/>
    <x v="74"/>
    <x v="6"/>
  </r>
  <r>
    <d v="2025-04-01T00:00:00"/>
    <d v="2025-04-29T00:00:00"/>
    <x v="1"/>
    <x v="10"/>
    <x v="78"/>
    <s v="LIBRO"/>
    <x v="0"/>
    <m/>
    <n v="800000"/>
    <x v="114"/>
    <x v="4"/>
  </r>
  <r>
    <d v="2025-04-01T00:00:00"/>
    <d v="2025-04-29T00:00:00"/>
    <x v="0"/>
    <x v="0"/>
    <x v="126"/>
    <s v="LIBRO"/>
    <x v="0"/>
    <n v="2060"/>
    <n v="-2060"/>
    <x v="114"/>
    <x v="4"/>
  </r>
  <r>
    <d v="2025-04-01T00:00:00"/>
    <d v="2025-04-29T00:00:00"/>
    <x v="0"/>
    <x v="2"/>
    <x v="6"/>
    <s v="LIBRO"/>
    <x v="0"/>
    <m/>
    <n v="-23000"/>
    <x v="114"/>
    <x v="4"/>
  </r>
  <r>
    <d v="2025-04-01T00:00:00"/>
    <d v="2025-04-29T00:00:00"/>
    <x v="0"/>
    <x v="2"/>
    <x v="6"/>
    <s v="LIBRO"/>
    <x v="0"/>
    <m/>
    <n v="-17300"/>
    <x v="114"/>
    <x v="4"/>
  </r>
  <r>
    <d v="2025-04-01T00:00:00"/>
    <d v="2025-04-29T00:00:00"/>
    <x v="0"/>
    <x v="8"/>
    <x v="148"/>
    <s v="LIBRO"/>
    <x v="0"/>
    <n v="300000"/>
    <n v="-300000"/>
    <x v="114"/>
    <x v="4"/>
  </r>
  <r>
    <d v="2025-04-01T00:00:00"/>
    <d v="2025-04-29T00:00:00"/>
    <x v="0"/>
    <x v="0"/>
    <x v="32"/>
    <s v="LIBRO"/>
    <x v="0"/>
    <n v="300000"/>
    <n v="-300000"/>
    <x v="114"/>
    <x v="4"/>
  </r>
  <r>
    <d v="2025-04-01T00:00:00"/>
    <d v="2025-04-29T00:00:00"/>
    <x v="0"/>
    <x v="0"/>
    <x v="16"/>
    <s v="LIBRO"/>
    <x v="2"/>
    <n v="587160"/>
    <m/>
    <x v="4"/>
    <x v="3"/>
  </r>
  <r>
    <d v="2025-04-01T00:00:00"/>
    <d v="2025-04-30T00:00:00"/>
    <x v="0"/>
    <x v="0"/>
    <x v="11"/>
    <s v="BOLETA"/>
    <x v="0"/>
    <n v="579600"/>
    <n v="-579600"/>
    <x v="115"/>
    <x v="5"/>
  </r>
  <r>
    <d v="2025-04-01T00:00:00"/>
    <d v="2025-04-30T00:00:00"/>
    <x v="0"/>
    <x v="0"/>
    <x v="30"/>
    <s v="LIBRO"/>
    <x v="0"/>
    <n v="3200"/>
    <n v="-3200"/>
    <x v="58"/>
    <x v="4"/>
  </r>
  <r>
    <d v="2025-04-01T00:00:00"/>
    <d v="2025-04-30T00:00:00"/>
    <x v="0"/>
    <x v="2"/>
    <x v="6"/>
    <s v="LIBRO"/>
    <x v="0"/>
    <m/>
    <n v="-17300"/>
    <x v="58"/>
    <x v="4"/>
  </r>
  <r>
    <d v="2025-04-01T00:00:00"/>
    <d v="2025-04-30T00:00:00"/>
    <x v="0"/>
    <x v="2"/>
    <x v="6"/>
    <s v="LIBRO"/>
    <x v="0"/>
    <m/>
    <n v="-23000"/>
    <x v="58"/>
    <x v="4"/>
  </r>
  <r>
    <d v="2025-04-01T00:00:00"/>
    <d v="2025-04-30T00:00:00"/>
    <x v="0"/>
    <x v="2"/>
    <x v="6"/>
    <s v="LIBRO"/>
    <x v="0"/>
    <m/>
    <n v="-23070"/>
    <x v="58"/>
    <x v="4"/>
  </r>
  <r>
    <d v="2025-04-01T00:00:00"/>
    <d v="2025-04-30T00:00:00"/>
    <x v="0"/>
    <x v="0"/>
    <x v="0"/>
    <s v="LIBRO"/>
    <x v="0"/>
    <n v="5000"/>
    <n v="-5000"/>
    <x v="102"/>
    <x v="4"/>
  </r>
  <r>
    <d v="2025-04-01T00:00:00"/>
    <d v="2025-04-30T00:00:00"/>
    <x v="0"/>
    <x v="6"/>
    <x v="40"/>
    <s v="LIBRO"/>
    <x v="0"/>
    <n v="3700"/>
    <n v="-3700"/>
    <x v="114"/>
    <x v="4"/>
  </r>
  <r>
    <d v="2025-04-01T00:00:00"/>
    <d v="2025-04-30T00:00:00"/>
    <x v="0"/>
    <x v="6"/>
    <x v="40"/>
    <s v="LIBRO"/>
    <x v="0"/>
    <n v="2000"/>
    <n v="-2000"/>
    <x v="114"/>
    <x v="4"/>
  </r>
  <r>
    <d v="2025-04-01T00:00:00"/>
    <d v="2025-04-30T00:00:00"/>
    <x v="0"/>
    <x v="0"/>
    <x v="31"/>
    <s v="LIBRO"/>
    <x v="0"/>
    <n v="49000"/>
    <n v="-49000"/>
    <x v="58"/>
    <x v="4"/>
  </r>
  <r>
    <d v="2025-04-01T00:00:00"/>
    <d v="2025-04-30T00:00:00"/>
    <x v="0"/>
    <x v="0"/>
    <x v="52"/>
    <s v="LIBRO"/>
    <x v="1"/>
    <n v="436090"/>
    <n v="-436090"/>
    <x v="58"/>
    <x v="4"/>
  </r>
  <r>
    <d v="2025-04-01T00:00:00"/>
    <d v="2025-04-30T00:00:00"/>
    <x v="0"/>
    <x v="2"/>
    <x v="6"/>
    <s v="LIBRO"/>
    <x v="0"/>
    <m/>
    <n v="-23000"/>
    <x v="58"/>
    <x v="4"/>
  </r>
  <r>
    <d v="2025-04-01T00:00:00"/>
    <d v="2025-04-30T00:00:00"/>
    <x v="1"/>
    <x v="10"/>
    <x v="89"/>
    <s v="PLANILLA"/>
    <x v="4"/>
    <m/>
    <n v="92917155"/>
    <x v="58"/>
    <x v="4"/>
  </r>
  <r>
    <d v="2025-04-01T00:00:00"/>
    <d v="2025-04-30T00:00:00"/>
    <x v="1"/>
    <x v="10"/>
    <x v="90"/>
    <s v="PLANILLA"/>
    <x v="4"/>
    <m/>
    <n v="12299865"/>
    <x v="58"/>
    <x v="4"/>
  </r>
  <r>
    <d v="2025-04-01T00:00:00"/>
    <d v="2025-04-30T00:00:00"/>
    <x v="0"/>
    <x v="2"/>
    <x v="92"/>
    <s v="PLANILLA"/>
    <x v="4"/>
    <m/>
    <n v="-19882867"/>
    <x v="58"/>
    <x v="4"/>
  </r>
  <r>
    <d v="2025-05-01T00:00:00"/>
    <d v="2025-05-01T00:00:00"/>
    <x v="0"/>
    <x v="0"/>
    <x v="0"/>
    <s v="LIBRO"/>
    <x v="0"/>
    <n v="3400"/>
    <n v="-3400"/>
    <x v="107"/>
    <x v="5"/>
  </r>
  <r>
    <d v="2025-05-01T00:00:00"/>
    <d v="2025-05-01T00:00:00"/>
    <x v="0"/>
    <x v="0"/>
    <x v="0"/>
    <s v="LIBRO"/>
    <x v="0"/>
    <n v="780"/>
    <n v="-780"/>
    <x v="107"/>
    <x v="5"/>
  </r>
  <r>
    <d v="2025-05-01T00:00:00"/>
    <d v="2025-05-01T00:00:00"/>
    <x v="0"/>
    <x v="2"/>
    <x v="6"/>
    <s v="LIBRO"/>
    <x v="0"/>
    <m/>
    <n v="-23000"/>
    <x v="107"/>
    <x v="5"/>
  </r>
  <r>
    <d v="2025-05-01T00:00:00"/>
    <d v="2025-05-01T00:00:00"/>
    <x v="0"/>
    <x v="0"/>
    <x v="0"/>
    <s v="LIBRO"/>
    <x v="0"/>
    <n v="800"/>
    <n v="-800"/>
    <x v="107"/>
    <x v="5"/>
  </r>
  <r>
    <d v="2025-05-01T00:00:00"/>
    <d v="2025-05-01T00:00:00"/>
    <x v="0"/>
    <x v="2"/>
    <x v="6"/>
    <s v="LIBRO"/>
    <x v="0"/>
    <m/>
    <n v="-23000"/>
    <x v="107"/>
    <x v="5"/>
  </r>
  <r>
    <d v="2025-05-01T00:00:00"/>
    <d v="2025-05-01T00:00:00"/>
    <x v="0"/>
    <x v="0"/>
    <x v="16"/>
    <s v="LIBRO"/>
    <x v="0"/>
    <n v="11000"/>
    <n v="-11000"/>
    <x v="107"/>
    <x v="5"/>
  </r>
  <r>
    <d v="2025-05-01T00:00:00"/>
    <d v="2025-05-02T00:00:00"/>
    <x v="0"/>
    <x v="0"/>
    <x v="11"/>
    <s v="BOLETA"/>
    <x v="0"/>
    <n v="221500"/>
    <n v="-221500"/>
    <x v="116"/>
    <x v="5"/>
  </r>
  <r>
    <d v="2025-05-01T00:00:00"/>
    <d v="2025-05-02T00:00:00"/>
    <x v="0"/>
    <x v="0"/>
    <x v="7"/>
    <s v="LIBRO"/>
    <x v="0"/>
    <n v="1000"/>
    <n v="-1000"/>
    <x v="110"/>
    <x v="5"/>
  </r>
  <r>
    <d v="2025-05-01T00:00:00"/>
    <d v="2025-05-02T00:00:00"/>
    <x v="0"/>
    <x v="0"/>
    <x v="7"/>
    <s v="LIBRO"/>
    <x v="0"/>
    <n v="3000"/>
    <n v="-3000"/>
    <x v="110"/>
    <x v="5"/>
  </r>
  <r>
    <d v="2025-05-01T00:00:00"/>
    <d v="2025-05-02T00:00:00"/>
    <x v="0"/>
    <x v="2"/>
    <x v="6"/>
    <s v="LIBRO"/>
    <x v="0"/>
    <m/>
    <n v="-46000"/>
    <x v="110"/>
    <x v="5"/>
  </r>
  <r>
    <d v="2025-05-01T00:00:00"/>
    <d v="2025-05-02T00:00:00"/>
    <x v="0"/>
    <x v="2"/>
    <x v="6"/>
    <s v="LIBRO"/>
    <x v="0"/>
    <m/>
    <n v="-46140"/>
    <x v="110"/>
    <x v="5"/>
  </r>
  <r>
    <d v="2025-05-01T00:00:00"/>
    <d v="2025-05-02T00:00:00"/>
    <x v="0"/>
    <x v="2"/>
    <x v="16"/>
    <s v="LIBRO"/>
    <x v="0"/>
    <m/>
    <n v="-100000"/>
    <x v="110"/>
    <x v="5"/>
  </r>
  <r>
    <d v="2025-05-01T00:00:00"/>
    <d v="2025-05-02T00:00:00"/>
    <x v="0"/>
    <x v="6"/>
    <x v="40"/>
    <s v="LIBRO"/>
    <x v="0"/>
    <n v="1150"/>
    <n v="-1150"/>
    <x v="110"/>
    <x v="5"/>
  </r>
  <r>
    <d v="2025-05-01T00:00:00"/>
    <d v="2025-05-02T00:00:00"/>
    <x v="0"/>
    <x v="0"/>
    <x v="55"/>
    <s v="LIBRO"/>
    <x v="1"/>
    <n v="100960"/>
    <n v="-100960"/>
    <x v="110"/>
    <x v="5"/>
  </r>
  <r>
    <d v="2025-05-01T00:00:00"/>
    <d v="2025-05-02T00:00:00"/>
    <x v="0"/>
    <x v="2"/>
    <x v="6"/>
    <s v="LIBRO"/>
    <x v="0"/>
    <m/>
    <n v="-38550"/>
    <x v="110"/>
    <x v="5"/>
  </r>
  <r>
    <d v="2025-05-01T00:00:00"/>
    <d v="2025-05-02T00:00:00"/>
    <x v="0"/>
    <x v="1"/>
    <x v="149"/>
    <s v="LIBRO"/>
    <x v="0"/>
    <n v="125000"/>
    <n v="-125000"/>
    <x v="110"/>
    <x v="5"/>
  </r>
  <r>
    <d v="2025-05-01T00:00:00"/>
    <d v="2025-05-02T00:00:00"/>
    <x v="0"/>
    <x v="2"/>
    <x v="6"/>
    <s v="LIBRO"/>
    <x v="0"/>
    <m/>
    <n v="-23000"/>
    <x v="110"/>
    <x v="5"/>
  </r>
  <r>
    <d v="2025-05-01T00:00:00"/>
    <d v="2025-05-03T00:00:00"/>
    <x v="0"/>
    <x v="0"/>
    <x v="41"/>
    <s v="BOLETA"/>
    <x v="0"/>
    <n v="365900"/>
    <n v="-365900"/>
    <x v="66"/>
    <x v="5"/>
  </r>
  <r>
    <d v="2025-05-01T00:00:00"/>
    <d v="2025-05-03T00:00:00"/>
    <x v="0"/>
    <x v="0"/>
    <x v="96"/>
    <s v="BOLETA"/>
    <x v="1"/>
    <n v="76396"/>
    <n v="-76396"/>
    <x v="117"/>
    <x v="5"/>
  </r>
  <r>
    <d v="2025-05-01T00:00:00"/>
    <d v="2025-05-03T00:00:00"/>
    <x v="0"/>
    <x v="2"/>
    <x v="6"/>
    <s v="LIBRO"/>
    <x v="0"/>
    <m/>
    <n v="-23070"/>
    <x v="117"/>
    <x v="5"/>
  </r>
  <r>
    <d v="2025-05-01T00:00:00"/>
    <d v="2025-05-03T00:00:00"/>
    <x v="0"/>
    <x v="2"/>
    <x v="6"/>
    <s v="LIBRO"/>
    <x v="0"/>
    <m/>
    <n v="-23000"/>
    <x v="117"/>
    <x v="5"/>
  </r>
  <r>
    <d v="2025-05-01T00:00:00"/>
    <d v="2025-05-03T00:00:00"/>
    <x v="0"/>
    <x v="0"/>
    <x v="73"/>
    <s v="LIBRO"/>
    <x v="1"/>
    <n v="17646"/>
    <n v="-17646"/>
    <x v="117"/>
    <x v="5"/>
  </r>
  <r>
    <d v="2025-05-01T00:00:00"/>
    <d v="2025-05-03T00:00:00"/>
    <x v="0"/>
    <x v="0"/>
    <x v="96"/>
    <s v="LIBRO"/>
    <x v="1"/>
    <n v="76396"/>
    <n v="-76396"/>
    <x v="117"/>
    <x v="5"/>
  </r>
  <r>
    <d v="2025-05-01T00:00:00"/>
    <d v="2025-05-03T00:00:00"/>
    <x v="0"/>
    <x v="2"/>
    <x v="16"/>
    <s v="LIBRO"/>
    <x v="0"/>
    <m/>
    <n v="-357200"/>
    <x v="117"/>
    <x v="5"/>
  </r>
  <r>
    <d v="2025-05-01T00:00:00"/>
    <d v="2025-05-03T00:00:00"/>
    <x v="0"/>
    <x v="1"/>
    <x v="18"/>
    <s v="LIBRO"/>
    <x v="0"/>
    <n v="185000"/>
    <n v="-185000"/>
    <x v="117"/>
    <x v="5"/>
  </r>
  <r>
    <d v="2025-05-01T00:00:00"/>
    <d v="2025-05-03T00:00:00"/>
    <x v="0"/>
    <x v="1"/>
    <x v="16"/>
    <s v="LIBRO"/>
    <x v="0"/>
    <n v="120000"/>
    <n v="-120000"/>
    <x v="117"/>
    <x v="5"/>
  </r>
  <r>
    <d v="2025-05-01T00:00:00"/>
    <d v="2025-05-03T00:00:00"/>
    <x v="0"/>
    <x v="0"/>
    <x v="31"/>
    <s v="LIBRO"/>
    <x v="0"/>
    <n v="32500"/>
    <n v="-32500"/>
    <x v="117"/>
    <x v="5"/>
  </r>
  <r>
    <d v="2025-05-01T00:00:00"/>
    <d v="2025-05-03T00:00:00"/>
    <x v="0"/>
    <x v="3"/>
    <x v="58"/>
    <s v="LIBRO"/>
    <x v="0"/>
    <m/>
    <n v="-170000"/>
    <x v="117"/>
    <x v="5"/>
  </r>
  <r>
    <d v="2025-05-01T00:00:00"/>
    <d v="2025-05-03T00:00:00"/>
    <x v="0"/>
    <x v="0"/>
    <x v="105"/>
    <s v="LIBRO"/>
    <x v="1"/>
    <n v="14867"/>
    <n v="-14867"/>
    <x v="117"/>
    <x v="5"/>
  </r>
  <r>
    <d v="2025-05-01T00:00:00"/>
    <d v="2025-05-03T00:00:00"/>
    <x v="0"/>
    <x v="2"/>
    <x v="6"/>
    <s v="LIBRO"/>
    <x v="0"/>
    <m/>
    <n v="-23000"/>
    <x v="117"/>
    <x v="5"/>
  </r>
  <r>
    <d v="2025-05-01T00:00:00"/>
    <d v="2025-05-03T00:00:00"/>
    <x v="0"/>
    <x v="0"/>
    <x v="23"/>
    <s v="LIBRO"/>
    <x v="0"/>
    <n v="164725"/>
    <n v="-164725"/>
    <x v="117"/>
    <x v="5"/>
  </r>
  <r>
    <d v="2025-05-01T00:00:00"/>
    <d v="2025-05-03T00:00:00"/>
    <x v="0"/>
    <x v="0"/>
    <x v="16"/>
    <s v="LIBRO"/>
    <x v="0"/>
    <n v="193495"/>
    <n v="-193495"/>
    <x v="117"/>
    <x v="5"/>
  </r>
  <r>
    <d v="2025-05-01T00:00:00"/>
    <d v="2025-05-05T00:00:00"/>
    <x v="0"/>
    <x v="0"/>
    <x v="11"/>
    <s v="BOLETA"/>
    <x v="2"/>
    <n v="405000"/>
    <n v="-405000"/>
    <x v="116"/>
    <x v="5"/>
  </r>
  <r>
    <d v="2025-05-01T00:00:00"/>
    <d v="2025-05-05T00:00:00"/>
    <x v="0"/>
    <x v="0"/>
    <x v="1"/>
    <s v="BOLETA"/>
    <x v="0"/>
    <n v="133250"/>
    <n v="-133500"/>
    <x v="118"/>
    <x v="7"/>
  </r>
  <r>
    <d v="2025-05-01T00:00:00"/>
    <d v="2025-05-05T00:00:00"/>
    <x v="0"/>
    <x v="2"/>
    <x v="6"/>
    <s v="LIBRO"/>
    <x v="0"/>
    <m/>
    <n v="-17300"/>
    <x v="113"/>
    <x v="5"/>
  </r>
  <r>
    <d v="2025-05-01T00:00:00"/>
    <d v="2025-05-05T00:00:00"/>
    <x v="0"/>
    <x v="2"/>
    <x v="6"/>
    <s v="LIBRO"/>
    <x v="0"/>
    <m/>
    <n v="-23000"/>
    <x v="113"/>
    <x v="5"/>
  </r>
  <r>
    <d v="2025-05-01T00:00:00"/>
    <d v="2025-05-05T00:00:00"/>
    <x v="0"/>
    <x v="2"/>
    <x v="6"/>
    <s v="LIBRO"/>
    <x v="0"/>
    <m/>
    <n v="-23070"/>
    <x v="113"/>
    <x v="5"/>
  </r>
  <r>
    <d v="2025-05-01T00:00:00"/>
    <d v="2025-05-05T00:00:00"/>
    <x v="0"/>
    <x v="2"/>
    <x v="6"/>
    <s v="LIBRO"/>
    <x v="0"/>
    <m/>
    <n v="-23000"/>
    <x v="113"/>
    <x v="5"/>
  </r>
  <r>
    <d v="2025-05-01T00:00:00"/>
    <d v="2025-05-05T00:00:00"/>
    <x v="0"/>
    <x v="2"/>
    <x v="6"/>
    <s v="LIBRO"/>
    <x v="0"/>
    <m/>
    <n v="-17300"/>
    <x v="113"/>
    <x v="5"/>
  </r>
  <r>
    <d v="2025-05-01T00:00:00"/>
    <d v="2025-05-05T00:00:00"/>
    <x v="0"/>
    <x v="2"/>
    <x v="6"/>
    <s v="LIBRO"/>
    <x v="0"/>
    <m/>
    <n v="-23000"/>
    <x v="113"/>
    <x v="5"/>
  </r>
  <r>
    <d v="2025-05-01T00:00:00"/>
    <d v="2025-05-05T00:00:00"/>
    <x v="0"/>
    <x v="2"/>
    <x v="6"/>
    <s v="LIBRO"/>
    <x v="0"/>
    <m/>
    <n v="-23070"/>
    <x v="113"/>
    <x v="5"/>
  </r>
  <r>
    <d v="2025-05-01T00:00:00"/>
    <d v="2025-05-05T00:00:00"/>
    <x v="0"/>
    <x v="4"/>
    <x v="15"/>
    <s v="LIBRO"/>
    <x v="0"/>
    <n v="1850000"/>
    <n v="-1850000"/>
    <x v="113"/>
    <x v="5"/>
  </r>
  <r>
    <d v="2025-05-01T00:00:00"/>
    <d v="2025-05-05T00:00:00"/>
    <x v="0"/>
    <x v="0"/>
    <x v="32"/>
    <s v="LIBRO"/>
    <x v="2"/>
    <m/>
    <n v="-2720850"/>
    <x v="113"/>
    <x v="5"/>
  </r>
  <r>
    <d v="2025-05-01T00:00:00"/>
    <d v="2025-05-05T00:00:00"/>
    <x v="0"/>
    <x v="0"/>
    <x v="13"/>
    <s v="LIBRO"/>
    <x v="2"/>
    <n v="218303"/>
    <n v="-218303"/>
    <x v="113"/>
    <x v="5"/>
  </r>
  <r>
    <d v="2025-05-01T00:00:00"/>
    <d v="2025-05-05T00:00:00"/>
    <x v="0"/>
    <x v="7"/>
    <x v="117"/>
    <s v="LIBRO"/>
    <x v="0"/>
    <n v="500000"/>
    <n v="-500000"/>
    <x v="113"/>
    <x v="5"/>
  </r>
  <r>
    <d v="2025-05-01T00:00:00"/>
    <d v="2025-05-05T00:00:00"/>
    <x v="0"/>
    <x v="0"/>
    <x v="0"/>
    <s v="LIBRO"/>
    <x v="0"/>
    <n v="2000"/>
    <n v="-2000"/>
    <x v="113"/>
    <x v="5"/>
  </r>
  <r>
    <d v="2025-05-01T00:00:00"/>
    <d v="2025-05-05T00:00:00"/>
    <x v="0"/>
    <x v="0"/>
    <x v="0"/>
    <s v="LIBRO"/>
    <x v="0"/>
    <n v="6250"/>
    <n v="-6250"/>
    <x v="113"/>
    <x v="5"/>
  </r>
  <r>
    <d v="2025-05-01T00:00:00"/>
    <d v="2025-05-05T00:00:00"/>
    <x v="0"/>
    <x v="0"/>
    <x v="30"/>
    <s v="LIBRO"/>
    <x v="0"/>
    <n v="6790"/>
    <n v="-6790"/>
    <x v="113"/>
    <x v="5"/>
  </r>
  <r>
    <d v="2025-05-01T00:00:00"/>
    <d v="2025-05-05T00:00:00"/>
    <x v="0"/>
    <x v="0"/>
    <x v="38"/>
    <s v="LIBRO"/>
    <x v="0"/>
    <n v="650"/>
    <n v="-650"/>
    <x v="113"/>
    <x v="5"/>
  </r>
  <r>
    <d v="2025-05-01T00:00:00"/>
    <d v="2025-05-05T00:00:00"/>
    <x v="0"/>
    <x v="0"/>
    <x v="0"/>
    <s v="LIBRO"/>
    <x v="0"/>
    <n v="8950"/>
    <n v="-8950"/>
    <x v="113"/>
    <x v="5"/>
  </r>
  <r>
    <d v="2025-05-01T00:00:00"/>
    <d v="2025-05-05T00:00:00"/>
    <x v="0"/>
    <x v="2"/>
    <x v="6"/>
    <s v="LIBRO"/>
    <x v="0"/>
    <m/>
    <n v="-23000"/>
    <x v="113"/>
    <x v="5"/>
  </r>
  <r>
    <d v="2025-05-01T00:00:00"/>
    <d v="2025-05-05T00:00:00"/>
    <x v="0"/>
    <x v="2"/>
    <x v="6"/>
    <s v="LIBRO"/>
    <x v="0"/>
    <m/>
    <n v="-23070"/>
    <x v="113"/>
    <x v="5"/>
  </r>
  <r>
    <d v="2025-05-01T00:00:00"/>
    <d v="2025-05-05T00:00:00"/>
    <x v="0"/>
    <x v="0"/>
    <x v="34"/>
    <s v="BOLETA"/>
    <x v="2"/>
    <n v="55950"/>
    <n v="-55950"/>
    <x v="111"/>
    <x v="5"/>
  </r>
  <r>
    <d v="2025-05-01T00:00:00"/>
    <d v="2025-05-05T00:00:00"/>
    <x v="0"/>
    <x v="0"/>
    <x v="34"/>
    <s v="BOLETA"/>
    <x v="0"/>
    <n v="46239"/>
    <n v="-46239"/>
    <x v="111"/>
    <x v="5"/>
  </r>
  <r>
    <d v="2025-05-01T00:00:00"/>
    <d v="2025-05-05T00:00:00"/>
    <x v="0"/>
    <x v="0"/>
    <x v="24"/>
    <s v="BOLETA"/>
    <x v="1"/>
    <n v="44600"/>
    <n v="-44600"/>
    <x v="119"/>
    <x v="6"/>
  </r>
  <r>
    <d v="2025-05-01T00:00:00"/>
    <d v="2025-05-05T00:00:00"/>
    <x v="0"/>
    <x v="0"/>
    <x v="70"/>
    <s v="BOLETA"/>
    <x v="2"/>
    <n v="228808"/>
    <n v="-228800"/>
    <x v="120"/>
    <x v="5"/>
  </r>
  <r>
    <d v="2025-05-01T00:00:00"/>
    <d v="2025-05-05T00:00:00"/>
    <x v="0"/>
    <x v="0"/>
    <x v="16"/>
    <s v="BOLETA"/>
    <x v="2"/>
    <n v="163352"/>
    <n v="-163352"/>
    <x v="115"/>
    <x v="5"/>
  </r>
  <r>
    <d v="2025-05-01T00:00:00"/>
    <d v="2025-05-05T00:00:00"/>
    <x v="0"/>
    <x v="0"/>
    <x v="13"/>
    <s v="BOLETA"/>
    <x v="2"/>
    <n v="239073"/>
    <n v="-239073"/>
    <x v="115"/>
    <x v="5"/>
  </r>
  <r>
    <d v="2025-05-01T00:00:00"/>
    <d v="2025-05-05T00:00:00"/>
    <x v="0"/>
    <x v="0"/>
    <x v="29"/>
    <s v="BOLETA"/>
    <x v="2"/>
    <n v="566405"/>
    <m/>
    <x v="4"/>
    <x v="3"/>
  </r>
  <r>
    <d v="2025-05-01T00:00:00"/>
    <d v="2025-05-06T00:00:00"/>
    <x v="0"/>
    <x v="0"/>
    <x v="30"/>
    <s v="LIBRO"/>
    <x v="0"/>
    <n v="5100"/>
    <n v="-5100"/>
    <x v="112"/>
    <x v="5"/>
  </r>
  <r>
    <d v="2025-05-01T00:00:00"/>
    <d v="2025-05-06T00:00:00"/>
    <x v="0"/>
    <x v="2"/>
    <x v="6"/>
    <s v="LIBRO"/>
    <x v="0"/>
    <m/>
    <n v="-17300"/>
    <x v="112"/>
    <x v="5"/>
  </r>
  <r>
    <d v="2025-05-01T00:00:00"/>
    <d v="2025-05-06T00:00:00"/>
    <x v="0"/>
    <x v="2"/>
    <x v="6"/>
    <s v="LIBRO"/>
    <x v="0"/>
    <m/>
    <n v="-17300"/>
    <x v="112"/>
    <x v="5"/>
  </r>
  <r>
    <d v="2025-05-01T00:00:00"/>
    <d v="2025-05-06T00:00:00"/>
    <x v="0"/>
    <x v="2"/>
    <x v="6"/>
    <s v="LIBRO"/>
    <x v="0"/>
    <m/>
    <n v="-23000"/>
    <x v="112"/>
    <x v="5"/>
  </r>
  <r>
    <d v="2025-05-01T00:00:00"/>
    <d v="2025-05-06T00:00:00"/>
    <x v="0"/>
    <x v="6"/>
    <x v="40"/>
    <s v="LIBRO"/>
    <x v="0"/>
    <n v="5000"/>
    <n v="-5000"/>
    <x v="112"/>
    <x v="5"/>
  </r>
  <r>
    <d v="2025-05-01T00:00:00"/>
    <d v="2025-05-06T00:00:00"/>
    <x v="0"/>
    <x v="2"/>
    <x v="16"/>
    <s v="LIBRO"/>
    <x v="0"/>
    <m/>
    <n v="-10000"/>
    <x v="112"/>
    <x v="5"/>
  </r>
  <r>
    <d v="2025-05-01T00:00:00"/>
    <d v="2025-05-06T00:00:00"/>
    <x v="0"/>
    <x v="0"/>
    <x v="8"/>
    <s v="LIBRO"/>
    <x v="2"/>
    <m/>
    <n v="-6497200"/>
    <x v="112"/>
    <x v="5"/>
  </r>
  <r>
    <d v="2025-05-01T00:00:00"/>
    <d v="2025-05-06T00:00:00"/>
    <x v="0"/>
    <x v="0"/>
    <x v="12"/>
    <s v="BOLETA"/>
    <x v="2"/>
    <n v="52030"/>
    <m/>
    <x v="4"/>
    <x v="3"/>
  </r>
  <r>
    <d v="2025-05-01T00:00:00"/>
    <d v="2025-05-06T00:00:00"/>
    <x v="0"/>
    <x v="0"/>
    <x v="12"/>
    <s v="BOLETA"/>
    <x v="2"/>
    <n v="937167"/>
    <m/>
    <x v="4"/>
    <x v="3"/>
  </r>
  <r>
    <d v="2025-05-01T00:00:00"/>
    <d v="2025-05-06T00:00:00"/>
    <x v="0"/>
    <x v="5"/>
    <x v="35"/>
    <s v="LIBRO"/>
    <x v="0"/>
    <n v="44600"/>
    <n v="-44600"/>
    <x v="112"/>
    <x v="5"/>
  </r>
  <r>
    <d v="2025-05-01T00:00:00"/>
    <d v="2025-05-06T00:00:00"/>
    <x v="0"/>
    <x v="0"/>
    <x v="31"/>
    <s v="LIBRO"/>
    <x v="0"/>
    <n v="42600"/>
    <n v="-42600"/>
    <x v="112"/>
    <x v="5"/>
  </r>
  <r>
    <d v="2025-05-01T00:00:00"/>
    <d v="2025-05-06T00:00:00"/>
    <x v="0"/>
    <x v="0"/>
    <x v="12"/>
    <s v="LIBRO"/>
    <x v="2"/>
    <m/>
    <n v="-6832780"/>
    <x v="112"/>
    <x v="5"/>
  </r>
  <r>
    <d v="2025-05-01T00:00:00"/>
    <d v="2025-05-06T00:00:00"/>
    <x v="0"/>
    <x v="0"/>
    <x v="108"/>
    <s v="LIBRO"/>
    <x v="0"/>
    <n v="28600"/>
    <n v="-28600"/>
    <x v="112"/>
    <x v="5"/>
  </r>
  <r>
    <d v="2025-05-01T00:00:00"/>
    <d v="2025-05-06T00:00:00"/>
    <x v="0"/>
    <x v="2"/>
    <x v="6"/>
    <s v="LIBRO"/>
    <x v="0"/>
    <m/>
    <n v="-17300"/>
    <x v="112"/>
    <x v="5"/>
  </r>
  <r>
    <d v="2025-05-01T00:00:00"/>
    <d v="2025-05-06T00:00:00"/>
    <x v="0"/>
    <x v="0"/>
    <x v="32"/>
    <s v="BOLETA"/>
    <x v="0"/>
    <n v="265456"/>
    <m/>
    <x v="4"/>
    <x v="3"/>
  </r>
  <r>
    <d v="2025-05-01T00:00:00"/>
    <d v="2025-05-06T00:00:00"/>
    <x v="0"/>
    <x v="0"/>
    <x v="32"/>
    <s v="BOLETA"/>
    <x v="2"/>
    <n v="681095"/>
    <m/>
    <x v="4"/>
    <x v="3"/>
  </r>
  <r>
    <d v="2025-05-01T00:00:00"/>
    <d v="2025-05-06T00:00:00"/>
    <x v="0"/>
    <x v="0"/>
    <x v="8"/>
    <s v="BOLETA"/>
    <x v="2"/>
    <n v="1383765"/>
    <m/>
    <x v="4"/>
    <x v="3"/>
  </r>
  <r>
    <d v="2025-05-01T00:00:00"/>
    <d v="2025-05-06T00:00:00"/>
    <x v="0"/>
    <x v="0"/>
    <x v="16"/>
    <s v="BOLETA"/>
    <x v="2"/>
    <n v="161806"/>
    <m/>
    <x v="4"/>
    <x v="3"/>
  </r>
  <r>
    <d v="2025-05-01T00:00:00"/>
    <d v="2025-05-06T00:00:00"/>
    <x v="0"/>
    <x v="0"/>
    <x v="16"/>
    <s v="BOLETA"/>
    <x v="2"/>
    <n v="336605"/>
    <m/>
    <x v="4"/>
    <x v="3"/>
  </r>
  <r>
    <d v="2025-05-01T00:00:00"/>
    <d v="2025-05-06T00:00:00"/>
    <x v="0"/>
    <x v="0"/>
    <x v="16"/>
    <s v="BOLETA"/>
    <x v="2"/>
    <n v="165142"/>
    <m/>
    <x v="4"/>
    <x v="3"/>
  </r>
  <r>
    <d v="2025-05-01T00:00:00"/>
    <d v="2025-05-07T00:00:00"/>
    <x v="0"/>
    <x v="0"/>
    <x v="11"/>
    <s v="BOLETA"/>
    <x v="2"/>
    <n v="267100"/>
    <n v="-267000"/>
    <x v="116"/>
    <x v="5"/>
  </r>
  <r>
    <d v="2025-05-01T00:00:00"/>
    <d v="2025-05-07T00:00:00"/>
    <x v="0"/>
    <x v="0"/>
    <x v="7"/>
    <s v="LIBRO"/>
    <x v="0"/>
    <n v="2000"/>
    <n v="-2000"/>
    <x v="121"/>
    <x v="5"/>
  </r>
  <r>
    <d v="2025-05-01T00:00:00"/>
    <d v="2025-05-07T00:00:00"/>
    <x v="0"/>
    <x v="2"/>
    <x v="6"/>
    <s v="LIBRO"/>
    <x v="0"/>
    <m/>
    <n v="-17300"/>
    <x v="121"/>
    <x v="5"/>
  </r>
  <r>
    <d v="2025-05-01T00:00:00"/>
    <d v="2025-05-07T00:00:00"/>
    <x v="0"/>
    <x v="0"/>
    <x v="44"/>
    <s v="LIBRO"/>
    <x v="1"/>
    <n v="220894"/>
    <n v="-220894"/>
    <x v="121"/>
    <x v="5"/>
  </r>
  <r>
    <d v="2025-05-01T00:00:00"/>
    <d v="2025-05-07T00:00:00"/>
    <x v="0"/>
    <x v="0"/>
    <x v="43"/>
    <s v="BOLETA"/>
    <x v="0"/>
    <n v="247000"/>
    <n v="-247000"/>
    <x v="122"/>
    <x v="6"/>
  </r>
  <r>
    <d v="2025-05-01T00:00:00"/>
    <d v="2025-05-07T00:00:00"/>
    <x v="1"/>
    <x v="12"/>
    <x v="132"/>
    <s v="LIBRO"/>
    <x v="0"/>
    <m/>
    <n v="130000"/>
    <x v="121"/>
    <x v="5"/>
  </r>
  <r>
    <d v="2025-05-01T00:00:00"/>
    <d v="2025-05-07T00:00:00"/>
    <x v="0"/>
    <x v="2"/>
    <x v="6"/>
    <s v="LIBRO"/>
    <x v="0"/>
    <m/>
    <n v="-17300"/>
    <x v="121"/>
    <x v="5"/>
  </r>
  <r>
    <d v="2025-05-01T00:00:00"/>
    <d v="2025-05-07T00:00:00"/>
    <x v="0"/>
    <x v="2"/>
    <x v="6"/>
    <s v="LIBRO"/>
    <x v="0"/>
    <m/>
    <n v="-23070"/>
    <x v="121"/>
    <x v="5"/>
  </r>
  <r>
    <d v="2025-05-01T00:00:00"/>
    <d v="2025-05-07T00:00:00"/>
    <x v="0"/>
    <x v="0"/>
    <x v="38"/>
    <s v="LIBRO"/>
    <x v="0"/>
    <n v="1600"/>
    <n v="-1600"/>
    <x v="121"/>
    <x v="5"/>
  </r>
  <r>
    <d v="2025-05-01T00:00:00"/>
    <d v="2025-05-08T00:00:00"/>
    <x v="0"/>
    <x v="6"/>
    <x v="22"/>
    <s v="LIBRO"/>
    <x v="0"/>
    <n v="30000"/>
    <n v="-30000"/>
    <x v="111"/>
    <x v="5"/>
  </r>
  <r>
    <d v="2025-05-01T00:00:00"/>
    <d v="2025-05-08T00:00:00"/>
    <x v="0"/>
    <x v="2"/>
    <x v="6"/>
    <s v="LIBRO"/>
    <x v="0"/>
    <m/>
    <n v="-23000"/>
    <x v="111"/>
    <x v="5"/>
  </r>
  <r>
    <d v="2025-05-01T00:00:00"/>
    <d v="2025-05-08T00:00:00"/>
    <x v="0"/>
    <x v="2"/>
    <x v="6"/>
    <s v="LIBRO"/>
    <x v="0"/>
    <m/>
    <n v="-17300"/>
    <x v="111"/>
    <x v="5"/>
  </r>
  <r>
    <d v="2025-05-01T00:00:00"/>
    <d v="2025-05-08T00:00:00"/>
    <x v="0"/>
    <x v="5"/>
    <x v="77"/>
    <s v="LIBRO"/>
    <x v="1"/>
    <n v="68103"/>
    <n v="-68103"/>
    <x v="111"/>
    <x v="5"/>
  </r>
  <r>
    <d v="2025-05-01T00:00:00"/>
    <d v="2025-05-08T00:00:00"/>
    <x v="0"/>
    <x v="3"/>
    <x v="58"/>
    <s v="LIBRO"/>
    <x v="1"/>
    <m/>
    <n v="-11826"/>
    <x v="111"/>
    <x v="5"/>
  </r>
  <r>
    <d v="2025-05-01T00:00:00"/>
    <d v="2025-05-08T00:00:00"/>
    <x v="0"/>
    <x v="0"/>
    <x v="86"/>
    <s v="LIBRO"/>
    <x v="1"/>
    <n v="105000"/>
    <n v="-105000"/>
    <x v="111"/>
    <x v="5"/>
  </r>
  <r>
    <d v="2025-05-01T00:00:00"/>
    <d v="2025-05-08T00:00:00"/>
    <x v="0"/>
    <x v="1"/>
    <x v="150"/>
    <s v="LIBRO"/>
    <x v="1"/>
    <n v="16800"/>
    <n v="-16800"/>
    <x v="111"/>
    <x v="5"/>
  </r>
  <r>
    <d v="2025-05-01T00:00:00"/>
    <d v="2025-05-08T00:00:00"/>
    <x v="0"/>
    <x v="1"/>
    <x v="151"/>
    <s v="LIBRO"/>
    <x v="0"/>
    <n v="82500"/>
    <n v="-82500"/>
    <x v="111"/>
    <x v="5"/>
  </r>
  <r>
    <d v="2025-05-01T00:00:00"/>
    <d v="2025-05-08T00:00:00"/>
    <x v="0"/>
    <x v="0"/>
    <x v="5"/>
    <s v="LIBRO"/>
    <x v="2"/>
    <n v="305160"/>
    <n v="-305160"/>
    <x v="111"/>
    <x v="5"/>
  </r>
  <r>
    <d v="2025-05-01T00:00:00"/>
    <d v="2025-05-08T00:00:00"/>
    <x v="0"/>
    <x v="0"/>
    <x v="0"/>
    <s v="LIBRO"/>
    <x v="0"/>
    <n v="1670"/>
    <n v="-1670"/>
    <x v="111"/>
    <x v="5"/>
  </r>
  <r>
    <d v="2025-05-01T00:00:00"/>
    <d v="2025-05-08T00:00:00"/>
    <x v="0"/>
    <x v="0"/>
    <x v="0"/>
    <s v="LIBRO"/>
    <x v="0"/>
    <n v="2400"/>
    <n v="-2400"/>
    <x v="111"/>
    <x v="5"/>
  </r>
  <r>
    <d v="2025-05-01T00:00:00"/>
    <d v="2025-05-08T00:00:00"/>
    <x v="0"/>
    <x v="1"/>
    <x v="9"/>
    <s v="LIBRO"/>
    <x v="0"/>
    <n v="1000"/>
    <n v="-1000"/>
    <x v="111"/>
    <x v="5"/>
  </r>
  <r>
    <d v="2025-05-01T00:00:00"/>
    <d v="2025-05-08T00:00:00"/>
    <x v="0"/>
    <x v="1"/>
    <x v="3"/>
    <s v="LIBRO"/>
    <x v="0"/>
    <n v="36000"/>
    <n v="-36000"/>
    <x v="111"/>
    <x v="5"/>
  </r>
  <r>
    <d v="2025-05-01T00:00:00"/>
    <d v="2025-05-08T00:00:00"/>
    <x v="0"/>
    <x v="0"/>
    <x v="7"/>
    <s v="LIBRO"/>
    <x v="0"/>
    <n v="4320"/>
    <n v="-4320"/>
    <x v="111"/>
    <x v="5"/>
  </r>
  <r>
    <d v="2025-05-01T00:00:00"/>
    <d v="2025-05-08T00:00:00"/>
    <x v="0"/>
    <x v="0"/>
    <x v="46"/>
    <s v="LIBRO"/>
    <x v="0"/>
    <n v="32200"/>
    <n v="-32200"/>
    <x v="111"/>
    <x v="5"/>
  </r>
  <r>
    <d v="2025-05-01T00:00:00"/>
    <d v="2025-05-08T00:00:00"/>
    <x v="0"/>
    <x v="2"/>
    <x v="6"/>
    <s v="LIBRO"/>
    <x v="0"/>
    <m/>
    <n v="-25950"/>
    <x v="111"/>
    <x v="5"/>
  </r>
  <r>
    <d v="2025-05-01T00:00:00"/>
    <d v="2025-05-08T00:00:00"/>
    <x v="0"/>
    <x v="0"/>
    <x v="13"/>
    <s v="BOLETA"/>
    <x v="2"/>
    <n v="190719"/>
    <n v="-190719"/>
    <x v="115"/>
    <x v="5"/>
  </r>
  <r>
    <d v="2025-05-01T00:00:00"/>
    <d v="2025-05-09T00:00:00"/>
    <x v="0"/>
    <x v="0"/>
    <x v="11"/>
    <s v="BOLETA"/>
    <x v="2"/>
    <n v="235000"/>
    <n v="-235000"/>
    <x v="116"/>
    <x v="5"/>
  </r>
  <r>
    <d v="2025-05-01T00:00:00"/>
    <d v="2025-05-09T00:00:00"/>
    <x v="0"/>
    <x v="0"/>
    <x v="102"/>
    <s v="LIBRO"/>
    <x v="0"/>
    <n v="11000"/>
    <n v="-11000"/>
    <x v="123"/>
    <x v="5"/>
  </r>
  <r>
    <d v="2025-05-01T00:00:00"/>
    <d v="2025-05-09T00:00:00"/>
    <x v="0"/>
    <x v="5"/>
    <x v="152"/>
    <s v="LIBRO"/>
    <x v="1"/>
    <n v="6000"/>
    <n v="-6000"/>
    <x v="123"/>
    <x v="5"/>
  </r>
  <r>
    <d v="2025-05-01T00:00:00"/>
    <d v="2025-05-09T00:00:00"/>
    <x v="0"/>
    <x v="0"/>
    <x v="23"/>
    <s v="LIBRO"/>
    <x v="0"/>
    <n v="88500"/>
    <n v="-88500"/>
    <x v="123"/>
    <x v="5"/>
  </r>
  <r>
    <d v="2025-05-01T00:00:00"/>
    <d v="2025-05-09T00:00:00"/>
    <x v="0"/>
    <x v="6"/>
    <x v="153"/>
    <s v="LIBRO"/>
    <x v="0"/>
    <n v="49050"/>
    <n v="-49050"/>
    <x v="123"/>
    <x v="5"/>
  </r>
  <r>
    <d v="2025-05-01T00:00:00"/>
    <d v="2025-05-09T00:00:00"/>
    <x v="0"/>
    <x v="2"/>
    <x v="6"/>
    <s v="LIBRO"/>
    <x v="0"/>
    <m/>
    <n v="-23070"/>
    <x v="123"/>
    <x v="5"/>
  </r>
  <r>
    <d v="2025-05-01T00:00:00"/>
    <d v="2025-05-10T00:00:00"/>
    <x v="0"/>
    <x v="2"/>
    <x v="6"/>
    <s v="LIBRO"/>
    <x v="0"/>
    <m/>
    <n v="-17300"/>
    <x v="124"/>
    <x v="5"/>
  </r>
  <r>
    <d v="2025-05-01T00:00:00"/>
    <d v="2025-05-10T00:00:00"/>
    <x v="0"/>
    <x v="2"/>
    <x v="6"/>
    <s v="LIBRO"/>
    <x v="0"/>
    <m/>
    <n v="-23000"/>
    <x v="124"/>
    <x v="5"/>
  </r>
  <r>
    <d v="2025-05-01T00:00:00"/>
    <d v="2025-05-10T00:00:00"/>
    <x v="0"/>
    <x v="0"/>
    <x v="16"/>
    <s v="LIBRO"/>
    <x v="1"/>
    <n v="120911"/>
    <n v="-120911"/>
    <x v="124"/>
    <x v="5"/>
  </r>
  <r>
    <d v="2025-05-01T00:00:00"/>
    <d v="2025-05-10T00:00:00"/>
    <x v="0"/>
    <x v="2"/>
    <x v="16"/>
    <s v="LIBRO"/>
    <x v="0"/>
    <m/>
    <n v="-194100"/>
    <x v="124"/>
    <x v="5"/>
  </r>
  <r>
    <d v="2025-05-01T00:00:00"/>
    <d v="2025-05-10T00:00:00"/>
    <x v="0"/>
    <x v="2"/>
    <x v="16"/>
    <s v="LIBRO"/>
    <x v="0"/>
    <m/>
    <n v="-115400"/>
    <x v="124"/>
    <x v="5"/>
  </r>
  <r>
    <d v="2025-05-01T00:00:00"/>
    <d v="2025-05-10T00:00:00"/>
    <x v="0"/>
    <x v="2"/>
    <x v="6"/>
    <s v="LIBRO"/>
    <x v="0"/>
    <m/>
    <n v="-23070"/>
    <x v="124"/>
    <x v="5"/>
  </r>
  <r>
    <d v="2025-05-01T00:00:00"/>
    <d v="2025-05-11T00:00:00"/>
    <x v="0"/>
    <x v="0"/>
    <x v="39"/>
    <s v="BOLETA"/>
    <x v="0"/>
    <n v="94600"/>
    <n v="-94600"/>
    <x v="122"/>
    <x v="6"/>
  </r>
  <r>
    <d v="2025-05-01T00:00:00"/>
    <d v="2025-05-12T00:00:00"/>
    <x v="0"/>
    <x v="0"/>
    <x v="7"/>
    <s v="LIBRO"/>
    <x v="0"/>
    <n v="2000"/>
    <n v="-2000"/>
    <x v="115"/>
    <x v="5"/>
  </r>
  <r>
    <d v="2025-05-01T00:00:00"/>
    <d v="2025-05-12T00:00:00"/>
    <x v="0"/>
    <x v="2"/>
    <x v="6"/>
    <s v="LIBRO"/>
    <x v="0"/>
    <m/>
    <n v="-13000"/>
    <x v="115"/>
    <x v="5"/>
  </r>
  <r>
    <d v="2025-05-01T00:00:00"/>
    <d v="2025-05-12T00:00:00"/>
    <x v="0"/>
    <x v="2"/>
    <x v="6"/>
    <s v="LIBRO"/>
    <x v="0"/>
    <m/>
    <n v="-17300"/>
    <x v="115"/>
    <x v="5"/>
  </r>
  <r>
    <d v="2025-05-01T00:00:00"/>
    <d v="2025-05-12T00:00:00"/>
    <x v="0"/>
    <x v="0"/>
    <x v="7"/>
    <s v="LIBRO"/>
    <x v="0"/>
    <n v="4500"/>
    <n v="-4500"/>
    <x v="115"/>
    <x v="5"/>
  </r>
  <r>
    <d v="2025-05-01T00:00:00"/>
    <d v="2025-05-12T00:00:00"/>
    <x v="0"/>
    <x v="2"/>
    <x v="6"/>
    <s v="LIBRO"/>
    <x v="0"/>
    <m/>
    <n v="-11600"/>
    <x v="115"/>
    <x v="5"/>
  </r>
  <r>
    <d v="2025-05-01T00:00:00"/>
    <d v="2025-05-12T00:00:00"/>
    <x v="0"/>
    <x v="2"/>
    <x v="6"/>
    <s v="LIBRO"/>
    <x v="0"/>
    <m/>
    <n v="-23070"/>
    <x v="115"/>
    <x v="5"/>
  </r>
  <r>
    <d v="2025-05-01T00:00:00"/>
    <d v="2025-05-12T00:00:00"/>
    <x v="0"/>
    <x v="0"/>
    <x v="53"/>
    <s v="LIBRO"/>
    <x v="1"/>
    <n v="97800"/>
    <n v="-97800"/>
    <x v="115"/>
    <x v="5"/>
  </r>
  <r>
    <d v="2025-05-01T00:00:00"/>
    <d v="2025-05-12T00:00:00"/>
    <x v="0"/>
    <x v="0"/>
    <x v="52"/>
    <s v="LIBRO"/>
    <x v="1"/>
    <n v="435090"/>
    <n v="-435090"/>
    <x v="115"/>
    <x v="5"/>
  </r>
  <r>
    <d v="2025-05-01T00:00:00"/>
    <d v="2025-05-12T00:00:00"/>
    <x v="0"/>
    <x v="5"/>
    <x v="110"/>
    <s v="LIBRO"/>
    <x v="1"/>
    <n v="60000"/>
    <n v="-60000"/>
    <x v="115"/>
    <x v="5"/>
  </r>
  <r>
    <d v="2025-05-01T00:00:00"/>
    <d v="2025-05-12T00:00:00"/>
    <x v="0"/>
    <x v="6"/>
    <x v="22"/>
    <s v="LIBRO"/>
    <x v="0"/>
    <n v="30000"/>
    <n v="-30000"/>
    <x v="115"/>
    <x v="5"/>
  </r>
  <r>
    <d v="2025-05-01T00:00:00"/>
    <d v="2025-05-12T00:00:00"/>
    <x v="0"/>
    <x v="5"/>
    <x v="154"/>
    <s v="LIBRO"/>
    <x v="1"/>
    <n v="130000"/>
    <n v="-130000"/>
    <x v="115"/>
    <x v="5"/>
  </r>
  <r>
    <d v="2025-05-01T00:00:00"/>
    <d v="2025-05-12T00:00:00"/>
    <x v="0"/>
    <x v="9"/>
    <x v="155"/>
    <s v="LIBRO"/>
    <x v="0"/>
    <n v="217000"/>
    <n v="-217000"/>
    <x v="115"/>
    <x v="5"/>
  </r>
  <r>
    <d v="2025-05-01T00:00:00"/>
    <d v="2025-05-12T00:00:00"/>
    <x v="0"/>
    <x v="0"/>
    <x v="24"/>
    <s v="BOLETA"/>
    <x v="1"/>
    <n v="15150"/>
    <n v="-15150"/>
    <x v="119"/>
    <x v="6"/>
  </r>
  <r>
    <d v="2025-05-01T00:00:00"/>
    <d v="2025-05-12T00:00:00"/>
    <x v="0"/>
    <x v="0"/>
    <x v="70"/>
    <s v="BOLETA"/>
    <x v="2"/>
    <n v="78889"/>
    <n v="-78889"/>
    <x v="125"/>
    <x v="5"/>
  </r>
  <r>
    <d v="2025-05-01T00:00:00"/>
    <d v="2025-05-12T00:00:00"/>
    <x v="0"/>
    <x v="0"/>
    <x v="34"/>
    <s v="BOLETA"/>
    <x v="2"/>
    <n v="105791"/>
    <n v="-105790"/>
    <x v="126"/>
    <x v="5"/>
  </r>
  <r>
    <d v="2025-05-01T00:00:00"/>
    <d v="2025-05-12T00:00:00"/>
    <x v="0"/>
    <x v="0"/>
    <x v="34"/>
    <s v="BOLETA"/>
    <x v="0"/>
    <n v="87431"/>
    <n v="-87500"/>
    <x v="126"/>
    <x v="5"/>
  </r>
  <r>
    <d v="2025-05-01T00:00:00"/>
    <d v="2025-05-12T00:00:00"/>
    <x v="0"/>
    <x v="0"/>
    <x v="16"/>
    <s v="BOLETA"/>
    <x v="2"/>
    <n v="85900"/>
    <n v="-85900"/>
    <x v="127"/>
    <x v="5"/>
  </r>
  <r>
    <d v="2025-05-01T00:00:00"/>
    <d v="2025-05-12T00:00:00"/>
    <x v="0"/>
    <x v="0"/>
    <x v="25"/>
    <s v="BOLETA"/>
    <x v="2"/>
    <n v="85900"/>
    <n v="-85900"/>
    <x v="127"/>
    <x v="5"/>
  </r>
  <r>
    <d v="2025-05-01T00:00:00"/>
    <d v="2025-05-12T00:00:00"/>
    <x v="0"/>
    <x v="0"/>
    <x v="4"/>
    <s v="LIBRO"/>
    <x v="1"/>
    <n v="66293"/>
    <n v="-66293"/>
    <x v="116"/>
    <x v="5"/>
  </r>
  <r>
    <d v="2025-05-01T00:00:00"/>
    <d v="2025-05-12T00:00:00"/>
    <x v="0"/>
    <x v="0"/>
    <x v="16"/>
    <s v="BOLETA"/>
    <x v="2"/>
    <n v="143163"/>
    <n v="-143163"/>
    <x v="87"/>
    <x v="5"/>
  </r>
  <r>
    <d v="2025-05-01T00:00:00"/>
    <d v="2025-05-12T00:00:00"/>
    <x v="0"/>
    <x v="0"/>
    <x v="86"/>
    <s v="LIBRO"/>
    <x v="1"/>
    <n v="51500"/>
    <n v="-51500"/>
    <x v="128"/>
    <x v="5"/>
  </r>
  <r>
    <d v="2025-05-01T00:00:00"/>
    <d v="2025-05-12T00:00:00"/>
    <x v="1"/>
    <x v="10"/>
    <x v="156"/>
    <s v="LIBRO"/>
    <x v="0"/>
    <m/>
    <n v="210140"/>
    <x v="115"/>
    <x v="5"/>
  </r>
  <r>
    <d v="2025-05-01T00:00:00"/>
    <d v="2025-05-13T00:00:00"/>
    <x v="0"/>
    <x v="2"/>
    <x v="6"/>
    <s v="LIBRO"/>
    <x v="0"/>
    <m/>
    <n v="-23070"/>
    <x v="120"/>
    <x v="5"/>
  </r>
  <r>
    <d v="2025-05-01T00:00:00"/>
    <d v="2025-05-13T00:00:00"/>
    <x v="0"/>
    <x v="2"/>
    <x v="6"/>
    <s v="LIBRO"/>
    <x v="0"/>
    <m/>
    <n v="-17300"/>
    <x v="120"/>
    <x v="5"/>
  </r>
  <r>
    <d v="2025-05-01T00:00:00"/>
    <d v="2025-05-13T00:00:00"/>
    <x v="0"/>
    <x v="2"/>
    <x v="6"/>
    <s v="LIBRO"/>
    <x v="0"/>
    <m/>
    <n v="-13000"/>
    <x v="120"/>
    <x v="5"/>
  </r>
  <r>
    <d v="2025-05-01T00:00:00"/>
    <d v="2025-05-13T00:00:00"/>
    <x v="0"/>
    <x v="5"/>
    <x v="16"/>
    <s v="LIBRO"/>
    <x v="1"/>
    <n v="38198"/>
    <n v="-38198"/>
    <x v="120"/>
    <x v="5"/>
  </r>
  <r>
    <d v="2025-05-01T00:00:00"/>
    <d v="2025-05-13T00:00:00"/>
    <x v="0"/>
    <x v="6"/>
    <x v="47"/>
    <s v="LIBRO"/>
    <x v="3"/>
    <n v="144961"/>
    <n v="-144961"/>
    <x v="120"/>
    <x v="5"/>
  </r>
  <r>
    <d v="2025-05-01T00:00:00"/>
    <d v="2025-05-13T00:00:00"/>
    <x v="0"/>
    <x v="5"/>
    <x v="48"/>
    <s v="LIBRO"/>
    <x v="3"/>
    <n v="115676"/>
    <n v="-115676"/>
    <x v="120"/>
    <x v="5"/>
  </r>
  <r>
    <d v="2025-05-01T00:00:00"/>
    <d v="2025-05-13T00:00:00"/>
    <x v="0"/>
    <x v="0"/>
    <x v="0"/>
    <s v="LIBRO"/>
    <x v="0"/>
    <n v="5000"/>
    <n v="-5000"/>
    <x v="120"/>
    <x v="5"/>
  </r>
  <r>
    <d v="2025-05-01T00:00:00"/>
    <d v="2025-05-13T00:00:00"/>
    <x v="0"/>
    <x v="6"/>
    <x v="40"/>
    <s v="LIBRO"/>
    <x v="0"/>
    <n v="3340"/>
    <n v="-3340"/>
    <x v="120"/>
    <x v="5"/>
  </r>
  <r>
    <d v="2025-05-01T00:00:00"/>
    <d v="2025-05-13T00:00:00"/>
    <x v="0"/>
    <x v="0"/>
    <x v="12"/>
    <s v="BOLETA"/>
    <x v="2"/>
    <n v="282845"/>
    <m/>
    <x v="4"/>
    <x v="3"/>
  </r>
  <r>
    <d v="2025-05-01T00:00:00"/>
    <d v="2025-05-13T00:00:00"/>
    <x v="0"/>
    <x v="0"/>
    <x v="12"/>
    <s v="BOLETA"/>
    <x v="2"/>
    <n v="1510936"/>
    <m/>
    <x v="4"/>
    <x v="3"/>
  </r>
  <r>
    <d v="2025-05-01T00:00:00"/>
    <d v="2025-05-13T00:00:00"/>
    <x v="0"/>
    <x v="0"/>
    <x v="31"/>
    <s v="LIBRO"/>
    <x v="0"/>
    <n v="55500"/>
    <n v="-55500"/>
    <x v="120"/>
    <x v="5"/>
  </r>
  <r>
    <d v="2025-05-01T00:00:00"/>
    <d v="2025-05-13T00:00:00"/>
    <x v="0"/>
    <x v="5"/>
    <x v="16"/>
    <s v="LIBRO"/>
    <x v="1"/>
    <n v="509809"/>
    <n v="-509809"/>
    <x v="120"/>
    <x v="5"/>
  </r>
  <r>
    <d v="2025-05-01T00:00:00"/>
    <d v="2025-05-13T00:00:00"/>
    <x v="0"/>
    <x v="0"/>
    <x v="0"/>
    <s v="LIBRO"/>
    <x v="0"/>
    <n v="6700"/>
    <n v="-6700"/>
    <x v="120"/>
    <x v="5"/>
  </r>
  <r>
    <d v="2025-05-01T00:00:00"/>
    <d v="2025-05-13T00:00:00"/>
    <x v="0"/>
    <x v="0"/>
    <x v="126"/>
    <s v="LIBRO"/>
    <x v="0"/>
    <n v="4550"/>
    <n v="-4550"/>
    <x v="120"/>
    <x v="5"/>
  </r>
  <r>
    <d v="2025-05-01T00:00:00"/>
    <d v="2025-05-13T00:00:00"/>
    <x v="0"/>
    <x v="0"/>
    <x v="8"/>
    <s v="BOLETA"/>
    <x v="2"/>
    <n v="1098752"/>
    <m/>
    <x v="4"/>
    <x v="3"/>
  </r>
  <r>
    <d v="2025-05-01T00:00:00"/>
    <d v="2025-05-13T00:00:00"/>
    <x v="0"/>
    <x v="0"/>
    <x v="32"/>
    <s v="BOLETA"/>
    <x v="0"/>
    <n v="204152"/>
    <m/>
    <x v="4"/>
    <x v="3"/>
  </r>
  <r>
    <d v="2025-05-01T00:00:00"/>
    <d v="2025-05-13T00:00:00"/>
    <x v="0"/>
    <x v="0"/>
    <x v="32"/>
    <s v="BOLETA"/>
    <x v="2"/>
    <n v="453722"/>
    <m/>
    <x v="4"/>
    <x v="3"/>
  </r>
  <r>
    <d v="2025-05-01T00:00:00"/>
    <d v="2025-05-13T00:00:00"/>
    <x v="0"/>
    <x v="0"/>
    <x v="79"/>
    <s v="BOLETA"/>
    <x v="1"/>
    <n v="26456"/>
    <n v="-26456"/>
    <x v="74"/>
    <x v="6"/>
  </r>
  <r>
    <d v="2025-05-01T00:00:00"/>
    <d v="2025-05-13T00:00:00"/>
    <x v="0"/>
    <x v="0"/>
    <x v="16"/>
    <s v="BOLETA"/>
    <x v="2"/>
    <n v="537260"/>
    <m/>
    <x v="4"/>
    <x v="3"/>
  </r>
  <r>
    <d v="2025-05-01T00:00:00"/>
    <d v="2025-05-13T00:00:00"/>
    <x v="0"/>
    <x v="0"/>
    <x v="36"/>
    <s v="BOLETA"/>
    <x v="0"/>
    <n v="174000"/>
    <n v="-174000"/>
    <x v="122"/>
    <x v="6"/>
  </r>
  <r>
    <d v="2025-05-01T00:00:00"/>
    <d v="2025-05-13T00:00:00"/>
    <x v="0"/>
    <x v="0"/>
    <x v="36"/>
    <s v="BOLETA"/>
    <x v="2"/>
    <n v="431520"/>
    <n v="-431520"/>
    <x v="108"/>
    <x v="6"/>
  </r>
  <r>
    <d v="2025-05-01T00:00:00"/>
    <d v="2025-05-13T00:00:00"/>
    <x v="0"/>
    <x v="4"/>
    <x v="37"/>
    <s v="LIBRO"/>
    <x v="0"/>
    <n v="350000"/>
    <n v="-350000"/>
    <x v="120"/>
    <x v="5"/>
  </r>
  <r>
    <d v="2025-05-01T00:00:00"/>
    <d v="2025-05-14T00:00:00"/>
    <x v="0"/>
    <x v="0"/>
    <x v="11"/>
    <s v="BOLETA"/>
    <x v="0"/>
    <n v="232500"/>
    <n v="-232500"/>
    <x v="100"/>
    <x v="5"/>
  </r>
  <r>
    <d v="2025-05-01T00:00:00"/>
    <d v="2025-05-14T00:00:00"/>
    <x v="0"/>
    <x v="0"/>
    <x v="11"/>
    <s v="BOLETA"/>
    <x v="0"/>
    <n v="353100"/>
    <n v="-353100"/>
    <x v="87"/>
    <x v="5"/>
  </r>
  <r>
    <d v="2025-05-01T00:00:00"/>
    <d v="2025-05-14T00:00:00"/>
    <x v="0"/>
    <x v="0"/>
    <x v="13"/>
    <s v="BOLETA"/>
    <x v="2"/>
    <n v="239073"/>
    <n v="-239073"/>
    <x v="87"/>
    <x v="5"/>
  </r>
  <r>
    <d v="2025-05-01T00:00:00"/>
    <d v="2025-05-14T00:00:00"/>
    <x v="0"/>
    <x v="0"/>
    <x v="29"/>
    <s v="BOLETA"/>
    <x v="2"/>
    <n v="873253"/>
    <m/>
    <x v="4"/>
    <x v="3"/>
  </r>
  <r>
    <d v="2025-05-01T00:00:00"/>
    <d v="2025-05-14T00:00:00"/>
    <x v="0"/>
    <x v="0"/>
    <x v="7"/>
    <s v="LIBRO"/>
    <x v="0"/>
    <n v="2820"/>
    <n v="-2820"/>
    <x v="116"/>
    <x v="5"/>
  </r>
  <r>
    <d v="2025-05-01T00:00:00"/>
    <d v="2025-05-14T00:00:00"/>
    <x v="0"/>
    <x v="0"/>
    <x v="0"/>
    <s v="LIBRO"/>
    <x v="0"/>
    <n v="4100"/>
    <n v="-4100"/>
    <x v="116"/>
    <x v="5"/>
  </r>
  <r>
    <d v="2025-05-01T00:00:00"/>
    <d v="2025-05-14T00:00:00"/>
    <x v="0"/>
    <x v="0"/>
    <x v="81"/>
    <s v="LIBRO"/>
    <x v="0"/>
    <n v="1800"/>
    <n v="-1800"/>
    <x v="116"/>
    <x v="5"/>
  </r>
  <r>
    <d v="2025-05-01T00:00:00"/>
    <d v="2025-05-14T00:00:00"/>
    <x v="0"/>
    <x v="2"/>
    <x v="6"/>
    <s v="LIBRO"/>
    <x v="0"/>
    <m/>
    <n v="-13000"/>
    <x v="116"/>
    <x v="5"/>
  </r>
  <r>
    <d v="2025-05-01T00:00:00"/>
    <d v="2025-05-14T00:00:00"/>
    <x v="0"/>
    <x v="5"/>
    <x v="110"/>
    <s v="LIBRO"/>
    <x v="1"/>
    <n v="170000"/>
    <n v="-170000"/>
    <x v="116"/>
    <x v="5"/>
  </r>
  <r>
    <d v="2025-05-01T00:00:00"/>
    <d v="2025-05-14T00:00:00"/>
    <x v="0"/>
    <x v="0"/>
    <x v="112"/>
    <s v="LIBRO"/>
    <x v="0"/>
    <m/>
    <n v="-200000"/>
    <x v="116"/>
    <x v="5"/>
  </r>
  <r>
    <d v="2025-05-01T00:00:00"/>
    <d v="2025-05-14T00:00:00"/>
    <x v="0"/>
    <x v="7"/>
    <x v="117"/>
    <s v="LIBRO"/>
    <x v="0"/>
    <n v="500000"/>
    <n v="-500000"/>
    <x v="116"/>
    <x v="5"/>
  </r>
  <r>
    <d v="2025-05-01T00:00:00"/>
    <d v="2025-05-14T00:00:00"/>
    <x v="0"/>
    <x v="5"/>
    <x v="26"/>
    <s v="LIBRO"/>
    <x v="0"/>
    <n v="2002200"/>
    <n v="-2002200"/>
    <x v="116"/>
    <x v="5"/>
  </r>
  <r>
    <d v="2025-05-01T00:00:00"/>
    <d v="2025-05-14T00:00:00"/>
    <x v="0"/>
    <x v="5"/>
    <x v="98"/>
    <s v="LIBRO"/>
    <x v="0"/>
    <n v="725100"/>
    <n v="-725100"/>
    <x v="116"/>
    <x v="5"/>
  </r>
  <r>
    <d v="2025-05-01T00:00:00"/>
    <d v="2025-05-14T00:00:00"/>
    <x v="0"/>
    <x v="0"/>
    <x v="126"/>
    <s v="LIBRO"/>
    <x v="0"/>
    <n v="2100"/>
    <n v="-2100"/>
    <x v="116"/>
    <x v="5"/>
  </r>
  <r>
    <d v="2025-05-01T00:00:00"/>
    <d v="2025-05-14T00:00:00"/>
    <x v="0"/>
    <x v="2"/>
    <x v="6"/>
    <s v="LIBRO"/>
    <x v="0"/>
    <m/>
    <n v="-23070"/>
    <x v="116"/>
    <x v="5"/>
  </r>
  <r>
    <d v="2025-05-01T00:00:00"/>
    <d v="2025-05-14T00:00:00"/>
    <x v="0"/>
    <x v="0"/>
    <x v="32"/>
    <s v="LIBRO"/>
    <x v="0"/>
    <m/>
    <n v="-400000"/>
    <x v="116"/>
    <x v="5"/>
  </r>
  <r>
    <d v="2025-05-01T00:00:00"/>
    <d v="2025-05-14T00:00:00"/>
    <x v="0"/>
    <x v="0"/>
    <x v="157"/>
    <s v="LIBRO"/>
    <x v="1"/>
    <n v="49900"/>
    <n v="-49900"/>
    <x v="116"/>
    <x v="5"/>
  </r>
  <r>
    <d v="2025-05-01T00:00:00"/>
    <d v="2025-05-14T00:00:00"/>
    <x v="0"/>
    <x v="0"/>
    <x v="126"/>
    <s v="LIBRO"/>
    <x v="0"/>
    <n v="2000"/>
    <n v="-2000"/>
    <x v="116"/>
    <x v="5"/>
  </r>
  <r>
    <d v="2025-05-01T00:00:00"/>
    <d v="2025-05-15T00:00:00"/>
    <x v="0"/>
    <x v="1"/>
    <x v="3"/>
    <s v="LIBRO"/>
    <x v="0"/>
    <n v="36000"/>
    <n v="-36000"/>
    <x v="126"/>
    <x v="5"/>
  </r>
  <r>
    <d v="2025-05-01T00:00:00"/>
    <d v="2025-05-15T00:00:00"/>
    <x v="0"/>
    <x v="0"/>
    <x v="30"/>
    <s v="LIBRO"/>
    <x v="0"/>
    <n v="4850"/>
    <n v="-4850"/>
    <x v="126"/>
    <x v="5"/>
  </r>
  <r>
    <d v="2025-05-01T00:00:00"/>
    <d v="2025-05-15T00:00:00"/>
    <x v="0"/>
    <x v="2"/>
    <x v="6"/>
    <s v="LIBRO"/>
    <x v="0"/>
    <m/>
    <n v="-13000"/>
    <x v="126"/>
    <x v="5"/>
  </r>
  <r>
    <d v="2025-05-01T00:00:00"/>
    <d v="2025-05-15T00:00:00"/>
    <x v="0"/>
    <x v="7"/>
    <x v="158"/>
    <s v="LIBRO"/>
    <x v="3"/>
    <n v="274052"/>
    <n v="-274052"/>
    <x v="126"/>
    <x v="5"/>
  </r>
  <r>
    <d v="2025-05-01T00:00:00"/>
    <d v="2025-05-15T00:00:00"/>
    <x v="0"/>
    <x v="7"/>
    <x v="158"/>
    <s v="LIBRO"/>
    <x v="3"/>
    <n v="274052"/>
    <n v="-274052"/>
    <x v="126"/>
    <x v="5"/>
  </r>
  <r>
    <d v="2025-05-01T00:00:00"/>
    <d v="2025-05-15T00:00:00"/>
    <x v="0"/>
    <x v="7"/>
    <x v="159"/>
    <s v="LIBRO"/>
    <x v="1"/>
    <n v="53891"/>
    <n v="-53891"/>
    <x v="126"/>
    <x v="5"/>
  </r>
  <r>
    <d v="2025-05-01T00:00:00"/>
    <d v="2025-05-15T00:00:00"/>
    <x v="0"/>
    <x v="7"/>
    <x v="160"/>
    <s v="LIBRO"/>
    <x v="1"/>
    <n v="197601"/>
    <n v="-197601"/>
    <x v="126"/>
    <x v="5"/>
  </r>
  <r>
    <d v="2025-05-01T00:00:00"/>
    <d v="2025-05-15T00:00:00"/>
    <x v="0"/>
    <x v="1"/>
    <x v="16"/>
    <s v="LIBRO"/>
    <x v="0"/>
    <n v="239000"/>
    <n v="-239000"/>
    <x v="126"/>
    <x v="5"/>
  </r>
  <r>
    <d v="2025-05-01T00:00:00"/>
    <d v="2025-05-15T00:00:00"/>
    <x v="0"/>
    <x v="4"/>
    <x v="49"/>
    <s v="LIBRO"/>
    <x v="1"/>
    <n v="967890"/>
    <n v="-967890"/>
    <x v="126"/>
    <x v="5"/>
  </r>
  <r>
    <d v="2025-05-01T00:00:00"/>
    <d v="2025-05-15T00:00:00"/>
    <x v="0"/>
    <x v="8"/>
    <x v="60"/>
    <s v="LIBRO"/>
    <x v="1"/>
    <n v="883444"/>
    <n v="-883444"/>
    <x v="126"/>
    <x v="5"/>
  </r>
  <r>
    <d v="2025-05-01T00:00:00"/>
    <d v="2025-05-15T00:00:00"/>
    <x v="0"/>
    <x v="0"/>
    <x v="16"/>
    <s v="LIBRO"/>
    <x v="1"/>
    <n v="169380"/>
    <n v="-169380"/>
    <x v="126"/>
    <x v="5"/>
  </r>
  <r>
    <d v="2025-05-01T00:00:00"/>
    <d v="2025-05-15T00:00:00"/>
    <x v="0"/>
    <x v="0"/>
    <x v="10"/>
    <s v="LIBRO"/>
    <x v="0"/>
    <n v="50000"/>
    <n v="-50000"/>
    <x v="126"/>
    <x v="5"/>
  </r>
  <r>
    <d v="2025-05-01T00:00:00"/>
    <d v="2025-05-16T00:00:00"/>
    <x v="0"/>
    <x v="2"/>
    <x v="6"/>
    <s v="LIBRO"/>
    <x v="0"/>
    <m/>
    <n v="-23070"/>
    <x v="100"/>
    <x v="5"/>
  </r>
  <r>
    <d v="2025-05-01T00:00:00"/>
    <d v="2025-05-16T00:00:00"/>
    <x v="0"/>
    <x v="0"/>
    <x v="30"/>
    <s v="LIBRO"/>
    <x v="0"/>
    <n v="2700"/>
    <n v="-2700"/>
    <x v="100"/>
    <x v="5"/>
  </r>
  <r>
    <d v="2025-05-01T00:00:00"/>
    <d v="2025-05-16T00:00:00"/>
    <x v="0"/>
    <x v="0"/>
    <x v="0"/>
    <s v="LIBRO"/>
    <x v="0"/>
    <n v="3920"/>
    <n v="-3920"/>
    <x v="100"/>
    <x v="5"/>
  </r>
  <r>
    <d v="2025-05-01T00:00:00"/>
    <d v="2025-05-16T00:00:00"/>
    <x v="0"/>
    <x v="1"/>
    <x v="9"/>
    <s v="LIBRO"/>
    <x v="0"/>
    <n v="5160"/>
    <n v="-5160"/>
    <x v="100"/>
    <x v="5"/>
  </r>
  <r>
    <d v="2025-05-01T00:00:00"/>
    <d v="2025-05-16T00:00:00"/>
    <x v="0"/>
    <x v="0"/>
    <x v="7"/>
    <s v="LIBRO"/>
    <x v="0"/>
    <n v="5660"/>
    <n v="-5660"/>
    <x v="100"/>
    <x v="5"/>
  </r>
  <r>
    <d v="2025-05-01T00:00:00"/>
    <d v="2025-05-16T00:00:00"/>
    <x v="0"/>
    <x v="0"/>
    <x v="46"/>
    <s v="LIBRO"/>
    <x v="0"/>
    <n v="32600"/>
    <n v="-32600"/>
    <x v="100"/>
    <x v="5"/>
  </r>
  <r>
    <d v="2025-05-01T00:00:00"/>
    <d v="2025-05-16T00:00:00"/>
    <x v="0"/>
    <x v="0"/>
    <x v="131"/>
    <s v="LIBRO"/>
    <x v="0"/>
    <n v="1800"/>
    <n v="-1800"/>
    <x v="100"/>
    <x v="5"/>
  </r>
  <r>
    <d v="2025-05-01T00:00:00"/>
    <d v="2025-05-16T00:00:00"/>
    <x v="0"/>
    <x v="0"/>
    <x v="11"/>
    <s v="BOLETA"/>
    <x v="0"/>
    <n v="386500"/>
    <n v="-386500"/>
    <x v="129"/>
    <x v="5"/>
  </r>
  <r>
    <d v="2025-05-01T00:00:00"/>
    <d v="2025-05-16T00:00:00"/>
    <x v="0"/>
    <x v="0"/>
    <x v="5"/>
    <s v="LIBRO"/>
    <x v="2"/>
    <n v="224320"/>
    <n v="-224320"/>
    <x v="100"/>
    <x v="5"/>
  </r>
  <r>
    <d v="2025-05-01T00:00:00"/>
    <d v="2025-05-16T00:00:00"/>
    <x v="0"/>
    <x v="0"/>
    <x v="52"/>
    <s v="LIBRO"/>
    <x v="1"/>
    <n v="439550"/>
    <n v="-439550"/>
    <x v="100"/>
    <x v="5"/>
  </r>
  <r>
    <d v="2025-05-01T00:00:00"/>
    <d v="2025-05-16T00:00:00"/>
    <x v="0"/>
    <x v="0"/>
    <x v="45"/>
    <s v="LIBRO"/>
    <x v="0"/>
    <n v="44000"/>
    <n v="-44000"/>
    <x v="100"/>
    <x v="5"/>
  </r>
  <r>
    <d v="2025-05-01T00:00:00"/>
    <d v="2025-05-16T00:00:00"/>
    <x v="0"/>
    <x v="0"/>
    <x v="31"/>
    <s v="LIBRO"/>
    <x v="0"/>
    <n v="48500"/>
    <n v="-48500"/>
    <x v="100"/>
    <x v="5"/>
  </r>
  <r>
    <d v="2025-05-01T00:00:00"/>
    <d v="2025-05-16T00:00:00"/>
    <x v="0"/>
    <x v="4"/>
    <x v="49"/>
    <s v="LIBRO"/>
    <x v="0"/>
    <n v="962000"/>
    <n v="-962000"/>
    <x v="100"/>
    <x v="5"/>
  </r>
  <r>
    <d v="2025-05-01T00:00:00"/>
    <d v="2025-05-16T00:00:00"/>
    <x v="1"/>
    <x v="10"/>
    <x v="161"/>
    <s v="LIBRO"/>
    <x v="0"/>
    <m/>
    <n v="132500"/>
    <x v="100"/>
    <x v="5"/>
  </r>
  <r>
    <d v="2025-05-01T00:00:00"/>
    <d v="2025-05-17T00:00:00"/>
    <x v="0"/>
    <x v="0"/>
    <x v="131"/>
    <s v="LIBRO"/>
    <x v="0"/>
    <n v="4600"/>
    <n v="-4600"/>
    <x v="128"/>
    <x v="5"/>
  </r>
  <r>
    <d v="2025-05-01T00:00:00"/>
    <d v="2025-05-17T00:00:00"/>
    <x v="0"/>
    <x v="0"/>
    <x v="0"/>
    <s v="LIBRO"/>
    <x v="0"/>
    <n v="300000"/>
    <n v="-300000"/>
    <x v="128"/>
    <x v="5"/>
  </r>
  <r>
    <d v="2025-05-01T00:00:00"/>
    <d v="2025-05-17T00:00:00"/>
    <x v="0"/>
    <x v="0"/>
    <x v="38"/>
    <s v="LIBRO"/>
    <x v="0"/>
    <n v="14350"/>
    <n v="-14350"/>
    <x v="128"/>
    <x v="5"/>
  </r>
  <r>
    <d v="2025-05-01T00:00:00"/>
    <d v="2025-05-17T00:00:00"/>
    <x v="0"/>
    <x v="2"/>
    <x v="6"/>
    <s v="LIBRO"/>
    <x v="0"/>
    <m/>
    <n v="-23070"/>
    <x v="128"/>
    <x v="5"/>
  </r>
  <r>
    <d v="2025-05-01T00:00:00"/>
    <d v="2025-05-17T00:00:00"/>
    <x v="0"/>
    <x v="0"/>
    <x v="7"/>
    <s v="LIBRO"/>
    <x v="0"/>
    <n v="10200"/>
    <n v="-10200"/>
    <x v="128"/>
    <x v="5"/>
  </r>
  <r>
    <d v="2025-05-01T00:00:00"/>
    <d v="2025-05-17T00:00:00"/>
    <x v="0"/>
    <x v="2"/>
    <x v="6"/>
    <s v="LIBRO"/>
    <x v="0"/>
    <m/>
    <n v="-23000"/>
    <x v="128"/>
    <x v="5"/>
  </r>
  <r>
    <d v="2025-05-01T00:00:00"/>
    <d v="2025-05-17T00:00:00"/>
    <x v="0"/>
    <x v="2"/>
    <x v="6"/>
    <s v="LIBRO"/>
    <x v="0"/>
    <m/>
    <n v="-17300"/>
    <x v="128"/>
    <x v="5"/>
  </r>
  <r>
    <d v="2025-05-01T00:00:00"/>
    <d v="2025-05-17T00:00:00"/>
    <x v="0"/>
    <x v="6"/>
    <x v="22"/>
    <s v="LIBRO"/>
    <x v="0"/>
    <n v="30000"/>
    <n v="-30000"/>
    <x v="128"/>
    <x v="5"/>
  </r>
  <r>
    <d v="2025-05-01T00:00:00"/>
    <d v="2025-05-17T00:00:00"/>
    <x v="0"/>
    <x v="3"/>
    <x v="14"/>
    <s v="LIBRO"/>
    <x v="0"/>
    <m/>
    <n v="-450000"/>
    <x v="128"/>
    <x v="5"/>
  </r>
  <r>
    <d v="2025-05-01T00:00:00"/>
    <d v="2025-05-17T00:00:00"/>
    <x v="0"/>
    <x v="2"/>
    <x v="16"/>
    <s v="LIBRO"/>
    <x v="0"/>
    <m/>
    <n v="-297800"/>
    <x v="128"/>
    <x v="5"/>
  </r>
  <r>
    <d v="2025-05-01T00:00:00"/>
    <d v="2025-05-17T00:00:00"/>
    <x v="0"/>
    <x v="0"/>
    <x v="96"/>
    <s v="LIBRO"/>
    <x v="1"/>
    <n v="88863"/>
    <n v="-88863"/>
    <x v="128"/>
    <x v="5"/>
  </r>
  <r>
    <d v="2025-05-01T00:00:00"/>
    <d v="2025-05-17T00:00:00"/>
    <x v="0"/>
    <x v="0"/>
    <x v="23"/>
    <s v="LIBRO"/>
    <x v="0"/>
    <n v="26500"/>
    <n v="-26500"/>
    <x v="128"/>
    <x v="5"/>
  </r>
  <r>
    <d v="2025-05-01T00:00:00"/>
    <d v="2025-05-17T00:00:00"/>
    <x v="0"/>
    <x v="1"/>
    <x v="18"/>
    <s v="LIBRO"/>
    <x v="0"/>
    <n v="100000"/>
    <n v="-100000"/>
    <x v="128"/>
    <x v="5"/>
  </r>
  <r>
    <d v="2025-05-01T00:00:00"/>
    <d v="2025-05-17T00:00:00"/>
    <x v="0"/>
    <x v="6"/>
    <x v="40"/>
    <s v="LIBRO"/>
    <x v="0"/>
    <n v="2000"/>
    <n v="-2000"/>
    <x v="128"/>
    <x v="5"/>
  </r>
  <r>
    <d v="2025-05-01T00:00:00"/>
    <d v="2025-05-17T00:00:00"/>
    <x v="0"/>
    <x v="0"/>
    <x v="0"/>
    <s v="LIBRO"/>
    <x v="0"/>
    <n v="6800"/>
    <n v="-6800"/>
    <x v="128"/>
    <x v="5"/>
  </r>
  <r>
    <d v="2025-05-01T00:00:00"/>
    <d v="2025-05-17T00:00:00"/>
    <x v="0"/>
    <x v="11"/>
    <x v="162"/>
    <s v="LIBRO"/>
    <x v="0"/>
    <n v="10000"/>
    <n v="-10000"/>
    <x v="128"/>
    <x v="5"/>
  </r>
  <r>
    <d v="2025-05-01T00:00:00"/>
    <d v="2025-05-17T00:00:00"/>
    <x v="0"/>
    <x v="7"/>
    <x v="63"/>
    <s v="LIBRO"/>
    <x v="3"/>
    <n v="3655626"/>
    <n v="-3655626"/>
    <x v="128"/>
    <x v="5"/>
  </r>
  <r>
    <d v="2025-05-01T00:00:00"/>
    <d v="2025-05-17T00:00:00"/>
    <x v="0"/>
    <x v="0"/>
    <x v="7"/>
    <s v="LIBRO"/>
    <x v="0"/>
    <n v="6190"/>
    <n v="-6190"/>
    <x v="128"/>
    <x v="5"/>
  </r>
  <r>
    <d v="2025-05-01T00:00:00"/>
    <d v="2025-05-17T00:00:00"/>
    <x v="0"/>
    <x v="0"/>
    <x v="7"/>
    <s v="LIBRO"/>
    <x v="0"/>
    <n v="4230"/>
    <n v="-4230"/>
    <x v="128"/>
    <x v="5"/>
  </r>
  <r>
    <d v="2025-05-01T00:00:00"/>
    <d v="2025-05-17T00:00:00"/>
    <x v="0"/>
    <x v="0"/>
    <x v="30"/>
    <s v="LIBRO"/>
    <x v="0"/>
    <n v="1800"/>
    <n v="-1800"/>
    <x v="128"/>
    <x v="5"/>
  </r>
  <r>
    <d v="2025-05-01T00:00:00"/>
    <d v="2025-05-17T00:00:00"/>
    <x v="0"/>
    <x v="2"/>
    <x v="6"/>
    <s v="LIBRO"/>
    <x v="0"/>
    <m/>
    <n v="-23000"/>
    <x v="128"/>
    <x v="5"/>
  </r>
  <r>
    <d v="2025-05-01T00:00:00"/>
    <d v="2025-05-19T00:00:00"/>
    <x v="0"/>
    <x v="0"/>
    <x v="53"/>
    <s v="LIBRO"/>
    <x v="1"/>
    <n v="51500"/>
    <n v="-51500"/>
    <x v="87"/>
    <x v="5"/>
  </r>
  <r>
    <d v="2025-05-01T00:00:00"/>
    <d v="2025-05-19T00:00:00"/>
    <x v="0"/>
    <x v="2"/>
    <x v="6"/>
    <s v="LIBRO"/>
    <x v="0"/>
    <m/>
    <n v="-23000"/>
    <x v="87"/>
    <x v="5"/>
  </r>
  <r>
    <d v="2025-05-01T00:00:00"/>
    <d v="2025-05-19T00:00:00"/>
    <x v="0"/>
    <x v="2"/>
    <x v="6"/>
    <s v="LIBRO"/>
    <x v="0"/>
    <m/>
    <n v="-17300"/>
    <x v="87"/>
    <x v="5"/>
  </r>
  <r>
    <d v="2025-05-01T00:00:00"/>
    <d v="2025-05-19T00:00:00"/>
    <x v="0"/>
    <x v="2"/>
    <x v="6"/>
    <s v="LIBRO"/>
    <x v="0"/>
    <m/>
    <n v="-23100"/>
    <x v="87"/>
    <x v="5"/>
  </r>
  <r>
    <d v="2025-05-01T00:00:00"/>
    <d v="2025-05-19T00:00:00"/>
    <x v="0"/>
    <x v="2"/>
    <x v="6"/>
    <s v="LIBRO"/>
    <x v="0"/>
    <m/>
    <n v="-17300"/>
    <x v="128"/>
    <x v="5"/>
  </r>
  <r>
    <d v="2025-05-01T00:00:00"/>
    <d v="2025-05-19T00:00:00"/>
    <x v="0"/>
    <x v="2"/>
    <x v="6"/>
    <s v="LIBRO"/>
    <x v="0"/>
    <m/>
    <n v="-23000"/>
    <x v="128"/>
    <x v="5"/>
  </r>
  <r>
    <d v="2025-05-01T00:00:00"/>
    <d v="2025-05-19T00:00:00"/>
    <x v="0"/>
    <x v="0"/>
    <x v="83"/>
    <s v="LIBRO"/>
    <x v="1"/>
    <n v="34755"/>
    <n v="34755"/>
    <x v="87"/>
    <x v="5"/>
  </r>
  <r>
    <d v="2025-05-01T00:00:00"/>
    <d v="2025-05-19T00:00:00"/>
    <x v="0"/>
    <x v="0"/>
    <x v="11"/>
    <s v="BOLETA"/>
    <x v="0"/>
    <n v="309700"/>
    <n v="-309700"/>
    <x v="130"/>
    <x v="5"/>
  </r>
  <r>
    <d v="2025-05-01T00:00:00"/>
    <d v="2025-05-19T00:00:00"/>
    <x v="0"/>
    <x v="5"/>
    <x v="62"/>
    <s v="LIBRO"/>
    <x v="0"/>
    <n v="111000"/>
    <n v="-111000"/>
    <x v="87"/>
    <x v="5"/>
  </r>
  <r>
    <d v="2025-05-01T00:00:00"/>
    <d v="2025-05-19T00:00:00"/>
    <x v="0"/>
    <x v="0"/>
    <x v="112"/>
    <s v="LIBRO"/>
    <x v="0"/>
    <m/>
    <n v="-200000"/>
    <x v="87"/>
    <x v="5"/>
  </r>
  <r>
    <d v="2025-05-01T00:00:00"/>
    <d v="2025-05-19T00:00:00"/>
    <x v="0"/>
    <x v="7"/>
    <x v="117"/>
    <s v="LIBRO"/>
    <x v="0"/>
    <n v="500000"/>
    <n v="-500000"/>
    <x v="87"/>
    <x v="5"/>
  </r>
  <r>
    <d v="2025-05-01T00:00:00"/>
    <d v="2025-05-19T00:00:00"/>
    <x v="0"/>
    <x v="3"/>
    <x v="58"/>
    <s v="LIBRO"/>
    <x v="0"/>
    <m/>
    <n v="-1000000"/>
    <x v="87"/>
    <x v="5"/>
  </r>
  <r>
    <d v="2025-05-01T00:00:00"/>
    <d v="2025-05-19T00:00:00"/>
    <x v="0"/>
    <x v="3"/>
    <x v="14"/>
    <s v="LIBRO"/>
    <x v="0"/>
    <m/>
    <n v="-1000000"/>
    <x v="87"/>
    <x v="5"/>
  </r>
  <r>
    <d v="2025-05-01T00:00:00"/>
    <d v="2025-05-19T00:00:00"/>
    <x v="0"/>
    <x v="5"/>
    <x v="139"/>
    <s v="LIBRO"/>
    <x v="1"/>
    <n v="498709"/>
    <n v="-498709"/>
    <x v="87"/>
    <x v="5"/>
  </r>
  <r>
    <d v="2025-05-01T00:00:00"/>
    <d v="2025-05-19T00:00:00"/>
    <x v="0"/>
    <x v="5"/>
    <x v="16"/>
    <s v="LIBRO"/>
    <x v="1"/>
    <n v="153379"/>
    <n v="-153379"/>
    <x v="87"/>
    <x v="5"/>
  </r>
  <r>
    <d v="2025-05-01T00:00:00"/>
    <d v="2025-05-19T00:00:00"/>
    <x v="0"/>
    <x v="13"/>
    <x v="136"/>
    <s v="LIBRO"/>
    <x v="3"/>
    <n v="1155000"/>
    <n v="-1155000"/>
    <x v="87"/>
    <x v="5"/>
  </r>
  <r>
    <d v="2025-05-01T00:00:00"/>
    <d v="2025-05-19T00:00:00"/>
    <x v="0"/>
    <x v="2"/>
    <x v="6"/>
    <s v="LIBRO"/>
    <x v="0"/>
    <m/>
    <n v="-23070"/>
    <x v="87"/>
    <x v="5"/>
  </r>
  <r>
    <d v="2025-05-01T00:00:00"/>
    <d v="2025-05-19T00:00:00"/>
    <x v="0"/>
    <x v="0"/>
    <x v="108"/>
    <s v="LIBRO"/>
    <x v="0"/>
    <n v="49800"/>
    <n v="-49800"/>
    <x v="87"/>
    <x v="5"/>
  </r>
  <r>
    <d v="2025-05-01T00:00:00"/>
    <d v="2025-05-19T00:00:00"/>
    <x v="0"/>
    <x v="0"/>
    <x v="0"/>
    <s v="LIBRO"/>
    <x v="0"/>
    <n v="9250"/>
    <n v="-9250"/>
    <x v="87"/>
    <x v="5"/>
  </r>
  <r>
    <d v="2025-05-01T00:00:00"/>
    <d v="2025-05-19T00:00:00"/>
    <x v="0"/>
    <x v="0"/>
    <x v="0"/>
    <s v="LIBRO"/>
    <x v="0"/>
    <n v="1560"/>
    <n v="-1560"/>
    <x v="87"/>
    <x v="5"/>
  </r>
  <r>
    <d v="2025-05-01T00:00:00"/>
    <d v="2025-05-19T00:00:00"/>
    <x v="0"/>
    <x v="0"/>
    <x v="29"/>
    <s v="BOLETA"/>
    <x v="2"/>
    <n v="730119"/>
    <m/>
    <x v="4"/>
    <x v="3"/>
  </r>
  <r>
    <d v="2025-05-01T00:00:00"/>
    <d v="2025-05-19T00:00:00"/>
    <x v="0"/>
    <x v="0"/>
    <x v="34"/>
    <s v="BOLETA"/>
    <x v="0"/>
    <n v="51973"/>
    <n v="-51973"/>
    <x v="131"/>
    <x v="5"/>
  </r>
  <r>
    <d v="2025-05-01T00:00:00"/>
    <d v="2025-05-19T00:00:00"/>
    <x v="0"/>
    <x v="0"/>
    <x v="34"/>
    <s v="BOLETA"/>
    <x v="2"/>
    <n v="62887"/>
    <n v="-62887"/>
    <x v="131"/>
    <x v="5"/>
  </r>
  <r>
    <d v="2025-05-01T00:00:00"/>
    <d v="2025-05-19T00:00:00"/>
    <x v="0"/>
    <x v="0"/>
    <x v="24"/>
    <s v="BOLETA"/>
    <x v="1"/>
    <n v="30000"/>
    <n v="-30000"/>
    <x v="119"/>
    <x v="6"/>
  </r>
  <r>
    <d v="2025-05-01T00:00:00"/>
    <d v="2025-05-19T00:00:00"/>
    <x v="0"/>
    <x v="0"/>
    <x v="16"/>
    <s v="BOLETA"/>
    <x v="2"/>
    <n v="70300"/>
    <n v="-70300"/>
    <x v="127"/>
    <x v="5"/>
  </r>
  <r>
    <d v="2025-05-01T00:00:00"/>
    <d v="2025-05-19T00:00:00"/>
    <x v="0"/>
    <x v="1"/>
    <x v="163"/>
    <s v="LIBRO"/>
    <x v="0"/>
    <n v="500000"/>
    <n v="-500000"/>
    <x v="87"/>
    <x v="5"/>
  </r>
  <r>
    <d v="2025-05-01T00:00:00"/>
    <d v="2025-05-19T00:00:00"/>
    <x v="0"/>
    <x v="0"/>
    <x v="16"/>
    <s v="BOLETA"/>
    <x v="2"/>
    <n v="267467"/>
    <n v="-267467"/>
    <x v="132"/>
    <x v="5"/>
  </r>
  <r>
    <d v="2025-05-01T00:00:00"/>
    <d v="2025-05-20T00:00:00"/>
    <x v="0"/>
    <x v="2"/>
    <x v="6"/>
    <s v="LIBRO"/>
    <x v="0"/>
    <m/>
    <n v="-17300"/>
    <x v="125"/>
    <x v="5"/>
  </r>
  <r>
    <d v="2025-05-01T00:00:00"/>
    <d v="2025-05-20T00:00:00"/>
    <x v="0"/>
    <x v="2"/>
    <x v="6"/>
    <s v="LIBRO"/>
    <x v="0"/>
    <m/>
    <n v="-23000"/>
    <x v="125"/>
    <x v="5"/>
  </r>
  <r>
    <d v="2025-05-01T00:00:00"/>
    <d v="2025-05-20T00:00:00"/>
    <x v="0"/>
    <x v="0"/>
    <x v="41"/>
    <s v="BOLETA"/>
    <x v="0"/>
    <n v="156240"/>
    <n v="-156200"/>
    <x v="122"/>
    <x v="6"/>
  </r>
  <r>
    <d v="2025-05-01T00:00:00"/>
    <d v="2025-05-20T00:00:00"/>
    <x v="0"/>
    <x v="1"/>
    <x v="20"/>
    <s v="LIBRO"/>
    <x v="0"/>
    <n v="60000"/>
    <n v="-60000"/>
    <x v="125"/>
    <x v="5"/>
  </r>
  <r>
    <d v="2025-05-01T00:00:00"/>
    <d v="2025-05-20T00:00:00"/>
    <x v="0"/>
    <x v="1"/>
    <x v="16"/>
    <s v="LIBRO"/>
    <x v="0"/>
    <n v="53000"/>
    <n v="-53000"/>
    <x v="125"/>
    <x v="5"/>
  </r>
  <r>
    <d v="2025-05-01T00:00:00"/>
    <d v="2025-05-20T00:00:00"/>
    <x v="0"/>
    <x v="0"/>
    <x v="104"/>
    <s v="LIBRO"/>
    <x v="0"/>
    <n v="48000"/>
    <n v="-48000"/>
    <x v="125"/>
    <x v="5"/>
  </r>
  <r>
    <d v="2025-05-01T00:00:00"/>
    <d v="2025-05-20T00:00:00"/>
    <x v="0"/>
    <x v="0"/>
    <x v="39"/>
    <s v="BOLETA"/>
    <x v="0"/>
    <n v="134880"/>
    <n v="-134880"/>
    <x v="122"/>
    <x v="6"/>
  </r>
  <r>
    <d v="2025-05-01T00:00:00"/>
    <d v="2025-05-20T00:00:00"/>
    <x v="0"/>
    <x v="0"/>
    <x v="43"/>
    <s v="BOLETA"/>
    <x v="1"/>
    <n v="390000"/>
    <n v="-390000"/>
    <x v="133"/>
    <x v="7"/>
  </r>
  <r>
    <d v="2025-05-01T00:00:00"/>
    <d v="2025-05-20T00:00:00"/>
    <x v="0"/>
    <x v="0"/>
    <x v="8"/>
    <s v="BOLETA"/>
    <x v="2"/>
    <n v="842486"/>
    <m/>
    <x v="4"/>
    <x v="3"/>
  </r>
  <r>
    <d v="2025-05-01T00:00:00"/>
    <d v="2025-05-20T00:00:00"/>
    <x v="0"/>
    <x v="0"/>
    <x v="12"/>
    <s v="BOLETA"/>
    <x v="2"/>
    <n v="1509385"/>
    <m/>
    <x v="4"/>
    <x v="3"/>
  </r>
  <r>
    <d v="2025-05-01T00:00:00"/>
    <d v="2025-05-20T00:00:00"/>
    <x v="0"/>
    <x v="0"/>
    <x v="12"/>
    <s v="BOLETA"/>
    <x v="2"/>
    <n v="34146"/>
    <m/>
    <x v="4"/>
    <x v="3"/>
  </r>
  <r>
    <d v="2025-05-01T00:00:00"/>
    <d v="2025-05-20T00:00:00"/>
    <x v="0"/>
    <x v="0"/>
    <x v="12"/>
    <s v="BOLETA"/>
    <x v="2"/>
    <n v="189098"/>
    <m/>
    <x v="4"/>
    <x v="3"/>
  </r>
  <r>
    <d v="2025-05-01T00:00:00"/>
    <d v="2025-05-20T00:00:00"/>
    <x v="0"/>
    <x v="1"/>
    <x v="20"/>
    <s v="LIBRO"/>
    <x v="1"/>
    <n v="20000"/>
    <n v="-20000"/>
    <x v="125"/>
    <x v="5"/>
  </r>
  <r>
    <d v="2025-05-01T00:00:00"/>
    <d v="2025-05-20T00:00:00"/>
    <x v="0"/>
    <x v="1"/>
    <x v="16"/>
    <s v="LIBRO"/>
    <x v="1"/>
    <n v="35000"/>
    <n v="-35000"/>
    <x v="125"/>
    <x v="5"/>
  </r>
  <r>
    <d v="2025-05-01T00:00:00"/>
    <d v="2025-05-20T00:00:00"/>
    <x v="0"/>
    <x v="0"/>
    <x v="51"/>
    <s v="LIBRO"/>
    <x v="0"/>
    <n v="10000"/>
    <n v="-10000"/>
    <x v="125"/>
    <x v="5"/>
  </r>
  <r>
    <d v="2025-05-01T00:00:00"/>
    <d v="2025-05-20T00:00:00"/>
    <x v="0"/>
    <x v="0"/>
    <x v="30"/>
    <s v="LIBRO"/>
    <x v="0"/>
    <n v="15130"/>
    <n v="-15130"/>
    <x v="125"/>
    <x v="5"/>
  </r>
  <r>
    <d v="2025-05-01T00:00:00"/>
    <d v="2025-05-20T00:00:00"/>
    <x v="0"/>
    <x v="0"/>
    <x v="131"/>
    <s v="LIBRO"/>
    <x v="0"/>
    <n v="3400"/>
    <n v="-3400"/>
    <x v="125"/>
    <x v="5"/>
  </r>
  <r>
    <d v="2025-05-01T00:00:00"/>
    <d v="2025-05-20T00:00:00"/>
    <x v="0"/>
    <x v="0"/>
    <x v="30"/>
    <s v="LIBRO"/>
    <x v="0"/>
    <n v="4200"/>
    <n v="-4200"/>
    <x v="125"/>
    <x v="5"/>
  </r>
  <r>
    <d v="2025-05-01T00:00:00"/>
    <d v="2025-05-20T00:00:00"/>
    <x v="0"/>
    <x v="0"/>
    <x v="44"/>
    <s v="LIBRO"/>
    <x v="1"/>
    <n v="242041"/>
    <n v="-242041"/>
    <x v="125"/>
    <x v="5"/>
  </r>
  <r>
    <d v="2025-05-01T00:00:00"/>
    <d v="2025-05-20T00:00:00"/>
    <x v="0"/>
    <x v="1"/>
    <x v="164"/>
    <s v="LIBRO"/>
    <x v="1"/>
    <n v="60000"/>
    <n v="-60000"/>
    <x v="125"/>
    <x v="5"/>
  </r>
  <r>
    <d v="2025-05-01T00:00:00"/>
    <d v="2025-05-20T00:00:00"/>
    <x v="0"/>
    <x v="0"/>
    <x v="32"/>
    <s v="BOLETA"/>
    <x v="0"/>
    <n v="425740"/>
    <m/>
    <x v="4"/>
    <x v="3"/>
  </r>
  <r>
    <d v="2025-05-01T00:00:00"/>
    <d v="2025-05-20T00:00:00"/>
    <x v="0"/>
    <x v="0"/>
    <x v="32"/>
    <s v="BOLETA"/>
    <x v="2"/>
    <n v="631928"/>
    <m/>
    <x v="4"/>
    <x v="3"/>
  </r>
  <r>
    <d v="2025-05-01T00:00:00"/>
    <d v="2025-05-20T00:00:00"/>
    <x v="0"/>
    <x v="3"/>
    <x v="14"/>
    <s v="LIBRO"/>
    <x v="3"/>
    <m/>
    <n v="-49800"/>
    <x v="87"/>
    <x v="5"/>
  </r>
  <r>
    <d v="2025-05-01T00:00:00"/>
    <d v="2025-05-20T00:00:00"/>
    <x v="0"/>
    <x v="0"/>
    <x v="141"/>
    <s v="LIBRO"/>
    <x v="3"/>
    <n v="6333"/>
    <n v="-6333"/>
    <x v="125"/>
    <x v="5"/>
  </r>
  <r>
    <d v="2025-05-01T00:00:00"/>
    <d v="2025-05-20T00:00:00"/>
    <x v="0"/>
    <x v="5"/>
    <x v="69"/>
    <s v="LIBRO"/>
    <x v="3"/>
    <n v="19600"/>
    <n v="-19600"/>
    <x v="125"/>
    <x v="5"/>
  </r>
  <r>
    <d v="2025-05-01T00:00:00"/>
    <d v="2025-05-20T00:00:00"/>
    <x v="0"/>
    <x v="0"/>
    <x v="16"/>
    <s v="BOLETA"/>
    <x v="2"/>
    <n v="78475"/>
    <m/>
    <x v="4"/>
    <x v="3"/>
  </r>
  <r>
    <d v="2025-05-01T00:00:00"/>
    <d v="2025-05-20T00:00:00"/>
    <x v="0"/>
    <x v="0"/>
    <x v="16"/>
    <s v="BOLETA"/>
    <x v="2"/>
    <n v="648086"/>
    <m/>
    <x v="4"/>
    <x v="3"/>
  </r>
  <r>
    <d v="2025-05-01T00:00:00"/>
    <d v="2025-05-20T00:00:00"/>
    <x v="0"/>
    <x v="0"/>
    <x v="94"/>
    <s v="BOLETA"/>
    <x v="2"/>
    <n v="6549750"/>
    <n v="-6549750"/>
    <x v="131"/>
    <x v="5"/>
  </r>
  <r>
    <d v="2025-05-01T00:00:00"/>
    <d v="2025-05-21T00:00:00"/>
    <x v="0"/>
    <x v="0"/>
    <x v="11"/>
    <s v="BOLETA"/>
    <x v="0"/>
    <n v="368900"/>
    <n v="-368900"/>
    <x v="132"/>
    <x v="5"/>
  </r>
  <r>
    <d v="2025-05-01T00:00:00"/>
    <d v="2025-05-21T00:00:00"/>
    <x v="0"/>
    <x v="0"/>
    <x v="32"/>
    <s v="LIBRO"/>
    <x v="0"/>
    <m/>
    <n v="-500000"/>
    <x v="129"/>
    <x v="5"/>
  </r>
  <r>
    <d v="2025-05-01T00:00:00"/>
    <d v="2025-05-21T00:00:00"/>
    <x v="0"/>
    <x v="0"/>
    <x v="102"/>
    <s v="LIBRO"/>
    <x v="0"/>
    <n v="22000"/>
    <n v="-22000"/>
    <x v="129"/>
    <x v="5"/>
  </r>
  <r>
    <d v="2025-05-01T00:00:00"/>
    <d v="2025-05-21T00:00:00"/>
    <x v="0"/>
    <x v="2"/>
    <x v="6"/>
    <s v="LIBRO"/>
    <x v="0"/>
    <m/>
    <n v="-17300"/>
    <x v="129"/>
    <x v="5"/>
  </r>
  <r>
    <d v="2025-05-01T00:00:00"/>
    <d v="2025-05-21T00:00:00"/>
    <x v="0"/>
    <x v="2"/>
    <x v="6"/>
    <s v="LIBRO"/>
    <x v="0"/>
    <m/>
    <n v="-23000"/>
    <x v="129"/>
    <x v="5"/>
  </r>
  <r>
    <d v="2025-05-01T00:00:00"/>
    <d v="2025-05-21T00:00:00"/>
    <x v="0"/>
    <x v="6"/>
    <x v="40"/>
    <s v="LIBRO"/>
    <x v="0"/>
    <n v="4500"/>
    <n v="-4500"/>
    <x v="129"/>
    <x v="5"/>
  </r>
  <r>
    <d v="2025-05-01T00:00:00"/>
    <d v="2025-05-21T00:00:00"/>
    <x v="0"/>
    <x v="0"/>
    <x v="0"/>
    <s v="LIBRO"/>
    <x v="0"/>
    <n v="5000"/>
    <n v="-5000"/>
    <x v="87"/>
    <x v="5"/>
  </r>
  <r>
    <d v="2025-05-01T00:00:00"/>
    <d v="2025-05-21T00:00:00"/>
    <x v="0"/>
    <x v="0"/>
    <x v="31"/>
    <s v="LIBRO"/>
    <x v="0"/>
    <n v="48500"/>
    <n v="-48500"/>
    <x v="129"/>
    <x v="5"/>
  </r>
  <r>
    <d v="2025-05-01T00:00:00"/>
    <d v="2025-05-21T00:00:00"/>
    <x v="0"/>
    <x v="2"/>
    <x v="16"/>
    <s v="LIBRO"/>
    <x v="0"/>
    <m/>
    <n v="-100000"/>
    <x v="129"/>
    <x v="5"/>
  </r>
  <r>
    <d v="2025-05-01T00:00:00"/>
    <d v="2025-05-21T00:00:00"/>
    <x v="0"/>
    <x v="0"/>
    <x v="86"/>
    <s v="LIBRO"/>
    <x v="1"/>
    <n v="146100"/>
    <n v="-146100"/>
    <x v="129"/>
    <x v="5"/>
  </r>
  <r>
    <d v="2025-05-01T00:00:00"/>
    <d v="2025-05-21T00:00:00"/>
    <x v="0"/>
    <x v="0"/>
    <x v="42"/>
    <s v="LIBRO"/>
    <x v="1"/>
    <n v="58000"/>
    <n v="-58000"/>
    <x v="129"/>
    <x v="5"/>
  </r>
  <r>
    <d v="2025-05-01T00:00:00"/>
    <d v="2025-05-21T00:00:00"/>
    <x v="0"/>
    <x v="4"/>
    <x v="16"/>
    <s v="LIBRO"/>
    <x v="0"/>
    <n v="780000"/>
    <n v="-780000"/>
    <x v="129"/>
    <x v="5"/>
  </r>
  <r>
    <d v="2025-05-01T00:00:00"/>
    <d v="2025-05-21T00:00:00"/>
    <x v="0"/>
    <x v="1"/>
    <x v="3"/>
    <s v="LIBRO"/>
    <x v="0"/>
    <n v="51000"/>
    <n v="-51000"/>
    <x v="129"/>
    <x v="5"/>
  </r>
  <r>
    <d v="2025-05-01T00:00:00"/>
    <d v="2025-05-21T00:00:00"/>
    <x v="0"/>
    <x v="1"/>
    <x v="9"/>
    <s v="LIBRO"/>
    <x v="0"/>
    <n v="26160"/>
    <n v="-26160"/>
    <x v="129"/>
    <x v="5"/>
  </r>
  <r>
    <d v="2025-05-01T00:00:00"/>
    <d v="2025-05-21T00:00:00"/>
    <x v="0"/>
    <x v="6"/>
    <x v="40"/>
    <s v="LIBRO"/>
    <x v="0"/>
    <n v="3500"/>
    <n v="-3500"/>
    <x v="129"/>
    <x v="5"/>
  </r>
  <r>
    <d v="2025-05-01T00:00:00"/>
    <d v="2025-05-21T00:00:00"/>
    <x v="0"/>
    <x v="0"/>
    <x v="7"/>
    <s v="LIBRO"/>
    <x v="0"/>
    <n v="7900"/>
    <n v="-7900"/>
    <x v="129"/>
    <x v="5"/>
  </r>
  <r>
    <d v="2025-05-01T00:00:00"/>
    <d v="2025-05-21T00:00:00"/>
    <x v="0"/>
    <x v="0"/>
    <x v="7"/>
    <s v="LIBRO"/>
    <x v="0"/>
    <n v="8350"/>
    <n v="-8350"/>
    <x v="129"/>
    <x v="5"/>
  </r>
  <r>
    <d v="2025-05-01T00:00:00"/>
    <d v="2025-05-21T00:00:00"/>
    <x v="0"/>
    <x v="2"/>
    <x v="6"/>
    <s v="LIBRO"/>
    <x v="0"/>
    <m/>
    <n v="-23070"/>
    <x v="129"/>
    <x v="5"/>
  </r>
  <r>
    <d v="2025-05-01T00:00:00"/>
    <d v="2025-05-21T00:00:00"/>
    <x v="0"/>
    <x v="6"/>
    <x v="22"/>
    <s v="LIBRO"/>
    <x v="0"/>
    <n v="30000"/>
    <n v="-30000"/>
    <x v="129"/>
    <x v="5"/>
  </r>
  <r>
    <d v="2025-05-01T00:00:00"/>
    <d v="2025-05-21T00:00:00"/>
    <x v="0"/>
    <x v="0"/>
    <x v="25"/>
    <s v="BOLETA"/>
    <x v="2"/>
    <n v="54800"/>
    <n v="-54800"/>
    <x v="127"/>
    <x v="5"/>
  </r>
  <r>
    <d v="2025-05-01T00:00:00"/>
    <d v="2025-05-22T00:00:00"/>
    <x v="0"/>
    <x v="1"/>
    <x v="163"/>
    <s v="LIBRO"/>
    <x v="0"/>
    <n v="500000"/>
    <n v="-500000"/>
    <x v="131"/>
    <x v="5"/>
  </r>
  <r>
    <d v="2025-05-01T00:00:00"/>
    <d v="2025-05-22T00:00:00"/>
    <x v="0"/>
    <x v="2"/>
    <x v="6"/>
    <s v="LIBRO"/>
    <x v="0"/>
    <m/>
    <n v="-23000"/>
    <x v="131"/>
    <x v="5"/>
  </r>
  <r>
    <d v="2025-05-01T00:00:00"/>
    <d v="2025-05-22T00:00:00"/>
    <x v="0"/>
    <x v="2"/>
    <x v="6"/>
    <s v="LIBRO"/>
    <x v="0"/>
    <m/>
    <n v="-17300"/>
    <x v="131"/>
    <x v="5"/>
  </r>
  <r>
    <d v="2025-05-01T00:00:00"/>
    <d v="2025-05-22T00:00:00"/>
    <x v="0"/>
    <x v="0"/>
    <x v="115"/>
    <s v="LIBRO"/>
    <x v="1"/>
    <n v="92373"/>
    <n v="-92373"/>
    <x v="131"/>
    <x v="5"/>
  </r>
  <r>
    <d v="2025-05-01T00:00:00"/>
    <d v="2025-05-22T00:00:00"/>
    <x v="0"/>
    <x v="2"/>
    <x v="16"/>
    <s v="LIBRO"/>
    <x v="0"/>
    <m/>
    <n v="-400000"/>
    <x v="131"/>
    <x v="5"/>
  </r>
  <r>
    <d v="2025-05-01T00:00:00"/>
    <d v="2025-05-22T00:00:00"/>
    <x v="0"/>
    <x v="7"/>
    <x v="56"/>
    <s v="LIBRO"/>
    <x v="3"/>
    <n v="1087053"/>
    <n v="-1087053"/>
    <x v="131"/>
    <x v="5"/>
  </r>
  <r>
    <d v="2025-05-01T00:00:00"/>
    <d v="2025-05-22T00:00:00"/>
    <x v="0"/>
    <x v="1"/>
    <x v="16"/>
    <s v="LIBRO"/>
    <x v="0"/>
    <n v="73300"/>
    <n v="-73300"/>
    <x v="131"/>
    <x v="5"/>
  </r>
  <r>
    <d v="2025-05-01T00:00:00"/>
    <d v="2025-05-22T00:00:00"/>
    <x v="0"/>
    <x v="0"/>
    <x v="5"/>
    <s v="LIBRO"/>
    <x v="2"/>
    <n v="238717"/>
    <n v="-238717"/>
    <x v="131"/>
    <x v="5"/>
  </r>
  <r>
    <d v="2025-05-01T00:00:00"/>
    <d v="2025-05-22T00:00:00"/>
    <x v="1"/>
    <x v="10"/>
    <x v="78"/>
    <s v="LIBRO"/>
    <x v="0"/>
    <m/>
    <n v="500000"/>
    <x v="131"/>
    <x v="5"/>
  </r>
  <r>
    <d v="2025-05-01T00:00:00"/>
    <d v="2025-05-22T00:00:00"/>
    <x v="0"/>
    <x v="2"/>
    <x v="6"/>
    <s v="LIBRO"/>
    <x v="0"/>
    <m/>
    <n v="-23070"/>
    <x v="131"/>
    <x v="5"/>
  </r>
  <r>
    <d v="2025-05-01T00:00:00"/>
    <d v="2025-05-22T00:00:00"/>
    <x v="0"/>
    <x v="0"/>
    <x v="79"/>
    <s v="BOLETA"/>
    <x v="1"/>
    <n v="19692"/>
    <n v="-19692"/>
    <x v="74"/>
    <x v="6"/>
  </r>
  <r>
    <d v="2025-05-01T00:00:00"/>
    <d v="2025-05-23T00:00:00"/>
    <x v="0"/>
    <x v="0"/>
    <x v="11"/>
    <s v="BOLETA"/>
    <x v="0"/>
    <n v="238400"/>
    <n v="-238400"/>
    <x v="134"/>
    <x v="5"/>
  </r>
  <r>
    <d v="2025-05-01T00:00:00"/>
    <d v="2025-05-23T00:00:00"/>
    <x v="0"/>
    <x v="0"/>
    <x v="30"/>
    <s v="LIBRO"/>
    <x v="0"/>
    <n v="1200"/>
    <n v="-1200"/>
    <x v="130"/>
    <x v="5"/>
  </r>
  <r>
    <d v="2025-05-01T00:00:00"/>
    <d v="2025-05-23T00:00:00"/>
    <x v="0"/>
    <x v="0"/>
    <x v="0"/>
    <s v="LIBRO"/>
    <x v="0"/>
    <n v="4210"/>
    <n v="-4210"/>
    <x v="130"/>
    <x v="5"/>
  </r>
  <r>
    <d v="2025-05-01T00:00:00"/>
    <d v="2025-05-23T00:00:00"/>
    <x v="0"/>
    <x v="6"/>
    <x v="22"/>
    <s v="LIBRO"/>
    <x v="0"/>
    <n v="30000"/>
    <n v="-30000"/>
    <x v="130"/>
    <x v="5"/>
  </r>
  <r>
    <d v="2025-05-01T00:00:00"/>
    <d v="2025-05-23T00:00:00"/>
    <x v="0"/>
    <x v="1"/>
    <x v="165"/>
    <s v="LIBRO"/>
    <x v="1"/>
    <n v="34454"/>
    <n v="-34454"/>
    <x v="130"/>
    <x v="5"/>
  </r>
  <r>
    <d v="2025-05-01T00:00:00"/>
    <d v="2025-05-23T00:00:00"/>
    <x v="0"/>
    <x v="1"/>
    <x v="87"/>
    <s v="LIBRO"/>
    <x v="0"/>
    <n v="192000"/>
    <n v="-192000"/>
    <x v="130"/>
    <x v="5"/>
  </r>
  <r>
    <d v="2025-05-01T00:00:00"/>
    <d v="2025-05-23T00:00:00"/>
    <x v="0"/>
    <x v="0"/>
    <x v="52"/>
    <s v="LIBRO"/>
    <x v="1"/>
    <n v="445310"/>
    <n v="-445310"/>
    <x v="130"/>
    <x v="5"/>
  </r>
  <r>
    <d v="2025-05-01T00:00:00"/>
    <d v="2025-05-23T00:00:00"/>
    <x v="0"/>
    <x v="0"/>
    <x v="112"/>
    <s v="LIBRO"/>
    <x v="0"/>
    <m/>
    <n v="-200000"/>
    <x v="130"/>
    <x v="5"/>
  </r>
  <r>
    <d v="2025-05-01T00:00:00"/>
    <d v="2025-05-23T00:00:00"/>
    <x v="0"/>
    <x v="5"/>
    <x v="147"/>
    <s v="LIBRO"/>
    <x v="1"/>
    <n v="140000"/>
    <n v="-140000"/>
    <x v="130"/>
    <x v="5"/>
  </r>
  <r>
    <d v="2025-05-01T00:00:00"/>
    <d v="2025-05-23T00:00:00"/>
    <x v="0"/>
    <x v="5"/>
    <x v="28"/>
    <s v="LIBRO"/>
    <x v="1"/>
    <n v="375000"/>
    <n v="-375000"/>
    <x v="130"/>
    <x v="5"/>
  </r>
  <r>
    <d v="2025-05-01T00:00:00"/>
    <d v="2025-05-23T00:00:00"/>
    <x v="0"/>
    <x v="0"/>
    <x v="23"/>
    <s v="LIBRO"/>
    <x v="0"/>
    <n v="457700"/>
    <n v="-457700"/>
    <x v="130"/>
    <x v="5"/>
  </r>
  <r>
    <d v="2025-05-01T00:00:00"/>
    <d v="2025-05-23T00:00:00"/>
    <x v="0"/>
    <x v="2"/>
    <x v="6"/>
    <s v="LIBRO"/>
    <x v="0"/>
    <m/>
    <n v="-23070"/>
    <x v="130"/>
    <x v="5"/>
  </r>
  <r>
    <d v="2025-05-01T00:00:00"/>
    <d v="2025-05-23T00:00:00"/>
    <x v="0"/>
    <x v="0"/>
    <x v="7"/>
    <s v="LIBRO"/>
    <x v="0"/>
    <n v="4000"/>
    <n v="-4000"/>
    <x v="130"/>
    <x v="5"/>
  </r>
  <r>
    <d v="2025-05-01T00:00:00"/>
    <d v="2025-05-23T00:00:00"/>
    <x v="0"/>
    <x v="0"/>
    <x v="7"/>
    <s v="LIBRO"/>
    <x v="0"/>
    <n v="4000"/>
    <n v="-4000"/>
    <x v="130"/>
    <x v="5"/>
  </r>
  <r>
    <d v="2025-05-01T00:00:00"/>
    <d v="2025-05-24T00:00:00"/>
    <x v="0"/>
    <x v="2"/>
    <x v="6"/>
    <s v="LIBRO"/>
    <x v="0"/>
    <m/>
    <n v="-23000"/>
    <x v="135"/>
    <x v="5"/>
  </r>
  <r>
    <d v="2025-05-01T00:00:00"/>
    <d v="2025-05-24T00:00:00"/>
    <x v="0"/>
    <x v="2"/>
    <x v="16"/>
    <s v="LIBRO"/>
    <x v="0"/>
    <m/>
    <n v="-100000"/>
    <x v="135"/>
    <x v="5"/>
  </r>
  <r>
    <d v="2025-05-01T00:00:00"/>
    <d v="2025-05-24T00:00:00"/>
    <x v="0"/>
    <x v="2"/>
    <x v="16"/>
    <s v="LIBRO"/>
    <x v="0"/>
    <m/>
    <n v="-303750"/>
    <x v="135"/>
    <x v="5"/>
  </r>
  <r>
    <d v="2025-05-01T00:00:00"/>
    <d v="2025-05-24T00:00:00"/>
    <x v="0"/>
    <x v="0"/>
    <x v="23"/>
    <s v="LIBRO"/>
    <x v="0"/>
    <n v="108300"/>
    <n v="-108300"/>
    <x v="135"/>
    <x v="5"/>
  </r>
  <r>
    <d v="2025-05-01T00:00:00"/>
    <d v="2025-05-24T00:00:00"/>
    <x v="0"/>
    <x v="0"/>
    <x v="96"/>
    <s v="LIBRO"/>
    <x v="1"/>
    <n v="46686"/>
    <n v="-46686"/>
    <x v="135"/>
    <x v="5"/>
  </r>
  <r>
    <d v="2025-05-01T00:00:00"/>
    <d v="2025-05-24T00:00:00"/>
    <x v="0"/>
    <x v="1"/>
    <x v="18"/>
    <s v="LIBRO"/>
    <x v="0"/>
    <n v="100000"/>
    <n v="-100000"/>
    <x v="135"/>
    <x v="5"/>
  </r>
  <r>
    <d v="2025-05-01T00:00:00"/>
    <d v="2025-05-24T00:00:00"/>
    <x v="0"/>
    <x v="7"/>
    <x v="56"/>
    <s v="LIBRO"/>
    <x v="3"/>
    <n v="1044757"/>
    <n v="-1044757"/>
    <x v="135"/>
    <x v="5"/>
  </r>
  <r>
    <d v="2025-05-01T00:00:00"/>
    <d v="2025-05-24T00:00:00"/>
    <x v="0"/>
    <x v="0"/>
    <x v="7"/>
    <s v="LIBRO"/>
    <x v="0"/>
    <n v="10000"/>
    <n v="-10000"/>
    <x v="135"/>
    <x v="5"/>
  </r>
  <r>
    <d v="2025-05-01T00:00:00"/>
    <d v="2025-05-24T00:00:00"/>
    <x v="0"/>
    <x v="0"/>
    <x v="131"/>
    <s v="LIBRO"/>
    <x v="0"/>
    <n v="2400"/>
    <n v="-2400"/>
    <x v="135"/>
    <x v="5"/>
  </r>
  <r>
    <d v="2025-05-01T00:00:00"/>
    <d v="2025-05-24T00:00:00"/>
    <x v="0"/>
    <x v="0"/>
    <x v="131"/>
    <s v="LIBRO"/>
    <x v="0"/>
    <n v="2000"/>
    <n v="-2000"/>
    <x v="135"/>
    <x v="5"/>
  </r>
  <r>
    <d v="2025-05-01T00:00:00"/>
    <d v="2025-05-24T00:00:00"/>
    <x v="0"/>
    <x v="0"/>
    <x v="125"/>
    <s v="LIBRO"/>
    <x v="0"/>
    <n v="1490"/>
    <n v="-1490"/>
    <x v="135"/>
    <x v="5"/>
  </r>
  <r>
    <d v="2025-05-01T00:00:00"/>
    <d v="2025-05-24T00:00:00"/>
    <x v="0"/>
    <x v="1"/>
    <x v="9"/>
    <s v="LIBRO"/>
    <x v="0"/>
    <n v="6000"/>
    <n v="-6000"/>
    <x v="135"/>
    <x v="5"/>
  </r>
  <r>
    <d v="2025-05-01T00:00:00"/>
    <d v="2025-05-24T00:00:00"/>
    <x v="0"/>
    <x v="6"/>
    <x v="40"/>
    <s v="LIBRO"/>
    <x v="0"/>
    <n v="1600"/>
    <n v="-1600"/>
    <x v="135"/>
    <x v="5"/>
  </r>
  <r>
    <d v="2025-05-01T00:00:00"/>
    <d v="2025-05-26T00:00:00"/>
    <x v="0"/>
    <x v="0"/>
    <x v="39"/>
    <s v="BOLETA"/>
    <x v="0"/>
    <n v="210220"/>
    <n v="-210220"/>
    <x v="122"/>
    <x v="6"/>
  </r>
  <r>
    <d v="2025-05-01T00:00:00"/>
    <d v="2025-05-26T00:00:00"/>
    <x v="0"/>
    <x v="0"/>
    <x v="11"/>
    <s v="BOLETA"/>
    <x v="0"/>
    <n v="551900"/>
    <n v="-551900"/>
    <x v="136"/>
    <x v="5"/>
  </r>
  <r>
    <d v="2025-05-01T00:00:00"/>
    <d v="2025-05-26T00:00:00"/>
    <x v="0"/>
    <x v="2"/>
    <x v="6"/>
    <s v="LIBRO"/>
    <x v="0"/>
    <m/>
    <n v="23070"/>
    <x v="132"/>
    <x v="5"/>
  </r>
  <r>
    <d v="2025-05-01T00:00:00"/>
    <d v="2025-05-26T00:00:00"/>
    <x v="0"/>
    <x v="2"/>
    <x v="6"/>
    <s v="LIBRO"/>
    <x v="0"/>
    <m/>
    <n v="23000"/>
    <x v="132"/>
    <x v="5"/>
  </r>
  <r>
    <d v="2025-05-01T00:00:00"/>
    <d v="2025-05-26T00:00:00"/>
    <x v="0"/>
    <x v="2"/>
    <x v="6"/>
    <s v="LIBRO"/>
    <x v="0"/>
    <m/>
    <n v="-34600"/>
    <x v="132"/>
    <x v="5"/>
  </r>
  <r>
    <d v="2025-05-01T00:00:00"/>
    <d v="2025-05-26T00:00:00"/>
    <x v="0"/>
    <x v="2"/>
    <x v="6"/>
    <s v="LIBRO"/>
    <x v="0"/>
    <m/>
    <n v="-46140"/>
    <x v="132"/>
    <x v="5"/>
  </r>
  <r>
    <d v="2025-05-01T00:00:00"/>
    <d v="2025-05-26T00:00:00"/>
    <x v="0"/>
    <x v="2"/>
    <x v="6"/>
    <s v="LIBRO"/>
    <x v="0"/>
    <m/>
    <n v="-46000"/>
    <x v="132"/>
    <x v="5"/>
  </r>
  <r>
    <d v="2025-05-01T00:00:00"/>
    <d v="2025-05-26T00:00:00"/>
    <x v="0"/>
    <x v="0"/>
    <x v="166"/>
    <s v="LIBRO"/>
    <x v="1"/>
    <n v="37991"/>
    <n v="-37991"/>
    <x v="132"/>
    <x v="5"/>
  </r>
  <r>
    <d v="2025-05-01T00:00:00"/>
    <d v="2025-05-26T00:00:00"/>
    <x v="0"/>
    <x v="7"/>
    <x v="63"/>
    <s v="LIBRO"/>
    <x v="3"/>
    <n v="6187770"/>
    <n v="-6187770"/>
    <x v="132"/>
    <x v="5"/>
  </r>
  <r>
    <d v="2025-05-01T00:00:00"/>
    <d v="2025-05-26T00:00:00"/>
    <x v="0"/>
    <x v="0"/>
    <x v="31"/>
    <s v="LIBRO"/>
    <x v="0"/>
    <n v="44000"/>
    <n v="-44000"/>
    <x v="132"/>
    <x v="5"/>
  </r>
  <r>
    <d v="2025-05-01T00:00:00"/>
    <d v="2025-05-26T00:00:00"/>
    <x v="0"/>
    <x v="5"/>
    <x v="19"/>
    <s v="LIBRO"/>
    <x v="0"/>
    <n v="220000"/>
    <n v="-220000"/>
    <x v="132"/>
    <x v="5"/>
  </r>
  <r>
    <d v="2025-05-01T00:00:00"/>
    <d v="2025-05-26T00:00:00"/>
    <x v="0"/>
    <x v="2"/>
    <x v="6"/>
    <s v="LIBRO"/>
    <x v="0"/>
    <m/>
    <n v="-23070"/>
    <x v="132"/>
    <x v="5"/>
  </r>
  <r>
    <d v="2025-05-01T00:00:00"/>
    <d v="2025-05-26T00:00:00"/>
    <x v="0"/>
    <x v="0"/>
    <x v="51"/>
    <s v="LIBRO"/>
    <x v="0"/>
    <n v="2800"/>
    <n v="-2800"/>
    <x v="132"/>
    <x v="5"/>
  </r>
  <r>
    <d v="2025-05-01T00:00:00"/>
    <d v="2025-05-26T00:00:00"/>
    <x v="0"/>
    <x v="0"/>
    <x v="46"/>
    <s v="LIBRO"/>
    <x v="0"/>
    <n v="31100"/>
    <n v="-31100"/>
    <x v="132"/>
    <x v="5"/>
  </r>
  <r>
    <d v="2025-05-01T00:00:00"/>
    <d v="2025-05-26T00:00:00"/>
    <x v="0"/>
    <x v="0"/>
    <x v="16"/>
    <s v="BOLETA"/>
    <x v="2"/>
    <n v="389360"/>
    <n v="-389360"/>
    <x v="127"/>
    <x v="5"/>
  </r>
  <r>
    <d v="2025-05-01T00:00:00"/>
    <d v="2025-05-26T00:00:00"/>
    <x v="0"/>
    <x v="0"/>
    <x v="25"/>
    <s v="BOLETA"/>
    <x v="2"/>
    <n v="54800"/>
    <n v="-54800"/>
    <x v="127"/>
    <x v="5"/>
  </r>
  <r>
    <d v="2025-05-01T00:00:00"/>
    <d v="2025-05-26T00:00:00"/>
    <x v="0"/>
    <x v="0"/>
    <x v="34"/>
    <s v="BOLETA"/>
    <x v="0"/>
    <n v="98579"/>
    <n v="-98600"/>
    <x v="105"/>
    <x v="5"/>
  </r>
  <r>
    <d v="2025-05-01T00:00:00"/>
    <d v="2025-05-26T00:00:00"/>
    <x v="0"/>
    <x v="0"/>
    <x v="34"/>
    <s v="BOLETA"/>
    <x v="2"/>
    <n v="119281"/>
    <n v="-119280"/>
    <x v="105"/>
    <x v="5"/>
  </r>
  <r>
    <d v="2025-05-01T00:00:00"/>
    <d v="2025-05-26T00:00:00"/>
    <x v="0"/>
    <x v="0"/>
    <x v="70"/>
    <s v="BOLETA"/>
    <x v="2"/>
    <n v="119912"/>
    <n v="-119912"/>
    <x v="137"/>
    <x v="6"/>
  </r>
  <r>
    <d v="2025-05-01T00:00:00"/>
    <d v="2025-05-26T00:00:00"/>
    <x v="0"/>
    <x v="0"/>
    <x v="29"/>
    <s v="BOLETA"/>
    <x v="2"/>
    <n v="509107"/>
    <m/>
    <x v="4"/>
    <x v="3"/>
  </r>
  <r>
    <d v="2025-05-01T00:00:00"/>
    <d v="2025-05-26T00:00:00"/>
    <x v="0"/>
    <x v="0"/>
    <x v="13"/>
    <s v="BOLETA"/>
    <x v="2"/>
    <n v="288268"/>
    <n v="-288268"/>
    <x v="108"/>
    <x v="6"/>
  </r>
  <r>
    <d v="2025-05-01T00:00:00"/>
    <d v="2025-05-26T00:00:00"/>
    <x v="0"/>
    <x v="0"/>
    <x v="16"/>
    <s v="BOLETA"/>
    <x v="2"/>
    <n v="62293"/>
    <n v="-62293"/>
    <x v="108"/>
    <x v="6"/>
  </r>
  <r>
    <d v="2025-05-01T00:00:00"/>
    <d v="2025-05-26T00:00:00"/>
    <x v="0"/>
    <x v="0"/>
    <x v="16"/>
    <s v="BOLETA"/>
    <x v="2"/>
    <n v="51888"/>
    <n v="-51888"/>
    <x v="108"/>
    <x v="6"/>
  </r>
  <r>
    <d v="2025-05-01T00:00:00"/>
    <d v="2025-05-27T00:00:00"/>
    <x v="0"/>
    <x v="2"/>
    <x v="6"/>
    <s v="LIBRO"/>
    <x v="0"/>
    <m/>
    <n v="-23000"/>
    <x v="66"/>
    <x v="5"/>
  </r>
  <r>
    <d v="2025-05-01T00:00:00"/>
    <d v="2025-05-27T00:00:00"/>
    <x v="0"/>
    <x v="1"/>
    <x v="9"/>
    <s v="LIBRO"/>
    <x v="0"/>
    <n v="31000"/>
    <n v="-31000"/>
    <x v="66"/>
    <x v="5"/>
  </r>
  <r>
    <d v="2025-05-01T00:00:00"/>
    <d v="2025-05-27T00:00:00"/>
    <x v="0"/>
    <x v="7"/>
    <x v="117"/>
    <s v="LIBRO"/>
    <x v="0"/>
    <n v="500000"/>
    <n v="-500000"/>
    <x v="66"/>
    <x v="5"/>
  </r>
  <r>
    <d v="2025-05-01T00:00:00"/>
    <d v="2025-05-27T00:00:00"/>
    <x v="0"/>
    <x v="3"/>
    <x v="58"/>
    <s v="LIBRO"/>
    <x v="0"/>
    <m/>
    <n v="-451000"/>
    <x v="66"/>
    <x v="5"/>
  </r>
  <r>
    <d v="2025-05-01T00:00:00"/>
    <d v="2025-05-27T00:00:00"/>
    <x v="0"/>
    <x v="3"/>
    <x v="14"/>
    <s v="LIBRO"/>
    <x v="0"/>
    <m/>
    <n v="-451000"/>
    <x v="66"/>
    <x v="5"/>
  </r>
  <r>
    <d v="2025-05-01T00:00:00"/>
    <d v="2025-05-27T00:00:00"/>
    <x v="0"/>
    <x v="0"/>
    <x v="16"/>
    <s v="LIBRO"/>
    <x v="1"/>
    <n v="99178"/>
    <n v="-99178"/>
    <x v="66"/>
    <x v="5"/>
  </r>
  <r>
    <d v="2025-05-01T00:00:00"/>
    <d v="2025-05-27T00:00:00"/>
    <x v="0"/>
    <x v="0"/>
    <x v="32"/>
    <s v="LIBRO"/>
    <x v="0"/>
    <m/>
    <n v="-500000"/>
    <x v="66"/>
    <x v="5"/>
  </r>
  <r>
    <d v="2025-05-01T00:00:00"/>
    <d v="2025-05-27T00:00:00"/>
    <x v="0"/>
    <x v="0"/>
    <x v="112"/>
    <s v="LIBRO"/>
    <x v="0"/>
    <m/>
    <n v="-200000"/>
    <x v="66"/>
    <x v="5"/>
  </r>
  <r>
    <d v="2025-05-01T00:00:00"/>
    <d v="2025-05-27T00:00:00"/>
    <x v="0"/>
    <x v="0"/>
    <x v="41"/>
    <s v="BOLETA"/>
    <x v="0"/>
    <n v="474450"/>
    <n v="-474500"/>
    <x v="138"/>
    <x v="6"/>
  </r>
  <r>
    <d v="2025-05-01T00:00:00"/>
    <d v="2025-05-27T00:00:00"/>
    <x v="0"/>
    <x v="0"/>
    <x v="12"/>
    <s v="BOLETA"/>
    <x v="2"/>
    <n v="1059079"/>
    <m/>
    <x v="4"/>
    <x v="3"/>
  </r>
  <r>
    <d v="2025-05-01T00:00:00"/>
    <d v="2025-05-27T00:00:00"/>
    <x v="0"/>
    <x v="0"/>
    <x v="12"/>
    <s v="BOLETA"/>
    <x v="2"/>
    <n v="88810"/>
    <m/>
    <x v="4"/>
    <x v="3"/>
  </r>
  <r>
    <d v="2025-05-01T00:00:00"/>
    <d v="2025-05-27T00:00:00"/>
    <x v="0"/>
    <x v="0"/>
    <x v="12"/>
    <s v="BOLETA"/>
    <x v="2"/>
    <n v="51063"/>
    <m/>
    <x v="4"/>
    <x v="3"/>
  </r>
  <r>
    <d v="2025-05-01T00:00:00"/>
    <d v="2025-05-27T00:00:00"/>
    <x v="0"/>
    <x v="0"/>
    <x v="32"/>
    <s v="BOLETA"/>
    <x v="2"/>
    <n v="345962"/>
    <m/>
    <x v="4"/>
    <x v="3"/>
  </r>
  <r>
    <d v="2025-05-01T00:00:00"/>
    <d v="2025-05-27T00:00:00"/>
    <x v="0"/>
    <x v="0"/>
    <x v="32"/>
    <s v="BOLETA"/>
    <x v="0"/>
    <n v="210214"/>
    <m/>
    <x v="4"/>
    <x v="3"/>
  </r>
  <r>
    <d v="2025-05-01T00:00:00"/>
    <d v="2025-05-27T00:00:00"/>
    <x v="0"/>
    <x v="0"/>
    <x v="8"/>
    <s v="BOLETA"/>
    <x v="2"/>
    <n v="1090068"/>
    <m/>
    <x v="4"/>
    <x v="3"/>
  </r>
  <r>
    <d v="2025-05-01T00:00:00"/>
    <d v="2025-05-27T00:00:00"/>
    <x v="0"/>
    <x v="0"/>
    <x v="8"/>
    <s v="BOLETA"/>
    <x v="2"/>
    <n v="89842"/>
    <m/>
    <x v="4"/>
    <x v="3"/>
  </r>
  <r>
    <d v="2025-05-01T00:00:00"/>
    <d v="2025-05-27T00:00:00"/>
    <x v="0"/>
    <x v="0"/>
    <x v="7"/>
    <s v="LIBRO"/>
    <x v="0"/>
    <n v="1380"/>
    <n v="-1380"/>
    <x v="66"/>
    <x v="5"/>
  </r>
  <r>
    <d v="2025-05-01T00:00:00"/>
    <d v="2025-05-27T00:00:00"/>
    <x v="0"/>
    <x v="0"/>
    <x v="70"/>
    <s v="BOLETA"/>
    <x v="2"/>
    <n v="245770"/>
    <n v="-245770"/>
    <x v="137"/>
    <x v="6"/>
  </r>
  <r>
    <d v="2025-05-01T00:00:00"/>
    <d v="2025-05-27T00:00:00"/>
    <x v="0"/>
    <x v="0"/>
    <x v="79"/>
    <s v="BOLETA"/>
    <x v="1"/>
    <n v="12108"/>
    <n v="-12108"/>
    <x v="74"/>
    <x v="6"/>
  </r>
  <r>
    <d v="2025-05-01T00:00:00"/>
    <d v="2025-05-27T00:00:00"/>
    <x v="0"/>
    <x v="1"/>
    <x v="9"/>
    <s v="LIBRO"/>
    <x v="0"/>
    <n v="2200"/>
    <n v="-2200"/>
    <x v="66"/>
    <x v="5"/>
  </r>
  <r>
    <d v="2025-05-01T00:00:00"/>
    <d v="2025-05-27T00:00:00"/>
    <x v="0"/>
    <x v="0"/>
    <x v="16"/>
    <s v="BOLETA"/>
    <x v="2"/>
    <n v="282591"/>
    <m/>
    <x v="4"/>
    <x v="3"/>
  </r>
  <r>
    <d v="2025-05-30T00:00:00"/>
    <d v="2025-05-27T00:00:00"/>
    <x v="0"/>
    <x v="0"/>
    <x v="27"/>
    <s v="BOLETA"/>
    <x v="0"/>
    <n v="3282650"/>
    <m/>
    <x v="4"/>
    <x v="3"/>
  </r>
  <r>
    <d v="2025-05-01T00:00:00"/>
    <d v="2025-05-28T00:00:00"/>
    <x v="0"/>
    <x v="0"/>
    <x v="11"/>
    <s v="BOLETA"/>
    <x v="0"/>
    <n v="381600"/>
    <n v="-381600"/>
    <x v="108"/>
    <x v="6"/>
  </r>
  <r>
    <d v="2025-05-01T00:00:00"/>
    <d v="2025-05-28T00:00:00"/>
    <x v="0"/>
    <x v="2"/>
    <x v="6"/>
    <s v="LIBRO"/>
    <x v="0"/>
    <m/>
    <n v="-23000"/>
    <x v="134"/>
    <x v="5"/>
  </r>
  <r>
    <d v="2025-05-01T00:00:00"/>
    <d v="2025-05-28T00:00:00"/>
    <x v="0"/>
    <x v="1"/>
    <x v="167"/>
    <s v="LIBRO"/>
    <x v="0"/>
    <n v="95900"/>
    <n v="-95900"/>
    <x v="134"/>
    <x v="5"/>
  </r>
  <r>
    <d v="2025-05-01T00:00:00"/>
    <d v="2025-05-28T00:00:00"/>
    <x v="0"/>
    <x v="5"/>
    <x v="16"/>
    <s v="LIBRO"/>
    <x v="1"/>
    <n v="16482"/>
    <n v="-16482"/>
    <x v="134"/>
    <x v="5"/>
  </r>
  <r>
    <d v="2025-05-01T00:00:00"/>
    <d v="2025-05-28T00:00:00"/>
    <x v="0"/>
    <x v="3"/>
    <x v="58"/>
    <s v="LIBRO"/>
    <x v="1"/>
    <m/>
    <n v="-31505"/>
    <x v="66"/>
    <x v="5"/>
  </r>
  <r>
    <d v="2025-05-01T00:00:00"/>
    <d v="2025-05-28T00:00:00"/>
    <x v="0"/>
    <x v="0"/>
    <x v="126"/>
    <s v="LIBRO"/>
    <x v="0"/>
    <n v="4380"/>
    <n v="-4380"/>
    <x v="134"/>
    <x v="5"/>
  </r>
  <r>
    <d v="2025-05-01T00:00:00"/>
    <d v="2025-05-28T00:00:00"/>
    <x v="0"/>
    <x v="2"/>
    <x v="6"/>
    <s v="LIBRO"/>
    <x v="0"/>
    <m/>
    <n v="23070"/>
    <x v="134"/>
    <x v="5"/>
  </r>
  <r>
    <d v="2025-05-01T00:00:00"/>
    <d v="2025-05-29T00:00:00"/>
    <x v="0"/>
    <x v="0"/>
    <x v="0"/>
    <s v="LIBRO"/>
    <x v="0"/>
    <n v="4150"/>
    <n v="-4150"/>
    <x v="105"/>
    <x v="5"/>
  </r>
  <r>
    <d v="2025-05-01T00:00:00"/>
    <d v="2025-05-29T00:00:00"/>
    <x v="0"/>
    <x v="2"/>
    <x v="6"/>
    <s v="LIBRO"/>
    <x v="0"/>
    <m/>
    <n v="-23000"/>
    <x v="105"/>
    <x v="5"/>
  </r>
  <r>
    <d v="2025-05-01T00:00:00"/>
    <d v="2025-05-29T00:00:00"/>
    <x v="0"/>
    <x v="6"/>
    <x v="22"/>
    <s v="LIBRO"/>
    <x v="0"/>
    <n v="30000"/>
    <n v="-30000"/>
    <x v="105"/>
    <x v="5"/>
  </r>
  <r>
    <d v="2025-05-01T00:00:00"/>
    <d v="2025-05-29T00:00:00"/>
    <x v="0"/>
    <x v="1"/>
    <x v="163"/>
    <s v="LIBRO"/>
    <x v="0"/>
    <n v="400000"/>
    <n v="-400000"/>
    <x v="105"/>
    <x v="5"/>
  </r>
  <r>
    <d v="2025-05-01T00:00:00"/>
    <d v="2025-05-29T00:00:00"/>
    <x v="0"/>
    <x v="0"/>
    <x v="4"/>
    <s v="LIBRO"/>
    <x v="1"/>
    <n v="36192"/>
    <n v="-36192"/>
    <x v="105"/>
    <x v="5"/>
  </r>
  <r>
    <d v="2025-05-01T00:00:00"/>
    <d v="2025-05-29T00:00:00"/>
    <x v="0"/>
    <x v="0"/>
    <x v="5"/>
    <s v="LIBRO"/>
    <x v="2"/>
    <n v="365810"/>
    <n v="-365810"/>
    <x v="105"/>
    <x v="5"/>
  </r>
  <r>
    <d v="2025-05-01T00:00:00"/>
    <d v="2025-05-29T00:00:00"/>
    <x v="0"/>
    <x v="0"/>
    <x v="31"/>
    <s v="LIBRO"/>
    <x v="0"/>
    <n v="34500"/>
    <n v="-34500"/>
    <x v="105"/>
    <x v="5"/>
  </r>
  <r>
    <d v="2025-05-01T00:00:00"/>
    <d v="2025-05-29T00:00:00"/>
    <x v="0"/>
    <x v="2"/>
    <x v="6"/>
    <s v="LIBRO"/>
    <x v="0"/>
    <m/>
    <n v="-23000"/>
    <x v="105"/>
    <x v="5"/>
  </r>
  <r>
    <d v="2025-05-01T00:00:00"/>
    <d v="2025-05-29T00:00:00"/>
    <x v="0"/>
    <x v="2"/>
    <x v="6"/>
    <s v="LIBRO"/>
    <x v="0"/>
    <m/>
    <n v="-23000"/>
    <x v="105"/>
    <x v="5"/>
  </r>
  <r>
    <d v="2025-05-01T00:00:00"/>
    <d v="2025-05-29T00:00:00"/>
    <x v="0"/>
    <x v="0"/>
    <x v="30"/>
    <s v="LIBRO"/>
    <x v="0"/>
    <n v="11200"/>
    <n v="-11200"/>
    <x v="105"/>
    <x v="5"/>
  </r>
  <r>
    <d v="2025-05-01T00:00:00"/>
    <d v="2025-05-30T00:00:00"/>
    <x v="0"/>
    <x v="0"/>
    <x v="30"/>
    <s v="LIBRO"/>
    <x v="0"/>
    <n v="8400"/>
    <n v="-8400"/>
    <x v="136"/>
    <x v="5"/>
  </r>
  <r>
    <d v="2025-05-01T00:00:00"/>
    <d v="2025-05-30T00:00:00"/>
    <x v="0"/>
    <x v="1"/>
    <x v="20"/>
    <s v="LIBRO"/>
    <x v="1"/>
    <n v="20000"/>
    <n v="-20000"/>
    <x v="136"/>
    <x v="5"/>
  </r>
  <r>
    <d v="2025-05-01T00:00:00"/>
    <d v="2025-05-30T00:00:00"/>
    <x v="0"/>
    <x v="0"/>
    <x v="11"/>
    <s v="BOLETA"/>
    <x v="0"/>
    <n v="298600"/>
    <n v="-298600"/>
    <x v="139"/>
    <x v="6"/>
  </r>
  <r>
    <d v="2025-05-01T00:00:00"/>
    <d v="2025-05-30T00:00:00"/>
    <x v="0"/>
    <x v="0"/>
    <x v="27"/>
    <s v="LIBRO"/>
    <x v="0"/>
    <m/>
    <n v="-290000"/>
    <x v="136"/>
    <x v="5"/>
  </r>
  <r>
    <d v="2025-05-01T00:00:00"/>
    <d v="2025-05-30T00:00:00"/>
    <x v="0"/>
    <x v="0"/>
    <x v="133"/>
    <s v="LIBRO"/>
    <x v="0"/>
    <n v="165000"/>
    <n v="-165000"/>
    <x v="136"/>
    <x v="5"/>
  </r>
  <r>
    <d v="2025-05-01T00:00:00"/>
    <d v="2025-05-30T00:00:00"/>
    <x v="0"/>
    <x v="0"/>
    <x v="127"/>
    <s v="LIBRO"/>
    <x v="1"/>
    <n v="56700"/>
    <n v="-56700"/>
    <x v="136"/>
    <x v="5"/>
  </r>
  <r>
    <d v="2025-05-01T00:00:00"/>
    <d v="2025-05-30T00:00:00"/>
    <x v="0"/>
    <x v="0"/>
    <x v="31"/>
    <s v="LIBRO"/>
    <x v="0"/>
    <n v="4200"/>
    <n v="-4200"/>
    <x v="136"/>
    <x v="5"/>
  </r>
  <r>
    <d v="2025-05-01T00:00:00"/>
    <d v="2025-05-30T00:00:00"/>
    <x v="0"/>
    <x v="0"/>
    <x v="38"/>
    <s v="LIBRO"/>
    <x v="0"/>
    <n v="6000"/>
    <n v="-6000"/>
    <x v="136"/>
    <x v="5"/>
  </r>
  <r>
    <d v="2025-05-01T00:00:00"/>
    <d v="2025-05-30T00:00:00"/>
    <x v="0"/>
    <x v="0"/>
    <x v="0"/>
    <s v="LIBRO"/>
    <x v="0"/>
    <n v="3000"/>
    <n v="-3000"/>
    <x v="136"/>
    <x v="5"/>
  </r>
  <r>
    <d v="2025-05-01T00:00:00"/>
    <d v="2025-05-30T00:00:00"/>
    <x v="0"/>
    <x v="2"/>
    <x v="6"/>
    <s v="LIBRO"/>
    <x v="0"/>
    <m/>
    <n v="-23070"/>
    <x v="136"/>
    <x v="5"/>
  </r>
  <r>
    <d v="2025-05-01T00:00:00"/>
    <d v="2025-05-30T00:00:00"/>
    <x v="0"/>
    <x v="2"/>
    <x v="6"/>
    <s v="LIBRO"/>
    <x v="0"/>
    <m/>
    <n v="-23070"/>
    <x v="136"/>
    <x v="5"/>
  </r>
  <r>
    <d v="2025-05-01T00:00:00"/>
    <d v="2025-05-30T00:00:00"/>
    <x v="0"/>
    <x v="2"/>
    <x v="16"/>
    <s v="LIBRO"/>
    <x v="0"/>
    <m/>
    <n v="-50000"/>
    <x v="136"/>
    <x v="5"/>
  </r>
  <r>
    <d v="2025-05-01T00:00:00"/>
    <d v="2025-05-31T00:00:00"/>
    <x v="0"/>
    <x v="2"/>
    <x v="6"/>
    <s v="LIBRO"/>
    <x v="0"/>
    <m/>
    <n v="-23000"/>
    <x v="127"/>
    <x v="5"/>
  </r>
  <r>
    <d v="2025-05-01T00:00:00"/>
    <d v="2025-05-31T00:00:00"/>
    <x v="0"/>
    <x v="1"/>
    <x v="85"/>
    <s v="LIBRO"/>
    <x v="1"/>
    <n v="81836"/>
    <n v="-81836"/>
    <x v="127"/>
    <x v="5"/>
  </r>
  <r>
    <d v="2025-05-01T00:00:00"/>
    <d v="2025-05-31T00:00:00"/>
    <x v="0"/>
    <x v="1"/>
    <x v="18"/>
    <s v="LIBRO"/>
    <x v="0"/>
    <n v="190000"/>
    <n v="-190000"/>
    <x v="127"/>
    <x v="5"/>
  </r>
  <r>
    <d v="2025-05-01T00:00:00"/>
    <d v="2025-05-31T00:00:00"/>
    <x v="0"/>
    <x v="1"/>
    <x v="16"/>
    <s v="LIBRO"/>
    <x v="0"/>
    <n v="90000"/>
    <n v="-90000"/>
    <x v="127"/>
    <x v="5"/>
  </r>
  <r>
    <d v="2025-05-01T00:00:00"/>
    <d v="2025-05-31T00:00:00"/>
    <x v="0"/>
    <x v="0"/>
    <x v="23"/>
    <s v="LIBRO"/>
    <x v="0"/>
    <n v="82350"/>
    <n v="-82350"/>
    <x v="127"/>
    <x v="5"/>
  </r>
  <r>
    <d v="2025-05-01T00:00:00"/>
    <d v="2025-05-31T00:00:00"/>
    <x v="0"/>
    <x v="0"/>
    <x v="16"/>
    <s v="LIBRO"/>
    <x v="1"/>
    <n v="11000"/>
    <n v="-11000"/>
    <x v="127"/>
    <x v="5"/>
  </r>
  <r>
    <d v="2025-05-01T00:00:00"/>
    <d v="2025-05-31T00:00:00"/>
    <x v="0"/>
    <x v="1"/>
    <x v="84"/>
    <s v="LIBRO"/>
    <x v="0"/>
    <n v="145600"/>
    <n v="-145600"/>
    <x v="127"/>
    <x v="5"/>
  </r>
  <r>
    <d v="2025-05-01T00:00:00"/>
    <d v="2025-05-31T00:00:00"/>
    <x v="0"/>
    <x v="2"/>
    <x v="16"/>
    <s v="LIBRO"/>
    <x v="0"/>
    <m/>
    <n v="-334650"/>
    <x v="127"/>
    <x v="5"/>
  </r>
  <r>
    <d v="2025-05-01T00:00:00"/>
    <d v="2025-05-31T00:00:00"/>
    <x v="0"/>
    <x v="2"/>
    <x v="16"/>
    <s v="LIBRO"/>
    <x v="0"/>
    <m/>
    <n v="-300000"/>
    <x v="127"/>
    <x v="5"/>
  </r>
  <r>
    <d v="2025-05-01T00:00:00"/>
    <d v="2025-05-31T00:00:00"/>
    <x v="0"/>
    <x v="6"/>
    <x v="40"/>
    <s v="LIBRO"/>
    <x v="0"/>
    <n v="3810"/>
    <n v="-3810"/>
    <x v="127"/>
    <x v="5"/>
  </r>
  <r>
    <d v="2025-05-01T00:00:00"/>
    <d v="2025-05-31T00:00:00"/>
    <x v="0"/>
    <x v="6"/>
    <x v="40"/>
    <s v="LIBRO"/>
    <x v="0"/>
    <n v="3400"/>
    <n v="-3400"/>
    <x v="127"/>
    <x v="5"/>
  </r>
  <r>
    <d v="2025-05-01T00:00:00"/>
    <d v="2025-05-31T00:00:00"/>
    <x v="0"/>
    <x v="14"/>
    <x v="168"/>
    <s v="LIBRO"/>
    <x v="0"/>
    <n v="8000"/>
    <n v="-8000"/>
    <x v="127"/>
    <x v="5"/>
  </r>
  <r>
    <d v="2025-05-01T00:00:00"/>
    <d v="2025-05-31T00:00:00"/>
    <x v="0"/>
    <x v="0"/>
    <x v="7"/>
    <s v="LIBRO"/>
    <x v="0"/>
    <n v="4000"/>
    <n v="-4000"/>
    <x v="127"/>
    <x v="5"/>
  </r>
  <r>
    <d v="2025-05-01T00:00:00"/>
    <d v="2025-05-31T00:00:00"/>
    <x v="0"/>
    <x v="0"/>
    <x v="7"/>
    <s v="LIBRO"/>
    <x v="0"/>
    <n v="6300"/>
    <n v="-6300"/>
    <x v="127"/>
    <x v="5"/>
  </r>
  <r>
    <d v="2025-05-01T00:00:00"/>
    <d v="2025-05-31T00:00:00"/>
    <x v="0"/>
    <x v="0"/>
    <x v="30"/>
    <s v="LIBRO"/>
    <x v="0"/>
    <n v="19000"/>
    <n v="-19000"/>
    <x v="127"/>
    <x v="5"/>
  </r>
  <r>
    <d v="2025-05-01T00:00:00"/>
    <d v="2025-05-31T00:00:00"/>
    <x v="0"/>
    <x v="2"/>
    <x v="6"/>
    <s v="LIBRO"/>
    <x v="0"/>
    <m/>
    <n v="-23070"/>
    <x v="127"/>
    <x v="5"/>
  </r>
  <r>
    <d v="2025-05-01T00:00:00"/>
    <d v="2025-05-31T00:00:00"/>
    <x v="0"/>
    <x v="2"/>
    <x v="6"/>
    <s v="LIBRO"/>
    <x v="0"/>
    <m/>
    <n v="-23070"/>
    <x v="127"/>
    <x v="5"/>
  </r>
  <r>
    <d v="2025-05-01T00:00:00"/>
    <d v="2025-05-31T00:00:00"/>
    <x v="1"/>
    <x v="10"/>
    <x v="89"/>
    <s v="PLANILLA"/>
    <x v="4"/>
    <m/>
    <n v="100673633"/>
    <x v="127"/>
    <x v="5"/>
  </r>
  <r>
    <d v="2025-05-01T00:00:00"/>
    <d v="2025-05-31T00:00:00"/>
    <x v="1"/>
    <x v="10"/>
    <x v="90"/>
    <s v="PLANILLA"/>
    <x v="4"/>
    <m/>
    <n v="11855813"/>
    <x v="127"/>
    <x v="5"/>
  </r>
  <r>
    <d v="2025-05-01T00:00:00"/>
    <d v="2025-05-31T00:00:00"/>
    <x v="0"/>
    <x v="2"/>
    <x v="92"/>
    <s v="PLANILLA"/>
    <x v="4"/>
    <m/>
    <n v="-21365832"/>
    <x v="127"/>
    <x v="5"/>
  </r>
  <r>
    <d v="2025-06-01T00:00:00"/>
    <d v="2025-06-02T00:00:00"/>
    <x v="0"/>
    <x v="0"/>
    <x v="11"/>
    <s v="BOLETA"/>
    <x v="0"/>
    <n v="389500"/>
    <n v="-389500"/>
    <x v="140"/>
    <x v="6"/>
  </r>
  <r>
    <d v="2025-06-01T00:00:00"/>
    <d v="2025-06-02T00:00:00"/>
    <x v="0"/>
    <x v="0"/>
    <x v="7"/>
    <s v="LIBRO"/>
    <x v="0"/>
    <n v="15000"/>
    <n v="-15000"/>
    <x v="108"/>
    <x v="6"/>
  </r>
  <r>
    <d v="2025-06-01T00:00:00"/>
    <d v="2025-06-02T00:00:00"/>
    <x v="0"/>
    <x v="2"/>
    <x v="6"/>
    <s v="LIBRO"/>
    <x v="0"/>
    <m/>
    <n v="-23000"/>
    <x v="108"/>
    <x v="6"/>
  </r>
  <r>
    <d v="2025-06-01T00:00:00"/>
    <d v="2025-06-02T00:00:00"/>
    <x v="0"/>
    <x v="0"/>
    <x v="7"/>
    <s v="LIBRO"/>
    <x v="0"/>
    <n v="600"/>
    <n v="-600"/>
    <x v="108"/>
    <x v="6"/>
  </r>
  <r>
    <d v="2025-06-01T00:00:00"/>
    <d v="2025-06-02T00:00:00"/>
    <x v="0"/>
    <x v="2"/>
    <x v="6"/>
    <s v="LIBRO"/>
    <x v="0"/>
    <m/>
    <n v="-23000"/>
    <x v="108"/>
    <x v="6"/>
  </r>
  <r>
    <d v="2025-06-01T00:00:00"/>
    <d v="2025-06-02T00:00:00"/>
    <x v="0"/>
    <x v="2"/>
    <x v="6"/>
    <s v="LIBRO"/>
    <x v="0"/>
    <m/>
    <n v="-23070"/>
    <x v="108"/>
    <x v="6"/>
  </r>
  <r>
    <d v="2025-06-01T00:00:00"/>
    <d v="2025-06-02T00:00:00"/>
    <x v="0"/>
    <x v="15"/>
    <x v="169"/>
    <s v="LIBRO"/>
    <x v="1"/>
    <n v="31200"/>
    <n v="-31200"/>
    <x v="108"/>
    <x v="6"/>
  </r>
  <r>
    <d v="2025-06-01T00:00:00"/>
    <d v="2025-06-02T00:00:00"/>
    <x v="0"/>
    <x v="0"/>
    <x v="53"/>
    <s v="LIBRO"/>
    <x v="1"/>
    <n v="98800"/>
    <n v="-98800"/>
    <x v="108"/>
    <x v="6"/>
  </r>
  <r>
    <d v="2025-06-01T00:00:00"/>
    <d v="2025-06-02T00:00:00"/>
    <x v="0"/>
    <x v="0"/>
    <x v="32"/>
    <s v="LIBRO"/>
    <x v="2"/>
    <m/>
    <n v="-2356324"/>
    <x v="108"/>
    <x v="6"/>
  </r>
  <r>
    <d v="2025-06-01T00:00:00"/>
    <d v="2025-06-02T00:00:00"/>
    <x v="0"/>
    <x v="0"/>
    <x v="31"/>
    <s v="LIBRO"/>
    <x v="0"/>
    <n v="55500"/>
    <n v="-55500"/>
    <x v="108"/>
    <x v="6"/>
  </r>
  <r>
    <d v="2025-06-01T00:00:00"/>
    <d v="2025-06-02T00:00:00"/>
    <x v="0"/>
    <x v="5"/>
    <x v="154"/>
    <s v="LIBRO"/>
    <x v="1"/>
    <n v="150000"/>
    <n v="-150000"/>
    <x v="108"/>
    <x v="6"/>
  </r>
  <r>
    <d v="2025-06-01T00:00:00"/>
    <d v="2025-06-02T00:00:00"/>
    <x v="0"/>
    <x v="0"/>
    <x v="43"/>
    <s v="BOLETA"/>
    <x v="0"/>
    <n v="269000"/>
    <n v="-269000"/>
    <x v="141"/>
    <x v="7"/>
  </r>
  <r>
    <d v="2025-06-01T00:00:00"/>
    <d v="2025-06-02T00:00:00"/>
    <x v="0"/>
    <x v="0"/>
    <x v="7"/>
    <s v="LIBRO"/>
    <x v="0"/>
    <n v="4000"/>
    <n v="-4000"/>
    <x v="108"/>
    <x v="6"/>
  </r>
  <r>
    <d v="2025-06-01T00:00:00"/>
    <d v="2025-06-02T00:00:00"/>
    <x v="0"/>
    <x v="0"/>
    <x v="0"/>
    <s v="LIBRO"/>
    <x v="0"/>
    <n v="3700"/>
    <n v="-3700"/>
    <x v="108"/>
    <x v="6"/>
  </r>
  <r>
    <d v="2025-06-01T00:00:00"/>
    <d v="2025-06-02T00:00:00"/>
    <x v="0"/>
    <x v="2"/>
    <x v="6"/>
    <s v="LIBRO"/>
    <x v="0"/>
    <m/>
    <n v="-23070"/>
    <x v="108"/>
    <x v="6"/>
  </r>
  <r>
    <d v="2025-06-01T00:00:00"/>
    <d v="2025-06-02T00:00:00"/>
    <x v="0"/>
    <x v="2"/>
    <x v="6"/>
    <s v="LIBRO"/>
    <x v="0"/>
    <m/>
    <n v="-23070"/>
    <x v="108"/>
    <x v="6"/>
  </r>
  <r>
    <d v="2025-06-01T00:00:00"/>
    <d v="2025-06-02T00:00:00"/>
    <x v="0"/>
    <x v="6"/>
    <x v="22"/>
    <s v="LIBRO"/>
    <x v="0"/>
    <n v="30000"/>
    <n v="-30000"/>
    <x v="108"/>
    <x v="6"/>
  </r>
  <r>
    <d v="2025-06-01T00:00:00"/>
    <d v="2025-06-02T00:00:00"/>
    <x v="0"/>
    <x v="7"/>
    <x v="117"/>
    <s v="LIBRO"/>
    <x v="0"/>
    <n v="400000"/>
    <n v="-400000"/>
    <x v="108"/>
    <x v="6"/>
  </r>
  <r>
    <d v="2025-06-01T00:00:00"/>
    <d v="2025-06-02T00:00:00"/>
    <x v="0"/>
    <x v="1"/>
    <x v="170"/>
    <s v="LIBRO"/>
    <x v="0"/>
    <n v="60000"/>
    <n v="-60000"/>
    <x v="108"/>
    <x v="6"/>
  </r>
  <r>
    <d v="2025-06-01T00:00:00"/>
    <d v="2025-06-02T00:00:00"/>
    <x v="0"/>
    <x v="0"/>
    <x v="24"/>
    <s v="BOLETA"/>
    <x v="1"/>
    <n v="53100"/>
    <n v="-53100"/>
    <x v="119"/>
    <x v="6"/>
  </r>
  <r>
    <d v="2025-06-01T00:00:00"/>
    <d v="2025-06-02T00:00:00"/>
    <x v="0"/>
    <x v="0"/>
    <x v="34"/>
    <s v="BOLETA"/>
    <x v="0"/>
    <n v="50539"/>
    <n v="-50540"/>
    <x v="142"/>
    <x v="6"/>
  </r>
  <r>
    <d v="2025-06-01T00:00:00"/>
    <d v="2025-06-02T00:00:00"/>
    <x v="0"/>
    <x v="0"/>
    <x v="34"/>
    <s v="BOLETA"/>
    <x v="2"/>
    <n v="61153"/>
    <n v="-61153"/>
    <x v="142"/>
    <x v="6"/>
  </r>
  <r>
    <d v="2025-06-01T00:00:00"/>
    <d v="2025-06-02T00:00:00"/>
    <x v="0"/>
    <x v="0"/>
    <x v="16"/>
    <s v="BOLETA"/>
    <x v="2"/>
    <n v="108175"/>
    <n v="-108175"/>
    <x v="143"/>
    <x v="6"/>
  </r>
  <r>
    <d v="2025-06-01T00:00:00"/>
    <d v="2025-06-02T00:00:00"/>
    <x v="0"/>
    <x v="0"/>
    <x v="16"/>
    <s v="BOLETA"/>
    <x v="2"/>
    <n v="31207"/>
    <n v="-31207"/>
    <x v="143"/>
    <x v="6"/>
  </r>
  <r>
    <d v="2025-06-01T00:00:00"/>
    <d v="2025-06-02T00:00:00"/>
    <x v="0"/>
    <x v="0"/>
    <x v="70"/>
    <s v="BOLETA"/>
    <x v="2"/>
    <n v="79941"/>
    <n v="-79941"/>
    <x v="140"/>
    <x v="6"/>
  </r>
  <r>
    <d v="2025-06-01T00:00:00"/>
    <d v="2025-06-02T00:00:00"/>
    <x v="0"/>
    <x v="0"/>
    <x v="13"/>
    <s v="BOLETA"/>
    <x v="2"/>
    <n v="165634"/>
    <n v="-164634"/>
    <x v="144"/>
    <x v="6"/>
  </r>
  <r>
    <d v="2025-06-01T00:00:00"/>
    <d v="2025-06-02T00:00:00"/>
    <x v="0"/>
    <x v="0"/>
    <x v="13"/>
    <s v="BOLETA"/>
    <x v="2"/>
    <n v="94939"/>
    <n v="-94939"/>
    <x v="144"/>
    <x v="6"/>
  </r>
  <r>
    <d v="2025-06-01T00:00:00"/>
    <d v="2025-06-02T00:00:00"/>
    <x v="0"/>
    <x v="0"/>
    <x v="16"/>
    <s v="BOLETA"/>
    <x v="2"/>
    <n v="377104"/>
    <n v="-377104"/>
    <x v="144"/>
    <x v="6"/>
  </r>
  <r>
    <d v="2025-06-01T00:00:00"/>
    <d v="2025-06-03T00:00:00"/>
    <x v="0"/>
    <x v="0"/>
    <x v="46"/>
    <s v="LIBRO"/>
    <x v="0"/>
    <n v="24600"/>
    <n v="-24600"/>
    <x v="145"/>
    <x v="6"/>
  </r>
  <r>
    <d v="2025-06-01T00:00:00"/>
    <d v="2025-06-03T00:00:00"/>
    <x v="0"/>
    <x v="2"/>
    <x v="6"/>
    <s v="LIBRO"/>
    <x v="0"/>
    <m/>
    <n v="-23000"/>
    <x v="145"/>
    <x v="6"/>
  </r>
  <r>
    <d v="2025-06-01T00:00:00"/>
    <d v="2025-06-03T00:00:00"/>
    <x v="0"/>
    <x v="0"/>
    <x v="0"/>
    <s v="LIBRO"/>
    <x v="0"/>
    <n v="5300"/>
    <n v="-5300"/>
    <x v="145"/>
    <x v="6"/>
  </r>
  <r>
    <d v="2025-06-01T00:00:00"/>
    <d v="2025-06-03T00:00:00"/>
    <x v="0"/>
    <x v="6"/>
    <x v="40"/>
    <s v="LIBRO"/>
    <x v="0"/>
    <n v="3700"/>
    <n v="-3700"/>
    <x v="145"/>
    <x v="6"/>
  </r>
  <r>
    <d v="2025-06-01T00:00:00"/>
    <d v="2025-06-03T00:00:00"/>
    <x v="0"/>
    <x v="6"/>
    <x v="40"/>
    <s v="LIBRO"/>
    <x v="0"/>
    <n v="4000"/>
    <n v="-4000"/>
    <x v="145"/>
    <x v="6"/>
  </r>
  <r>
    <d v="2025-06-01T00:00:00"/>
    <d v="2025-06-03T00:00:00"/>
    <x v="0"/>
    <x v="0"/>
    <x v="39"/>
    <s v="BOLETA"/>
    <x v="0"/>
    <n v="297120"/>
    <n v="-297120"/>
    <x v="138"/>
    <x v="6"/>
  </r>
  <r>
    <d v="2025-06-01T00:00:00"/>
    <d v="2025-06-03T00:00:00"/>
    <x v="0"/>
    <x v="0"/>
    <x v="12"/>
    <s v="LIBRO"/>
    <x v="2"/>
    <m/>
    <n v="-5714562"/>
    <x v="145"/>
    <x v="6"/>
  </r>
  <r>
    <d v="2025-06-01T00:00:00"/>
    <d v="2025-06-03T00:00:00"/>
    <x v="0"/>
    <x v="0"/>
    <x v="12"/>
    <s v="BOLETA"/>
    <x v="2"/>
    <n v="899636"/>
    <m/>
    <x v="4"/>
    <x v="3"/>
  </r>
  <r>
    <d v="2025-06-01T00:00:00"/>
    <d v="2025-06-03T00:00:00"/>
    <x v="0"/>
    <x v="0"/>
    <x v="12"/>
    <s v="BOLETA"/>
    <x v="2"/>
    <n v="720301"/>
    <m/>
    <x v="4"/>
    <x v="3"/>
  </r>
  <r>
    <d v="2025-06-01T00:00:00"/>
    <d v="2025-06-03T00:00:00"/>
    <x v="0"/>
    <x v="0"/>
    <x v="32"/>
    <s v="LIBRO"/>
    <x v="0"/>
    <n v="136565"/>
    <n v="-136565"/>
    <x v="146"/>
    <x v="6"/>
  </r>
  <r>
    <d v="2025-06-01T00:00:00"/>
    <d v="2025-06-03T00:00:00"/>
    <x v="0"/>
    <x v="0"/>
    <x v="32"/>
    <s v="LIBRO"/>
    <x v="2"/>
    <n v="278179"/>
    <n v="-278179"/>
    <x v="146"/>
    <x v="6"/>
  </r>
  <r>
    <d v="2025-06-01T00:00:00"/>
    <d v="2025-06-03T00:00:00"/>
    <x v="0"/>
    <x v="0"/>
    <x v="8"/>
    <s v="BOLETA"/>
    <x v="2"/>
    <n v="1080306"/>
    <m/>
    <x v="4"/>
    <x v="3"/>
  </r>
  <r>
    <d v="2025-06-01T00:00:00"/>
    <d v="2025-06-03T00:00:00"/>
    <x v="0"/>
    <x v="6"/>
    <x v="40"/>
    <s v="LIBRO"/>
    <x v="0"/>
    <n v="2700"/>
    <n v="-2700"/>
    <x v="145"/>
    <x v="6"/>
  </r>
  <r>
    <d v="2025-06-01T00:00:00"/>
    <d v="2025-06-03T00:00:00"/>
    <x v="0"/>
    <x v="0"/>
    <x v="108"/>
    <s v="LIBRO"/>
    <x v="0"/>
    <n v="39600"/>
    <n v="-39600"/>
    <x v="145"/>
    <x v="6"/>
  </r>
  <r>
    <d v="2025-06-01T00:00:00"/>
    <d v="2025-06-03T00:00:00"/>
    <x v="0"/>
    <x v="0"/>
    <x v="16"/>
    <s v="BOLETA"/>
    <x v="2"/>
    <n v="41464"/>
    <n v="-41464"/>
    <x v="146"/>
    <x v="6"/>
  </r>
  <r>
    <d v="2025-06-01T00:00:00"/>
    <d v="2025-06-03T00:00:00"/>
    <x v="0"/>
    <x v="0"/>
    <x v="16"/>
    <s v="BOLETA"/>
    <x v="2"/>
    <n v="621459"/>
    <m/>
    <x v="4"/>
    <x v="3"/>
  </r>
  <r>
    <d v="2025-06-01T00:00:00"/>
    <d v="2025-06-04T00:00:00"/>
    <x v="0"/>
    <x v="0"/>
    <x v="11"/>
    <s v="BOLETA"/>
    <x v="2"/>
    <n v="573400"/>
    <n v="-573400"/>
    <x v="147"/>
    <x v="6"/>
  </r>
  <r>
    <d v="2025-06-01T00:00:00"/>
    <d v="2025-06-04T00:00:00"/>
    <x v="0"/>
    <x v="2"/>
    <x v="6"/>
    <s v="LIBRO"/>
    <x v="0"/>
    <m/>
    <n v="-23070"/>
    <x v="137"/>
    <x v="6"/>
  </r>
  <r>
    <d v="2025-06-01T00:00:00"/>
    <d v="2025-06-04T00:00:00"/>
    <x v="0"/>
    <x v="2"/>
    <x v="6"/>
    <s v="LIBRO"/>
    <x v="0"/>
    <m/>
    <n v="-23000"/>
    <x v="137"/>
    <x v="6"/>
  </r>
  <r>
    <d v="2025-06-01T00:00:00"/>
    <d v="2025-06-04T00:00:00"/>
    <x v="0"/>
    <x v="2"/>
    <x v="16"/>
    <s v="LIBRO"/>
    <x v="0"/>
    <m/>
    <n v="-100000"/>
    <x v="137"/>
    <x v="6"/>
  </r>
  <r>
    <d v="2025-06-01T00:00:00"/>
    <d v="2025-06-04T00:00:00"/>
    <x v="0"/>
    <x v="2"/>
    <x v="16"/>
    <s v="LIBRO"/>
    <x v="0"/>
    <m/>
    <n v="-100000"/>
    <x v="137"/>
    <x v="6"/>
  </r>
  <r>
    <d v="2025-06-01T00:00:00"/>
    <d v="2025-06-04T00:00:00"/>
    <x v="0"/>
    <x v="0"/>
    <x v="8"/>
    <s v="LIBRO"/>
    <x v="2"/>
    <m/>
    <n v="-6226176"/>
    <x v="137"/>
    <x v="6"/>
  </r>
  <r>
    <d v="2025-06-01T00:00:00"/>
    <d v="2025-06-04T00:00:00"/>
    <x v="0"/>
    <x v="2"/>
    <x v="6"/>
    <s v="LIBRO"/>
    <x v="0"/>
    <m/>
    <n v="-42400"/>
    <x v="137"/>
    <x v="6"/>
  </r>
  <r>
    <d v="2025-06-01T00:00:00"/>
    <d v="2025-06-04T00:00:00"/>
    <x v="0"/>
    <x v="7"/>
    <x v="171"/>
    <s v="LIBRO"/>
    <x v="3"/>
    <n v="2137187"/>
    <n v="-2137187"/>
    <x v="137"/>
    <x v="6"/>
  </r>
  <r>
    <d v="2025-06-01T00:00:00"/>
    <d v="2025-06-04T00:00:00"/>
    <x v="0"/>
    <x v="5"/>
    <x v="35"/>
    <s v="LIBRO"/>
    <x v="0"/>
    <n v="44600"/>
    <n v="-44600"/>
    <x v="137"/>
    <x v="6"/>
  </r>
  <r>
    <d v="2025-06-01T00:00:00"/>
    <d v="2025-06-04T00:00:00"/>
    <x v="0"/>
    <x v="0"/>
    <x v="81"/>
    <s v="LIBRO"/>
    <x v="0"/>
    <n v="9200"/>
    <n v="-9200"/>
    <x v="137"/>
    <x v="6"/>
  </r>
  <r>
    <d v="2025-06-01T00:00:00"/>
    <d v="2025-06-04T00:00:00"/>
    <x v="0"/>
    <x v="1"/>
    <x v="3"/>
    <s v="LIBRO"/>
    <x v="0"/>
    <n v="36000"/>
    <n v="-36000"/>
    <x v="137"/>
    <x v="6"/>
  </r>
  <r>
    <d v="2025-06-01T00:00:00"/>
    <d v="2025-06-04T00:00:00"/>
    <x v="0"/>
    <x v="2"/>
    <x v="6"/>
    <s v="LIBRO"/>
    <x v="0"/>
    <m/>
    <n v="-23070"/>
    <x v="137"/>
    <x v="6"/>
  </r>
  <r>
    <d v="2025-06-01T00:00:00"/>
    <d v="2025-06-04T00:00:00"/>
    <x v="0"/>
    <x v="0"/>
    <x v="7"/>
    <s v="LIBRO"/>
    <x v="0"/>
    <n v="4600"/>
    <n v="-4600"/>
    <x v="137"/>
    <x v="6"/>
  </r>
  <r>
    <d v="2025-06-01T00:00:00"/>
    <d v="2025-06-04T00:00:00"/>
    <x v="0"/>
    <x v="1"/>
    <x v="172"/>
    <s v="LIBRO"/>
    <x v="0"/>
    <n v="80000"/>
    <n v="-80000"/>
    <x v="137"/>
    <x v="6"/>
  </r>
  <r>
    <d v="2025-06-01T00:00:00"/>
    <d v="2025-06-05T00:00:00"/>
    <x v="0"/>
    <x v="2"/>
    <x v="6"/>
    <s v="LIBRO"/>
    <x v="0"/>
    <m/>
    <n v="-23070"/>
    <x v="142"/>
    <x v="6"/>
  </r>
  <r>
    <d v="2025-06-01T00:00:00"/>
    <d v="2025-06-05T00:00:00"/>
    <x v="0"/>
    <x v="2"/>
    <x v="6"/>
    <s v="LIBRO"/>
    <x v="0"/>
    <m/>
    <n v="-23000"/>
    <x v="142"/>
    <x v="6"/>
  </r>
  <r>
    <d v="2025-06-01T00:00:00"/>
    <d v="2025-06-05T00:00:00"/>
    <x v="0"/>
    <x v="4"/>
    <x v="15"/>
    <s v="LIBRO"/>
    <x v="0"/>
    <n v="2030000"/>
    <n v="-2030000"/>
    <x v="142"/>
    <x v="6"/>
  </r>
  <r>
    <d v="2025-06-01T00:00:00"/>
    <d v="2025-06-05T00:00:00"/>
    <x v="0"/>
    <x v="0"/>
    <x v="44"/>
    <s v="LIBRO"/>
    <x v="1"/>
    <n v="203814"/>
    <n v="-203814"/>
    <x v="142"/>
    <x v="6"/>
  </r>
  <r>
    <d v="2025-06-01T00:00:00"/>
    <d v="2025-06-05T00:00:00"/>
    <x v="0"/>
    <x v="0"/>
    <x v="5"/>
    <s v="LIBRO"/>
    <x v="2"/>
    <n v="86395"/>
    <n v="-86395"/>
    <x v="142"/>
    <x v="6"/>
  </r>
  <r>
    <d v="2025-06-01T00:00:00"/>
    <d v="2025-06-05T00:00:00"/>
    <x v="0"/>
    <x v="0"/>
    <x v="12"/>
    <s v="BOLETA"/>
    <x v="2"/>
    <n v="705672"/>
    <m/>
    <x v="4"/>
    <x v="3"/>
  </r>
  <r>
    <d v="2025-06-01T00:00:00"/>
    <d v="2025-06-05T00:00:00"/>
    <x v="0"/>
    <x v="0"/>
    <x v="126"/>
    <s v="LIBRO"/>
    <x v="0"/>
    <n v="2400"/>
    <n v="-2400"/>
    <x v="142"/>
    <x v="6"/>
  </r>
  <r>
    <d v="2025-06-01T00:00:00"/>
    <d v="2025-06-05T00:00:00"/>
    <x v="0"/>
    <x v="2"/>
    <x v="6"/>
    <s v="LIBRO"/>
    <x v="0"/>
    <m/>
    <n v="-17300"/>
    <x v="142"/>
    <x v="6"/>
  </r>
  <r>
    <d v="2025-06-01T00:00:00"/>
    <d v="2025-06-06T00:00:00"/>
    <x v="0"/>
    <x v="0"/>
    <x v="11"/>
    <s v="BOLETA"/>
    <x v="2"/>
    <n v="257400"/>
    <n v="-257400"/>
    <x v="147"/>
    <x v="6"/>
  </r>
  <r>
    <d v="2025-06-01T00:00:00"/>
    <d v="2025-06-06T00:00:00"/>
    <x v="0"/>
    <x v="2"/>
    <x v="6"/>
    <s v="LIBRO"/>
    <x v="0"/>
    <m/>
    <n v="-23070"/>
    <x v="148"/>
    <x v="6"/>
  </r>
  <r>
    <d v="2025-06-01T00:00:00"/>
    <d v="2025-06-06T00:00:00"/>
    <x v="0"/>
    <x v="15"/>
    <x v="173"/>
    <s v="LIBRO"/>
    <x v="1"/>
    <n v="40855"/>
    <n v="-40855"/>
    <x v="148"/>
    <x v="6"/>
  </r>
  <r>
    <d v="2025-06-01T00:00:00"/>
    <d v="2025-06-06T00:00:00"/>
    <x v="0"/>
    <x v="15"/>
    <x v="174"/>
    <s v="LIBRO"/>
    <x v="1"/>
    <n v="20613"/>
    <n v="-20613"/>
    <x v="148"/>
    <x v="6"/>
  </r>
  <r>
    <d v="2025-06-01T00:00:00"/>
    <d v="2025-06-06T00:00:00"/>
    <x v="0"/>
    <x v="0"/>
    <x v="31"/>
    <s v="LIBRO"/>
    <x v="0"/>
    <n v="34500"/>
    <n v="-34500"/>
    <x v="148"/>
    <x v="6"/>
  </r>
  <r>
    <d v="2025-06-01T00:00:00"/>
    <d v="2025-06-06T00:00:00"/>
    <x v="0"/>
    <x v="1"/>
    <x v="9"/>
    <s v="LIBRO"/>
    <x v="0"/>
    <n v="5100"/>
    <n v="-5100"/>
    <x v="148"/>
    <x v="6"/>
  </r>
  <r>
    <d v="2025-06-01T00:00:00"/>
    <d v="2025-06-06T00:00:00"/>
    <x v="0"/>
    <x v="0"/>
    <x v="30"/>
    <s v="LIBRO"/>
    <x v="0"/>
    <n v="2200"/>
    <n v="-2200"/>
    <x v="148"/>
    <x v="6"/>
  </r>
  <r>
    <d v="2025-06-01T00:00:00"/>
    <d v="2025-06-06T00:00:00"/>
    <x v="0"/>
    <x v="2"/>
    <x v="6"/>
    <s v="LIBRO"/>
    <x v="0"/>
    <m/>
    <n v="-23070"/>
    <x v="148"/>
    <x v="6"/>
  </r>
  <r>
    <d v="2025-06-01T00:00:00"/>
    <d v="2025-06-06T00:00:00"/>
    <x v="0"/>
    <x v="0"/>
    <x v="23"/>
    <s v="LIBRO"/>
    <x v="0"/>
    <n v="138400"/>
    <n v="-138400"/>
    <x v="148"/>
    <x v="6"/>
  </r>
  <r>
    <d v="2025-06-01T00:00:00"/>
    <d v="2025-06-06T00:00:00"/>
    <x v="0"/>
    <x v="0"/>
    <x v="30"/>
    <s v="LIBRO"/>
    <x v="0"/>
    <n v="54200"/>
    <n v="-54200"/>
    <x v="148"/>
    <x v="6"/>
  </r>
  <r>
    <d v="2025-06-01T00:00:00"/>
    <d v="2025-06-07T00:00:00"/>
    <x v="0"/>
    <x v="2"/>
    <x v="6"/>
    <s v="LIBRO"/>
    <x v="0"/>
    <m/>
    <n v="-28000"/>
    <x v="149"/>
    <x v="6"/>
  </r>
  <r>
    <d v="2025-06-01T00:00:00"/>
    <d v="2025-06-07T00:00:00"/>
    <x v="0"/>
    <x v="0"/>
    <x v="175"/>
    <s v="LIBRO"/>
    <x v="0"/>
    <n v="22900"/>
    <n v="-22900"/>
    <x v="149"/>
    <x v="6"/>
  </r>
  <r>
    <d v="2025-06-01T00:00:00"/>
    <d v="2025-06-07T00:00:00"/>
    <x v="0"/>
    <x v="2"/>
    <x v="16"/>
    <s v="LIBRO"/>
    <x v="0"/>
    <m/>
    <n v="-343100"/>
    <x v="149"/>
    <x v="6"/>
  </r>
  <r>
    <d v="2025-06-01T00:00:00"/>
    <d v="2025-06-07T00:00:00"/>
    <x v="0"/>
    <x v="0"/>
    <x v="4"/>
    <s v="LIBRO"/>
    <x v="1"/>
    <n v="29680"/>
    <n v="-28680"/>
    <x v="149"/>
    <x v="6"/>
  </r>
  <r>
    <d v="2025-06-01T00:00:00"/>
    <d v="2025-06-07T00:00:00"/>
    <x v="1"/>
    <x v="12"/>
    <x v="132"/>
    <s v="LIBRO"/>
    <x v="0"/>
    <m/>
    <n v="130000"/>
    <x v="149"/>
    <x v="6"/>
  </r>
  <r>
    <d v="2025-06-01T00:00:00"/>
    <d v="2025-06-07T00:00:00"/>
    <x v="0"/>
    <x v="1"/>
    <x v="18"/>
    <s v="LIBRO"/>
    <x v="0"/>
    <n v="120000"/>
    <n v="-120000"/>
    <x v="149"/>
    <x v="6"/>
  </r>
  <r>
    <d v="2025-06-01T00:00:00"/>
    <d v="2025-06-07T00:00:00"/>
    <x v="0"/>
    <x v="0"/>
    <x v="96"/>
    <s v="LIBRO"/>
    <x v="1"/>
    <n v="30530"/>
    <n v="-30530"/>
    <x v="149"/>
    <x v="6"/>
  </r>
  <r>
    <d v="2025-06-01T00:00:00"/>
    <d v="2025-06-07T00:00:00"/>
    <x v="0"/>
    <x v="0"/>
    <x v="29"/>
    <s v="LIBRO"/>
    <x v="2"/>
    <m/>
    <n v="-2678880"/>
    <x v="149"/>
    <x v="6"/>
  </r>
  <r>
    <d v="2025-06-01T00:00:00"/>
    <d v="2025-06-07T00:00:00"/>
    <x v="0"/>
    <x v="0"/>
    <x v="7"/>
    <s v="LIBRO"/>
    <x v="0"/>
    <n v="840"/>
    <n v="-840"/>
    <x v="149"/>
    <x v="6"/>
  </r>
  <r>
    <d v="2025-06-01T00:00:00"/>
    <d v="2025-06-07T00:00:00"/>
    <x v="0"/>
    <x v="0"/>
    <x v="7"/>
    <s v="LIBRO"/>
    <x v="0"/>
    <n v="1600"/>
    <n v="-1600"/>
    <x v="149"/>
    <x v="6"/>
  </r>
  <r>
    <d v="2025-06-01T00:00:00"/>
    <d v="2025-06-07T00:00:00"/>
    <x v="0"/>
    <x v="2"/>
    <x v="6"/>
    <s v="LIBRO"/>
    <x v="0"/>
    <m/>
    <n v="-23070"/>
    <x v="149"/>
    <x v="6"/>
  </r>
  <r>
    <d v="2025-06-01T00:00:00"/>
    <d v="2025-06-09T00:00:00"/>
    <x v="0"/>
    <x v="0"/>
    <x v="11"/>
    <s v="BOLETA"/>
    <x v="2"/>
    <n v="631000"/>
    <n v="-631000"/>
    <x v="147"/>
    <x v="6"/>
  </r>
  <r>
    <d v="2025-06-01T00:00:00"/>
    <d v="2025-06-09T00:00:00"/>
    <x v="0"/>
    <x v="0"/>
    <x v="30"/>
    <s v="LIBRO"/>
    <x v="0"/>
    <n v="5490"/>
    <n v="-5490"/>
    <x v="144"/>
    <x v="6"/>
  </r>
  <r>
    <d v="2025-06-01T00:00:00"/>
    <d v="2025-06-09T00:00:00"/>
    <x v="0"/>
    <x v="0"/>
    <x v="7"/>
    <s v="LIBRO"/>
    <x v="0"/>
    <n v="2000"/>
    <n v="-2000"/>
    <x v="144"/>
    <x v="6"/>
  </r>
  <r>
    <d v="2025-06-01T00:00:00"/>
    <d v="2025-06-09T00:00:00"/>
    <x v="0"/>
    <x v="2"/>
    <x v="6"/>
    <s v="LIBRO"/>
    <x v="0"/>
    <m/>
    <n v="-28000"/>
    <x v="144"/>
    <x v="6"/>
  </r>
  <r>
    <d v="2025-06-01T00:00:00"/>
    <d v="2025-06-09T00:00:00"/>
    <x v="0"/>
    <x v="2"/>
    <x v="6"/>
    <s v="LIBRO"/>
    <x v="0"/>
    <m/>
    <n v="-23070"/>
    <x v="144"/>
    <x v="6"/>
  </r>
  <r>
    <d v="2025-06-01T00:00:00"/>
    <d v="2025-06-09T00:00:00"/>
    <x v="0"/>
    <x v="2"/>
    <x v="6"/>
    <s v="LIBRO"/>
    <x v="0"/>
    <m/>
    <n v="-28000"/>
    <x v="144"/>
    <x v="6"/>
  </r>
  <r>
    <d v="2025-06-01T00:00:00"/>
    <d v="2025-06-09T00:00:00"/>
    <x v="0"/>
    <x v="15"/>
    <x v="176"/>
    <s v="LIBRO"/>
    <x v="0"/>
    <n v="2000"/>
    <n v="-2000"/>
    <x v="144"/>
    <x v="6"/>
  </r>
  <r>
    <d v="2025-06-01T00:00:00"/>
    <d v="2025-06-09T00:00:00"/>
    <x v="0"/>
    <x v="0"/>
    <x v="52"/>
    <s v="LIBRO"/>
    <x v="1"/>
    <n v="443310"/>
    <n v="-443310"/>
    <x v="144"/>
    <x v="6"/>
  </r>
  <r>
    <d v="2025-06-01T00:00:00"/>
    <d v="2025-06-09T00:00:00"/>
    <x v="0"/>
    <x v="0"/>
    <x v="7"/>
    <s v="LIBRO"/>
    <x v="0"/>
    <n v="4650"/>
    <n v="-4650"/>
    <x v="144"/>
    <x v="6"/>
  </r>
  <r>
    <d v="2025-06-01T00:00:00"/>
    <d v="2025-06-09T00:00:00"/>
    <x v="0"/>
    <x v="0"/>
    <x v="0"/>
    <s v="LIBRO"/>
    <x v="0"/>
    <n v="8400"/>
    <n v="-8400"/>
    <x v="144"/>
    <x v="6"/>
  </r>
  <r>
    <d v="2025-06-01T00:00:00"/>
    <d v="2025-06-09T00:00:00"/>
    <x v="0"/>
    <x v="0"/>
    <x v="30"/>
    <s v="LIBRO"/>
    <x v="0"/>
    <n v="1200"/>
    <n v="-1200"/>
    <x v="144"/>
    <x v="6"/>
  </r>
  <r>
    <d v="2025-06-01T00:00:00"/>
    <d v="2025-06-09T00:00:00"/>
    <x v="0"/>
    <x v="2"/>
    <x v="6"/>
    <s v="LIBRO"/>
    <x v="0"/>
    <m/>
    <n v="-23070"/>
    <x v="144"/>
    <x v="6"/>
  </r>
  <r>
    <d v="2025-06-01T00:00:00"/>
    <d v="2025-06-09T00:00:00"/>
    <x v="0"/>
    <x v="4"/>
    <x v="37"/>
    <s v="LIBRO"/>
    <x v="0"/>
    <n v="350000"/>
    <n v="-350000"/>
    <x v="144"/>
    <x v="6"/>
  </r>
  <r>
    <d v="2025-06-01T00:00:00"/>
    <d v="2025-06-09T00:00:00"/>
    <x v="0"/>
    <x v="0"/>
    <x v="34"/>
    <s v="BOLETA"/>
    <x v="2"/>
    <n v="263490"/>
    <n v="-263490"/>
    <x v="106"/>
    <x v="6"/>
  </r>
  <r>
    <d v="2025-06-01T00:00:00"/>
    <d v="2025-06-09T00:00:00"/>
    <x v="0"/>
    <x v="0"/>
    <x v="34"/>
    <s v="BOLETA"/>
    <x v="0"/>
    <n v="217760"/>
    <n v="-217760"/>
    <x v="106"/>
    <x v="6"/>
  </r>
  <r>
    <d v="2025-06-01T00:00:00"/>
    <d v="2025-06-09T00:00:00"/>
    <x v="0"/>
    <x v="0"/>
    <x v="16"/>
    <s v="BOLETA"/>
    <x v="2"/>
    <n v="92150"/>
    <n v="-92150"/>
    <x v="143"/>
    <x v="6"/>
  </r>
  <r>
    <d v="2025-06-01T00:00:00"/>
    <d v="2025-06-09T00:00:00"/>
    <x v="0"/>
    <x v="0"/>
    <x v="24"/>
    <s v="BOLETA"/>
    <x v="1"/>
    <n v="16850"/>
    <n v="-16850"/>
    <x v="119"/>
    <x v="6"/>
  </r>
  <r>
    <d v="2025-06-01T00:00:00"/>
    <d v="2025-06-09T00:00:00"/>
    <x v="0"/>
    <x v="0"/>
    <x v="25"/>
    <s v="BOLETA"/>
    <x v="2"/>
    <n v="118600"/>
    <n v="-118600"/>
    <x v="143"/>
    <x v="6"/>
  </r>
  <r>
    <d v="2025-06-01T00:00:00"/>
    <d v="2025-06-09T00:00:00"/>
    <x v="0"/>
    <x v="0"/>
    <x v="70"/>
    <s v="BOLETA"/>
    <x v="2"/>
    <n v="175550"/>
    <n v="-175550"/>
    <x v="122"/>
    <x v="6"/>
  </r>
  <r>
    <d v="2025-06-01T00:00:00"/>
    <d v="2025-06-09T00:00:00"/>
    <x v="0"/>
    <x v="0"/>
    <x v="29"/>
    <s v="BOLETA"/>
    <x v="2"/>
    <n v="407126"/>
    <m/>
    <x v="4"/>
    <x v="3"/>
  </r>
  <r>
    <d v="2025-06-01T00:00:00"/>
    <d v="2025-06-09T00:00:00"/>
    <x v="0"/>
    <x v="0"/>
    <x v="13"/>
    <s v="BOLETA"/>
    <x v="2"/>
    <n v="262920"/>
    <n v="-262920"/>
    <x v="143"/>
    <x v="6"/>
  </r>
  <r>
    <d v="2025-06-01T00:00:00"/>
    <d v="2025-06-09T00:00:00"/>
    <x v="0"/>
    <x v="0"/>
    <x v="16"/>
    <s v="BOLETA"/>
    <x v="2"/>
    <n v="143163"/>
    <n v="-143163"/>
    <x v="143"/>
    <x v="6"/>
  </r>
  <r>
    <d v="2025-06-01T00:00:00"/>
    <d v="2025-06-09T00:00:00"/>
    <x v="0"/>
    <x v="0"/>
    <x v="16"/>
    <s v="BOLETA"/>
    <x v="2"/>
    <n v="315810"/>
    <m/>
    <x v="4"/>
    <x v="3"/>
  </r>
  <r>
    <d v="2025-06-01T00:00:00"/>
    <d v="2025-06-09T00:00:00"/>
    <x v="0"/>
    <x v="0"/>
    <x v="86"/>
    <s v="LIBRO"/>
    <x v="1"/>
    <n v="357480"/>
    <n v="-357480"/>
    <x v="150"/>
    <x v="6"/>
  </r>
  <r>
    <d v="2025-06-01T00:00:00"/>
    <d v="2025-06-10T00:00:00"/>
    <x v="0"/>
    <x v="0"/>
    <x v="39"/>
    <s v="BOLETA"/>
    <x v="0"/>
    <n v="157020"/>
    <n v="-157000"/>
    <x v="146"/>
    <x v="6"/>
  </r>
  <r>
    <d v="2025-06-01T00:00:00"/>
    <d v="2025-06-10T00:00:00"/>
    <x v="0"/>
    <x v="0"/>
    <x v="12"/>
    <s v="BOLETA"/>
    <x v="2"/>
    <n v="1145714"/>
    <m/>
    <x v="4"/>
    <x v="3"/>
  </r>
  <r>
    <d v="2025-06-01T00:00:00"/>
    <d v="2025-06-10T00:00:00"/>
    <x v="0"/>
    <x v="0"/>
    <x v="12"/>
    <s v="BOLETA"/>
    <x v="2"/>
    <n v="378455"/>
    <m/>
    <x v="4"/>
    <x v="3"/>
  </r>
  <r>
    <d v="2025-06-01T00:00:00"/>
    <d v="2025-06-10T00:00:00"/>
    <x v="0"/>
    <x v="0"/>
    <x v="16"/>
    <s v="LIBRO"/>
    <x v="1"/>
    <n v="218925"/>
    <n v="-218925"/>
    <x v="151"/>
    <x v="6"/>
  </r>
  <r>
    <d v="2025-06-01T00:00:00"/>
    <d v="2025-06-10T00:00:00"/>
    <x v="0"/>
    <x v="6"/>
    <x v="22"/>
    <s v="LIBRO"/>
    <x v="0"/>
    <n v="30000"/>
    <n v="-30000"/>
    <x v="151"/>
    <x v="6"/>
  </r>
  <r>
    <d v="2025-06-01T00:00:00"/>
    <d v="2025-06-10T00:00:00"/>
    <x v="0"/>
    <x v="0"/>
    <x v="31"/>
    <s v="LIBRO"/>
    <x v="0"/>
    <n v="48500"/>
    <n v="-48500"/>
    <x v="151"/>
    <x v="6"/>
  </r>
  <r>
    <d v="2025-06-01T00:00:00"/>
    <d v="2025-06-10T00:00:00"/>
    <x v="0"/>
    <x v="0"/>
    <x v="32"/>
    <s v="BOLETA"/>
    <x v="2"/>
    <n v="320227"/>
    <n v="-320227"/>
    <x v="146"/>
    <x v="6"/>
  </r>
  <r>
    <d v="2025-06-01T00:00:00"/>
    <d v="2025-06-10T00:00:00"/>
    <x v="0"/>
    <x v="0"/>
    <x v="32"/>
    <s v="BOLETA"/>
    <x v="0"/>
    <n v="179115"/>
    <m/>
    <x v="4"/>
    <x v="3"/>
  </r>
  <r>
    <d v="2025-06-01T00:00:00"/>
    <d v="2025-06-10T00:00:00"/>
    <x v="0"/>
    <x v="6"/>
    <x v="40"/>
    <s v="LIBRO"/>
    <x v="0"/>
    <n v="3100"/>
    <n v="-3100"/>
    <x v="151"/>
    <x v="6"/>
  </r>
  <r>
    <d v="2025-06-01T00:00:00"/>
    <d v="2025-06-10T00:00:00"/>
    <x v="0"/>
    <x v="5"/>
    <x v="95"/>
    <s v="LIBRO"/>
    <x v="1"/>
    <n v="185000"/>
    <n v="-185000"/>
    <x v="151"/>
    <x v="6"/>
  </r>
  <r>
    <d v="2025-06-01T00:00:00"/>
    <d v="2025-06-10T00:00:00"/>
    <x v="0"/>
    <x v="0"/>
    <x v="8"/>
    <s v="BOLETA"/>
    <x v="2"/>
    <n v="912821"/>
    <m/>
    <x v="4"/>
    <x v="3"/>
  </r>
  <r>
    <d v="2025-06-01T00:00:00"/>
    <d v="2025-06-10T00:00:00"/>
    <x v="0"/>
    <x v="0"/>
    <x v="79"/>
    <s v="BOLETA"/>
    <x v="1"/>
    <n v="25746"/>
    <n v="-25746"/>
    <x v="74"/>
    <x v="6"/>
  </r>
  <r>
    <d v="2025-06-01T00:00:00"/>
    <d v="2025-06-10T00:00:00"/>
    <x v="0"/>
    <x v="0"/>
    <x v="16"/>
    <s v="BOLETA"/>
    <x v="2"/>
    <n v="520879"/>
    <m/>
    <x v="4"/>
    <x v="3"/>
  </r>
  <r>
    <d v="2025-06-01T00:00:00"/>
    <d v="2025-06-10T00:00:00"/>
    <x v="0"/>
    <x v="0"/>
    <x v="1"/>
    <s v="BOLETA"/>
    <x v="0"/>
    <n v="165000"/>
    <n v="-165000"/>
    <x v="152"/>
    <x v="8"/>
  </r>
  <r>
    <d v="2025-06-01T00:00:00"/>
    <d v="2025-06-11T00:00:00"/>
    <x v="0"/>
    <x v="0"/>
    <x v="11"/>
    <s v="BOLETA"/>
    <x v="0"/>
    <n v="279100"/>
    <n v="-279100"/>
    <x v="153"/>
    <x v="6"/>
  </r>
  <r>
    <d v="2025-06-01T00:00:00"/>
    <d v="2025-06-11T00:00:00"/>
    <x v="0"/>
    <x v="3"/>
    <x v="14"/>
    <s v="LIBRO"/>
    <x v="0"/>
    <m/>
    <n v="-100000"/>
    <x v="140"/>
    <x v="6"/>
  </r>
  <r>
    <d v="2025-06-01T00:00:00"/>
    <d v="2025-06-11T00:00:00"/>
    <x v="0"/>
    <x v="5"/>
    <x v="48"/>
    <s v="LIBRO"/>
    <x v="3"/>
    <n v="115676"/>
    <n v="-115676"/>
    <x v="140"/>
    <x v="6"/>
  </r>
  <r>
    <d v="2025-06-01T00:00:00"/>
    <d v="2025-06-11T00:00:00"/>
    <x v="0"/>
    <x v="6"/>
    <x v="47"/>
    <s v="LIBRO"/>
    <x v="3"/>
    <n v="144961"/>
    <n v="-144961"/>
    <x v="140"/>
    <x v="6"/>
  </r>
  <r>
    <d v="2025-06-01T00:00:00"/>
    <d v="2025-06-11T00:00:00"/>
    <x v="0"/>
    <x v="0"/>
    <x v="32"/>
    <s v="LIBRO"/>
    <x v="0"/>
    <n v="300000"/>
    <n v="-300000"/>
    <x v="140"/>
    <x v="6"/>
  </r>
  <r>
    <d v="2025-06-01T00:00:00"/>
    <d v="2025-06-11T00:00:00"/>
    <x v="0"/>
    <x v="1"/>
    <x v="3"/>
    <s v="LIBRO"/>
    <x v="0"/>
    <n v="36000"/>
    <n v="-36000"/>
    <x v="140"/>
    <x v="6"/>
  </r>
  <r>
    <d v="2025-06-01T00:00:00"/>
    <d v="2025-06-11T00:00:00"/>
    <x v="0"/>
    <x v="2"/>
    <x v="6"/>
    <s v="LIBRO"/>
    <x v="0"/>
    <m/>
    <n v="-23070"/>
    <x v="140"/>
    <x v="6"/>
  </r>
  <r>
    <d v="2025-06-01T00:00:00"/>
    <d v="2025-06-11T00:00:00"/>
    <x v="0"/>
    <x v="2"/>
    <x v="6"/>
    <s v="LIBRO"/>
    <x v="0"/>
    <m/>
    <n v="-17300"/>
    <x v="140"/>
    <x v="6"/>
  </r>
  <r>
    <d v="2025-06-01T00:00:00"/>
    <d v="2025-06-11T00:00:00"/>
    <x v="0"/>
    <x v="0"/>
    <x v="42"/>
    <s v="LIBRO"/>
    <x v="1"/>
    <n v="40000"/>
    <n v="-40000"/>
    <x v="140"/>
    <x v="6"/>
  </r>
  <r>
    <d v="2025-06-01T00:00:00"/>
    <d v="2025-06-12T00:00:00"/>
    <x v="0"/>
    <x v="2"/>
    <x v="6"/>
    <s v="LIBRO"/>
    <x v="0"/>
    <m/>
    <n v="-28000"/>
    <x v="106"/>
    <x v="6"/>
  </r>
  <r>
    <d v="2025-06-01T00:00:00"/>
    <d v="2025-06-12T00:00:00"/>
    <x v="0"/>
    <x v="6"/>
    <x v="40"/>
    <s v="LIBRO"/>
    <x v="0"/>
    <n v="3700"/>
    <n v="-3700"/>
    <x v="106"/>
    <x v="6"/>
  </r>
  <r>
    <d v="2025-06-01T00:00:00"/>
    <d v="2025-06-12T00:00:00"/>
    <x v="0"/>
    <x v="5"/>
    <x v="98"/>
    <s v="LIBRO"/>
    <x v="1"/>
    <n v="873593"/>
    <n v="-873593"/>
    <x v="106"/>
    <x v="6"/>
  </r>
  <r>
    <d v="2025-06-01T00:00:00"/>
    <d v="2025-06-12T00:00:00"/>
    <x v="0"/>
    <x v="4"/>
    <x v="49"/>
    <s v="LIBRO"/>
    <x v="1"/>
    <n v="1053555"/>
    <n v="-1053555"/>
    <x v="106"/>
    <x v="6"/>
  </r>
  <r>
    <d v="2025-06-01T00:00:00"/>
    <d v="2025-06-12T00:00:00"/>
    <x v="0"/>
    <x v="0"/>
    <x v="41"/>
    <s v="BOLETA"/>
    <x v="0"/>
    <n v="421470"/>
    <n v="-421500"/>
    <x v="133"/>
    <x v="7"/>
  </r>
  <r>
    <d v="2025-06-01T00:00:00"/>
    <d v="2025-06-12T00:00:00"/>
    <x v="0"/>
    <x v="0"/>
    <x v="8"/>
    <s v="BOLETA"/>
    <x v="2"/>
    <n v="225882"/>
    <m/>
    <x v="4"/>
    <x v="3"/>
  </r>
  <r>
    <d v="2025-06-01T00:00:00"/>
    <d v="2025-06-12T00:00:00"/>
    <x v="0"/>
    <x v="0"/>
    <x v="23"/>
    <s v="LIBRO"/>
    <x v="0"/>
    <n v="92000"/>
    <n v="-92000"/>
    <x v="106"/>
    <x v="6"/>
  </r>
  <r>
    <d v="2025-06-01T00:00:00"/>
    <d v="2025-06-13T00:00:00"/>
    <x v="0"/>
    <x v="0"/>
    <x v="11"/>
    <s v="BOLETA"/>
    <x v="0"/>
    <n v="523300"/>
    <n v="-523300"/>
    <x v="143"/>
    <x v="6"/>
  </r>
  <r>
    <d v="2025-06-01T00:00:00"/>
    <d v="2025-06-13T00:00:00"/>
    <x v="0"/>
    <x v="0"/>
    <x v="38"/>
    <s v="LIBRO"/>
    <x v="0"/>
    <n v="5050"/>
    <n v="-5050"/>
    <x v="154"/>
    <x v="6"/>
  </r>
  <r>
    <d v="2025-06-01T00:00:00"/>
    <d v="2025-06-13T00:00:00"/>
    <x v="0"/>
    <x v="0"/>
    <x v="38"/>
    <s v="LIBRO"/>
    <x v="0"/>
    <n v="14200"/>
    <n v="-14200"/>
    <x v="154"/>
    <x v="6"/>
  </r>
  <r>
    <d v="2025-06-01T00:00:00"/>
    <d v="2025-06-13T00:00:00"/>
    <x v="0"/>
    <x v="0"/>
    <x v="0"/>
    <s v="LIBRO"/>
    <x v="0"/>
    <n v="3200"/>
    <n v="-3200"/>
    <x v="154"/>
    <x v="6"/>
  </r>
  <r>
    <d v="2025-06-01T00:00:00"/>
    <d v="2025-06-13T00:00:00"/>
    <x v="0"/>
    <x v="0"/>
    <x v="0"/>
    <s v="LIBRO"/>
    <x v="0"/>
    <n v="3270"/>
    <n v="-3270"/>
    <x v="154"/>
    <x v="6"/>
  </r>
  <r>
    <d v="2025-06-01T00:00:00"/>
    <d v="2025-06-13T00:00:00"/>
    <x v="0"/>
    <x v="2"/>
    <x v="6"/>
    <s v="LIBRO"/>
    <x v="0"/>
    <m/>
    <n v="-23070"/>
    <x v="154"/>
    <x v="6"/>
  </r>
  <r>
    <d v="2025-06-01T00:00:00"/>
    <d v="2025-06-13T00:00:00"/>
    <x v="0"/>
    <x v="0"/>
    <x v="126"/>
    <s v="LIBRO"/>
    <x v="0"/>
    <n v="4150"/>
    <n v="-4150"/>
    <x v="154"/>
    <x v="6"/>
  </r>
  <r>
    <d v="2025-06-01T00:00:00"/>
    <d v="2025-06-13T00:00:00"/>
    <x v="0"/>
    <x v="4"/>
    <x v="49"/>
    <s v="LIBRO"/>
    <x v="0"/>
    <n v="1025000"/>
    <n v="-1025000"/>
    <x v="154"/>
    <x v="6"/>
  </r>
  <r>
    <d v="2025-06-01T00:00:00"/>
    <d v="2025-06-13T00:00:00"/>
    <x v="0"/>
    <x v="5"/>
    <x v="62"/>
    <s v="LIBRO"/>
    <x v="0"/>
    <n v="111000"/>
    <n v="-111000"/>
    <x v="154"/>
    <x v="6"/>
  </r>
  <r>
    <d v="2025-06-01T00:00:00"/>
    <d v="2025-06-13T00:00:00"/>
    <x v="0"/>
    <x v="0"/>
    <x v="7"/>
    <s v="LIBRO"/>
    <x v="0"/>
    <n v="1200"/>
    <n v="-1200"/>
    <x v="154"/>
    <x v="6"/>
  </r>
  <r>
    <d v="2025-06-01T00:00:00"/>
    <d v="2025-06-13T00:00:00"/>
    <x v="0"/>
    <x v="1"/>
    <x v="17"/>
    <s v="LIBRO"/>
    <x v="0"/>
    <m/>
    <n v="-200000"/>
    <x v="154"/>
    <x v="6"/>
  </r>
  <r>
    <d v="2025-06-01T00:00:00"/>
    <d v="2025-06-13T00:00:00"/>
    <x v="0"/>
    <x v="3"/>
    <x v="14"/>
    <s v="LIBRO"/>
    <x v="0"/>
    <m/>
    <n v="-350000"/>
    <x v="154"/>
    <x v="6"/>
  </r>
  <r>
    <d v="2025-06-01T00:00:00"/>
    <d v="2025-06-13T00:00:00"/>
    <x v="0"/>
    <x v="7"/>
    <x v="56"/>
    <s v="LIBRO"/>
    <x v="3"/>
    <n v="1128470"/>
    <n v="-1128470"/>
    <x v="154"/>
    <x v="6"/>
  </r>
  <r>
    <d v="2025-06-01T00:00:00"/>
    <d v="2025-06-13T00:00:00"/>
    <x v="0"/>
    <x v="1"/>
    <x v="177"/>
    <s v="LIBRO"/>
    <x v="0"/>
    <n v="42000"/>
    <n v="-42000"/>
    <x v="154"/>
    <x v="6"/>
  </r>
  <r>
    <d v="2025-06-01T00:00:00"/>
    <d v="2025-06-13T00:00:00"/>
    <x v="0"/>
    <x v="0"/>
    <x v="27"/>
    <s v="LIBRO"/>
    <x v="1"/>
    <m/>
    <n v="-290000"/>
    <x v="154"/>
    <x v="6"/>
  </r>
  <r>
    <d v="2025-06-01T00:00:00"/>
    <d v="2025-06-13T00:00:00"/>
    <x v="0"/>
    <x v="0"/>
    <x v="30"/>
    <s v="LIBRO"/>
    <x v="0"/>
    <n v="12400"/>
    <n v="-12400"/>
    <x v="154"/>
    <x v="6"/>
  </r>
  <r>
    <d v="2025-06-01T00:00:00"/>
    <d v="2025-06-13T00:00:00"/>
    <x v="0"/>
    <x v="0"/>
    <x v="30"/>
    <s v="LIBRO"/>
    <x v="0"/>
    <n v="5000"/>
    <n v="-5000"/>
    <x v="154"/>
    <x v="6"/>
  </r>
  <r>
    <d v="2025-06-01T00:00:00"/>
    <d v="2025-06-13T00:00:00"/>
    <x v="0"/>
    <x v="2"/>
    <x v="6"/>
    <s v="LIBRO"/>
    <x v="0"/>
    <m/>
    <n v="-23070"/>
    <x v="154"/>
    <x v="6"/>
  </r>
  <r>
    <d v="2025-06-01T00:00:00"/>
    <d v="2025-06-13T00:00:00"/>
    <x v="0"/>
    <x v="0"/>
    <x v="0"/>
    <s v="LIBRO"/>
    <x v="0"/>
    <n v="1550"/>
    <n v="-1550"/>
    <x v="154"/>
    <x v="6"/>
  </r>
  <r>
    <d v="2025-06-01T00:00:00"/>
    <d v="2025-06-13T00:00:00"/>
    <x v="0"/>
    <x v="0"/>
    <x v="16"/>
    <s v="BOLETA"/>
    <x v="2"/>
    <n v="709156"/>
    <m/>
    <x v="4"/>
    <x v="3"/>
  </r>
  <r>
    <d v="2025-06-01T00:00:00"/>
    <d v="2025-06-14T00:00:00"/>
    <x v="0"/>
    <x v="2"/>
    <x v="6"/>
    <s v="LIBRO"/>
    <x v="0"/>
    <m/>
    <n v="-28000"/>
    <x v="155"/>
    <x v="6"/>
  </r>
  <r>
    <d v="2025-06-01T00:00:00"/>
    <d v="2025-06-14T00:00:00"/>
    <x v="0"/>
    <x v="6"/>
    <x v="22"/>
    <s v="LIBRO"/>
    <x v="0"/>
    <n v="30000"/>
    <n v="-30000"/>
    <x v="155"/>
    <x v="6"/>
  </r>
  <r>
    <d v="2025-06-01T00:00:00"/>
    <d v="2025-06-14T00:00:00"/>
    <x v="0"/>
    <x v="15"/>
    <x v="178"/>
    <s v="LIBRO"/>
    <x v="1"/>
    <n v="20842"/>
    <n v="-20842"/>
    <x v="155"/>
    <x v="6"/>
  </r>
  <r>
    <d v="2025-06-01T00:00:00"/>
    <d v="2025-06-14T00:00:00"/>
    <x v="0"/>
    <x v="0"/>
    <x v="7"/>
    <s v="LIBRO"/>
    <x v="0"/>
    <n v="3000"/>
    <n v="-3000"/>
    <x v="155"/>
    <x v="6"/>
  </r>
  <r>
    <d v="2025-06-01T00:00:00"/>
    <d v="2025-06-14T00:00:00"/>
    <x v="0"/>
    <x v="2"/>
    <x v="16"/>
    <s v="LIBRO"/>
    <x v="0"/>
    <m/>
    <n v="-309400"/>
    <x v="155"/>
    <x v="6"/>
  </r>
  <r>
    <d v="2025-06-01T00:00:00"/>
    <d v="2025-06-14T00:00:00"/>
    <x v="0"/>
    <x v="0"/>
    <x v="31"/>
    <s v="LIBRO"/>
    <x v="0"/>
    <n v="48500"/>
    <n v="-48500"/>
    <x v="155"/>
    <x v="6"/>
  </r>
  <r>
    <d v="2025-06-01T00:00:00"/>
    <d v="2025-06-14T00:00:00"/>
    <x v="0"/>
    <x v="0"/>
    <x v="96"/>
    <s v="LIBRO"/>
    <x v="1"/>
    <n v="68110"/>
    <n v="-68110"/>
    <x v="155"/>
    <x v="6"/>
  </r>
  <r>
    <d v="2025-06-01T00:00:00"/>
    <d v="2025-06-14T00:00:00"/>
    <x v="0"/>
    <x v="7"/>
    <x v="117"/>
    <s v="LIBRO"/>
    <x v="0"/>
    <n v="500000"/>
    <n v="-500000"/>
    <x v="155"/>
    <x v="6"/>
  </r>
  <r>
    <d v="2025-06-01T00:00:00"/>
    <d v="2025-06-14T00:00:00"/>
    <x v="0"/>
    <x v="0"/>
    <x v="16"/>
    <s v="LIBRO"/>
    <x v="1"/>
    <n v="11000"/>
    <n v="-11000"/>
    <x v="155"/>
    <x v="6"/>
  </r>
  <r>
    <d v="2025-06-01T00:00:00"/>
    <d v="2025-06-14T00:00:00"/>
    <x v="0"/>
    <x v="0"/>
    <x v="30"/>
    <s v="LIBRO"/>
    <x v="0"/>
    <n v="1000"/>
    <n v="-1000"/>
    <x v="155"/>
    <x v="6"/>
  </r>
  <r>
    <d v="2025-06-01T00:00:00"/>
    <d v="2025-06-14T00:00:00"/>
    <x v="0"/>
    <x v="2"/>
    <x v="6"/>
    <s v="LIBRO"/>
    <x v="0"/>
    <m/>
    <n v="-23070"/>
    <x v="155"/>
    <x v="6"/>
  </r>
  <r>
    <d v="2025-06-01T00:00:00"/>
    <d v="2025-06-14T00:00:00"/>
    <x v="0"/>
    <x v="2"/>
    <x v="6"/>
    <s v="LIBRO"/>
    <x v="0"/>
    <m/>
    <n v="-17300"/>
    <x v="155"/>
    <x v="6"/>
  </r>
  <r>
    <d v="2025-06-01T00:00:00"/>
    <d v="2025-06-14T00:00:00"/>
    <x v="0"/>
    <x v="0"/>
    <x v="13"/>
    <s v="BOLETA"/>
    <x v="2"/>
    <n v="248371"/>
    <n v="-248371"/>
    <x v="143"/>
    <x v="6"/>
  </r>
  <r>
    <d v="2025-06-01T00:00:00"/>
    <d v="2025-06-14T00:00:00"/>
    <x v="0"/>
    <x v="0"/>
    <x v="16"/>
    <s v="BOLETA"/>
    <x v="2"/>
    <n v="147204"/>
    <n v="-147204"/>
    <x v="143"/>
    <x v="6"/>
  </r>
  <r>
    <d v="2025-06-01T00:00:00"/>
    <d v="2025-06-14T00:00:00"/>
    <x v="0"/>
    <x v="0"/>
    <x v="16"/>
    <s v="BOLETA"/>
    <x v="2"/>
    <n v="45312"/>
    <n v="-45312"/>
    <x v="143"/>
    <x v="6"/>
  </r>
  <r>
    <d v="2025-06-01T00:00:00"/>
    <d v="2025-06-16T00:00:00"/>
    <x v="0"/>
    <x v="2"/>
    <x v="6"/>
    <s v="LIBRO"/>
    <x v="0"/>
    <m/>
    <n v="-28000"/>
    <x v="147"/>
    <x v="6"/>
  </r>
  <r>
    <d v="2025-06-01T00:00:00"/>
    <d v="2025-06-16T00:00:00"/>
    <x v="0"/>
    <x v="6"/>
    <x v="40"/>
    <s v="LIBRO"/>
    <x v="0"/>
    <n v="1800"/>
    <n v="-1800"/>
    <x v="147"/>
    <x v="6"/>
  </r>
  <r>
    <d v="2025-06-01T00:00:00"/>
    <d v="2025-06-16T00:00:00"/>
    <x v="0"/>
    <x v="2"/>
    <x v="6"/>
    <s v="LIBRO"/>
    <x v="0"/>
    <m/>
    <n v="-17300"/>
    <x v="147"/>
    <x v="6"/>
  </r>
  <r>
    <d v="2025-06-01T00:00:00"/>
    <d v="2025-06-16T00:00:00"/>
    <x v="0"/>
    <x v="2"/>
    <x v="6"/>
    <s v="LIBRO"/>
    <x v="0"/>
    <m/>
    <n v="-23070"/>
    <x v="147"/>
    <x v="6"/>
  </r>
  <r>
    <d v="2025-06-01T00:00:00"/>
    <d v="2025-06-16T00:00:00"/>
    <x v="0"/>
    <x v="2"/>
    <x v="6"/>
    <s v="LIBRO"/>
    <x v="0"/>
    <m/>
    <n v="-28000"/>
    <x v="147"/>
    <x v="6"/>
  </r>
  <r>
    <d v="2025-06-01T00:00:00"/>
    <d v="2025-06-16T00:00:00"/>
    <x v="0"/>
    <x v="8"/>
    <x v="60"/>
    <s v="LIBRO"/>
    <x v="1"/>
    <n v="883445"/>
    <n v="-883445"/>
    <x v="147"/>
    <x v="6"/>
  </r>
  <r>
    <d v="2025-06-01T00:00:00"/>
    <d v="2025-06-16T00:00:00"/>
    <x v="0"/>
    <x v="5"/>
    <x v="64"/>
    <s v="LIBRO"/>
    <x v="1"/>
    <n v="593988"/>
    <n v="-593988"/>
    <x v="147"/>
    <x v="6"/>
  </r>
  <r>
    <d v="2025-06-01T00:00:00"/>
    <d v="2025-06-16T00:00:00"/>
    <x v="0"/>
    <x v="5"/>
    <x v="16"/>
    <s v="LIBRO"/>
    <x v="1"/>
    <n v="216356"/>
    <n v="-216356"/>
    <x v="147"/>
    <x v="6"/>
  </r>
  <r>
    <d v="2025-06-01T00:00:00"/>
    <d v="2025-06-16T00:00:00"/>
    <x v="0"/>
    <x v="1"/>
    <x v="179"/>
    <s v="LIBRO"/>
    <x v="0"/>
    <n v="365000"/>
    <n v="-365000"/>
    <x v="147"/>
    <x v="6"/>
  </r>
  <r>
    <d v="2025-06-01T00:00:00"/>
    <d v="2025-06-16T00:00:00"/>
    <x v="0"/>
    <x v="0"/>
    <x v="7"/>
    <s v="LIBRO"/>
    <x v="0"/>
    <n v="8200"/>
    <n v="-8200"/>
    <x v="147"/>
    <x v="6"/>
  </r>
  <r>
    <d v="2025-06-01T00:00:00"/>
    <d v="2025-06-16T00:00:00"/>
    <x v="0"/>
    <x v="0"/>
    <x v="16"/>
    <s v="LIBRO"/>
    <x v="0"/>
    <n v="50000"/>
    <n v="-50000"/>
    <x v="147"/>
    <x v="6"/>
  </r>
  <r>
    <d v="2025-06-01T00:00:00"/>
    <d v="2025-06-16T00:00:00"/>
    <x v="0"/>
    <x v="3"/>
    <x v="14"/>
    <s v="LIBRO"/>
    <x v="0"/>
    <m/>
    <n v="-152000"/>
    <x v="147"/>
    <x v="6"/>
  </r>
  <r>
    <d v="2025-06-01T00:00:00"/>
    <d v="2025-06-16T00:00:00"/>
    <x v="0"/>
    <x v="2"/>
    <x v="6"/>
    <s v="LIBRO"/>
    <x v="0"/>
    <m/>
    <n v="-46140"/>
    <x v="147"/>
    <x v="6"/>
  </r>
  <r>
    <d v="2025-06-01T00:00:00"/>
    <d v="2025-06-16T00:00:00"/>
    <x v="0"/>
    <x v="2"/>
    <x v="6"/>
    <s v="LIBRO"/>
    <x v="0"/>
    <m/>
    <n v="-17300"/>
    <x v="147"/>
    <x v="6"/>
  </r>
  <r>
    <d v="2025-06-01T00:00:00"/>
    <d v="2025-06-16T00:00:00"/>
    <x v="0"/>
    <x v="0"/>
    <x v="23"/>
    <s v="LIBRO"/>
    <x v="0"/>
    <n v="45600"/>
    <n v="-45600"/>
    <x v="147"/>
    <x v="6"/>
  </r>
  <r>
    <d v="2025-06-01T00:00:00"/>
    <d v="2025-06-16T00:00:00"/>
    <x v="0"/>
    <x v="0"/>
    <x v="7"/>
    <s v="LIBRO"/>
    <x v="0"/>
    <n v="2000"/>
    <n v="-2000"/>
    <x v="147"/>
    <x v="6"/>
  </r>
  <r>
    <d v="2025-06-01T00:00:00"/>
    <d v="2025-06-17T00:00:00"/>
    <x v="0"/>
    <x v="2"/>
    <x v="6"/>
    <s v="LIBRO"/>
    <x v="0"/>
    <m/>
    <n v="-56000"/>
    <x v="122"/>
    <x v="6"/>
  </r>
  <r>
    <d v="2025-06-01T00:00:00"/>
    <d v="2025-06-17T00:00:00"/>
    <x v="0"/>
    <x v="6"/>
    <x v="22"/>
    <s v="LIBRO"/>
    <x v="0"/>
    <n v="30000"/>
    <n v="-30000"/>
    <x v="122"/>
    <x v="6"/>
  </r>
  <r>
    <d v="2025-06-01T00:00:00"/>
    <d v="2025-06-17T00:00:00"/>
    <x v="0"/>
    <x v="0"/>
    <x v="11"/>
    <s v="BOLETA"/>
    <x v="0"/>
    <n v="358400"/>
    <n v="-358400"/>
    <x v="138"/>
    <x v="6"/>
  </r>
  <r>
    <d v="2025-06-01T00:00:00"/>
    <d v="2025-06-17T00:00:00"/>
    <x v="0"/>
    <x v="7"/>
    <x v="63"/>
    <s v="LIBRO"/>
    <x v="3"/>
    <n v="3648564"/>
    <n v="-3648564"/>
    <x v="122"/>
    <x v="6"/>
  </r>
  <r>
    <d v="2025-06-01T00:00:00"/>
    <d v="2025-06-17T00:00:00"/>
    <x v="0"/>
    <x v="0"/>
    <x v="39"/>
    <s v="BOLETA"/>
    <x v="0"/>
    <n v="272520"/>
    <n v="-272500"/>
    <x v="156"/>
    <x v="7"/>
  </r>
  <r>
    <d v="2025-06-01T00:00:00"/>
    <d v="2025-06-17T00:00:00"/>
    <x v="0"/>
    <x v="0"/>
    <x v="53"/>
    <s v="LIBRO"/>
    <x v="1"/>
    <n v="113700"/>
    <n v="-113700"/>
    <x v="122"/>
    <x v="6"/>
  </r>
  <r>
    <d v="2025-06-01T00:00:00"/>
    <d v="2025-06-17T00:00:00"/>
    <x v="0"/>
    <x v="6"/>
    <x v="40"/>
    <s v="LIBRO"/>
    <x v="0"/>
    <n v="3500"/>
    <n v="-3500"/>
    <x v="122"/>
    <x v="6"/>
  </r>
  <r>
    <d v="2025-06-01T00:00:00"/>
    <d v="2025-06-17T00:00:00"/>
    <x v="0"/>
    <x v="2"/>
    <x v="6"/>
    <s v="LIBRO"/>
    <x v="0"/>
    <m/>
    <n v="-17300"/>
    <x v="122"/>
    <x v="6"/>
  </r>
  <r>
    <d v="2025-06-01T00:00:00"/>
    <d v="2025-06-17T00:00:00"/>
    <x v="0"/>
    <x v="2"/>
    <x v="6"/>
    <s v="LIBRO"/>
    <x v="0"/>
    <m/>
    <n v="-17300"/>
    <x v="122"/>
    <x v="6"/>
  </r>
  <r>
    <d v="2025-06-01T00:00:00"/>
    <d v="2025-06-17T00:00:00"/>
    <x v="0"/>
    <x v="2"/>
    <x v="6"/>
    <s v="LIBRO"/>
    <x v="0"/>
    <m/>
    <n v="-17300"/>
    <x v="122"/>
    <x v="6"/>
  </r>
  <r>
    <d v="2025-06-01T00:00:00"/>
    <d v="2025-06-17T00:00:00"/>
    <x v="0"/>
    <x v="13"/>
    <x v="136"/>
    <s v="LIBRO"/>
    <x v="3"/>
    <n v="1155000"/>
    <n v="-1155000"/>
    <x v="122"/>
    <x v="6"/>
  </r>
  <r>
    <d v="2025-06-01T00:00:00"/>
    <d v="2025-06-17T00:00:00"/>
    <x v="0"/>
    <x v="5"/>
    <x v="16"/>
    <s v="LIBRO"/>
    <x v="1"/>
    <n v="466077"/>
    <n v="-466077"/>
    <x v="122"/>
    <x v="6"/>
  </r>
  <r>
    <d v="2025-06-01T00:00:00"/>
    <d v="2025-06-17T00:00:00"/>
    <x v="0"/>
    <x v="5"/>
    <x v="16"/>
    <s v="LIBRO"/>
    <x v="1"/>
    <n v="24887"/>
    <n v="-24887"/>
    <x v="122"/>
    <x v="6"/>
  </r>
  <r>
    <d v="2025-06-01T00:00:00"/>
    <d v="2025-06-17T00:00:00"/>
    <x v="0"/>
    <x v="0"/>
    <x v="0"/>
    <s v="LIBRO"/>
    <x v="0"/>
    <n v="5300"/>
    <n v="-5300"/>
    <x v="122"/>
    <x v="6"/>
  </r>
  <r>
    <d v="2025-06-01T00:00:00"/>
    <d v="2025-06-17T00:00:00"/>
    <x v="0"/>
    <x v="0"/>
    <x v="32"/>
    <s v="LIBRO"/>
    <x v="0"/>
    <n v="400000"/>
    <n v="-400000"/>
    <x v="122"/>
    <x v="6"/>
  </r>
  <r>
    <d v="2025-06-01T00:00:00"/>
    <d v="2025-06-17T00:00:00"/>
    <x v="0"/>
    <x v="1"/>
    <x v="87"/>
    <s v="LIBRO"/>
    <x v="0"/>
    <n v="25000"/>
    <n v="-25000"/>
    <x v="122"/>
    <x v="6"/>
  </r>
  <r>
    <d v="2025-06-01T00:00:00"/>
    <d v="2025-06-17T00:00:00"/>
    <x v="0"/>
    <x v="5"/>
    <x v="95"/>
    <s v="LIBRO"/>
    <x v="1"/>
    <n v="60000"/>
    <n v="-60000"/>
    <x v="122"/>
    <x v="6"/>
  </r>
  <r>
    <d v="2025-06-01T00:00:00"/>
    <d v="2025-06-17T00:00:00"/>
    <x v="0"/>
    <x v="0"/>
    <x v="112"/>
    <s v="LIBRO"/>
    <x v="0"/>
    <m/>
    <n v="-200000"/>
    <x v="122"/>
    <x v="6"/>
  </r>
  <r>
    <d v="2025-06-01T00:00:00"/>
    <d v="2025-06-17T00:00:00"/>
    <x v="0"/>
    <x v="1"/>
    <x v="16"/>
    <s v="LIBRO"/>
    <x v="1"/>
    <n v="64864"/>
    <n v="-64864"/>
    <x v="122"/>
    <x v="6"/>
  </r>
  <r>
    <d v="2025-06-01T00:00:00"/>
    <d v="2025-06-17T00:00:00"/>
    <x v="0"/>
    <x v="0"/>
    <x v="52"/>
    <s v="LIBRO"/>
    <x v="1"/>
    <n v="442540"/>
    <n v="-442540"/>
    <x v="122"/>
    <x v="6"/>
  </r>
  <r>
    <d v="2025-06-01T00:00:00"/>
    <d v="2025-06-17T00:00:00"/>
    <x v="0"/>
    <x v="0"/>
    <x v="32"/>
    <s v="BOLETA"/>
    <x v="2"/>
    <n v="410912"/>
    <n v="-410912"/>
    <x v="146"/>
    <x v="6"/>
  </r>
  <r>
    <d v="2025-06-01T00:00:00"/>
    <d v="2025-06-17T00:00:00"/>
    <x v="0"/>
    <x v="0"/>
    <x v="32"/>
    <s v="BOLETA"/>
    <x v="2"/>
    <n v="424978"/>
    <n v="-424978"/>
    <x v="146"/>
    <x v="6"/>
  </r>
  <r>
    <d v="2025-06-01T00:00:00"/>
    <d v="2025-06-17T00:00:00"/>
    <x v="0"/>
    <x v="0"/>
    <x v="32"/>
    <s v="BOLETA"/>
    <x v="0"/>
    <n v="371407"/>
    <m/>
    <x v="4"/>
    <x v="3"/>
  </r>
  <r>
    <d v="2025-06-01T00:00:00"/>
    <d v="2025-06-17T00:00:00"/>
    <x v="0"/>
    <x v="0"/>
    <x v="25"/>
    <s v="BOLETA"/>
    <x v="2"/>
    <n v="92150"/>
    <n v="-92150"/>
    <x v="143"/>
    <x v="6"/>
  </r>
  <r>
    <d v="2025-06-01T00:00:00"/>
    <d v="2025-06-17T00:00:00"/>
    <x v="0"/>
    <x v="0"/>
    <x v="12"/>
    <s v="BOLETA"/>
    <x v="2"/>
    <n v="236963"/>
    <m/>
    <x v="4"/>
    <x v="3"/>
  </r>
  <r>
    <d v="2025-06-01T00:00:00"/>
    <d v="2025-06-17T00:00:00"/>
    <x v="0"/>
    <x v="0"/>
    <x v="12"/>
    <s v="BOLETA"/>
    <x v="2"/>
    <n v="68832"/>
    <m/>
    <x v="4"/>
    <x v="3"/>
  </r>
  <r>
    <d v="2025-06-01T00:00:00"/>
    <d v="2025-06-17T00:00:00"/>
    <x v="0"/>
    <x v="0"/>
    <x v="12"/>
    <s v="BOLETA"/>
    <x v="2"/>
    <n v="1301540"/>
    <m/>
    <x v="4"/>
    <x v="3"/>
  </r>
  <r>
    <d v="2025-06-01T00:00:00"/>
    <d v="2025-06-17T00:00:00"/>
    <x v="0"/>
    <x v="0"/>
    <x v="24"/>
    <s v="BOLETA"/>
    <x v="1"/>
    <n v="50600"/>
    <n v="-50600"/>
    <x v="119"/>
    <x v="6"/>
  </r>
  <r>
    <d v="2025-06-01T00:00:00"/>
    <d v="2025-06-17T00:00:00"/>
    <x v="0"/>
    <x v="3"/>
    <x v="14"/>
    <s v="LIBRO"/>
    <x v="3"/>
    <m/>
    <n v="-45300"/>
    <x v="122"/>
    <x v="6"/>
  </r>
  <r>
    <d v="2025-06-01T00:00:00"/>
    <d v="2025-06-17T00:00:00"/>
    <x v="0"/>
    <x v="0"/>
    <x v="29"/>
    <s v="BOLETA"/>
    <x v="2"/>
    <n v="1124371"/>
    <m/>
    <x v="4"/>
    <x v="3"/>
  </r>
  <r>
    <d v="2025-06-01T00:00:00"/>
    <d v="2025-06-17T00:00:00"/>
    <x v="0"/>
    <x v="9"/>
    <x v="180"/>
    <s v="LIBRO"/>
    <x v="3"/>
    <n v="12334"/>
    <n v="-12334"/>
    <x v="122"/>
    <x v="6"/>
  </r>
  <r>
    <d v="2025-06-01T00:00:00"/>
    <d v="2025-06-17T00:00:00"/>
    <x v="0"/>
    <x v="5"/>
    <x v="69"/>
    <s v="LIBRO"/>
    <x v="3"/>
    <n v="31300"/>
    <n v="-31300"/>
    <x v="122"/>
    <x v="6"/>
  </r>
  <r>
    <d v="2025-06-01T00:00:00"/>
    <d v="2025-06-17T00:00:00"/>
    <x v="0"/>
    <x v="0"/>
    <x v="141"/>
    <s v="LIBRO"/>
    <x v="3"/>
    <n v="6333"/>
    <n v="-6333"/>
    <x v="122"/>
    <x v="6"/>
  </r>
  <r>
    <d v="2025-06-01T00:00:00"/>
    <d v="2025-06-17T00:00:00"/>
    <x v="0"/>
    <x v="0"/>
    <x v="70"/>
    <s v="BOLETA"/>
    <x v="2"/>
    <n v="351101"/>
    <n v="-351101"/>
    <x v="150"/>
    <x v="6"/>
  </r>
  <r>
    <d v="2025-06-01T00:00:00"/>
    <d v="2025-06-17T00:00:00"/>
    <x v="0"/>
    <x v="0"/>
    <x v="16"/>
    <s v="BOLETA"/>
    <x v="1"/>
    <n v="30000"/>
    <n v="-30000"/>
    <x v="119"/>
    <x v="6"/>
  </r>
  <r>
    <d v="2025-06-01T00:00:00"/>
    <d v="2025-06-17T00:00:00"/>
    <x v="0"/>
    <x v="0"/>
    <x v="16"/>
    <s v="BOLETA"/>
    <x v="2"/>
    <n v="29980"/>
    <n v="-29980"/>
    <x v="146"/>
    <x v="6"/>
  </r>
  <r>
    <d v="2025-06-01T00:00:00"/>
    <d v="2025-06-18T00:00:00"/>
    <x v="0"/>
    <x v="0"/>
    <x v="7"/>
    <s v="LIBRO"/>
    <x v="0"/>
    <n v="1680"/>
    <n v="-1680"/>
    <x v="157"/>
    <x v="6"/>
  </r>
  <r>
    <d v="2025-06-01T00:00:00"/>
    <d v="2025-06-18T00:00:00"/>
    <x v="0"/>
    <x v="2"/>
    <x v="6"/>
    <s v="LIBRO"/>
    <x v="0"/>
    <m/>
    <n v="-33520"/>
    <x v="157"/>
    <x v="6"/>
  </r>
  <r>
    <d v="2025-06-01T00:00:00"/>
    <d v="2025-06-18T00:00:00"/>
    <x v="0"/>
    <x v="2"/>
    <x v="6"/>
    <s v="LIBRO"/>
    <x v="0"/>
    <m/>
    <n v="-28000"/>
    <x v="157"/>
    <x v="6"/>
  </r>
  <r>
    <d v="2025-06-01T00:00:00"/>
    <d v="2025-06-18T00:00:00"/>
    <x v="0"/>
    <x v="0"/>
    <x v="7"/>
    <s v="LIBRO"/>
    <x v="0"/>
    <n v="3480"/>
    <n v="-3480"/>
    <x v="157"/>
    <x v="6"/>
  </r>
  <r>
    <d v="2025-06-01T00:00:00"/>
    <d v="2025-06-18T00:00:00"/>
    <x v="0"/>
    <x v="0"/>
    <x v="181"/>
    <s v="LIBRO"/>
    <x v="0"/>
    <n v="315000"/>
    <n v="-315000"/>
    <x v="157"/>
    <x v="6"/>
  </r>
  <r>
    <d v="2025-06-01T00:00:00"/>
    <d v="2025-06-18T00:00:00"/>
    <x v="0"/>
    <x v="2"/>
    <x v="16"/>
    <s v="LIBRO"/>
    <x v="0"/>
    <n v="140000"/>
    <n v="-140000"/>
    <x v="157"/>
    <x v="6"/>
  </r>
  <r>
    <d v="2025-06-01T00:00:00"/>
    <d v="2025-06-18T00:00:00"/>
    <x v="0"/>
    <x v="0"/>
    <x v="182"/>
    <s v="LIBRO"/>
    <x v="1"/>
    <n v="64864"/>
    <n v="-64864"/>
    <x v="157"/>
    <x v="6"/>
  </r>
  <r>
    <d v="2025-06-01T00:00:00"/>
    <d v="2025-06-18T00:00:00"/>
    <x v="0"/>
    <x v="7"/>
    <x v="158"/>
    <s v="LIBRO"/>
    <x v="3"/>
    <n v="272696"/>
    <n v="-272696"/>
    <x v="157"/>
    <x v="6"/>
  </r>
  <r>
    <d v="2025-06-01T00:00:00"/>
    <d v="2025-06-18T00:00:00"/>
    <x v="0"/>
    <x v="0"/>
    <x v="30"/>
    <s v="LIBRO"/>
    <x v="0"/>
    <n v="42000"/>
    <n v="-42000"/>
    <x v="157"/>
    <x v="6"/>
  </r>
  <r>
    <d v="2025-06-01T00:00:00"/>
    <d v="2025-06-18T00:00:00"/>
    <x v="0"/>
    <x v="7"/>
    <x v="183"/>
    <s v="LIBRO"/>
    <x v="3"/>
    <n v="1095607"/>
    <n v="-1095607"/>
    <x v="157"/>
    <x v="6"/>
  </r>
  <r>
    <d v="2025-06-01T00:00:00"/>
    <d v="2025-06-18T00:00:00"/>
    <x v="0"/>
    <x v="0"/>
    <x v="44"/>
    <s v="LIBRO"/>
    <x v="1"/>
    <n v="289991"/>
    <n v="-289991"/>
    <x v="157"/>
    <x v="6"/>
  </r>
  <r>
    <d v="2025-06-01T00:00:00"/>
    <d v="2025-06-18T00:00:00"/>
    <x v="0"/>
    <x v="0"/>
    <x v="31"/>
    <s v="LIBRO"/>
    <x v="0"/>
    <n v="48500"/>
    <n v="-48500"/>
    <x v="157"/>
    <x v="6"/>
  </r>
  <r>
    <d v="2025-06-01T00:00:00"/>
    <d v="2025-06-18T00:00:00"/>
    <x v="0"/>
    <x v="1"/>
    <x v="3"/>
    <s v="LIBRO"/>
    <x v="0"/>
    <n v="48000"/>
    <n v="-48000"/>
    <x v="157"/>
    <x v="6"/>
  </r>
  <r>
    <d v="2025-06-01T00:00:00"/>
    <d v="2025-06-18T00:00:00"/>
    <x v="0"/>
    <x v="2"/>
    <x v="6"/>
    <s v="LIBRO"/>
    <x v="0"/>
    <m/>
    <n v="-17300"/>
    <x v="157"/>
    <x v="6"/>
  </r>
  <r>
    <d v="2025-06-01T00:00:00"/>
    <d v="2025-06-18T00:00:00"/>
    <x v="0"/>
    <x v="2"/>
    <x v="6"/>
    <s v="LIBRO"/>
    <x v="0"/>
    <m/>
    <n v="-23070"/>
    <x v="157"/>
    <x v="6"/>
  </r>
  <r>
    <d v="2025-06-01T00:00:00"/>
    <d v="2025-06-18T00:00:00"/>
    <x v="0"/>
    <x v="0"/>
    <x v="0"/>
    <s v="LIBRO"/>
    <x v="0"/>
    <n v="6400"/>
    <n v="-6400"/>
    <x v="157"/>
    <x v="6"/>
  </r>
  <r>
    <d v="2025-06-01T00:00:00"/>
    <d v="2025-06-19T00:00:00"/>
    <x v="0"/>
    <x v="0"/>
    <x v="38"/>
    <s v="LIBRO"/>
    <x v="0"/>
    <n v="9400"/>
    <n v="-9400"/>
    <x v="74"/>
    <x v="6"/>
  </r>
  <r>
    <d v="2025-06-01T00:00:00"/>
    <d v="2025-06-19T00:00:00"/>
    <x v="0"/>
    <x v="2"/>
    <x v="6"/>
    <s v="LIBRO"/>
    <x v="0"/>
    <m/>
    <n v="-28000"/>
    <x v="74"/>
    <x v="6"/>
  </r>
  <r>
    <d v="2025-06-01T00:00:00"/>
    <d v="2025-06-19T00:00:00"/>
    <x v="0"/>
    <x v="0"/>
    <x v="0"/>
    <s v="LIBRO"/>
    <x v="0"/>
    <n v="2200"/>
    <n v="-2200"/>
    <x v="74"/>
    <x v="6"/>
  </r>
  <r>
    <d v="2025-06-01T00:00:00"/>
    <d v="2025-06-19T00:00:00"/>
    <x v="0"/>
    <x v="0"/>
    <x v="79"/>
    <s v="BOLETA"/>
    <x v="1"/>
    <n v="46286"/>
    <m/>
    <x v="4"/>
    <x v="3"/>
  </r>
  <r>
    <d v="2025-06-01T00:00:00"/>
    <d v="2025-06-19T00:00:00"/>
    <x v="0"/>
    <x v="5"/>
    <x v="77"/>
    <s v="LIBRO"/>
    <x v="1"/>
    <n v="32900"/>
    <n v="-32900"/>
    <x v="74"/>
    <x v="6"/>
  </r>
  <r>
    <d v="2025-06-01T00:00:00"/>
    <d v="2025-06-19T00:00:00"/>
    <x v="0"/>
    <x v="2"/>
    <x v="6"/>
    <s v="LIBRO"/>
    <x v="0"/>
    <m/>
    <n v="-23070"/>
    <x v="74"/>
    <x v="6"/>
  </r>
  <r>
    <d v="2025-06-01T00:00:00"/>
    <d v="2025-06-19T00:00:00"/>
    <x v="0"/>
    <x v="2"/>
    <x v="6"/>
    <s v="LIBRO"/>
    <x v="0"/>
    <m/>
    <n v="-17300"/>
    <x v="74"/>
    <x v="6"/>
  </r>
  <r>
    <d v="2025-06-01T00:00:00"/>
    <d v="2025-06-19T00:00:00"/>
    <x v="0"/>
    <x v="0"/>
    <x v="23"/>
    <s v="LIBRO"/>
    <x v="0"/>
    <n v="41800"/>
    <n v="-41800"/>
    <x v="74"/>
    <x v="6"/>
  </r>
  <r>
    <d v="2025-06-01T00:00:00"/>
    <d v="2025-06-20T00:00:00"/>
    <x v="0"/>
    <x v="6"/>
    <x v="40"/>
    <s v="LIBRO"/>
    <x v="0"/>
    <n v="7050"/>
    <n v="-7050"/>
    <x v="153"/>
    <x v="6"/>
  </r>
  <r>
    <d v="2025-06-01T00:00:00"/>
    <d v="2025-06-20T00:00:00"/>
    <x v="0"/>
    <x v="0"/>
    <x v="0"/>
    <s v="LIBRO"/>
    <x v="0"/>
    <n v="4540"/>
    <n v="-4540"/>
    <x v="153"/>
    <x v="6"/>
  </r>
  <r>
    <d v="2025-06-01T00:00:00"/>
    <d v="2025-06-20T00:00:00"/>
    <x v="0"/>
    <x v="0"/>
    <x v="5"/>
    <s v="LIBRO"/>
    <x v="2"/>
    <n v="244272"/>
    <n v="-244272"/>
    <x v="153"/>
    <x v="6"/>
  </r>
  <r>
    <d v="2025-06-01T00:00:00"/>
    <d v="2025-06-20T00:00:00"/>
    <x v="0"/>
    <x v="0"/>
    <x v="11"/>
    <s v="BOLETA"/>
    <x v="0"/>
    <n v="445900"/>
    <n v="-445900"/>
    <x v="158"/>
    <x v="6"/>
  </r>
  <r>
    <d v="2025-06-01T00:00:00"/>
    <d v="2025-06-20T00:00:00"/>
    <x v="0"/>
    <x v="1"/>
    <x v="9"/>
    <s v="LIBRO"/>
    <x v="0"/>
    <n v="10100"/>
    <n v="-10100"/>
    <x v="153"/>
    <x v="6"/>
  </r>
  <r>
    <d v="2025-06-01T00:00:00"/>
    <d v="2025-06-20T00:00:00"/>
    <x v="0"/>
    <x v="1"/>
    <x v="9"/>
    <s v="LIBRO"/>
    <x v="0"/>
    <n v="8600"/>
    <n v="-8600"/>
    <x v="153"/>
    <x v="6"/>
  </r>
  <r>
    <d v="2025-06-01T00:00:00"/>
    <d v="2025-06-20T00:00:00"/>
    <x v="0"/>
    <x v="2"/>
    <x v="6"/>
    <s v="LIBRO"/>
    <x v="0"/>
    <m/>
    <n v="-46140"/>
    <x v="153"/>
    <x v="6"/>
  </r>
  <r>
    <d v="2025-06-01T00:00:00"/>
    <d v="2025-06-20T00:00:00"/>
    <x v="0"/>
    <x v="0"/>
    <x v="27"/>
    <s v="LIBRO"/>
    <x v="1"/>
    <m/>
    <n v="-290000"/>
    <x v="153"/>
    <x v="6"/>
  </r>
  <r>
    <d v="2025-06-01T00:00:00"/>
    <d v="2025-06-20T00:00:00"/>
    <x v="0"/>
    <x v="0"/>
    <x v="8"/>
    <s v="BOLETA"/>
    <x v="2"/>
    <n v="321104"/>
    <m/>
    <x v="4"/>
    <x v="3"/>
  </r>
  <r>
    <d v="2025-06-01T00:00:00"/>
    <d v="2025-06-21T00:00:00"/>
    <x v="0"/>
    <x v="2"/>
    <x v="6"/>
    <s v="LIBRO"/>
    <x v="0"/>
    <m/>
    <n v="-56000"/>
    <x v="159"/>
    <x v="6"/>
  </r>
  <r>
    <d v="2025-06-21T00:00:00"/>
    <d v="2025-06-21T00:00:00"/>
    <x v="0"/>
    <x v="15"/>
    <x v="184"/>
    <s v="LIBRO"/>
    <x v="1"/>
    <n v="66905"/>
    <n v="-66905"/>
    <x v="159"/>
    <x v="6"/>
  </r>
  <r>
    <d v="2025-06-01T00:00:00"/>
    <d v="2025-06-21T00:00:00"/>
    <x v="0"/>
    <x v="2"/>
    <x v="16"/>
    <s v="LIBRO"/>
    <x v="0"/>
    <m/>
    <n v="-343100"/>
    <x v="159"/>
    <x v="6"/>
  </r>
  <r>
    <d v="2025-06-01T00:00:00"/>
    <d v="2025-06-21T00:00:00"/>
    <x v="0"/>
    <x v="1"/>
    <x v="18"/>
    <s v="LIBRO"/>
    <x v="0"/>
    <n v="150000"/>
    <n v="-150000"/>
    <x v="159"/>
    <x v="6"/>
  </r>
  <r>
    <d v="2025-06-01T00:00:00"/>
    <d v="2025-06-21T00:00:00"/>
    <x v="0"/>
    <x v="3"/>
    <x v="58"/>
    <s v="LIBRO"/>
    <x v="1"/>
    <m/>
    <n v="-465000"/>
    <x v="159"/>
    <x v="6"/>
  </r>
  <r>
    <d v="2025-06-01T00:00:00"/>
    <d v="2025-06-21T00:00:00"/>
    <x v="0"/>
    <x v="3"/>
    <x v="14"/>
    <s v="LIBRO"/>
    <x v="1"/>
    <m/>
    <n v="-465000"/>
    <x v="159"/>
    <x v="6"/>
  </r>
  <r>
    <d v="2025-06-01T00:00:00"/>
    <d v="2025-06-21T00:00:00"/>
    <x v="0"/>
    <x v="2"/>
    <x v="16"/>
    <s v="LIBRO"/>
    <x v="0"/>
    <m/>
    <n v="-95600"/>
    <x v="159"/>
    <x v="6"/>
  </r>
  <r>
    <d v="2025-06-01T00:00:00"/>
    <d v="2025-06-21T00:00:00"/>
    <x v="0"/>
    <x v="5"/>
    <x v="185"/>
    <s v="LIBRO"/>
    <x v="1"/>
    <n v="194968"/>
    <n v="-194968"/>
    <x v="159"/>
    <x v="6"/>
  </r>
  <r>
    <d v="2025-06-01T00:00:00"/>
    <d v="2025-06-21T00:00:00"/>
    <x v="0"/>
    <x v="5"/>
    <x v="185"/>
    <s v="LIBRO"/>
    <x v="1"/>
    <n v="175131"/>
    <n v="-175131"/>
    <x v="159"/>
    <x v="6"/>
  </r>
  <r>
    <d v="2025-06-01T00:00:00"/>
    <d v="2025-06-21T00:00:00"/>
    <x v="0"/>
    <x v="5"/>
    <x v="185"/>
    <s v="LIBRO"/>
    <x v="1"/>
    <n v="16344"/>
    <n v="-16344"/>
    <x v="159"/>
    <x v="6"/>
  </r>
  <r>
    <d v="2025-06-01T00:00:00"/>
    <d v="2025-06-21T00:00:00"/>
    <x v="0"/>
    <x v="0"/>
    <x v="0"/>
    <s v="LIBRO"/>
    <x v="0"/>
    <n v="1780"/>
    <n v="-1780"/>
    <x v="159"/>
    <x v="6"/>
  </r>
  <r>
    <d v="2025-06-01T00:00:00"/>
    <d v="2025-06-21T00:00:00"/>
    <x v="0"/>
    <x v="0"/>
    <x v="30"/>
    <s v="LIBRO"/>
    <x v="1"/>
    <n v="17244"/>
    <n v="-17244"/>
    <x v="159"/>
    <x v="6"/>
  </r>
  <r>
    <d v="2025-06-01T00:00:00"/>
    <d v="2025-06-21T00:00:00"/>
    <x v="0"/>
    <x v="0"/>
    <x v="23"/>
    <s v="LIBRO"/>
    <x v="0"/>
    <n v="60600"/>
    <n v="-60600"/>
    <x v="159"/>
    <x v="6"/>
  </r>
  <r>
    <d v="2025-06-01T00:00:00"/>
    <d v="2025-06-21T00:00:00"/>
    <x v="0"/>
    <x v="2"/>
    <x v="6"/>
    <s v="LIBRO"/>
    <x v="0"/>
    <m/>
    <n v="-17300"/>
    <x v="159"/>
    <x v="6"/>
  </r>
  <r>
    <d v="2025-06-01T00:00:00"/>
    <d v="2025-06-21T00:00:00"/>
    <x v="0"/>
    <x v="2"/>
    <x v="6"/>
    <s v="LIBRO"/>
    <x v="0"/>
    <m/>
    <n v="-23070"/>
    <x v="159"/>
    <x v="6"/>
  </r>
  <r>
    <d v="2025-06-01T00:00:00"/>
    <d v="2025-06-21T00:00:00"/>
    <x v="0"/>
    <x v="0"/>
    <x v="30"/>
    <s v="LIBRO"/>
    <x v="0"/>
    <n v="6460"/>
    <n v="-6460"/>
    <x v="159"/>
    <x v="6"/>
  </r>
  <r>
    <d v="2025-06-01T00:00:00"/>
    <d v="2025-06-23T00:00:00"/>
    <x v="0"/>
    <x v="6"/>
    <x v="22"/>
    <s v="LIBRO"/>
    <x v="0"/>
    <n v="40000"/>
    <n v="-40000"/>
    <x v="143"/>
    <x v="6"/>
  </r>
  <r>
    <d v="2025-06-01T00:00:00"/>
    <d v="2025-06-23T00:00:00"/>
    <x v="0"/>
    <x v="6"/>
    <x v="40"/>
    <s v="LIBRO"/>
    <x v="0"/>
    <n v="1940"/>
    <n v="-1940"/>
    <x v="143"/>
    <x v="6"/>
  </r>
  <r>
    <d v="2025-06-01T00:00:00"/>
    <d v="2025-06-23T00:00:00"/>
    <x v="0"/>
    <x v="2"/>
    <x v="6"/>
    <s v="LIBRO"/>
    <x v="0"/>
    <m/>
    <n v="-17300"/>
    <x v="143"/>
    <x v="6"/>
  </r>
  <r>
    <d v="2025-06-01T00:00:00"/>
    <d v="2025-06-23T00:00:00"/>
    <x v="0"/>
    <x v="2"/>
    <x v="6"/>
    <s v="LIBRO"/>
    <x v="0"/>
    <m/>
    <n v="-23070"/>
    <x v="143"/>
    <x v="6"/>
  </r>
  <r>
    <d v="2025-06-01T00:00:00"/>
    <d v="2025-06-23T00:00:00"/>
    <x v="0"/>
    <x v="0"/>
    <x v="11"/>
    <s v="BOLETA"/>
    <x v="0"/>
    <n v="496400"/>
    <n v="-496400"/>
    <x v="146"/>
    <x v="6"/>
  </r>
  <r>
    <d v="2025-06-01T00:00:00"/>
    <d v="2025-06-23T00:00:00"/>
    <x v="0"/>
    <x v="0"/>
    <x v="52"/>
    <s v="LIBRO"/>
    <x v="1"/>
    <n v="468760"/>
    <n v="-468760"/>
    <x v="143"/>
    <x v="6"/>
  </r>
  <r>
    <d v="2025-06-01T00:00:00"/>
    <d v="2025-06-23T00:00:00"/>
    <x v="0"/>
    <x v="5"/>
    <x v="28"/>
    <s v="LIBRO"/>
    <x v="1"/>
    <n v="375000"/>
    <n v="-375000"/>
    <x v="143"/>
    <x v="6"/>
  </r>
  <r>
    <d v="2025-06-01T00:00:00"/>
    <d v="2025-06-23T00:00:00"/>
    <x v="0"/>
    <x v="0"/>
    <x v="16"/>
    <s v="LIBRO"/>
    <x v="1"/>
    <n v="115040"/>
    <n v="-115040"/>
    <x v="143"/>
    <x v="6"/>
  </r>
  <r>
    <d v="2025-06-01T00:00:00"/>
    <d v="2025-06-23T00:00:00"/>
    <x v="0"/>
    <x v="7"/>
    <x v="117"/>
    <s v="LIBRO"/>
    <x v="0"/>
    <n v="500000"/>
    <n v="-500000"/>
    <x v="143"/>
    <x v="6"/>
  </r>
  <r>
    <d v="2025-06-01T00:00:00"/>
    <d v="2025-06-23T00:00:00"/>
    <x v="0"/>
    <x v="4"/>
    <x v="16"/>
    <s v="LIBRO"/>
    <x v="0"/>
    <n v="780000"/>
    <n v="-780000"/>
    <x v="143"/>
    <x v="6"/>
  </r>
  <r>
    <d v="2025-06-01T00:00:00"/>
    <d v="2025-06-23T00:00:00"/>
    <x v="0"/>
    <x v="3"/>
    <x v="58"/>
    <s v="LIBRO"/>
    <x v="0"/>
    <m/>
    <n v="-750000"/>
    <x v="143"/>
    <x v="6"/>
  </r>
  <r>
    <d v="2025-06-01T00:00:00"/>
    <d v="2025-06-23T00:00:00"/>
    <x v="0"/>
    <x v="3"/>
    <x v="14"/>
    <s v="LIBRO"/>
    <x v="0"/>
    <m/>
    <n v="-750000"/>
    <x v="143"/>
    <x v="6"/>
  </r>
  <r>
    <d v="2025-06-01T00:00:00"/>
    <d v="2025-06-23T00:00:00"/>
    <x v="0"/>
    <x v="0"/>
    <x v="45"/>
    <s v="LIBRO"/>
    <x v="0"/>
    <n v="44000"/>
    <n v="-44000"/>
    <x v="143"/>
    <x v="6"/>
  </r>
  <r>
    <d v="2025-06-01T00:00:00"/>
    <d v="2025-06-23T00:00:00"/>
    <x v="0"/>
    <x v="0"/>
    <x v="31"/>
    <s v="LIBRO"/>
    <x v="0"/>
    <n v="41500"/>
    <n v="-41500"/>
    <x v="143"/>
    <x v="6"/>
  </r>
  <r>
    <d v="2025-06-01T00:00:00"/>
    <d v="2025-06-23T00:00:00"/>
    <x v="0"/>
    <x v="0"/>
    <x v="39"/>
    <s v="BOLETA"/>
    <x v="0"/>
    <n v="234260"/>
    <n v="-234260"/>
    <x v="99"/>
    <x v="7"/>
  </r>
  <r>
    <d v="2025-06-01T00:00:00"/>
    <d v="2025-06-23T00:00:00"/>
    <x v="0"/>
    <x v="0"/>
    <x v="43"/>
    <s v="BOLETA"/>
    <x v="0"/>
    <n v="350000"/>
    <n v="-350000"/>
    <x v="141"/>
    <x v="7"/>
  </r>
  <r>
    <d v="2025-06-01T00:00:00"/>
    <d v="2025-06-23T00:00:00"/>
    <x v="0"/>
    <x v="0"/>
    <x v="7"/>
    <s v="LIBRO"/>
    <x v="0"/>
    <n v="8150"/>
    <n v="-8150"/>
    <x v="143"/>
    <x v="6"/>
  </r>
  <r>
    <d v="2025-06-01T00:00:00"/>
    <d v="2025-06-23T00:00:00"/>
    <x v="0"/>
    <x v="2"/>
    <x v="6"/>
    <s v="LIBRO"/>
    <x v="0"/>
    <m/>
    <n v="-23070"/>
    <x v="143"/>
    <x v="6"/>
  </r>
  <r>
    <d v="2025-06-01T00:00:00"/>
    <d v="2025-06-23T00:00:00"/>
    <x v="0"/>
    <x v="2"/>
    <x v="6"/>
    <s v="LIBRO"/>
    <x v="0"/>
    <m/>
    <n v="-17300"/>
    <x v="143"/>
    <x v="6"/>
  </r>
  <r>
    <d v="2025-06-01T00:00:00"/>
    <d v="2025-06-23T00:00:00"/>
    <x v="0"/>
    <x v="0"/>
    <x v="7"/>
    <s v="LIBRO"/>
    <x v="0"/>
    <n v="2400"/>
    <n v="-2400"/>
    <x v="143"/>
    <x v="6"/>
  </r>
  <r>
    <d v="2025-06-01T00:00:00"/>
    <d v="2025-06-23T00:00:00"/>
    <x v="0"/>
    <x v="0"/>
    <x v="70"/>
    <s v="BOLETA"/>
    <x v="2"/>
    <n v="68521"/>
    <n v="-68521"/>
    <x v="160"/>
    <x v="7"/>
  </r>
  <r>
    <d v="2025-06-01T00:00:00"/>
    <d v="2025-06-23T00:00:00"/>
    <x v="0"/>
    <x v="0"/>
    <x v="25"/>
    <s v="BOLETA"/>
    <x v="2"/>
    <n v="109600"/>
    <n v="-109600"/>
    <x v="146"/>
    <x v="6"/>
  </r>
  <r>
    <d v="2025-06-01T00:00:00"/>
    <d v="2025-06-23T00:00:00"/>
    <x v="0"/>
    <x v="0"/>
    <x v="29"/>
    <s v="BOLETA"/>
    <x v="2"/>
    <n v="685647"/>
    <m/>
    <x v="4"/>
    <x v="3"/>
  </r>
  <r>
    <d v="2025-06-01T00:00:00"/>
    <d v="2025-06-23T00:00:00"/>
    <x v="0"/>
    <x v="0"/>
    <x v="13"/>
    <s v="BOLETA"/>
    <x v="2"/>
    <n v="699693"/>
    <n v="-699693"/>
    <x v="146"/>
    <x v="6"/>
  </r>
  <r>
    <d v="2025-06-01T00:00:00"/>
    <d v="2025-06-23T00:00:00"/>
    <x v="0"/>
    <x v="0"/>
    <x v="16"/>
    <s v="BOLETA"/>
    <x v="2"/>
    <n v="315810"/>
    <m/>
    <x v="4"/>
    <x v="3"/>
  </r>
  <r>
    <d v="2025-06-01T00:00:00"/>
    <d v="2025-06-24T00:00:00"/>
    <x v="0"/>
    <x v="0"/>
    <x v="12"/>
    <s v="BOLETA"/>
    <x v="2"/>
    <n v="973451"/>
    <m/>
    <x v="4"/>
    <x v="3"/>
  </r>
  <r>
    <d v="2025-06-01T00:00:00"/>
    <d v="2025-06-24T00:00:00"/>
    <x v="0"/>
    <x v="0"/>
    <x v="12"/>
    <s v="BOLETA"/>
    <x v="2"/>
    <n v="19798"/>
    <m/>
    <x v="4"/>
    <x v="3"/>
  </r>
  <r>
    <d v="2025-06-01T00:00:00"/>
    <d v="2025-06-24T00:00:00"/>
    <x v="0"/>
    <x v="0"/>
    <x v="12"/>
    <s v="BOLETA"/>
    <x v="2"/>
    <n v="184079"/>
    <m/>
    <x v="4"/>
    <x v="3"/>
  </r>
  <r>
    <d v="2025-06-01T00:00:00"/>
    <d v="2025-06-24T00:00:00"/>
    <x v="0"/>
    <x v="0"/>
    <x v="46"/>
    <s v="LIBRO"/>
    <x v="0"/>
    <n v="13500"/>
    <n v="-13500"/>
    <x v="150"/>
    <x v="6"/>
  </r>
  <r>
    <d v="2025-06-01T00:00:00"/>
    <d v="2025-06-24T00:00:00"/>
    <x v="0"/>
    <x v="2"/>
    <x v="6"/>
    <s v="LIBRO"/>
    <x v="0"/>
    <m/>
    <n v="-17300"/>
    <x v="150"/>
    <x v="6"/>
  </r>
  <r>
    <d v="2025-06-01T00:00:00"/>
    <d v="2025-06-24T00:00:00"/>
    <x v="0"/>
    <x v="2"/>
    <x v="6"/>
    <s v="LIBRO"/>
    <x v="0"/>
    <m/>
    <n v="-17300"/>
    <x v="150"/>
    <x v="6"/>
  </r>
  <r>
    <d v="2025-06-01T00:00:00"/>
    <d v="2025-06-24T00:00:00"/>
    <x v="0"/>
    <x v="0"/>
    <x v="39"/>
    <s v="BOLETA"/>
    <x v="0"/>
    <n v="58000"/>
    <n v="-58000"/>
    <x v="99"/>
    <x v="7"/>
  </r>
  <r>
    <d v="2025-06-01T00:00:00"/>
    <d v="2025-06-24T00:00:00"/>
    <x v="0"/>
    <x v="0"/>
    <x v="0"/>
    <s v="LIBRO"/>
    <x v="0"/>
    <n v="5300"/>
    <n v="-5300"/>
    <x v="150"/>
    <x v="6"/>
  </r>
  <r>
    <d v="2025-06-01T00:00:00"/>
    <d v="2025-06-24T00:00:00"/>
    <x v="0"/>
    <x v="3"/>
    <x v="14"/>
    <s v="LIBRO"/>
    <x v="0"/>
    <m/>
    <n v="-120000"/>
    <x v="150"/>
    <x v="6"/>
  </r>
  <r>
    <d v="2025-06-01T00:00:00"/>
    <d v="2025-06-24T00:00:00"/>
    <x v="0"/>
    <x v="4"/>
    <x v="37"/>
    <s v="LIBRO"/>
    <x v="0"/>
    <n v="100000"/>
    <n v="-100000"/>
    <x v="150"/>
    <x v="6"/>
  </r>
  <r>
    <d v="2025-06-01T00:00:00"/>
    <d v="2025-06-24T00:00:00"/>
    <x v="0"/>
    <x v="13"/>
    <x v="136"/>
    <s v="LIBRO"/>
    <x v="3"/>
    <n v="503016"/>
    <n v="-503016"/>
    <x v="150"/>
    <x v="6"/>
  </r>
  <r>
    <d v="2025-06-01T00:00:00"/>
    <d v="2025-06-24T00:00:00"/>
    <x v="0"/>
    <x v="0"/>
    <x v="0"/>
    <s v="LIBRO"/>
    <x v="0"/>
    <n v="3200"/>
    <n v="-3200"/>
    <x v="150"/>
    <x v="6"/>
  </r>
  <r>
    <d v="2025-06-01T00:00:00"/>
    <d v="2025-06-24T00:00:00"/>
    <x v="0"/>
    <x v="0"/>
    <x v="8"/>
    <s v="BOLETA"/>
    <x v="2"/>
    <n v="968617"/>
    <m/>
    <x v="4"/>
    <x v="3"/>
  </r>
  <r>
    <d v="2025-06-01T00:00:00"/>
    <d v="2025-06-24T00:00:00"/>
    <x v="0"/>
    <x v="0"/>
    <x v="32"/>
    <s v="BOLETA"/>
    <x v="0"/>
    <n v="293019"/>
    <m/>
    <x v="4"/>
    <x v="3"/>
  </r>
  <r>
    <d v="2025-06-01T00:00:00"/>
    <d v="2025-06-24T00:00:00"/>
    <x v="0"/>
    <x v="0"/>
    <x v="32"/>
    <s v="BOLETA"/>
    <x v="2"/>
    <n v="706651"/>
    <n v="-706651"/>
    <x v="146"/>
    <x v="6"/>
  </r>
  <r>
    <d v="2025-06-01T00:00:00"/>
    <d v="2025-06-24T00:00:00"/>
    <x v="0"/>
    <x v="0"/>
    <x v="79"/>
    <s v="BOLETA"/>
    <x v="1"/>
    <n v="19692"/>
    <m/>
    <x v="4"/>
    <x v="3"/>
  </r>
  <r>
    <d v="2025-06-01T00:00:00"/>
    <d v="2025-06-24T00:00:00"/>
    <x v="0"/>
    <x v="0"/>
    <x v="16"/>
    <s v="BOLETA"/>
    <x v="1"/>
    <n v="36300"/>
    <n v="-36300"/>
    <x v="119"/>
    <x v="6"/>
  </r>
  <r>
    <d v="2025-06-01T00:00:00"/>
    <d v="2025-06-24T00:00:00"/>
    <x v="0"/>
    <x v="0"/>
    <x v="16"/>
    <s v="BOLETA"/>
    <x v="2"/>
    <n v="764738"/>
    <m/>
    <x v="4"/>
    <x v="3"/>
  </r>
  <r>
    <d v="2025-06-01T00:00:00"/>
    <d v="2025-06-24T00:00:00"/>
    <x v="0"/>
    <x v="0"/>
    <x v="16"/>
    <s v="BOLETA"/>
    <x v="2"/>
    <n v="64819"/>
    <n v="-64819"/>
    <x v="146"/>
    <x v="6"/>
  </r>
  <r>
    <d v="2025-06-01T00:00:00"/>
    <d v="2025-06-25T00:00:00"/>
    <x v="0"/>
    <x v="2"/>
    <x v="6"/>
    <s v="LIBRO"/>
    <x v="0"/>
    <m/>
    <n v="-28000"/>
    <x v="138"/>
    <x v="6"/>
  </r>
  <r>
    <d v="2025-06-01T00:00:00"/>
    <d v="2025-06-25T00:00:00"/>
    <x v="0"/>
    <x v="0"/>
    <x v="11"/>
    <s v="BOLETA"/>
    <x v="2"/>
    <n v="225100"/>
    <n v="-225100"/>
    <x v="161"/>
    <x v="7"/>
  </r>
  <r>
    <d v="2025-06-01T00:00:00"/>
    <d v="2025-06-25T00:00:00"/>
    <x v="0"/>
    <x v="0"/>
    <x v="32"/>
    <s v="LIBRO"/>
    <x v="0"/>
    <m/>
    <n v="-400000"/>
    <x v="138"/>
    <x v="6"/>
  </r>
  <r>
    <d v="2025-06-01T00:00:00"/>
    <d v="2025-06-25T00:00:00"/>
    <x v="0"/>
    <x v="15"/>
    <x v="186"/>
    <s v="LIBRO"/>
    <x v="1"/>
    <n v="37650"/>
    <n v="-37650"/>
    <x v="138"/>
    <x v="6"/>
  </r>
  <r>
    <d v="2025-06-01T00:00:00"/>
    <d v="2025-06-25T00:00:00"/>
    <x v="0"/>
    <x v="3"/>
    <x v="58"/>
    <s v="LIBRO"/>
    <x v="1"/>
    <m/>
    <n v="-31342"/>
    <x v="138"/>
    <x v="6"/>
  </r>
  <r>
    <d v="2025-06-01T00:00:00"/>
    <d v="2025-06-25T00:00:00"/>
    <x v="0"/>
    <x v="5"/>
    <x v="16"/>
    <s v="LIBRO"/>
    <x v="1"/>
    <n v="16482"/>
    <n v="-16482"/>
    <x v="138"/>
    <x v="6"/>
  </r>
  <r>
    <d v="2025-06-01T00:00:00"/>
    <d v="2025-06-25T00:00:00"/>
    <x v="0"/>
    <x v="0"/>
    <x v="41"/>
    <s v="BOLETA"/>
    <x v="0"/>
    <n v="479250"/>
    <n v="-479250"/>
    <x v="99"/>
    <x v="7"/>
  </r>
  <r>
    <d v="2025-06-01T00:00:00"/>
    <d v="2025-06-25T00:00:00"/>
    <x v="0"/>
    <x v="2"/>
    <x v="6"/>
    <s v="LIBRO"/>
    <x v="0"/>
    <m/>
    <n v="-23070"/>
    <x v="138"/>
    <x v="6"/>
  </r>
  <r>
    <d v="2025-06-01T00:00:00"/>
    <d v="2025-06-25T00:00:00"/>
    <x v="0"/>
    <x v="0"/>
    <x v="0"/>
    <s v="LIBRO"/>
    <x v="0"/>
    <n v="4850"/>
    <n v="-4850"/>
    <x v="138"/>
    <x v="6"/>
  </r>
  <r>
    <d v="2025-06-01T00:00:00"/>
    <d v="2025-06-26T00:00:00"/>
    <x v="0"/>
    <x v="1"/>
    <x v="3"/>
    <s v="LIBRO"/>
    <x v="0"/>
    <n v="48000"/>
    <n v="-48000"/>
    <x v="119"/>
    <x v="6"/>
  </r>
  <r>
    <d v="2025-06-01T00:00:00"/>
    <d v="2025-06-26T00:00:00"/>
    <x v="0"/>
    <x v="2"/>
    <x v="6"/>
    <s v="LIBRO"/>
    <x v="0"/>
    <m/>
    <n v="-28000"/>
    <x v="119"/>
    <x v="6"/>
  </r>
  <r>
    <d v="2025-06-01T00:00:00"/>
    <d v="2025-06-26T00:00:00"/>
    <x v="0"/>
    <x v="2"/>
    <x v="16"/>
    <s v="LIBRO"/>
    <x v="0"/>
    <m/>
    <n v="-85000"/>
    <x v="119"/>
    <x v="6"/>
  </r>
  <r>
    <d v="2025-06-01T00:00:00"/>
    <d v="2025-06-26T00:00:00"/>
    <x v="0"/>
    <x v="2"/>
    <x v="16"/>
    <s v="LIBRO"/>
    <x v="0"/>
    <m/>
    <n v="-115000"/>
    <x v="119"/>
    <x v="6"/>
  </r>
  <r>
    <d v="2025-06-01T00:00:00"/>
    <d v="2025-06-26T00:00:00"/>
    <x v="0"/>
    <x v="1"/>
    <x v="16"/>
    <s v="LIBRO"/>
    <x v="0"/>
    <n v="105000"/>
    <n v="-105000"/>
    <x v="119"/>
    <x v="6"/>
  </r>
  <r>
    <d v="2025-06-01T00:00:00"/>
    <d v="2025-06-26T00:00:00"/>
    <x v="0"/>
    <x v="7"/>
    <x v="63"/>
    <s v="LIBRO"/>
    <x v="3"/>
    <n v="6187770"/>
    <n v="-6187770"/>
    <x v="119"/>
    <x v="6"/>
  </r>
  <r>
    <d v="2025-06-01T00:00:00"/>
    <d v="2025-06-26T00:00:00"/>
    <x v="0"/>
    <x v="0"/>
    <x v="102"/>
    <s v="LIBRO"/>
    <x v="0"/>
    <n v="22000"/>
    <n v="-22000"/>
    <x v="119"/>
    <x v="6"/>
  </r>
  <r>
    <d v="2025-06-01T00:00:00"/>
    <d v="2025-06-26T00:00:00"/>
    <x v="0"/>
    <x v="0"/>
    <x v="5"/>
    <s v="LIBRO"/>
    <x v="2"/>
    <n v="192742"/>
    <n v="-192742"/>
    <x v="119"/>
    <x v="6"/>
  </r>
  <r>
    <d v="2025-06-01T00:00:00"/>
    <d v="2025-06-26T00:00:00"/>
    <x v="0"/>
    <x v="8"/>
    <x v="60"/>
    <s v="LIBRO"/>
    <x v="0"/>
    <n v="184000"/>
    <n v="-184000"/>
    <x v="119"/>
    <x v="6"/>
  </r>
  <r>
    <d v="2025-06-01T00:00:00"/>
    <d v="2025-06-26T00:00:00"/>
    <x v="0"/>
    <x v="0"/>
    <x v="31"/>
    <s v="LIBRO"/>
    <x v="0"/>
    <n v="34500"/>
    <n v="-34500"/>
    <x v="119"/>
    <x v="6"/>
  </r>
  <r>
    <d v="2025-06-01T00:00:00"/>
    <d v="2025-06-26T00:00:00"/>
    <x v="0"/>
    <x v="2"/>
    <x v="6"/>
    <s v="LIBRO"/>
    <x v="0"/>
    <m/>
    <n v="-23070"/>
    <x v="119"/>
    <x v="6"/>
  </r>
  <r>
    <d v="2025-06-01T00:00:00"/>
    <d v="2025-06-26T00:00:00"/>
    <x v="0"/>
    <x v="0"/>
    <x v="30"/>
    <s v="LIBRO"/>
    <x v="0"/>
    <n v="2400"/>
    <n v="-2400"/>
    <x v="119"/>
    <x v="6"/>
  </r>
  <r>
    <d v="2025-06-01T00:00:00"/>
    <d v="2025-06-27T00:00:00"/>
    <x v="0"/>
    <x v="2"/>
    <x v="6"/>
    <s v="LIBRO"/>
    <x v="0"/>
    <m/>
    <n v="-28000"/>
    <x v="158"/>
    <x v="6"/>
  </r>
  <r>
    <d v="2025-06-01T00:00:00"/>
    <d v="2025-06-27T00:00:00"/>
    <x v="0"/>
    <x v="2"/>
    <x v="16"/>
    <s v="LIBRO"/>
    <x v="0"/>
    <m/>
    <n v="-200000"/>
    <x v="158"/>
    <x v="6"/>
  </r>
  <r>
    <d v="2025-06-01T00:00:00"/>
    <d v="2025-06-27T00:00:00"/>
    <x v="0"/>
    <x v="1"/>
    <x v="17"/>
    <s v="LIBRO"/>
    <x v="0"/>
    <m/>
    <n v="-200000"/>
    <x v="158"/>
    <x v="6"/>
  </r>
  <r>
    <d v="2025-06-01T00:00:00"/>
    <d v="2025-06-27T00:00:00"/>
    <x v="0"/>
    <x v="7"/>
    <x v="187"/>
    <s v="LIBRO"/>
    <x v="3"/>
    <n v="225536"/>
    <n v="-225536"/>
    <x v="158"/>
    <x v="6"/>
  </r>
  <r>
    <d v="2025-06-01T00:00:00"/>
    <d v="2025-06-27T00:00:00"/>
    <x v="0"/>
    <x v="7"/>
    <x v="187"/>
    <s v="LIBRO"/>
    <x v="3"/>
    <n v="349102"/>
    <n v="-349102"/>
    <x v="158"/>
    <x v="6"/>
  </r>
  <r>
    <d v="2025-06-01T00:00:00"/>
    <d v="2025-06-27T00:00:00"/>
    <x v="0"/>
    <x v="7"/>
    <x v="187"/>
    <s v="LIBRO"/>
    <x v="3"/>
    <n v="69820"/>
    <n v="-69820"/>
    <x v="158"/>
    <x v="6"/>
  </r>
  <r>
    <d v="2025-06-01T00:00:00"/>
    <d v="2025-06-27T00:00:00"/>
    <x v="0"/>
    <x v="0"/>
    <x v="11"/>
    <s v="BOLETA"/>
    <x v="2"/>
    <n v="386600"/>
    <n v="-386600"/>
    <x v="161"/>
    <x v="7"/>
  </r>
  <r>
    <d v="2025-06-01T00:00:00"/>
    <d v="2025-06-27T00:00:00"/>
    <x v="0"/>
    <x v="0"/>
    <x v="38"/>
    <s v="LIBRO"/>
    <x v="0"/>
    <n v="9100"/>
    <n v="-9100"/>
    <x v="158"/>
    <x v="6"/>
  </r>
  <r>
    <d v="2025-06-01T00:00:00"/>
    <d v="2025-06-27T00:00:00"/>
    <x v="0"/>
    <x v="2"/>
    <x v="6"/>
    <s v="LIBRO"/>
    <x v="0"/>
    <m/>
    <n v="-23070"/>
    <x v="158"/>
    <x v="6"/>
  </r>
  <r>
    <d v="2025-06-01T00:00:00"/>
    <d v="2025-06-27T00:00:00"/>
    <x v="0"/>
    <x v="0"/>
    <x v="188"/>
    <s v="LIBRO"/>
    <x v="0"/>
    <n v="21780"/>
    <n v="-21780"/>
    <x v="158"/>
    <x v="6"/>
  </r>
  <r>
    <d v="2025-06-01T00:00:00"/>
    <d v="2025-06-27T00:00:00"/>
    <x v="0"/>
    <x v="0"/>
    <x v="1"/>
    <s v="BOLETA"/>
    <x v="0"/>
    <n v="51660"/>
    <m/>
    <x v="4"/>
    <x v="3"/>
  </r>
  <r>
    <d v="2025-06-01T00:00:00"/>
    <d v="2025-06-28T00:00:00"/>
    <x v="0"/>
    <x v="2"/>
    <x v="6"/>
    <s v="LIBRO"/>
    <x v="0"/>
    <m/>
    <n v="-28000"/>
    <x v="162"/>
    <x v="6"/>
  </r>
  <r>
    <d v="2025-06-01T00:00:00"/>
    <d v="2025-06-28T00:00:00"/>
    <x v="0"/>
    <x v="2"/>
    <x v="16"/>
    <s v="LIBRO"/>
    <x v="0"/>
    <m/>
    <n v="-323400"/>
    <x v="162"/>
    <x v="6"/>
  </r>
  <r>
    <d v="2025-06-01T00:00:00"/>
    <d v="2025-06-28T00:00:00"/>
    <x v="0"/>
    <x v="0"/>
    <x v="0"/>
    <s v="LIBRO"/>
    <x v="0"/>
    <n v="2570"/>
    <n v="-2570"/>
    <x v="162"/>
    <x v="6"/>
  </r>
  <r>
    <d v="2025-06-01T00:00:00"/>
    <d v="2025-06-28T00:00:00"/>
    <x v="0"/>
    <x v="0"/>
    <x v="23"/>
    <s v="LIBRO"/>
    <x v="0"/>
    <n v="133400"/>
    <n v="-133400"/>
    <x v="162"/>
    <x v="6"/>
  </r>
  <r>
    <d v="2025-06-01T00:00:00"/>
    <d v="2025-06-28T00:00:00"/>
    <x v="0"/>
    <x v="0"/>
    <x v="0"/>
    <s v="LIBRO"/>
    <x v="0"/>
    <n v="5300"/>
    <n v="-5300"/>
    <x v="162"/>
    <x v="6"/>
  </r>
  <r>
    <d v="2025-06-01T00:00:00"/>
    <d v="2025-06-28T00:00:00"/>
    <x v="0"/>
    <x v="0"/>
    <x v="27"/>
    <s v="LIBRO"/>
    <x v="1"/>
    <m/>
    <n v="-290000"/>
    <x v="162"/>
    <x v="6"/>
  </r>
  <r>
    <d v="2025-06-01T00:00:00"/>
    <d v="2025-06-28T00:00:00"/>
    <x v="0"/>
    <x v="2"/>
    <x v="6"/>
    <s v="LIBRO"/>
    <x v="0"/>
    <m/>
    <n v="-23070"/>
    <x v="162"/>
    <x v="6"/>
  </r>
  <r>
    <d v="2025-06-01T00:00:00"/>
    <d v="2025-06-28T00:00:00"/>
    <x v="0"/>
    <x v="0"/>
    <x v="188"/>
    <s v="LIBRO"/>
    <x v="1"/>
    <n v="89500"/>
    <n v="-89500"/>
    <x v="162"/>
    <x v="6"/>
  </r>
  <r>
    <d v="2025-06-01T00:00:00"/>
    <d v="2025-06-30T00:00:00"/>
    <x v="0"/>
    <x v="2"/>
    <x v="6"/>
    <s v="LIBRO"/>
    <x v="0"/>
    <m/>
    <n v="-28000"/>
    <x v="146"/>
    <x v="6"/>
  </r>
  <r>
    <d v="2025-06-01T00:00:00"/>
    <d v="2025-06-30T00:00:00"/>
    <x v="0"/>
    <x v="2"/>
    <x v="6"/>
    <s v="LIBRO"/>
    <x v="0"/>
    <m/>
    <n v="-28000"/>
    <x v="146"/>
    <x v="6"/>
  </r>
  <r>
    <d v="2025-06-01T00:00:00"/>
    <d v="2025-06-30T00:00:00"/>
    <x v="0"/>
    <x v="2"/>
    <x v="6"/>
    <s v="LIBRO"/>
    <x v="0"/>
    <m/>
    <n v="-23070"/>
    <x v="146"/>
    <x v="6"/>
  </r>
  <r>
    <d v="2025-06-01T00:00:00"/>
    <d v="2025-06-30T00:00:00"/>
    <x v="0"/>
    <x v="0"/>
    <x v="7"/>
    <s v="LIBRO"/>
    <x v="0"/>
    <n v="5200"/>
    <n v="-5200"/>
    <x v="146"/>
    <x v="6"/>
  </r>
  <r>
    <d v="2025-06-01T00:00:00"/>
    <d v="2025-06-30T00:00:00"/>
    <x v="0"/>
    <x v="5"/>
    <x v="19"/>
    <s v="LIBRO"/>
    <x v="0"/>
    <n v="220000"/>
    <n v="-220000"/>
    <x v="146"/>
    <x v="6"/>
  </r>
  <r>
    <d v="2025-06-01T00:00:00"/>
    <d v="2025-06-30T00:00:00"/>
    <x v="0"/>
    <x v="0"/>
    <x v="11"/>
    <s v="BOLETA"/>
    <x v="2"/>
    <n v="225000"/>
    <n v="-225000"/>
    <x v="161"/>
    <x v="7"/>
  </r>
  <r>
    <d v="2025-06-01T00:00:00"/>
    <d v="2025-06-30T00:00:00"/>
    <x v="0"/>
    <x v="0"/>
    <x v="24"/>
    <s v="BOLETA"/>
    <x v="1"/>
    <n v="92850"/>
    <m/>
    <x v="4"/>
    <x v="3"/>
  </r>
  <r>
    <d v="2025-06-01T00:00:00"/>
    <d v="2025-06-30T00:00:00"/>
    <x v="0"/>
    <x v="5"/>
    <x v="152"/>
    <s v="LIBRO"/>
    <x v="1"/>
    <n v="6000"/>
    <n v="-6000"/>
    <x v="146"/>
    <x v="6"/>
  </r>
  <r>
    <d v="2025-06-01T00:00:00"/>
    <d v="2025-06-30T00:00:00"/>
    <x v="0"/>
    <x v="0"/>
    <x v="39"/>
    <s v="BOLETA"/>
    <x v="0"/>
    <n v="196420"/>
    <n v="-196500"/>
    <x v="163"/>
    <x v="7"/>
  </r>
  <r>
    <d v="2025-06-01T00:00:00"/>
    <d v="2025-06-30T00:00:00"/>
    <x v="0"/>
    <x v="1"/>
    <x v="9"/>
    <s v="LIBRO"/>
    <x v="0"/>
    <n v="7900"/>
    <n v="-7900"/>
    <x v="146"/>
    <x v="6"/>
  </r>
  <r>
    <d v="2025-06-01T00:00:00"/>
    <d v="2025-06-30T00:00:00"/>
    <x v="0"/>
    <x v="2"/>
    <x v="6"/>
    <s v="LIBRO"/>
    <x v="0"/>
    <m/>
    <n v="-23070"/>
    <x v="146"/>
    <x v="6"/>
  </r>
  <r>
    <d v="2025-06-01T00:00:00"/>
    <d v="2025-06-30T00:00:00"/>
    <x v="0"/>
    <x v="3"/>
    <x v="14"/>
    <s v="LIBRO"/>
    <x v="0"/>
    <m/>
    <n v="-750000"/>
    <x v="146"/>
    <x v="6"/>
  </r>
  <r>
    <d v="2025-06-01T00:00:00"/>
    <d v="2025-06-30T00:00:00"/>
    <x v="0"/>
    <x v="3"/>
    <x v="58"/>
    <s v="LIBRO"/>
    <x v="0"/>
    <m/>
    <n v="-750000"/>
    <x v="146"/>
    <x v="6"/>
  </r>
  <r>
    <d v="2025-06-01T00:00:00"/>
    <d v="2025-06-30T00:00:00"/>
    <x v="0"/>
    <x v="0"/>
    <x v="30"/>
    <s v="LIBRO"/>
    <x v="0"/>
    <n v="6000"/>
    <n v="-6000"/>
    <x v="146"/>
    <x v="6"/>
  </r>
  <r>
    <d v="2025-06-01T00:00:00"/>
    <d v="2025-06-30T00:00:00"/>
    <x v="0"/>
    <x v="0"/>
    <x v="31"/>
    <s v="LIBRO"/>
    <x v="0"/>
    <n v="48500"/>
    <n v="-48500"/>
    <x v="146"/>
    <x v="6"/>
  </r>
  <r>
    <d v="2025-06-01T00:00:00"/>
    <d v="2025-06-30T00:00:00"/>
    <x v="0"/>
    <x v="0"/>
    <x v="34"/>
    <s v="BOLETA"/>
    <x v="0"/>
    <n v="55423"/>
    <n v="-55400"/>
    <x v="164"/>
    <x v="7"/>
  </r>
  <r>
    <d v="2025-06-01T00:00:00"/>
    <d v="2025-06-30T00:00:00"/>
    <x v="0"/>
    <x v="0"/>
    <x v="34"/>
    <s v="BOLETA"/>
    <x v="2"/>
    <n v="67062"/>
    <n v="-67062"/>
    <x v="164"/>
    <x v="7"/>
  </r>
  <r>
    <d v="2025-06-01T00:00:00"/>
    <d v="2025-06-30T00:00:00"/>
    <x v="0"/>
    <x v="0"/>
    <x v="29"/>
    <s v="BOLETA"/>
    <x v="2"/>
    <n v="490916"/>
    <m/>
    <x v="4"/>
    <x v="3"/>
  </r>
  <r>
    <d v="2025-06-01T00:00:00"/>
    <d v="2025-06-30T00:00:00"/>
    <x v="0"/>
    <x v="0"/>
    <x v="70"/>
    <s v="BOLETA"/>
    <x v="2"/>
    <n v="68521"/>
    <n v="-68521"/>
    <x v="165"/>
    <x v="7"/>
  </r>
  <r>
    <d v="2025-06-01T00:00:00"/>
    <d v="2025-06-30T00:00:00"/>
    <x v="1"/>
    <x v="10"/>
    <x v="89"/>
    <s v="PLANILLA"/>
    <x v="4"/>
    <m/>
    <n v="102734028"/>
    <x v="146"/>
    <x v="6"/>
  </r>
  <r>
    <d v="2025-06-01T00:00:00"/>
    <d v="2025-06-30T00:00:00"/>
    <x v="1"/>
    <x v="10"/>
    <x v="90"/>
    <s v="PLANILLA"/>
    <x v="4"/>
    <m/>
    <n v="13375893"/>
    <x v="146"/>
    <x v="6"/>
  </r>
  <r>
    <d v="2025-06-01T00:00:00"/>
    <d v="2025-06-30T00:00:00"/>
    <x v="0"/>
    <x v="2"/>
    <x v="92"/>
    <s v="PLANILLA"/>
    <x v="4"/>
    <m/>
    <n v="-22125254"/>
    <x v="146"/>
    <x v="6"/>
  </r>
  <r>
    <d v="2025-06-01T00:00:00"/>
    <d v="2025-06-30T00:00:00"/>
    <x v="0"/>
    <x v="0"/>
    <x v="25"/>
    <s v="BOLETA"/>
    <x v="2"/>
    <n v="109600"/>
    <n v="-109600"/>
    <x v="166"/>
    <x v="7"/>
  </r>
  <r>
    <d v="2025-06-01T00:00:00"/>
    <d v="2025-06-30T00:00:00"/>
    <x v="0"/>
    <x v="0"/>
    <x v="16"/>
    <s v="BOLETA"/>
    <x v="1"/>
    <n v="15000"/>
    <m/>
    <x v="4"/>
    <x v="3"/>
  </r>
  <r>
    <d v="2025-06-01T00:00:00"/>
    <d v="2025-06-30T00:00:00"/>
    <x v="0"/>
    <x v="0"/>
    <x v="16"/>
    <s v="BOLETA"/>
    <x v="2"/>
    <n v="45312"/>
    <n v="-45312"/>
    <x v="167"/>
    <x v="7"/>
  </r>
  <r>
    <d v="2025-06-01T00:00:00"/>
    <d v="2025-06-30T00:00:00"/>
    <x v="0"/>
    <x v="0"/>
    <x v="16"/>
    <s v="BOLETA"/>
    <x v="2"/>
    <n v="143163"/>
    <n v="-143163"/>
    <x v="167"/>
    <x v="7"/>
  </r>
  <r>
    <d v="2025-07-01T00:00:00"/>
    <d v="2025-07-01T00:00:00"/>
    <x v="0"/>
    <x v="2"/>
    <x v="6"/>
    <s v="LIBRO"/>
    <x v="0"/>
    <m/>
    <n v="-28000"/>
    <x v="160"/>
    <x v="7"/>
  </r>
  <r>
    <d v="2025-07-01T00:00:00"/>
    <d v="2025-07-01T00:00:00"/>
    <x v="0"/>
    <x v="0"/>
    <x v="12"/>
    <s v="BOLETA"/>
    <x v="2"/>
    <n v="185262"/>
    <m/>
    <x v="4"/>
    <x v="3"/>
  </r>
  <r>
    <d v="2025-07-01T00:00:00"/>
    <d v="2025-07-01T00:00:00"/>
    <x v="0"/>
    <x v="0"/>
    <x v="12"/>
    <s v="BOLETA"/>
    <x v="2"/>
    <n v="1033528"/>
    <m/>
    <x v="4"/>
    <x v="3"/>
  </r>
  <r>
    <d v="2025-07-01T00:00:00"/>
    <d v="2025-07-01T00:00:00"/>
    <x v="0"/>
    <x v="3"/>
    <x v="58"/>
    <s v="LIBRO"/>
    <x v="1"/>
    <m/>
    <n v="-476000"/>
    <x v="160"/>
    <x v="7"/>
  </r>
  <r>
    <d v="2025-07-01T00:00:00"/>
    <d v="2025-07-01T00:00:00"/>
    <x v="0"/>
    <x v="3"/>
    <x v="14"/>
    <s v="LIBRO"/>
    <x v="1"/>
    <m/>
    <n v="-476000"/>
    <x v="160"/>
    <x v="7"/>
  </r>
  <r>
    <d v="2025-07-01T00:00:00"/>
    <d v="2025-07-01T00:00:00"/>
    <x v="0"/>
    <x v="5"/>
    <x v="154"/>
    <s v="LIBRO"/>
    <x v="1"/>
    <n v="150000"/>
    <n v="-150000"/>
    <x v="160"/>
    <x v="7"/>
  </r>
  <r>
    <d v="2025-07-01T00:00:00"/>
    <d v="2025-07-01T00:00:00"/>
    <x v="0"/>
    <x v="0"/>
    <x v="12"/>
    <s v="LIBRO"/>
    <x v="2"/>
    <m/>
    <n v="-6138800"/>
    <x v="160"/>
    <x v="7"/>
  </r>
  <r>
    <d v="2025-07-01T00:00:00"/>
    <d v="2025-07-01T00:00:00"/>
    <x v="0"/>
    <x v="7"/>
    <x v="117"/>
    <s v="LIBRO"/>
    <x v="0"/>
    <n v="500000"/>
    <n v="-500000"/>
    <x v="160"/>
    <x v="7"/>
  </r>
  <r>
    <d v="2025-07-01T00:00:00"/>
    <d v="2025-07-01T00:00:00"/>
    <x v="0"/>
    <x v="6"/>
    <x v="22"/>
    <s v="LIBRO"/>
    <x v="0"/>
    <n v="40000"/>
    <n v="-40000"/>
    <x v="160"/>
    <x v="7"/>
  </r>
  <r>
    <d v="2025-07-01T00:00:00"/>
    <d v="2025-07-02T00:00:00"/>
    <x v="0"/>
    <x v="0"/>
    <x v="8"/>
    <s v="LIBRO"/>
    <x v="2"/>
    <m/>
    <n v="-5566065"/>
    <x v="168"/>
    <x v="7"/>
  </r>
  <r>
    <d v="2025-07-01T00:00:00"/>
    <d v="2025-07-01T00:00:00"/>
    <x v="0"/>
    <x v="0"/>
    <x v="32"/>
    <s v="BOLETA"/>
    <x v="0"/>
    <n v="264541"/>
    <m/>
    <x v="4"/>
    <x v="3"/>
  </r>
  <r>
    <d v="2025-07-01T00:00:00"/>
    <d v="2025-07-01T00:00:00"/>
    <x v="0"/>
    <x v="0"/>
    <x v="32"/>
    <s v="BOLETA"/>
    <x v="2"/>
    <n v="475857"/>
    <m/>
    <x v="4"/>
    <x v="3"/>
  </r>
  <r>
    <d v="2025-07-01T00:00:00"/>
    <d v="2025-07-31T00:00:00"/>
    <x v="0"/>
    <x v="0"/>
    <x v="29"/>
    <s v="LIBRO"/>
    <x v="2"/>
    <m/>
    <n v="-4327035"/>
    <x v="169"/>
    <x v="7"/>
  </r>
  <r>
    <d v="2025-07-01T00:00:00"/>
    <d v="2025-07-02T00:00:00"/>
    <x v="0"/>
    <x v="0"/>
    <x v="29"/>
    <s v="LIBRO"/>
    <x v="2"/>
    <m/>
    <n v="-3283521"/>
    <x v="168"/>
    <x v="7"/>
  </r>
  <r>
    <d v="2025-07-01T00:00:00"/>
    <d v="2025-07-01T00:00:00"/>
    <x v="0"/>
    <x v="0"/>
    <x v="36"/>
    <s v="BOLETA"/>
    <x v="2"/>
    <n v="1253516"/>
    <n v="-1253516"/>
    <x v="170"/>
    <x v="7"/>
  </r>
  <r>
    <d v="2025-07-01T00:00:00"/>
    <d v="2025-07-01T00:00:00"/>
    <x v="0"/>
    <x v="0"/>
    <x v="8"/>
    <s v="BOLETA"/>
    <x v="2"/>
    <n v="783777"/>
    <m/>
    <x v="4"/>
    <x v="3"/>
  </r>
  <r>
    <d v="2025-07-01T00:00:00"/>
    <d v="2025-07-01T00:00:00"/>
    <x v="0"/>
    <x v="0"/>
    <x v="16"/>
    <s v="BOLETA"/>
    <x v="2"/>
    <n v="94387"/>
    <m/>
    <x v="4"/>
    <x v="3"/>
  </r>
  <r>
    <d v="2025-07-01T00:00:00"/>
    <d v="2025-07-01T00:00:00"/>
    <x v="0"/>
    <x v="0"/>
    <x v="16"/>
    <s v="BOLETA"/>
    <x v="2"/>
    <n v="957137"/>
    <m/>
    <x v="4"/>
    <x v="3"/>
  </r>
  <r>
    <d v="2025-07-01T00:00:00"/>
    <d v="2025-07-07T00:00:00"/>
    <x v="0"/>
    <x v="0"/>
    <x v="11"/>
    <s v="BOLETA"/>
    <x v="2"/>
    <n v="713000"/>
    <n v="-713000"/>
    <x v="161"/>
    <x v="7"/>
  </r>
  <r>
    <d v="2025-07-01T00:00:00"/>
    <d v="2025-07-11T00:00:00"/>
    <x v="0"/>
    <x v="0"/>
    <x v="11"/>
    <s v="BOLETA"/>
    <x v="0"/>
    <n v="612600"/>
    <n v="-612600"/>
    <x v="133"/>
    <x v="7"/>
  </r>
  <r>
    <d v="2025-07-01T00:00:00"/>
    <d v="2025-07-02T00:00:00"/>
    <x v="0"/>
    <x v="2"/>
    <x v="6"/>
    <s v="LIBRO"/>
    <x v="0"/>
    <m/>
    <n v="-28000"/>
    <x v="168"/>
    <x v="7"/>
  </r>
  <r>
    <d v="2025-07-01T00:00:00"/>
    <d v="2025-07-02T00:00:00"/>
    <x v="0"/>
    <x v="0"/>
    <x v="11"/>
    <s v="BOLETA"/>
    <x v="2"/>
    <n v="607700"/>
    <n v="-607700"/>
    <x v="161"/>
    <x v="7"/>
  </r>
  <r>
    <d v="2025-07-01T00:00:00"/>
    <d v="2025-07-11T00:00:00"/>
    <x v="0"/>
    <x v="0"/>
    <x v="27"/>
    <s v="LIBRO"/>
    <x v="1"/>
    <m/>
    <n v="-580000"/>
    <x v="171"/>
    <x v="7"/>
  </r>
  <r>
    <d v="2025-07-01T00:00:00"/>
    <d v="2025-07-02T00:00:00"/>
    <x v="0"/>
    <x v="2"/>
    <x v="16"/>
    <s v="LIBRO"/>
    <x v="0"/>
    <m/>
    <n v="-300000"/>
    <x v="168"/>
    <x v="7"/>
  </r>
  <r>
    <d v="2025-07-01T00:00:00"/>
    <d v="2025-07-10T00:00:00"/>
    <x v="0"/>
    <x v="0"/>
    <x v="52"/>
    <s v="LIBRO"/>
    <x v="0"/>
    <n v="540300"/>
    <n v="-540300"/>
    <x v="172"/>
    <x v="7"/>
  </r>
  <r>
    <d v="2025-07-01T00:00:00"/>
    <d v="2025-07-23T00:00:00"/>
    <x v="0"/>
    <x v="0"/>
    <x v="11"/>
    <s v="BOLETA"/>
    <x v="0"/>
    <n v="495400"/>
    <n v="-495500"/>
    <x v="173"/>
    <x v="7"/>
  </r>
  <r>
    <d v="2025-07-01T00:00:00"/>
    <d v="2025-07-02T00:00:00"/>
    <x v="0"/>
    <x v="3"/>
    <x v="58"/>
    <s v="LIBRO"/>
    <x v="1"/>
    <m/>
    <n v="-156732"/>
    <x v="168"/>
    <x v="7"/>
  </r>
  <r>
    <d v="2025-07-01T00:00:00"/>
    <d v="2025-07-02T00:00:00"/>
    <x v="0"/>
    <x v="3"/>
    <x v="14"/>
    <s v="LIBRO"/>
    <x v="1"/>
    <m/>
    <n v="-156732"/>
    <x v="168"/>
    <x v="7"/>
  </r>
  <r>
    <d v="2025-07-01T00:00:00"/>
    <d v="2025-07-02T00:00:00"/>
    <x v="0"/>
    <x v="3"/>
    <x v="58"/>
    <s v="LIBRO"/>
    <x v="1"/>
    <m/>
    <n v="-387010"/>
    <x v="168"/>
    <x v="7"/>
  </r>
  <r>
    <d v="2025-07-01T00:00:00"/>
    <d v="2025-07-02T00:00:00"/>
    <x v="0"/>
    <x v="0"/>
    <x v="52"/>
    <s v="LIBRO"/>
    <x v="1"/>
    <n v="484210"/>
    <n v="-484210"/>
    <x v="168"/>
    <x v="7"/>
  </r>
  <r>
    <d v="2025-07-01T00:00:00"/>
    <d v="2025-07-02T00:00:00"/>
    <x v="0"/>
    <x v="3"/>
    <x v="14"/>
    <s v="LIBRO"/>
    <x v="0"/>
    <m/>
    <n v="-50000"/>
    <x v="168"/>
    <x v="7"/>
  </r>
  <r>
    <d v="2025-07-01T00:00:00"/>
    <d v="2025-07-29T00:00:00"/>
    <x v="0"/>
    <x v="0"/>
    <x v="52"/>
    <s v="LIBRO"/>
    <x v="1"/>
    <n v="481410"/>
    <n v="-481410"/>
    <x v="174"/>
    <x v="7"/>
  </r>
  <r>
    <d v="2025-07-01T00:00:00"/>
    <d v="2025-07-21T00:00:00"/>
    <x v="0"/>
    <x v="0"/>
    <x v="52"/>
    <s v="LIBRO"/>
    <x v="0"/>
    <n v="445860"/>
    <n v="-445860"/>
    <x v="99"/>
    <x v="7"/>
  </r>
  <r>
    <d v="2025-07-01T00:00:00"/>
    <d v="2025-07-02T00:00:00"/>
    <x v="0"/>
    <x v="2"/>
    <x v="6"/>
    <s v="LIBRO"/>
    <x v="0"/>
    <m/>
    <n v="-23070"/>
    <x v="168"/>
    <x v="7"/>
  </r>
  <r>
    <d v="2025-07-01T00:00:00"/>
    <d v="2025-07-25T00:00:00"/>
    <x v="0"/>
    <x v="0"/>
    <x v="11"/>
    <s v="BOLETA"/>
    <x v="0"/>
    <n v="420600"/>
    <n v="-420500"/>
    <x v="163"/>
    <x v="7"/>
  </r>
  <r>
    <d v="2025-07-01T00:00:00"/>
    <d v="2025-07-18T00:00:00"/>
    <x v="0"/>
    <x v="0"/>
    <x v="11"/>
    <s v="BOLETA"/>
    <x v="0"/>
    <n v="411900"/>
    <n v="-412000"/>
    <x v="141"/>
    <x v="7"/>
  </r>
  <r>
    <d v="2025-07-01T00:00:00"/>
    <d v="2025-07-03T00:00:00"/>
    <x v="0"/>
    <x v="1"/>
    <x v="3"/>
    <s v="LIBRO"/>
    <x v="0"/>
    <n v="48000"/>
    <n v="-48000"/>
    <x v="164"/>
    <x v="7"/>
  </r>
  <r>
    <d v="2025-07-01T00:00:00"/>
    <d v="2025-07-03T00:00:00"/>
    <x v="0"/>
    <x v="2"/>
    <x v="6"/>
    <s v="LIBRO"/>
    <x v="0"/>
    <m/>
    <n v="-28000"/>
    <x v="164"/>
    <x v="7"/>
  </r>
  <r>
    <d v="2025-07-01T00:00:00"/>
    <d v="2025-07-03T00:00:00"/>
    <x v="0"/>
    <x v="5"/>
    <x v="35"/>
    <s v="LIBRO"/>
    <x v="0"/>
    <n v="45900"/>
    <n v="-45900"/>
    <x v="164"/>
    <x v="7"/>
  </r>
  <r>
    <d v="2025-07-01T00:00:00"/>
    <d v="2025-07-03T00:00:00"/>
    <x v="0"/>
    <x v="5"/>
    <x v="16"/>
    <s v="LIBRO"/>
    <x v="0"/>
    <n v="51800"/>
    <n v="-51800"/>
    <x v="164"/>
    <x v="7"/>
  </r>
  <r>
    <d v="2025-07-01T00:00:00"/>
    <d v="2025-07-03T00:00:00"/>
    <x v="0"/>
    <x v="6"/>
    <x v="40"/>
    <s v="LIBRO"/>
    <x v="0"/>
    <n v="3960"/>
    <n v="-3960"/>
    <x v="164"/>
    <x v="7"/>
  </r>
  <r>
    <d v="2025-07-01T00:00:00"/>
    <d v="2025-07-03T00:00:00"/>
    <x v="0"/>
    <x v="2"/>
    <x v="6"/>
    <s v="LIBRO"/>
    <x v="0"/>
    <m/>
    <n v="-23070"/>
    <x v="164"/>
    <x v="7"/>
  </r>
  <r>
    <d v="2025-07-01T00:00:00"/>
    <d v="2025-07-16T00:00:00"/>
    <x v="0"/>
    <x v="0"/>
    <x v="32"/>
    <s v="LIBRO"/>
    <x v="0"/>
    <m/>
    <n v="-400000"/>
    <x v="133"/>
    <x v="7"/>
  </r>
  <r>
    <d v="2025-07-01T00:00:00"/>
    <d v="2025-07-24T00:00:00"/>
    <x v="0"/>
    <x v="0"/>
    <x v="32"/>
    <s v="LIBRO"/>
    <x v="0"/>
    <m/>
    <n v="-400000"/>
    <x v="175"/>
    <x v="7"/>
  </r>
  <r>
    <d v="2025-07-01T00:00:00"/>
    <d v="2025-07-01T00:00:00"/>
    <x v="0"/>
    <x v="0"/>
    <x v="36"/>
    <s v="BOLETA"/>
    <x v="0"/>
    <n v="399600"/>
    <n v="-399600"/>
    <x v="170"/>
    <x v="7"/>
  </r>
  <r>
    <d v="2025-07-01T00:00:00"/>
    <d v="2025-07-04T00:00:00"/>
    <x v="0"/>
    <x v="5"/>
    <x v="189"/>
    <s v="LIBRO"/>
    <x v="3"/>
    <n v="23661"/>
    <n v="-23661"/>
    <x v="176"/>
    <x v="7"/>
  </r>
  <r>
    <d v="2025-07-01T00:00:00"/>
    <d v="2025-07-21T00:00:00"/>
    <x v="0"/>
    <x v="0"/>
    <x v="13"/>
    <s v="BOLETA"/>
    <x v="2"/>
    <n v="353676"/>
    <n v="-353676"/>
    <x v="173"/>
    <x v="7"/>
  </r>
  <r>
    <d v="2025-07-01T00:00:00"/>
    <d v="2025-07-07T00:00:00"/>
    <x v="0"/>
    <x v="0"/>
    <x v="70"/>
    <s v="BOLETA"/>
    <x v="2"/>
    <n v="351101"/>
    <n v="-351101"/>
    <x v="133"/>
    <x v="7"/>
  </r>
  <r>
    <d v="2025-07-01T00:00:00"/>
    <d v="2025-07-14T00:00:00"/>
    <x v="0"/>
    <x v="0"/>
    <x v="13"/>
    <s v="BOLETA"/>
    <x v="2"/>
    <n v="334011"/>
    <n v="-334011"/>
    <x v="99"/>
    <x v="7"/>
  </r>
  <r>
    <d v="2025-07-01T00:00:00"/>
    <d v="2025-07-04T00:00:00"/>
    <x v="0"/>
    <x v="2"/>
    <x v="6"/>
    <s v="LIBRO"/>
    <x v="0"/>
    <m/>
    <n v="-433500"/>
    <x v="176"/>
    <x v="7"/>
  </r>
  <r>
    <d v="2025-07-01T00:00:00"/>
    <d v="2025-07-04T00:00:00"/>
    <x v="0"/>
    <x v="6"/>
    <x v="40"/>
    <s v="LIBRO"/>
    <x v="0"/>
    <n v="3600"/>
    <n v="-3600"/>
    <x v="176"/>
    <x v="7"/>
  </r>
  <r>
    <d v="2025-07-01T00:00:00"/>
    <d v="2025-07-14T00:00:00"/>
    <x v="0"/>
    <x v="0"/>
    <x v="11"/>
    <s v="BOLETA"/>
    <x v="0"/>
    <n v="331800"/>
    <n v="-331800"/>
    <x v="156"/>
    <x v="7"/>
  </r>
  <r>
    <d v="2025-07-01T00:00:00"/>
    <d v="2025-07-21T00:00:00"/>
    <x v="0"/>
    <x v="0"/>
    <x v="16"/>
    <s v="LIBRO"/>
    <x v="0"/>
    <n v="308000"/>
    <n v="-308000"/>
    <x v="99"/>
    <x v="7"/>
  </r>
  <r>
    <d v="2025-07-01T00:00:00"/>
    <d v="2025-07-04T00:00:00"/>
    <x v="0"/>
    <x v="2"/>
    <x v="6"/>
    <s v="LIBRO"/>
    <x v="0"/>
    <m/>
    <n v="-23070"/>
    <x v="176"/>
    <x v="7"/>
  </r>
  <r>
    <d v="2025-07-01T00:00:00"/>
    <d v="2025-07-16T00:00:00"/>
    <x v="0"/>
    <x v="0"/>
    <x v="11"/>
    <s v="BOLETA"/>
    <x v="0"/>
    <n v="303800"/>
    <n v="-303800"/>
    <x v="99"/>
    <x v="7"/>
  </r>
  <r>
    <d v="2025-07-01T00:00:00"/>
    <d v="2025-07-05T00:00:00"/>
    <x v="0"/>
    <x v="2"/>
    <x v="6"/>
    <s v="LIBRO"/>
    <x v="0"/>
    <m/>
    <n v="-23070"/>
    <x v="166"/>
    <x v="7"/>
  </r>
  <r>
    <d v="2025-07-01T00:00:00"/>
    <d v="2025-07-05T00:00:00"/>
    <x v="0"/>
    <x v="2"/>
    <x v="16"/>
    <s v="LIBRO"/>
    <x v="0"/>
    <m/>
    <n v="-295300"/>
    <x v="166"/>
    <x v="7"/>
  </r>
  <r>
    <d v="2025-07-01T00:00:00"/>
    <d v="2025-07-05T00:00:00"/>
    <x v="0"/>
    <x v="9"/>
    <x v="190"/>
    <s v="LIBRO"/>
    <x v="0"/>
    <n v="145000"/>
    <n v="-145000"/>
    <x v="166"/>
    <x v="7"/>
  </r>
  <r>
    <d v="2025-07-01T00:00:00"/>
    <d v="2025-07-30T00:00:00"/>
    <x v="0"/>
    <x v="0"/>
    <x v="32"/>
    <s v="LIBRO"/>
    <x v="0"/>
    <m/>
    <n v="-300000"/>
    <x v="163"/>
    <x v="7"/>
  </r>
  <r>
    <d v="2025-07-01T00:00:00"/>
    <d v="2025-07-21T00:00:00"/>
    <x v="0"/>
    <x v="0"/>
    <x v="27"/>
    <s v="LIBRO"/>
    <x v="1"/>
    <m/>
    <n v="-290000"/>
    <x v="99"/>
    <x v="7"/>
  </r>
  <r>
    <d v="2025-07-01T00:00:00"/>
    <d v="2025-07-25T00:00:00"/>
    <x v="0"/>
    <x v="0"/>
    <x v="27"/>
    <s v="LIBRO"/>
    <x v="1"/>
    <m/>
    <n v="-290000"/>
    <x v="118"/>
    <x v="7"/>
  </r>
  <r>
    <d v="2025-07-01T00:00:00"/>
    <d v="2025-07-05T00:00:00"/>
    <x v="0"/>
    <x v="6"/>
    <x v="40"/>
    <s v="LIBRO"/>
    <x v="0"/>
    <n v="4000"/>
    <n v="-4000"/>
    <x v="166"/>
    <x v="7"/>
  </r>
  <r>
    <d v="2025-07-01T00:00:00"/>
    <d v="2025-07-05T00:00:00"/>
    <x v="0"/>
    <x v="2"/>
    <x v="6"/>
    <s v="LIBRO"/>
    <x v="0"/>
    <m/>
    <n v="-23070"/>
    <x v="166"/>
    <x v="7"/>
  </r>
  <r>
    <d v="2025-07-01T00:00:00"/>
    <d v="2025-07-04T00:00:00"/>
    <x v="0"/>
    <x v="0"/>
    <x v="5"/>
    <s v="LIBRO"/>
    <x v="2"/>
    <n v="288238"/>
    <n v="-288238"/>
    <x v="176"/>
    <x v="7"/>
  </r>
  <r>
    <d v="2025-07-01T00:00:00"/>
    <d v="2025-07-07T00:00:00"/>
    <x v="0"/>
    <x v="2"/>
    <x v="6"/>
    <s v="LIBRO"/>
    <x v="0"/>
    <m/>
    <n v="-28000"/>
    <x v="167"/>
    <x v="7"/>
  </r>
  <r>
    <d v="2025-07-01T00:00:00"/>
    <d v="2025-07-16T00:00:00"/>
    <x v="0"/>
    <x v="0"/>
    <x v="44"/>
    <s v="LIBRO"/>
    <x v="1"/>
    <n v="286605"/>
    <n v="-286605"/>
    <x v="133"/>
    <x v="7"/>
  </r>
  <r>
    <d v="2025-07-01T00:00:00"/>
    <d v="2025-07-07T00:00:00"/>
    <x v="0"/>
    <x v="2"/>
    <x v="6"/>
    <s v="LIBRO"/>
    <x v="0"/>
    <m/>
    <n v="-28000"/>
    <x v="167"/>
    <x v="7"/>
  </r>
  <r>
    <d v="2025-07-01T00:00:00"/>
    <d v="2025-07-07T00:00:00"/>
    <x v="0"/>
    <x v="2"/>
    <x v="6"/>
    <s v="LIBRO"/>
    <x v="0"/>
    <m/>
    <n v="-23070"/>
    <x v="167"/>
    <x v="7"/>
  </r>
  <r>
    <d v="2025-07-01T00:00:00"/>
    <d v="2025-07-30T00:00:00"/>
    <x v="0"/>
    <x v="0"/>
    <x v="10"/>
    <s v="LIBRO"/>
    <x v="1"/>
    <n v="279000"/>
    <n v="-279000"/>
    <x v="163"/>
    <x v="7"/>
  </r>
  <r>
    <d v="2025-07-01T00:00:00"/>
    <d v="2025-07-07T00:00:00"/>
    <x v="0"/>
    <x v="0"/>
    <x v="13"/>
    <s v="BOLETA"/>
    <x v="2"/>
    <n v="288268"/>
    <n v="-268268"/>
    <x v="177"/>
    <x v="7"/>
  </r>
  <r>
    <d v="2025-07-01T00:00:00"/>
    <d v="2025-07-07T00:00:00"/>
    <x v="1"/>
    <x v="12"/>
    <x v="132"/>
    <s v="LIBRO"/>
    <x v="0"/>
    <m/>
    <n v="130000"/>
    <x v="167"/>
    <x v="7"/>
  </r>
  <r>
    <d v="2025-07-01T00:00:00"/>
    <d v="2025-07-24T00:00:00"/>
    <x v="0"/>
    <x v="0"/>
    <x v="5"/>
    <s v="LIBRO"/>
    <x v="2"/>
    <n v="259185"/>
    <n v="-259185"/>
    <x v="175"/>
    <x v="7"/>
  </r>
  <r>
    <d v="2025-07-01T00:00:00"/>
    <d v="2025-07-07T00:00:00"/>
    <x v="0"/>
    <x v="0"/>
    <x v="39"/>
    <s v="BOLETA"/>
    <x v="0"/>
    <n v="158580"/>
    <n v="-158500"/>
    <x v="178"/>
    <x v="8"/>
  </r>
  <r>
    <d v="2025-07-01T00:00:00"/>
    <d v="2025-07-29T00:00:00"/>
    <x v="0"/>
    <x v="0"/>
    <x v="44"/>
    <s v="LIBRO"/>
    <x v="1"/>
    <n v="242063"/>
    <n v="-242063"/>
    <x v="174"/>
    <x v="7"/>
  </r>
  <r>
    <d v="2025-07-01T00:00:00"/>
    <d v="2025-07-02T00:00:00"/>
    <x v="0"/>
    <x v="0"/>
    <x v="111"/>
    <s v="BOLETA"/>
    <x v="0"/>
    <n v="239530"/>
    <n v="-239530"/>
    <x v="99"/>
    <x v="7"/>
  </r>
  <r>
    <d v="2025-07-01T00:00:00"/>
    <d v="2025-07-07T00:00:00"/>
    <x v="0"/>
    <x v="0"/>
    <x v="29"/>
    <s v="BOLETA"/>
    <x v="2"/>
    <n v="860937"/>
    <m/>
    <x v="4"/>
    <x v="3"/>
  </r>
  <r>
    <d v="2025-07-01T00:00:00"/>
    <d v="2025-07-21T00:00:00"/>
    <x v="0"/>
    <x v="0"/>
    <x v="11"/>
    <s v="BOLETA"/>
    <x v="0"/>
    <n v="235800"/>
    <n v="-235850"/>
    <x v="118"/>
    <x v="7"/>
  </r>
  <r>
    <d v="2025-07-01T00:00:00"/>
    <d v="2025-07-04T00:00:00"/>
    <x v="0"/>
    <x v="0"/>
    <x v="11"/>
    <s v="BOLETA"/>
    <x v="2"/>
    <n v="218400"/>
    <n v="-218400"/>
    <x v="161"/>
    <x v="7"/>
  </r>
  <r>
    <d v="2025-07-01T00:00:00"/>
    <d v="2025-07-01T00:00:00"/>
    <x v="0"/>
    <x v="0"/>
    <x v="112"/>
    <s v="LIBRO"/>
    <x v="0"/>
    <m/>
    <n v="-200000"/>
    <x v="160"/>
    <x v="7"/>
  </r>
  <r>
    <d v="2025-07-01T00:00:00"/>
    <d v="2025-07-21T00:00:00"/>
    <x v="0"/>
    <x v="0"/>
    <x v="112"/>
    <s v="LIBRO"/>
    <x v="0"/>
    <m/>
    <n v="-200000"/>
    <x v="99"/>
    <x v="7"/>
  </r>
  <r>
    <d v="2025-07-01T00:00:00"/>
    <d v="2025-07-07T00:00:00"/>
    <x v="0"/>
    <x v="0"/>
    <x v="24"/>
    <s v="BOLETA"/>
    <x v="1"/>
    <n v="82650"/>
    <m/>
    <x v="4"/>
    <x v="3"/>
  </r>
  <r>
    <d v="2025-07-01T00:00:00"/>
    <d v="2025-07-07T00:00:00"/>
    <x v="0"/>
    <x v="0"/>
    <x v="16"/>
    <s v="BOLETA"/>
    <x v="2"/>
    <n v="315810"/>
    <m/>
    <x v="4"/>
    <x v="3"/>
  </r>
  <r>
    <d v="2025-07-01T00:00:00"/>
    <d v="2025-07-14T00:00:00"/>
    <x v="0"/>
    <x v="0"/>
    <x v="53"/>
    <s v="LIBRO"/>
    <x v="1"/>
    <n v="198500"/>
    <n v="-198500"/>
    <x v="177"/>
    <x v="7"/>
  </r>
  <r>
    <d v="2025-07-01T00:00:00"/>
    <d v="2025-07-07T00:00:00"/>
    <x v="0"/>
    <x v="0"/>
    <x v="16"/>
    <s v="BOLETA"/>
    <x v="2"/>
    <n v="15000"/>
    <m/>
    <x v="4"/>
    <x v="3"/>
  </r>
  <r>
    <d v="2025-07-01T00:00:00"/>
    <d v="2025-07-08T00:00:00"/>
    <x v="0"/>
    <x v="2"/>
    <x v="6"/>
    <s v="LIBRO"/>
    <x v="0"/>
    <m/>
    <n v="-28000"/>
    <x v="165"/>
    <x v="7"/>
  </r>
  <r>
    <d v="2025-07-01T00:00:00"/>
    <d v="2025-07-08T00:00:00"/>
    <x v="0"/>
    <x v="2"/>
    <x v="6"/>
    <s v="LIBRO"/>
    <x v="0"/>
    <m/>
    <n v="-23070"/>
    <x v="165"/>
    <x v="7"/>
  </r>
  <r>
    <d v="2025-07-01T00:00:00"/>
    <d v="2025-07-14T00:00:00"/>
    <x v="0"/>
    <x v="0"/>
    <x v="23"/>
    <s v="LIBRO"/>
    <x v="0"/>
    <n v="184900"/>
    <n v="-184900"/>
    <x v="177"/>
    <x v="7"/>
  </r>
  <r>
    <d v="2025-07-01T00:00:00"/>
    <d v="2025-07-17T00:00:00"/>
    <x v="0"/>
    <x v="0"/>
    <x v="5"/>
    <s v="LIBRO"/>
    <x v="2"/>
    <n v="178345"/>
    <n v="-178345"/>
    <x v="170"/>
    <x v="7"/>
  </r>
  <r>
    <d v="2025-07-01T00:00:00"/>
    <d v="2025-07-08T00:00:00"/>
    <x v="0"/>
    <x v="2"/>
    <x v="16"/>
    <s v="LIBRO"/>
    <x v="0"/>
    <m/>
    <n v="-1833900"/>
    <x v="165"/>
    <x v="7"/>
  </r>
  <r>
    <d v="2025-07-01T00:00:00"/>
    <d v="2025-07-02T00:00:00"/>
    <x v="0"/>
    <x v="0"/>
    <x v="44"/>
    <s v="LIBRO"/>
    <x v="1"/>
    <n v="175349"/>
    <n v="-175349"/>
    <x v="168"/>
    <x v="7"/>
  </r>
  <r>
    <d v="2025-07-01T00:00:00"/>
    <d v="2025-07-08T00:00:00"/>
    <x v="0"/>
    <x v="0"/>
    <x v="12"/>
    <s v="BOLETA"/>
    <x v="2"/>
    <n v="262711"/>
    <m/>
    <x v="4"/>
    <x v="3"/>
  </r>
  <r>
    <d v="2025-07-01T00:00:00"/>
    <d v="2025-07-08T00:00:00"/>
    <x v="0"/>
    <x v="0"/>
    <x v="12"/>
    <s v="BOLETA"/>
    <x v="2"/>
    <n v="1334350"/>
    <m/>
    <x v="4"/>
    <x v="3"/>
  </r>
  <r>
    <d v="2025-07-01T00:00:00"/>
    <d v="2025-07-08T00:00:00"/>
    <x v="0"/>
    <x v="0"/>
    <x v="8"/>
    <s v="BOLETA"/>
    <x v="2"/>
    <n v="1072817"/>
    <m/>
    <x v="4"/>
    <x v="3"/>
  </r>
  <r>
    <d v="2025-07-01T00:00:00"/>
    <d v="2025-07-08T00:00:00"/>
    <x v="0"/>
    <x v="0"/>
    <x v="8"/>
    <s v="BOLETA"/>
    <x v="2"/>
    <n v="320509"/>
    <m/>
    <x v="4"/>
    <x v="3"/>
  </r>
  <r>
    <d v="2025-07-01T00:00:00"/>
    <d v="2025-07-08T00:00:00"/>
    <x v="0"/>
    <x v="0"/>
    <x v="32"/>
    <s v="BOLETA"/>
    <x v="0"/>
    <n v="226879"/>
    <m/>
    <x v="4"/>
    <x v="3"/>
  </r>
  <r>
    <d v="2025-07-01T00:00:00"/>
    <d v="2025-07-08T00:00:00"/>
    <x v="0"/>
    <x v="2"/>
    <x v="6"/>
    <s v="LIBRO"/>
    <x v="0"/>
    <m/>
    <n v="-23070"/>
    <x v="165"/>
    <x v="7"/>
  </r>
  <r>
    <d v="2025-07-01T00:00:00"/>
    <d v="2025-07-08T00:00:00"/>
    <x v="0"/>
    <x v="0"/>
    <x v="32"/>
    <s v="BOLETA"/>
    <x v="2"/>
    <n v="353846"/>
    <m/>
    <x v="4"/>
    <x v="3"/>
  </r>
  <r>
    <d v="2025-07-01T00:00:00"/>
    <d v="2025-07-04T00:00:00"/>
    <x v="0"/>
    <x v="0"/>
    <x v="16"/>
    <s v="LIBRO"/>
    <x v="1"/>
    <n v="169378"/>
    <n v="-169378"/>
    <x v="176"/>
    <x v="7"/>
  </r>
  <r>
    <d v="2025-07-01T00:00:00"/>
    <d v="2025-07-08T00:00:00"/>
    <x v="0"/>
    <x v="0"/>
    <x v="16"/>
    <s v="BOLETA"/>
    <x v="2"/>
    <n v="459612"/>
    <m/>
    <x v="4"/>
    <x v="3"/>
  </r>
  <r>
    <d v="2025-07-01T00:00:00"/>
    <d v="2025-07-09T00:00:00"/>
    <x v="0"/>
    <x v="6"/>
    <x v="22"/>
    <s v="LIBRO"/>
    <x v="0"/>
    <n v="40000"/>
    <n v="-40000"/>
    <x v="161"/>
    <x v="7"/>
  </r>
  <r>
    <d v="2025-07-01T00:00:00"/>
    <d v="2025-07-09T00:00:00"/>
    <x v="0"/>
    <x v="2"/>
    <x v="6"/>
    <s v="LIBRO"/>
    <x v="0"/>
    <m/>
    <n v="-28000"/>
    <x v="161"/>
    <x v="7"/>
  </r>
  <r>
    <d v="2025-07-01T00:00:00"/>
    <d v="2025-07-24T00:00:00"/>
    <x v="0"/>
    <x v="0"/>
    <x v="86"/>
    <s v="LIBRO"/>
    <x v="1"/>
    <n v="167130"/>
    <n v="-167130"/>
    <x v="175"/>
    <x v="7"/>
  </r>
  <r>
    <d v="2025-07-01T00:00:00"/>
    <d v="2025-07-09T00:00:00"/>
    <x v="0"/>
    <x v="4"/>
    <x v="37"/>
    <s v="LIBRO"/>
    <x v="0"/>
    <n v="350000"/>
    <n v="-350000"/>
    <x v="161"/>
    <x v="7"/>
  </r>
  <r>
    <d v="2025-07-01T00:00:00"/>
    <d v="2025-07-09T00:00:00"/>
    <x v="0"/>
    <x v="3"/>
    <x v="14"/>
    <s v="LIBRO"/>
    <x v="0"/>
    <m/>
    <n v="-450000"/>
    <x v="161"/>
    <x v="7"/>
  </r>
  <r>
    <d v="2025-07-01T00:00:00"/>
    <d v="2025-07-09T00:00:00"/>
    <x v="0"/>
    <x v="5"/>
    <x v="16"/>
    <s v="LIBRO"/>
    <x v="1"/>
    <n v="473982"/>
    <n v="-473982"/>
    <x v="161"/>
    <x v="7"/>
  </r>
  <r>
    <d v="2025-07-01T00:00:00"/>
    <d v="2025-07-09T00:00:00"/>
    <x v="0"/>
    <x v="5"/>
    <x v="16"/>
    <s v="LIBRO"/>
    <x v="1"/>
    <n v="25401"/>
    <n v="-25401"/>
    <x v="161"/>
    <x v="7"/>
  </r>
  <r>
    <d v="2025-07-01T00:00:00"/>
    <d v="2025-07-31T00:00:00"/>
    <x v="0"/>
    <x v="0"/>
    <x v="5"/>
    <s v="LIBRO"/>
    <x v="2"/>
    <n v="165772"/>
    <n v="-165772"/>
    <x v="169"/>
    <x v="7"/>
  </r>
  <r>
    <d v="2025-07-01T00:00:00"/>
    <d v="2025-07-09T00:00:00"/>
    <x v="0"/>
    <x v="0"/>
    <x v="41"/>
    <s v="BOLETA"/>
    <x v="0"/>
    <n v="449100"/>
    <n v="-449100"/>
    <x v="152"/>
    <x v="8"/>
  </r>
  <r>
    <d v="2025-07-01T00:00:00"/>
    <d v="2025-07-09T00:00:00"/>
    <x v="0"/>
    <x v="1"/>
    <x v="3"/>
    <s v="LIBRO"/>
    <x v="0"/>
    <n v="48000"/>
    <n v="-48000"/>
    <x v="161"/>
    <x v="7"/>
  </r>
  <r>
    <d v="2025-07-01T00:00:00"/>
    <d v="2025-07-07T00:00:00"/>
    <x v="0"/>
    <x v="0"/>
    <x v="25"/>
    <s v="BOLETA"/>
    <x v="2"/>
    <n v="156434"/>
    <n v="-156434"/>
    <x v="177"/>
    <x v="7"/>
  </r>
  <r>
    <d v="2025-07-01T00:00:00"/>
    <d v="2025-07-14T00:00:00"/>
    <x v="0"/>
    <x v="0"/>
    <x v="30"/>
    <s v="LIBRO"/>
    <x v="1"/>
    <n v="154500"/>
    <n v="-154500"/>
    <x v="177"/>
    <x v="7"/>
  </r>
  <r>
    <d v="2025-07-01T00:00:00"/>
    <d v="2025-07-21T00:00:00"/>
    <x v="0"/>
    <x v="0"/>
    <x v="23"/>
    <s v="LIBRO"/>
    <x v="0"/>
    <n v="154300"/>
    <n v="-154300"/>
    <x v="99"/>
    <x v="7"/>
  </r>
  <r>
    <d v="2025-07-01T00:00:00"/>
    <d v="2025-07-09T00:00:00"/>
    <x v="0"/>
    <x v="0"/>
    <x v="32"/>
    <s v="BOLETA"/>
    <x v="2"/>
    <n v="148346"/>
    <m/>
    <x v="4"/>
    <x v="3"/>
  </r>
  <r>
    <d v="2025-07-01T00:00:00"/>
    <d v="2025-07-09T00:00:00"/>
    <x v="0"/>
    <x v="0"/>
    <x v="111"/>
    <s v="BOLETA"/>
    <x v="0"/>
    <n v="535134"/>
    <n v="-535200"/>
    <x v="152"/>
    <x v="8"/>
  </r>
  <r>
    <d v="2025-07-01T00:00:00"/>
    <d v="2025-07-10T00:00:00"/>
    <x v="0"/>
    <x v="2"/>
    <x v="6"/>
    <s v="LIBRO"/>
    <x v="0"/>
    <m/>
    <n v="-56000"/>
    <x v="172"/>
    <x v="7"/>
  </r>
  <r>
    <d v="2025-07-01T00:00:00"/>
    <d v="2025-07-10T00:00:00"/>
    <x v="0"/>
    <x v="2"/>
    <x v="6"/>
    <s v="LIBRO"/>
    <x v="0"/>
    <m/>
    <n v="-46140"/>
    <x v="172"/>
    <x v="7"/>
  </r>
  <r>
    <d v="2025-07-01T00:00:00"/>
    <d v="2025-07-26T00:00:00"/>
    <x v="0"/>
    <x v="0"/>
    <x v="16"/>
    <s v="LIBRO"/>
    <x v="0"/>
    <n v="150000"/>
    <n v="-150000"/>
    <x v="179"/>
    <x v="7"/>
  </r>
  <r>
    <d v="2025-07-01T00:00:00"/>
    <d v="2025-07-10T00:00:00"/>
    <x v="0"/>
    <x v="3"/>
    <x v="14"/>
    <s v="LIBRO"/>
    <x v="0"/>
    <m/>
    <n v="-72700"/>
    <x v="172"/>
    <x v="7"/>
  </r>
  <r>
    <d v="2025-07-01T00:00:00"/>
    <d v="2025-07-11T00:00:00"/>
    <x v="0"/>
    <x v="0"/>
    <x v="5"/>
    <s v="LIBRO"/>
    <x v="2"/>
    <n v="137925"/>
    <n v="-137925"/>
    <x v="171"/>
    <x v="7"/>
  </r>
  <r>
    <d v="2025-07-01T00:00:00"/>
    <d v="2025-07-10T00:00:00"/>
    <x v="0"/>
    <x v="0"/>
    <x v="43"/>
    <s v="BOLETA"/>
    <x v="0"/>
    <n v="207800"/>
    <n v="-207800"/>
    <x v="180"/>
    <x v="8"/>
  </r>
  <r>
    <d v="2025-07-01T00:00:00"/>
    <d v="2025-07-14T00:00:00"/>
    <x v="0"/>
    <x v="0"/>
    <x v="16"/>
    <s v="BOLETA"/>
    <x v="2"/>
    <n v="124586"/>
    <n v="-124586"/>
    <x v="99"/>
    <x v="7"/>
  </r>
  <r>
    <d v="2025-07-01T00:00:00"/>
    <d v="2025-07-24T00:00:00"/>
    <x v="0"/>
    <x v="0"/>
    <x v="10"/>
    <s v="LIBRO"/>
    <x v="1"/>
    <n v="123400"/>
    <n v="-123400"/>
    <x v="175"/>
    <x v="7"/>
  </r>
  <r>
    <d v="2025-07-01T00:00:00"/>
    <d v="2025-07-11T00:00:00"/>
    <x v="0"/>
    <x v="2"/>
    <x v="6"/>
    <s v="LIBRO"/>
    <x v="0"/>
    <m/>
    <n v="-11550"/>
    <x v="171"/>
    <x v="7"/>
  </r>
  <r>
    <d v="2025-07-01T00:00:00"/>
    <d v="2025-07-14T00:00:00"/>
    <x v="0"/>
    <x v="0"/>
    <x v="86"/>
    <s v="LIBRO"/>
    <x v="1"/>
    <n v="114500"/>
    <n v="-114500"/>
    <x v="177"/>
    <x v="7"/>
  </r>
  <r>
    <d v="2025-07-01T00:00:00"/>
    <d v="2025-07-11T00:00:00"/>
    <x v="0"/>
    <x v="5"/>
    <x v="98"/>
    <s v="LIBRO"/>
    <x v="1"/>
    <n v="901891"/>
    <n v="-901891"/>
    <x v="171"/>
    <x v="7"/>
  </r>
  <r>
    <d v="2025-07-01T00:00:00"/>
    <d v="2025-07-11T00:00:00"/>
    <x v="0"/>
    <x v="4"/>
    <x v="49"/>
    <s v="LIBRO"/>
    <x v="1"/>
    <n v="1053834"/>
    <n v="-1053834"/>
    <x v="171"/>
    <x v="7"/>
  </r>
  <r>
    <d v="2025-07-01T00:00:00"/>
    <d v="2025-07-12T00:00:00"/>
    <x v="0"/>
    <x v="0"/>
    <x v="191"/>
    <s v="LIBRO"/>
    <x v="1"/>
    <n v="108000"/>
    <n v="-108000"/>
    <x v="181"/>
    <x v="7"/>
  </r>
  <r>
    <d v="2025-07-01T00:00:00"/>
    <d v="2025-07-02T00:00:00"/>
    <x v="0"/>
    <x v="0"/>
    <x v="16"/>
    <s v="LIBRO"/>
    <x v="1"/>
    <n v="106825"/>
    <n v="-106825"/>
    <x v="168"/>
    <x v="7"/>
  </r>
  <r>
    <d v="2025-07-01T00:00:00"/>
    <d v="2025-07-11T00:00:00"/>
    <x v="0"/>
    <x v="5"/>
    <x v="95"/>
    <s v="LIBRO"/>
    <x v="1"/>
    <n v="170000"/>
    <n v="-170000"/>
    <x v="171"/>
    <x v="7"/>
  </r>
  <r>
    <d v="2025-07-01T00:00:00"/>
    <d v="2025-07-19T00:00:00"/>
    <x v="0"/>
    <x v="0"/>
    <x v="16"/>
    <s v="LIBRO"/>
    <x v="1"/>
    <n v="106825"/>
    <n v="-106825"/>
    <x v="182"/>
    <x v="7"/>
  </r>
  <r>
    <d v="2025-07-01T00:00:00"/>
    <d v="2025-07-11T00:00:00"/>
    <x v="0"/>
    <x v="1"/>
    <x v="60"/>
    <s v="LIBRO"/>
    <x v="1"/>
    <n v="456557"/>
    <n v="-456557"/>
    <x v="171"/>
    <x v="7"/>
  </r>
  <r>
    <d v="2025-07-01T00:00:00"/>
    <d v="2025-07-11T00:00:00"/>
    <x v="0"/>
    <x v="5"/>
    <x v="48"/>
    <s v="LIBRO"/>
    <x v="3"/>
    <n v="115676"/>
    <n v="-115676"/>
    <x v="171"/>
    <x v="7"/>
  </r>
  <r>
    <d v="2025-07-01T00:00:00"/>
    <d v="2025-07-11T00:00:00"/>
    <x v="0"/>
    <x v="6"/>
    <x v="47"/>
    <s v="LIBRO"/>
    <x v="3"/>
    <n v="144961"/>
    <n v="-144961"/>
    <x v="171"/>
    <x v="7"/>
  </r>
  <r>
    <d v="2025-07-01T00:00:00"/>
    <d v="2025-07-11T00:00:00"/>
    <x v="0"/>
    <x v="0"/>
    <x v="79"/>
    <s v="BOLETA"/>
    <x v="1"/>
    <n v="65978"/>
    <m/>
    <x v="4"/>
    <x v="3"/>
  </r>
  <r>
    <d v="2025-07-01T00:00:00"/>
    <d v="2025-07-18T00:00:00"/>
    <x v="0"/>
    <x v="0"/>
    <x v="31"/>
    <s v="LIBRO"/>
    <x v="0"/>
    <n v="106000"/>
    <n v="-106000"/>
    <x v="156"/>
    <x v="7"/>
  </r>
  <r>
    <d v="2025-07-01T00:00:00"/>
    <d v="2025-07-11T00:00:00"/>
    <x v="0"/>
    <x v="0"/>
    <x v="1"/>
    <s v="BOLETA"/>
    <x v="0"/>
    <n v="165000"/>
    <m/>
    <x v="4"/>
    <x v="3"/>
  </r>
  <r>
    <d v="2025-07-01T00:00:00"/>
    <d v="2025-07-12T00:00:00"/>
    <x v="0"/>
    <x v="2"/>
    <x v="6"/>
    <s v="LIBRO"/>
    <x v="0"/>
    <m/>
    <n v="-28000"/>
    <x v="181"/>
    <x v="7"/>
  </r>
  <r>
    <d v="2025-07-01T00:00:00"/>
    <d v="2025-07-12T00:00:00"/>
    <x v="0"/>
    <x v="2"/>
    <x v="6"/>
    <s v="LIBRO"/>
    <x v="0"/>
    <m/>
    <n v="-23070"/>
    <x v="181"/>
    <x v="7"/>
  </r>
  <r>
    <d v="2025-07-01T00:00:00"/>
    <d v="2025-07-12T00:00:00"/>
    <x v="0"/>
    <x v="2"/>
    <x v="16"/>
    <s v="LIBRO"/>
    <x v="0"/>
    <m/>
    <n v="-357200"/>
    <x v="181"/>
    <x v="7"/>
  </r>
  <r>
    <d v="2025-07-01T00:00:00"/>
    <d v="2025-07-12T00:00:00"/>
    <x v="0"/>
    <x v="1"/>
    <x v="16"/>
    <s v="LIBRO"/>
    <x v="0"/>
    <n v="80000"/>
    <n v="-80000"/>
    <x v="181"/>
    <x v="7"/>
  </r>
  <r>
    <d v="2025-07-01T00:00:00"/>
    <d v="2025-07-12T00:00:00"/>
    <x v="0"/>
    <x v="1"/>
    <x v="18"/>
    <s v="LIBRO"/>
    <x v="0"/>
    <n v="60000"/>
    <n v="-60000"/>
    <x v="181"/>
    <x v="7"/>
  </r>
  <r>
    <d v="2025-07-01T00:00:00"/>
    <d v="2025-07-12T00:00:00"/>
    <x v="0"/>
    <x v="5"/>
    <x v="95"/>
    <s v="LIBRO"/>
    <x v="1"/>
    <n v="15000"/>
    <n v="-15000"/>
    <x v="181"/>
    <x v="7"/>
  </r>
  <r>
    <d v="2025-07-01T00:00:00"/>
    <d v="2025-07-14T00:00:00"/>
    <x v="0"/>
    <x v="0"/>
    <x v="70"/>
    <s v="BOLETA"/>
    <x v="2"/>
    <n v="105896"/>
    <n v="-105896"/>
    <x v="99"/>
    <x v="7"/>
  </r>
  <r>
    <d v="2025-07-01T00:00:00"/>
    <d v="2025-07-12T00:00:00"/>
    <x v="0"/>
    <x v="1"/>
    <x v="9"/>
    <s v="LIBRO"/>
    <x v="0"/>
    <n v="10000"/>
    <n v="-10000"/>
    <x v="181"/>
    <x v="7"/>
  </r>
  <r>
    <d v="2025-07-01T00:00:00"/>
    <d v="2025-07-21T00:00:00"/>
    <x v="0"/>
    <x v="0"/>
    <x v="70"/>
    <s v="BOLETA"/>
    <x v="2"/>
    <n v="105896"/>
    <n v="-105896"/>
    <x v="174"/>
    <x v="7"/>
  </r>
  <r>
    <d v="2025-07-01T00:00:00"/>
    <d v="2025-07-08T00:00:00"/>
    <x v="0"/>
    <x v="0"/>
    <x v="115"/>
    <s v="LIBRO"/>
    <x v="1"/>
    <n v="105494"/>
    <n v="-105494"/>
    <x v="165"/>
    <x v="7"/>
  </r>
  <r>
    <d v="2025-07-01T00:00:00"/>
    <d v="2025-07-07T00:00:00"/>
    <x v="0"/>
    <x v="0"/>
    <x v="16"/>
    <s v="BOLETA"/>
    <x v="2"/>
    <n v="103600"/>
    <n v="-103600"/>
    <x v="177"/>
    <x v="7"/>
  </r>
  <r>
    <d v="2025-07-01T00:00:00"/>
    <d v="2025-07-12T00:00:00"/>
    <x v="0"/>
    <x v="1"/>
    <x v="9"/>
    <s v="LIBRO"/>
    <x v="0"/>
    <n v="10000"/>
    <n v="-10000"/>
    <x v="181"/>
    <x v="7"/>
  </r>
  <r>
    <d v="2025-07-01T00:00:00"/>
    <d v="2025-07-12T00:00:00"/>
    <x v="0"/>
    <x v="1"/>
    <x v="192"/>
    <s v="LIBRO"/>
    <x v="0"/>
    <n v="63500"/>
    <n v="-63500"/>
    <x v="181"/>
    <x v="7"/>
  </r>
  <r>
    <d v="2025-07-01T00:00:00"/>
    <d v="2025-07-21T00:00:00"/>
    <x v="0"/>
    <x v="0"/>
    <x v="53"/>
    <s v="LIBRO"/>
    <x v="1"/>
    <n v="100500"/>
    <n v="-100500"/>
    <x v="99"/>
    <x v="7"/>
  </r>
  <r>
    <d v="2025-07-01T00:00:00"/>
    <d v="2025-07-21T00:00:00"/>
    <x v="0"/>
    <x v="0"/>
    <x v="16"/>
    <s v="LIBRO"/>
    <x v="0"/>
    <n v="96600"/>
    <n v="-96600"/>
    <x v="99"/>
    <x v="7"/>
  </r>
  <r>
    <d v="2025-07-01T00:00:00"/>
    <d v="2025-07-14T00:00:00"/>
    <x v="0"/>
    <x v="2"/>
    <x v="6"/>
    <s v="LIBRO"/>
    <x v="0"/>
    <m/>
    <n v="-28000"/>
    <x v="177"/>
    <x v="7"/>
  </r>
  <r>
    <d v="2025-07-01T00:00:00"/>
    <d v="2025-07-14T00:00:00"/>
    <x v="0"/>
    <x v="2"/>
    <x v="6"/>
    <s v="LIBRO"/>
    <x v="0"/>
    <m/>
    <n v="-23070"/>
    <x v="177"/>
    <x v="7"/>
  </r>
  <r>
    <d v="2025-07-01T00:00:00"/>
    <d v="2025-07-14T00:00:00"/>
    <x v="0"/>
    <x v="2"/>
    <x v="6"/>
    <s v="LIBRO"/>
    <x v="0"/>
    <m/>
    <n v="-28000"/>
    <x v="177"/>
    <x v="7"/>
  </r>
  <r>
    <d v="2025-07-01T00:00:00"/>
    <d v="2025-07-14T00:00:00"/>
    <x v="0"/>
    <x v="2"/>
    <x v="6"/>
    <s v="LIBRO"/>
    <x v="0"/>
    <m/>
    <n v="-23070"/>
    <x v="177"/>
    <x v="7"/>
  </r>
  <r>
    <d v="2025-07-01T00:00:00"/>
    <d v="2025-07-31T00:00:00"/>
    <x v="0"/>
    <x v="0"/>
    <x v="86"/>
    <s v="LIBRO"/>
    <x v="1"/>
    <n v="95840"/>
    <n v="-95840"/>
    <x v="169"/>
    <x v="7"/>
  </r>
  <r>
    <d v="2025-07-01T00:00:00"/>
    <d v="2025-07-14T00:00:00"/>
    <x v="0"/>
    <x v="5"/>
    <x v="95"/>
    <s v="LIBRO"/>
    <x v="1"/>
    <n v="60000"/>
    <n v="-60000"/>
    <x v="177"/>
    <x v="7"/>
  </r>
  <r>
    <d v="2025-07-01T00:00:00"/>
    <d v="2025-07-28T00:00:00"/>
    <x v="0"/>
    <x v="0"/>
    <x v="34"/>
    <s v="BOLETA"/>
    <x v="2"/>
    <n v="95386"/>
    <n v="-95386"/>
    <x v="169"/>
    <x v="7"/>
  </r>
  <r>
    <d v="2025-07-01T00:00:00"/>
    <d v="2025-07-07T00:00:00"/>
    <x v="0"/>
    <x v="0"/>
    <x v="53"/>
    <s v="LIBRO"/>
    <x v="1"/>
    <n v="92300"/>
    <n v="-92300"/>
    <x v="167"/>
    <x v="7"/>
  </r>
  <r>
    <d v="2025-07-01T00:00:00"/>
    <d v="2025-07-05T00:00:00"/>
    <x v="0"/>
    <x v="0"/>
    <x v="16"/>
    <s v="LIBRO"/>
    <x v="0"/>
    <n v="92100"/>
    <n v="-92100"/>
    <x v="166"/>
    <x v="7"/>
  </r>
  <r>
    <d v="2025-07-01T00:00:00"/>
    <d v="2025-07-05T00:00:00"/>
    <x v="0"/>
    <x v="0"/>
    <x v="23"/>
    <s v="LIBRO"/>
    <x v="0"/>
    <n v="90000"/>
    <n v="-90000"/>
    <x v="166"/>
    <x v="7"/>
  </r>
  <r>
    <d v="2025-07-01T00:00:00"/>
    <d v="2025-07-14T00:00:00"/>
    <x v="0"/>
    <x v="0"/>
    <x v="39"/>
    <s v="BOLETA"/>
    <x v="0"/>
    <n v="197080"/>
    <n v="-197100"/>
    <x v="178"/>
    <x v="8"/>
  </r>
  <r>
    <d v="2025-07-01T00:00:00"/>
    <d v="2025-07-24T00:00:00"/>
    <x v="0"/>
    <x v="0"/>
    <x v="81"/>
    <s v="LIBRO"/>
    <x v="1"/>
    <n v="82800"/>
    <n v="-82800"/>
    <x v="175"/>
    <x v="7"/>
  </r>
  <r>
    <d v="2025-07-01T00:00:00"/>
    <d v="2025-07-14T00:00:00"/>
    <x v="0"/>
    <x v="0"/>
    <x v="34"/>
    <s v="BOLETA"/>
    <x v="2"/>
    <n v="82389"/>
    <n v="-82389"/>
    <x v="170"/>
    <x v="7"/>
  </r>
  <r>
    <d v="2025-07-01T00:00:00"/>
    <d v="2025-07-14T00:00:00"/>
    <x v="0"/>
    <x v="2"/>
    <x v="6"/>
    <s v="LIBRO"/>
    <x v="0"/>
    <m/>
    <n v="-23070"/>
    <x v="177"/>
    <x v="7"/>
  </r>
  <r>
    <d v="2025-07-01T00:00:00"/>
    <d v="2025-07-28T00:00:00"/>
    <x v="0"/>
    <x v="0"/>
    <x v="34"/>
    <s v="BOLETA"/>
    <x v="0"/>
    <n v="78831"/>
    <n v="-79000"/>
    <x v="169"/>
    <x v="7"/>
  </r>
  <r>
    <d v="2025-07-01T00:00:00"/>
    <d v="2025-07-14T00:00:00"/>
    <x v="0"/>
    <x v="5"/>
    <x v="26"/>
    <s v="LIBRO"/>
    <x v="1"/>
    <n v="2735513"/>
    <n v="-2735513"/>
    <x v="177"/>
    <x v="7"/>
  </r>
  <r>
    <d v="2025-07-01T00:00:00"/>
    <d v="2025-07-21T00:00:00"/>
    <x v="0"/>
    <x v="0"/>
    <x v="34"/>
    <s v="BOLETA"/>
    <x v="2"/>
    <n v="69824"/>
    <n v="-69824"/>
    <x v="175"/>
    <x v="7"/>
  </r>
  <r>
    <d v="2025-07-01T00:00:00"/>
    <d v="2025-07-14T00:00:00"/>
    <x v="0"/>
    <x v="0"/>
    <x v="34"/>
    <s v="BOLETA"/>
    <x v="0"/>
    <n v="68090"/>
    <n v="-68100"/>
    <x v="170"/>
    <x v="7"/>
  </r>
  <r>
    <d v="2025-07-01T00:00:00"/>
    <d v="2025-07-14T00:00:00"/>
    <x v="0"/>
    <x v="0"/>
    <x v="24"/>
    <s v="BOLETA"/>
    <x v="1"/>
    <n v="4300"/>
    <m/>
    <x v="4"/>
    <x v="3"/>
  </r>
  <r>
    <d v="2025-07-01T00:00:00"/>
    <d v="2025-07-21T00:00:00"/>
    <x v="0"/>
    <x v="0"/>
    <x v="16"/>
    <s v="BOLETA"/>
    <x v="2"/>
    <n v="65408"/>
    <n v="-65408"/>
    <x v="173"/>
    <x v="7"/>
  </r>
  <r>
    <d v="2025-07-01T00:00:00"/>
    <d v="2025-07-14T00:00:00"/>
    <x v="0"/>
    <x v="0"/>
    <x v="29"/>
    <s v="BOLETA"/>
    <x v="2"/>
    <n v="921586"/>
    <m/>
    <x v="4"/>
    <x v="3"/>
  </r>
  <r>
    <d v="2025-07-01T00:00:00"/>
    <d v="2025-07-29T00:00:00"/>
    <x v="0"/>
    <x v="0"/>
    <x v="104"/>
    <s v="LIBRO"/>
    <x v="0"/>
    <n v="65000"/>
    <n v="-65000"/>
    <x v="174"/>
    <x v="7"/>
  </r>
  <r>
    <d v="2025-07-01T00:00:00"/>
    <d v="2025-07-10T00:00:00"/>
    <x v="0"/>
    <x v="0"/>
    <x v="193"/>
    <s v="LIBRO"/>
    <x v="1"/>
    <n v="63562"/>
    <n v="-63562"/>
    <x v="172"/>
    <x v="7"/>
  </r>
  <r>
    <d v="2025-07-01T00:00:00"/>
    <d v="2025-07-07T00:00:00"/>
    <x v="0"/>
    <x v="0"/>
    <x v="16"/>
    <s v="BOLETA"/>
    <x v="2"/>
    <n v="62293"/>
    <n v="-62293"/>
    <x v="177"/>
    <x v="7"/>
  </r>
  <r>
    <d v="2025-07-01T00:00:00"/>
    <d v="2025-07-05T00:00:00"/>
    <x v="0"/>
    <x v="0"/>
    <x v="127"/>
    <s v="LIBRO"/>
    <x v="1"/>
    <n v="60000"/>
    <n v="-60000"/>
    <x v="166"/>
    <x v="7"/>
  </r>
  <r>
    <d v="2025-07-01T00:00:00"/>
    <d v="2025-07-21T00:00:00"/>
    <x v="0"/>
    <x v="0"/>
    <x v="34"/>
    <s v="BOLETA"/>
    <x v="0"/>
    <n v="57706"/>
    <n v="-57700"/>
    <x v="175"/>
    <x v="7"/>
  </r>
  <r>
    <d v="2025-07-01T00:00:00"/>
    <d v="2025-07-23T00:00:00"/>
    <x v="0"/>
    <x v="0"/>
    <x v="81"/>
    <s v="LIBRO"/>
    <x v="1"/>
    <n v="57330"/>
    <n v="-57330"/>
    <x v="141"/>
    <x v="7"/>
  </r>
  <r>
    <d v="2025-07-01T00:00:00"/>
    <d v="2025-07-14T00:00:00"/>
    <x v="0"/>
    <x v="0"/>
    <x v="16"/>
    <s v="BOLETA"/>
    <x v="2"/>
    <n v="15000"/>
    <m/>
    <x v="4"/>
    <x v="3"/>
  </r>
  <r>
    <d v="2025-07-01T00:00:00"/>
    <d v="2025-07-15T00:00:00"/>
    <x v="0"/>
    <x v="2"/>
    <x v="6"/>
    <s v="LIBRO"/>
    <x v="0"/>
    <m/>
    <n v="-28000"/>
    <x v="183"/>
    <x v="7"/>
  </r>
  <r>
    <d v="2025-07-01T00:00:00"/>
    <d v="2025-07-29T00:00:00"/>
    <x v="0"/>
    <x v="0"/>
    <x v="194"/>
    <s v="LIBRO"/>
    <x v="1"/>
    <n v="56700"/>
    <n v="-56700"/>
    <x v="174"/>
    <x v="7"/>
  </r>
  <r>
    <d v="2025-07-01T00:00:00"/>
    <d v="2025-07-14T00:00:00"/>
    <x v="0"/>
    <x v="0"/>
    <x v="25"/>
    <s v="BOLETA"/>
    <x v="2"/>
    <n v="54800"/>
    <n v="-54800"/>
    <x v="99"/>
    <x v="7"/>
  </r>
  <r>
    <d v="2025-07-01T00:00:00"/>
    <d v="2025-07-05T00:00:00"/>
    <x v="0"/>
    <x v="0"/>
    <x v="4"/>
    <s v="LIBRO"/>
    <x v="1"/>
    <n v="54509"/>
    <n v="-54509"/>
    <x v="166"/>
    <x v="7"/>
  </r>
  <r>
    <d v="2025-07-01T00:00:00"/>
    <d v="2025-07-15T00:00:00"/>
    <x v="0"/>
    <x v="0"/>
    <x v="12"/>
    <s v="BOLETA"/>
    <x v="2"/>
    <n v="543237"/>
    <m/>
    <x v="4"/>
    <x v="3"/>
  </r>
  <r>
    <d v="2025-07-01T00:00:00"/>
    <d v="2025-07-15T00:00:00"/>
    <x v="0"/>
    <x v="0"/>
    <x v="12"/>
    <s v="BOLETA"/>
    <x v="2"/>
    <n v="907793"/>
    <m/>
    <x v="4"/>
    <x v="3"/>
  </r>
  <r>
    <d v="2025-07-01T00:00:00"/>
    <d v="2025-07-15T00:00:00"/>
    <x v="0"/>
    <x v="0"/>
    <x v="79"/>
    <s v="BOLETA"/>
    <x v="1"/>
    <n v="19692"/>
    <m/>
    <x v="4"/>
    <x v="3"/>
  </r>
  <r>
    <d v="2025-07-01T00:00:00"/>
    <d v="2025-07-15T00:00:00"/>
    <x v="0"/>
    <x v="0"/>
    <x v="32"/>
    <s v="BOLETA"/>
    <x v="0"/>
    <n v="236292"/>
    <m/>
    <x v="4"/>
    <x v="3"/>
  </r>
  <r>
    <d v="2025-07-01T00:00:00"/>
    <d v="2025-07-15T00:00:00"/>
    <x v="0"/>
    <x v="0"/>
    <x v="32"/>
    <s v="BOLETA"/>
    <x v="2"/>
    <n v="347959"/>
    <m/>
    <x v="4"/>
    <x v="3"/>
  </r>
  <r>
    <d v="2025-07-01T00:00:00"/>
    <d v="2025-07-22T00:00:00"/>
    <x v="0"/>
    <x v="0"/>
    <x v="31"/>
    <s v="BOLETA"/>
    <x v="0"/>
    <n v="48500"/>
    <n v="-48500"/>
    <x v="184"/>
    <x v="7"/>
  </r>
  <r>
    <d v="2025-07-01T00:00:00"/>
    <d v="2025-07-15T00:00:00"/>
    <x v="0"/>
    <x v="8"/>
    <x v="60"/>
    <s v="LIBRO"/>
    <x v="1"/>
    <n v="883445"/>
    <n v="-883445"/>
    <x v="183"/>
    <x v="7"/>
  </r>
  <r>
    <d v="2025-07-01T00:00:00"/>
    <d v="2025-07-15T00:00:00"/>
    <x v="0"/>
    <x v="5"/>
    <x v="64"/>
    <s v="LIBRO"/>
    <x v="1"/>
    <n v="605400"/>
    <n v="-605400"/>
    <x v="183"/>
    <x v="7"/>
  </r>
  <r>
    <d v="2025-07-01T00:00:00"/>
    <d v="2025-07-15T00:00:00"/>
    <x v="0"/>
    <x v="5"/>
    <x v="16"/>
    <s v="LIBRO"/>
    <x v="1"/>
    <n v="200625"/>
    <n v="-200625"/>
    <x v="183"/>
    <x v="7"/>
  </r>
  <r>
    <d v="2025-07-01T00:00:00"/>
    <d v="2025-07-15T00:00:00"/>
    <x v="0"/>
    <x v="2"/>
    <x v="195"/>
    <s v="PLANILLA"/>
    <x v="0"/>
    <m/>
    <n v="-9879282"/>
    <x v="183"/>
    <x v="7"/>
  </r>
  <r>
    <d v="2025-07-01T00:00:00"/>
    <d v="2025-07-31T00:00:00"/>
    <x v="0"/>
    <x v="0"/>
    <x v="45"/>
    <s v="LIBRO"/>
    <x v="0"/>
    <n v="48000"/>
    <n v="-48000"/>
    <x v="169"/>
    <x v="7"/>
  </r>
  <r>
    <d v="2025-07-01T00:00:00"/>
    <d v="2025-07-26T00:00:00"/>
    <x v="0"/>
    <x v="0"/>
    <x v="96"/>
    <s v="LIBRO"/>
    <x v="1"/>
    <n v="46100"/>
    <n v="-46100"/>
    <x v="179"/>
    <x v="7"/>
  </r>
  <r>
    <d v="2025-07-01T00:00:00"/>
    <d v="2025-07-15T00:00:00"/>
    <x v="0"/>
    <x v="0"/>
    <x v="8"/>
    <s v="BOLETA"/>
    <x v="2"/>
    <n v="690530"/>
    <m/>
    <x v="4"/>
    <x v="3"/>
  </r>
  <r>
    <d v="2025-07-01T00:00:00"/>
    <d v="2025-07-15T00:00:00"/>
    <x v="0"/>
    <x v="0"/>
    <x v="8"/>
    <s v="BOLETA"/>
    <x v="2"/>
    <n v="834526"/>
    <m/>
    <x v="4"/>
    <x v="3"/>
  </r>
  <r>
    <d v="2025-07-01T00:00:00"/>
    <d v="2025-07-15T00:00:00"/>
    <x v="0"/>
    <x v="0"/>
    <x v="16"/>
    <s v="BOLETA"/>
    <x v="2"/>
    <n v="715873"/>
    <m/>
    <x v="4"/>
    <x v="3"/>
  </r>
  <r>
    <d v="2025-07-01T00:00:00"/>
    <d v="2025-07-16T00:00:00"/>
    <x v="0"/>
    <x v="2"/>
    <x v="6"/>
    <s v="LIBRO"/>
    <x v="0"/>
    <m/>
    <n v="-28000"/>
    <x v="133"/>
    <x v="7"/>
  </r>
  <r>
    <d v="2025-07-01T00:00:00"/>
    <d v="2025-07-16T00:00:00"/>
    <x v="0"/>
    <x v="7"/>
    <x v="117"/>
    <s v="LIBRO"/>
    <x v="0"/>
    <n v="300000"/>
    <n v="-300000"/>
    <x v="133"/>
    <x v="7"/>
  </r>
  <r>
    <d v="2025-07-01T00:00:00"/>
    <d v="2025-07-16T00:00:00"/>
    <x v="0"/>
    <x v="0"/>
    <x v="86"/>
    <s v="LIBRO"/>
    <x v="1"/>
    <n v="46000"/>
    <n v="-46000"/>
    <x v="133"/>
    <x v="7"/>
  </r>
  <r>
    <d v="2025-07-01T00:00:00"/>
    <d v="2025-07-16T00:00:00"/>
    <x v="0"/>
    <x v="7"/>
    <x v="63"/>
    <s v="LIBRO"/>
    <x v="3"/>
    <n v="593500"/>
    <n v="-593500"/>
    <x v="133"/>
    <x v="7"/>
  </r>
  <r>
    <d v="2025-07-01T00:00:00"/>
    <d v="2025-07-04T00:00:00"/>
    <x v="0"/>
    <x v="0"/>
    <x v="45"/>
    <s v="LIBRO"/>
    <x v="0"/>
    <n v="44000"/>
    <n v="-44000"/>
    <x v="176"/>
    <x v="7"/>
  </r>
  <r>
    <d v="2025-07-01T00:00:00"/>
    <d v="2025-07-09T00:00:00"/>
    <x v="0"/>
    <x v="0"/>
    <x v="31"/>
    <s v="LIBRO"/>
    <x v="0"/>
    <n v="44000"/>
    <n v="-44000"/>
    <x v="161"/>
    <x v="7"/>
  </r>
  <r>
    <d v="2025-07-01T00:00:00"/>
    <d v="2025-07-12T00:00:00"/>
    <x v="0"/>
    <x v="0"/>
    <x v="31"/>
    <s v="LIBRO"/>
    <x v="0"/>
    <n v="44000"/>
    <n v="-44000"/>
    <x v="181"/>
    <x v="7"/>
  </r>
  <r>
    <d v="2025-07-01T00:00:00"/>
    <d v="2025-07-26T00:00:00"/>
    <x v="0"/>
    <x v="0"/>
    <x v="23"/>
    <s v="LIBRO"/>
    <x v="0"/>
    <n v="44000"/>
    <n v="-44000"/>
    <x v="179"/>
    <x v="7"/>
  </r>
  <r>
    <d v="2025-07-01T00:00:00"/>
    <d v="2025-07-14T00:00:00"/>
    <x v="0"/>
    <x v="0"/>
    <x v="16"/>
    <s v="BOLETA"/>
    <x v="2"/>
    <n v="43634"/>
    <n v="-43634"/>
    <x v="99"/>
    <x v="7"/>
  </r>
  <r>
    <d v="2025-07-01T00:00:00"/>
    <d v="2025-07-16T00:00:00"/>
    <x v="0"/>
    <x v="6"/>
    <x v="22"/>
    <s v="LIBRO"/>
    <x v="0"/>
    <n v="40000"/>
    <n v="-40000"/>
    <x v="133"/>
    <x v="7"/>
  </r>
  <r>
    <d v="2025-07-01T00:00:00"/>
    <d v="2025-07-16T00:00:00"/>
    <x v="0"/>
    <x v="2"/>
    <x v="6"/>
    <s v="LIBRO"/>
    <x v="0"/>
    <m/>
    <n v="-23070"/>
    <x v="133"/>
    <x v="7"/>
  </r>
  <r>
    <d v="2025-07-01T00:00:00"/>
    <d v="2025-07-16T00:00:00"/>
    <x v="0"/>
    <x v="0"/>
    <x v="43"/>
    <s v="BOLETA"/>
    <x v="0"/>
    <n v="55000"/>
    <n v="-55000"/>
    <x v="152"/>
    <x v="8"/>
  </r>
  <r>
    <d v="2025-07-01T00:00:00"/>
    <d v="2025-07-16T00:00:00"/>
    <x v="0"/>
    <x v="0"/>
    <x v="111"/>
    <s v="BOLETA"/>
    <x v="0"/>
    <n v="239330"/>
    <m/>
    <x v="4"/>
    <x v="3"/>
  </r>
  <r>
    <d v="2025-07-01T00:00:00"/>
    <d v="2025-07-16T00:00:00"/>
    <x v="0"/>
    <x v="4"/>
    <x v="37"/>
    <s v="LIBRO"/>
    <x v="0"/>
    <n v="100000"/>
    <n v="-100000"/>
    <x v="133"/>
    <x v="7"/>
  </r>
  <r>
    <d v="2025-07-01T00:00:00"/>
    <d v="2025-07-16T00:00:00"/>
    <x v="0"/>
    <x v="3"/>
    <x v="14"/>
    <s v="LIBRO"/>
    <x v="0"/>
    <m/>
    <n v="-100000"/>
    <x v="133"/>
    <x v="7"/>
  </r>
  <r>
    <d v="2025-07-01T00:00:00"/>
    <d v="2025-07-26T00:00:00"/>
    <x v="0"/>
    <x v="0"/>
    <x v="31"/>
    <s v="LIBRO"/>
    <x v="0"/>
    <n v="41500"/>
    <n v="-41500"/>
    <x v="179"/>
    <x v="7"/>
  </r>
  <r>
    <d v="2025-07-01T00:00:00"/>
    <d v="2025-07-29T00:00:00"/>
    <x v="0"/>
    <x v="0"/>
    <x v="31"/>
    <s v="LIBRO"/>
    <x v="0"/>
    <n v="41500"/>
    <n v="-41500"/>
    <x v="174"/>
    <x v="7"/>
  </r>
  <r>
    <d v="2025-07-01T00:00:00"/>
    <d v="2025-07-17T00:00:00"/>
    <x v="0"/>
    <x v="2"/>
    <x v="6"/>
    <s v="LIBRO"/>
    <x v="0"/>
    <m/>
    <n v="-28000"/>
    <x v="170"/>
    <x v="7"/>
  </r>
  <r>
    <d v="2025-07-01T00:00:00"/>
    <d v="2025-07-17T00:00:00"/>
    <x v="0"/>
    <x v="13"/>
    <x v="136"/>
    <s v="LIBRO"/>
    <x v="3"/>
    <n v="500000"/>
    <n v="-500000"/>
    <x v="170"/>
    <x v="7"/>
  </r>
  <r>
    <d v="2025-07-01T00:00:00"/>
    <d v="2025-07-17T00:00:00"/>
    <x v="0"/>
    <x v="5"/>
    <x v="62"/>
    <s v="LIBRO"/>
    <x v="0"/>
    <n v="110930"/>
    <n v="-110930"/>
    <x v="170"/>
    <x v="7"/>
  </r>
  <r>
    <d v="2025-07-01T00:00:00"/>
    <d v="2025-07-17T00:00:00"/>
    <x v="0"/>
    <x v="9"/>
    <x v="196"/>
    <s v="LIBRO"/>
    <x v="1"/>
    <n v="79900"/>
    <n v="-79900"/>
    <x v="170"/>
    <x v="7"/>
  </r>
  <r>
    <d v="2025-07-01T00:00:00"/>
    <d v="2025-07-17T00:00:00"/>
    <x v="0"/>
    <x v="7"/>
    <x v="158"/>
    <s v="LIBRO"/>
    <x v="3"/>
    <n v="330933"/>
    <n v="-330933"/>
    <x v="170"/>
    <x v="7"/>
  </r>
  <r>
    <d v="2025-07-01T00:00:00"/>
    <d v="2025-07-17T00:00:00"/>
    <x v="0"/>
    <x v="5"/>
    <x v="77"/>
    <s v="LIBRO"/>
    <x v="1"/>
    <n v="35500"/>
    <n v="-35500"/>
    <x v="170"/>
    <x v="7"/>
  </r>
  <r>
    <d v="2025-07-01T00:00:00"/>
    <d v="2025-07-17T00:00:00"/>
    <x v="0"/>
    <x v="2"/>
    <x v="6"/>
    <s v="LIBRO"/>
    <x v="0"/>
    <m/>
    <n v="-23070"/>
    <x v="170"/>
    <x v="7"/>
  </r>
  <r>
    <d v="2025-07-01T00:00:00"/>
    <d v="2025-07-14T00:00:00"/>
    <x v="0"/>
    <x v="0"/>
    <x v="46"/>
    <s v="LIBRO"/>
    <x v="0"/>
    <n v="36200"/>
    <n v="-36200"/>
    <x v="177"/>
    <x v="7"/>
  </r>
  <r>
    <d v="2025-07-01T00:00:00"/>
    <d v="2025-07-23T00:00:00"/>
    <x v="0"/>
    <x v="0"/>
    <x v="46"/>
    <s v="LIBRO"/>
    <x v="0"/>
    <n v="34200"/>
    <n v="-34200"/>
    <x v="141"/>
    <x v="7"/>
  </r>
  <r>
    <d v="2025-07-01T00:00:00"/>
    <d v="2025-07-28T00:00:00"/>
    <x v="0"/>
    <x v="0"/>
    <x v="0"/>
    <s v="LIBRO"/>
    <x v="1"/>
    <n v="34127"/>
    <n v="-34127"/>
    <x v="173"/>
    <x v="7"/>
  </r>
  <r>
    <d v="2025-07-01T00:00:00"/>
    <d v="2025-07-17T00:00:00"/>
    <x v="0"/>
    <x v="0"/>
    <x v="32"/>
    <s v="BOLETA"/>
    <x v="0"/>
    <n v="37269"/>
    <m/>
    <x v="4"/>
    <x v="3"/>
  </r>
  <r>
    <d v="2025-07-01T00:00:00"/>
    <d v="2025-07-18T00:00:00"/>
    <x v="0"/>
    <x v="1"/>
    <x v="3"/>
    <s v="LIBRO"/>
    <x v="0"/>
    <n v="48000"/>
    <n v="-48000"/>
    <x v="156"/>
    <x v="7"/>
  </r>
  <r>
    <d v="2025-07-01T00:00:00"/>
    <d v="2025-07-18T00:00:00"/>
    <x v="0"/>
    <x v="2"/>
    <x v="197"/>
    <s v="PLANILLA"/>
    <x v="0"/>
    <m/>
    <n v="-944000"/>
    <x v="156"/>
    <x v="7"/>
  </r>
  <r>
    <d v="2025-07-01T00:00:00"/>
    <d v="2025-07-18T00:00:00"/>
    <x v="0"/>
    <x v="2"/>
    <x v="16"/>
    <s v="LIBRO"/>
    <x v="0"/>
    <m/>
    <n v="-100000"/>
    <x v="156"/>
    <x v="7"/>
  </r>
  <r>
    <d v="2025-07-01T00:00:00"/>
    <d v="2025-07-18T00:00:00"/>
    <x v="0"/>
    <x v="3"/>
    <x v="58"/>
    <s v="LIBRO"/>
    <x v="0"/>
    <m/>
    <n v="-30000"/>
    <x v="156"/>
    <x v="7"/>
  </r>
  <r>
    <d v="2025-07-01T00:00:00"/>
    <d v="2025-07-18T00:00:00"/>
    <x v="0"/>
    <x v="1"/>
    <x v="20"/>
    <s v="LIBRO"/>
    <x v="0"/>
    <n v="65000"/>
    <n v="-65000"/>
    <x v="156"/>
    <x v="7"/>
  </r>
  <r>
    <d v="2025-07-01T00:00:00"/>
    <d v="2025-07-18T00:00:00"/>
    <x v="0"/>
    <x v="1"/>
    <x v="16"/>
    <s v="LIBRO"/>
    <x v="0"/>
    <n v="22000"/>
    <n v="-22000"/>
    <x v="156"/>
    <x v="7"/>
  </r>
  <r>
    <d v="2025-07-01T00:00:00"/>
    <d v="2025-07-18T00:00:00"/>
    <x v="0"/>
    <x v="1"/>
    <x v="18"/>
    <s v="LIBRO"/>
    <x v="0"/>
    <n v="38500"/>
    <n v="-38500"/>
    <x v="156"/>
    <x v="7"/>
  </r>
  <r>
    <d v="2025-07-01T00:00:00"/>
    <d v="2025-07-18T00:00:00"/>
    <x v="0"/>
    <x v="2"/>
    <x v="6"/>
    <s v="LIBRO"/>
    <x v="0"/>
    <m/>
    <n v="-23070"/>
    <x v="156"/>
    <x v="7"/>
  </r>
  <r>
    <d v="2025-07-01T00:00:00"/>
    <d v="2025-07-31T00:00:00"/>
    <x v="0"/>
    <x v="0"/>
    <x v="31"/>
    <s v="LIBRO"/>
    <x v="0"/>
    <n v="30800"/>
    <n v="-30800"/>
    <x v="169"/>
    <x v="7"/>
  </r>
  <r>
    <d v="2025-07-01T00:00:00"/>
    <d v="2025-07-18T00:00:00"/>
    <x v="0"/>
    <x v="1"/>
    <x v="9"/>
    <s v="LIBRO"/>
    <x v="0"/>
    <n v="3900"/>
    <n v="-3900"/>
    <x v="156"/>
    <x v="7"/>
  </r>
  <r>
    <d v="2025-07-01T00:00:00"/>
    <d v="2025-07-26T00:00:00"/>
    <x v="0"/>
    <x v="0"/>
    <x v="53"/>
    <s v="LIBRO"/>
    <x v="1"/>
    <n v="30000"/>
    <n v="-30000"/>
    <x v="179"/>
    <x v="7"/>
  </r>
  <r>
    <d v="2025-07-01T00:00:00"/>
    <d v="2025-07-22T00:00:00"/>
    <x v="0"/>
    <x v="0"/>
    <x v="198"/>
    <s v="LIBRO"/>
    <x v="1"/>
    <n v="27387"/>
    <n v="-27387"/>
    <x v="184"/>
    <x v="7"/>
  </r>
  <r>
    <d v="2025-07-01T00:00:00"/>
    <d v="2025-07-29T00:00:00"/>
    <x v="0"/>
    <x v="0"/>
    <x v="46"/>
    <s v="LIBRO"/>
    <x v="0"/>
    <n v="24600"/>
    <n v="-24600"/>
    <x v="174"/>
    <x v="7"/>
  </r>
  <r>
    <d v="2025-07-01T00:00:00"/>
    <d v="2025-07-07T00:00:00"/>
    <x v="0"/>
    <x v="0"/>
    <x v="16"/>
    <s v="LIBRO"/>
    <x v="0"/>
    <n v="24000"/>
    <n v="-24000"/>
    <x v="167"/>
    <x v="7"/>
  </r>
  <r>
    <d v="2025-07-01T00:00:00"/>
    <d v="2025-07-18T00:00:00"/>
    <x v="0"/>
    <x v="7"/>
    <x v="56"/>
    <s v="LIBRO"/>
    <x v="3"/>
    <n v="1135647"/>
    <n v="-1135647"/>
    <x v="156"/>
    <x v="7"/>
  </r>
  <r>
    <d v="2025-07-01T00:00:00"/>
    <d v="2025-07-18T00:00:00"/>
    <x v="0"/>
    <x v="3"/>
    <x v="14"/>
    <s v="LIBRO"/>
    <x v="0"/>
    <m/>
    <n v="-500000"/>
    <x v="156"/>
    <x v="7"/>
  </r>
  <r>
    <d v="2025-07-01T00:00:00"/>
    <d v="2025-07-18T00:00:00"/>
    <x v="0"/>
    <x v="3"/>
    <x v="58"/>
    <s v="LIBRO"/>
    <x v="0"/>
    <m/>
    <n v="-500000"/>
    <x v="156"/>
    <x v="7"/>
  </r>
  <r>
    <d v="2025-07-01T00:00:00"/>
    <d v="2025-07-19T00:00:00"/>
    <x v="0"/>
    <x v="0"/>
    <x v="102"/>
    <s v="LIBRO"/>
    <x v="0"/>
    <n v="24000"/>
    <n v="-24000"/>
    <x v="182"/>
    <x v="7"/>
  </r>
  <r>
    <d v="2025-07-01T00:00:00"/>
    <d v="2025-07-01T00:00:00"/>
    <x v="0"/>
    <x v="0"/>
    <x v="46"/>
    <s v="LIBRO"/>
    <x v="0"/>
    <n v="22200"/>
    <n v="-22200"/>
    <x v="160"/>
    <x v="7"/>
  </r>
  <r>
    <d v="2025-07-01T00:00:00"/>
    <d v="2025-07-19T00:00:00"/>
    <x v="0"/>
    <x v="2"/>
    <x v="6"/>
    <s v="LIBRO"/>
    <x v="0"/>
    <m/>
    <n v="-28000"/>
    <x v="182"/>
    <x v="7"/>
  </r>
  <r>
    <d v="2025-07-01T00:00:00"/>
    <d v="2025-07-19T00:00:00"/>
    <x v="0"/>
    <x v="2"/>
    <x v="16"/>
    <s v="LIBRO"/>
    <x v="0"/>
    <m/>
    <n v="-275600"/>
    <x v="182"/>
    <x v="7"/>
  </r>
  <r>
    <d v="2025-07-01T00:00:00"/>
    <d v="2025-07-19T00:00:00"/>
    <x v="0"/>
    <x v="1"/>
    <x v="18"/>
    <s v="LIBRO"/>
    <x v="0"/>
    <n v="95000"/>
    <n v="-95000"/>
    <x v="182"/>
    <x v="7"/>
  </r>
  <r>
    <d v="2025-07-01T00:00:00"/>
    <d v="2025-07-12T00:00:00"/>
    <x v="0"/>
    <x v="0"/>
    <x v="7"/>
    <s v="LIBRO"/>
    <x v="0"/>
    <n v="20000"/>
    <n v="-20000"/>
    <x v="181"/>
    <x v="7"/>
  </r>
  <r>
    <d v="2025-07-01T00:00:00"/>
    <d v="2025-07-19T00:00:00"/>
    <x v="0"/>
    <x v="2"/>
    <x v="6"/>
    <s v="LIBRO"/>
    <x v="0"/>
    <m/>
    <n v="-23070"/>
    <x v="182"/>
    <x v="7"/>
  </r>
  <r>
    <d v="2025-07-01T00:00:00"/>
    <d v="2025-07-25T00:00:00"/>
    <x v="0"/>
    <x v="0"/>
    <x v="73"/>
    <s v="LIBRO"/>
    <x v="1"/>
    <n v="18776"/>
    <n v="-18776"/>
    <x v="118"/>
    <x v="7"/>
  </r>
  <r>
    <d v="2025-07-01T00:00:00"/>
    <d v="2025-07-11T00:00:00"/>
    <x v="0"/>
    <x v="0"/>
    <x v="96"/>
    <s v="LIBRO"/>
    <x v="1"/>
    <n v="17607"/>
    <n v="-17607"/>
    <x v="171"/>
    <x v="7"/>
  </r>
  <r>
    <d v="2025-07-01T00:00:00"/>
    <d v="2025-07-26T00:00:00"/>
    <x v="0"/>
    <x v="0"/>
    <x v="199"/>
    <s v="LIBRO"/>
    <x v="0"/>
    <n v="17500"/>
    <n v="-17500"/>
    <x v="179"/>
    <x v="7"/>
  </r>
  <r>
    <d v="2025-07-01T00:00:00"/>
    <d v="2025-07-26T00:00:00"/>
    <x v="0"/>
    <x v="0"/>
    <x v="38"/>
    <s v="LIBRO"/>
    <x v="0"/>
    <n v="17300"/>
    <n v="-17300"/>
    <x v="179"/>
    <x v="7"/>
  </r>
  <r>
    <d v="2025-07-01T00:00:00"/>
    <d v="2025-07-19T00:00:00"/>
    <x v="0"/>
    <x v="0"/>
    <x v="1"/>
    <s v="BOLETA"/>
    <x v="0"/>
    <n v="133250"/>
    <m/>
    <x v="4"/>
    <x v="3"/>
  </r>
  <r>
    <d v="2025-07-01T00:00:00"/>
    <d v="2025-07-21T00:00:00"/>
    <x v="0"/>
    <x v="2"/>
    <x v="6"/>
    <s v="LIBRO"/>
    <x v="0"/>
    <m/>
    <n v="-28000"/>
    <x v="99"/>
    <x v="7"/>
  </r>
  <r>
    <d v="2025-07-01T00:00:00"/>
    <d v="2025-07-21T00:00:00"/>
    <x v="0"/>
    <x v="2"/>
    <x v="6"/>
    <s v="LIBRO"/>
    <x v="0"/>
    <m/>
    <n v="-28000"/>
    <x v="99"/>
    <x v="7"/>
  </r>
  <r>
    <d v="2025-07-01T00:00:00"/>
    <d v="2025-07-21T00:00:00"/>
    <x v="0"/>
    <x v="2"/>
    <x v="6"/>
    <s v="LIBRO"/>
    <x v="0"/>
    <m/>
    <n v="-23070"/>
    <x v="99"/>
    <x v="7"/>
  </r>
  <r>
    <d v="2025-07-01T00:00:00"/>
    <d v="2025-07-16T00:00:00"/>
    <x v="0"/>
    <x v="0"/>
    <x v="4"/>
    <s v="LIBRO"/>
    <x v="1"/>
    <n v="13988"/>
    <n v="-13988"/>
    <x v="133"/>
    <x v="7"/>
  </r>
  <r>
    <d v="2025-07-01T00:00:00"/>
    <d v="2025-07-30T00:00:00"/>
    <x v="0"/>
    <x v="0"/>
    <x v="0"/>
    <s v="LIBRO"/>
    <x v="0"/>
    <n v="13890"/>
    <n v="-13890"/>
    <x v="163"/>
    <x v="7"/>
  </r>
  <r>
    <d v="2025-07-01T00:00:00"/>
    <d v="2025-07-08T00:00:00"/>
    <x v="0"/>
    <x v="0"/>
    <x v="30"/>
    <s v="LIBRO"/>
    <x v="0"/>
    <n v="13250"/>
    <n v="-13250"/>
    <x v="165"/>
    <x v="7"/>
  </r>
  <r>
    <d v="2025-07-01T00:00:00"/>
    <d v="2025-07-21T00:00:00"/>
    <x v="0"/>
    <x v="5"/>
    <x v="28"/>
    <s v="LIBRO"/>
    <x v="1"/>
    <n v="375000"/>
    <n v="-375000"/>
    <x v="99"/>
    <x v="7"/>
  </r>
  <r>
    <d v="2025-07-01T00:00:00"/>
    <d v="2025-07-16T00:00:00"/>
    <x v="0"/>
    <x v="0"/>
    <x v="30"/>
    <s v="LIBRO"/>
    <x v="0"/>
    <n v="13000"/>
    <n v="-13000"/>
    <x v="133"/>
    <x v="7"/>
  </r>
  <r>
    <d v="2025-07-01T00:00:00"/>
    <d v="2025-07-19T00:00:00"/>
    <x v="0"/>
    <x v="0"/>
    <x v="16"/>
    <s v="LIBRO"/>
    <x v="1"/>
    <n v="12000"/>
    <n v="-12000"/>
    <x v="182"/>
    <x v="7"/>
  </r>
  <r>
    <d v="2025-07-01T00:00:00"/>
    <d v="2025-07-31T00:00:00"/>
    <x v="0"/>
    <x v="0"/>
    <x v="16"/>
    <s v="LIBRO"/>
    <x v="1"/>
    <n v="12000"/>
    <n v="-12000"/>
    <x v="169"/>
    <x v="7"/>
  </r>
  <r>
    <d v="2025-07-01T00:00:00"/>
    <d v="2025-07-18T00:00:00"/>
    <x v="0"/>
    <x v="0"/>
    <x v="81"/>
    <s v="LIBRO"/>
    <x v="0"/>
    <n v="11500"/>
    <n v="-11500"/>
    <x v="156"/>
    <x v="7"/>
  </r>
  <r>
    <d v="2025-07-01T00:00:00"/>
    <d v="2025-07-21T00:00:00"/>
    <x v="0"/>
    <x v="7"/>
    <x v="117"/>
    <s v="LIBRO"/>
    <x v="0"/>
    <n v="500000"/>
    <n v="-500000"/>
    <x v="99"/>
    <x v="7"/>
  </r>
  <r>
    <d v="2025-07-01T00:00:00"/>
    <d v="2025-07-21T00:00:00"/>
    <x v="0"/>
    <x v="4"/>
    <x v="16"/>
    <s v="LIBRO"/>
    <x v="0"/>
    <n v="780000"/>
    <n v="-780000"/>
    <x v="99"/>
    <x v="7"/>
  </r>
  <r>
    <d v="2025-07-01T00:00:00"/>
    <d v="2025-07-21T00:00:00"/>
    <x v="0"/>
    <x v="3"/>
    <x v="58"/>
    <s v="LIBRO"/>
    <x v="1"/>
    <m/>
    <n v="-475000"/>
    <x v="99"/>
    <x v="7"/>
  </r>
  <r>
    <d v="2025-07-01T00:00:00"/>
    <d v="2025-07-21T00:00:00"/>
    <x v="0"/>
    <x v="3"/>
    <x v="14"/>
    <s v="LIBRO"/>
    <x v="1"/>
    <m/>
    <n v="-475000"/>
    <x v="99"/>
    <x v="7"/>
  </r>
  <r>
    <d v="2025-07-01T00:00:00"/>
    <d v="2025-07-21T00:00:00"/>
    <x v="0"/>
    <x v="5"/>
    <x v="16"/>
    <s v="LIBRO"/>
    <x v="1"/>
    <n v="132483"/>
    <n v="-132483"/>
    <x v="99"/>
    <x v="7"/>
  </r>
  <r>
    <d v="2025-07-01T00:00:00"/>
    <d v="2025-07-21T00:00:00"/>
    <x v="0"/>
    <x v="5"/>
    <x v="200"/>
    <s v="LIBRO"/>
    <x v="1"/>
    <n v="165725"/>
    <n v="-165725"/>
    <x v="99"/>
    <x v="7"/>
  </r>
  <r>
    <d v="2025-07-01T00:00:00"/>
    <d v="2025-07-21T00:00:00"/>
    <x v="0"/>
    <x v="5"/>
    <x v="200"/>
    <s v="LIBRO"/>
    <x v="1"/>
    <n v="346870"/>
    <n v="-346870"/>
    <x v="99"/>
    <x v="7"/>
  </r>
  <r>
    <d v="2025-07-01T00:00:00"/>
    <d v="2025-07-21T00:00:00"/>
    <x v="0"/>
    <x v="3"/>
    <x v="58"/>
    <s v="LIBRO"/>
    <x v="1"/>
    <m/>
    <n v="-152740"/>
    <x v="99"/>
    <x v="7"/>
  </r>
  <r>
    <d v="2025-07-01T00:00:00"/>
    <d v="2025-07-21T00:00:00"/>
    <x v="0"/>
    <x v="7"/>
    <x v="56"/>
    <s v="LIBRO"/>
    <x v="3"/>
    <n v="1170660"/>
    <n v="-1170660"/>
    <x v="99"/>
    <x v="7"/>
  </r>
  <r>
    <d v="2025-07-01T00:00:00"/>
    <d v="2025-07-21T00:00:00"/>
    <x v="0"/>
    <x v="0"/>
    <x v="51"/>
    <s v="LIBRO"/>
    <x v="0"/>
    <n v="11500"/>
    <n v="-11500"/>
    <x v="99"/>
    <x v="7"/>
  </r>
  <r>
    <d v="2025-07-01T00:00:00"/>
    <d v="2025-07-12T00:00:00"/>
    <x v="0"/>
    <x v="0"/>
    <x v="30"/>
    <s v="LIBRO"/>
    <x v="0"/>
    <n v="10000"/>
    <n v="-10000"/>
    <x v="181"/>
    <x v="7"/>
  </r>
  <r>
    <d v="2025-07-01T00:00:00"/>
    <d v="2025-07-21T00:00:00"/>
    <x v="0"/>
    <x v="0"/>
    <x v="39"/>
    <s v="BOLETA"/>
    <x v="0"/>
    <n v="177500"/>
    <n v="-177500"/>
    <x v="152"/>
    <x v="8"/>
  </r>
  <r>
    <d v="2025-07-01T00:00:00"/>
    <d v="2025-07-09T00:00:00"/>
    <x v="0"/>
    <x v="0"/>
    <x v="51"/>
    <s v="LIBRO"/>
    <x v="0"/>
    <n v="9600"/>
    <n v="-9600"/>
    <x v="161"/>
    <x v="7"/>
  </r>
  <r>
    <d v="2025-07-01T00:00:00"/>
    <d v="2025-07-21T00:00:00"/>
    <x v="0"/>
    <x v="2"/>
    <x v="6"/>
    <s v="LIBRO"/>
    <x v="0"/>
    <m/>
    <n v="-23070"/>
    <x v="99"/>
    <x v="7"/>
  </r>
  <r>
    <d v="2025-07-01T00:00:00"/>
    <d v="2025-07-21T00:00:00"/>
    <x v="0"/>
    <x v="1"/>
    <x v="9"/>
    <s v="LIBRO"/>
    <x v="0"/>
    <n v="8860"/>
    <n v="-8860"/>
    <x v="99"/>
    <x v="7"/>
  </r>
  <r>
    <d v="2025-07-01T00:00:00"/>
    <d v="2025-07-03T00:00:00"/>
    <x v="0"/>
    <x v="0"/>
    <x v="125"/>
    <s v="LIBRO"/>
    <x v="0"/>
    <n v="9000"/>
    <n v="-9000"/>
    <x v="164"/>
    <x v="7"/>
  </r>
  <r>
    <d v="2025-07-01T00:00:00"/>
    <d v="2025-07-21T00:00:00"/>
    <x v="0"/>
    <x v="0"/>
    <x v="29"/>
    <s v="BOLETA"/>
    <x v="2"/>
    <n v="738390"/>
    <m/>
    <x v="4"/>
    <x v="3"/>
  </r>
  <r>
    <d v="2025-07-01T00:00:00"/>
    <d v="2025-07-07T00:00:00"/>
    <x v="0"/>
    <x v="0"/>
    <x v="7"/>
    <s v="LIBRO"/>
    <x v="0"/>
    <n v="9000"/>
    <n v="-9000"/>
    <x v="167"/>
    <x v="7"/>
  </r>
  <r>
    <d v="2025-07-01T00:00:00"/>
    <d v="2025-07-14T00:00:00"/>
    <x v="0"/>
    <x v="0"/>
    <x v="81"/>
    <s v="LIBRO"/>
    <x v="0"/>
    <n v="9000"/>
    <n v="-9000"/>
    <x v="177"/>
    <x v="7"/>
  </r>
  <r>
    <d v="2025-07-01T00:00:00"/>
    <d v="2025-07-30T00:00:00"/>
    <x v="0"/>
    <x v="0"/>
    <x v="7"/>
    <s v="LIBRO"/>
    <x v="0"/>
    <n v="9000"/>
    <n v="-9000"/>
    <x v="163"/>
    <x v="7"/>
  </r>
  <r>
    <d v="2025-07-01T00:00:00"/>
    <d v="2025-07-04T00:00:00"/>
    <x v="0"/>
    <x v="0"/>
    <x v="108"/>
    <s v="LIBRO"/>
    <x v="0"/>
    <n v="8600"/>
    <n v="-8600"/>
    <x v="176"/>
    <x v="7"/>
  </r>
  <r>
    <d v="2025-07-01T00:00:00"/>
    <d v="2025-07-26T00:00:00"/>
    <x v="0"/>
    <x v="0"/>
    <x v="30"/>
    <s v="LIBRO"/>
    <x v="0"/>
    <n v="8400"/>
    <n v="-8400"/>
    <x v="179"/>
    <x v="7"/>
  </r>
  <r>
    <d v="2025-07-01T00:00:00"/>
    <d v="2025-07-21T00:00:00"/>
    <x v="0"/>
    <x v="0"/>
    <x v="16"/>
    <s v="BOLETA"/>
    <x v="2"/>
    <n v="315810"/>
    <m/>
    <x v="4"/>
    <x v="3"/>
  </r>
  <r>
    <d v="2025-07-01T00:00:00"/>
    <d v="2025-07-22T00:00:00"/>
    <x v="0"/>
    <x v="2"/>
    <x v="6"/>
    <s v="LIBRO"/>
    <x v="0"/>
    <m/>
    <n v="-28000"/>
    <x v="184"/>
    <x v="7"/>
  </r>
  <r>
    <d v="2025-07-01T00:00:00"/>
    <d v="2025-07-22T00:00:00"/>
    <x v="0"/>
    <x v="3"/>
    <x v="14"/>
    <s v="LIBRO"/>
    <x v="3"/>
    <m/>
    <n v="-47260"/>
    <x v="184"/>
    <x v="7"/>
  </r>
  <r>
    <d v="2025-07-01T00:00:00"/>
    <d v="2025-07-22T00:00:00"/>
    <x v="0"/>
    <x v="9"/>
    <x v="201"/>
    <s v="LIBRO"/>
    <x v="3"/>
    <n v="12330"/>
    <n v="-12330"/>
    <x v="184"/>
    <x v="7"/>
  </r>
  <r>
    <d v="2025-07-01T00:00:00"/>
    <d v="2025-07-22T00:00:00"/>
    <x v="0"/>
    <x v="5"/>
    <x v="69"/>
    <s v="LIBRO"/>
    <x v="3"/>
    <n v="31760"/>
    <n v="-31760"/>
    <x v="184"/>
    <x v="7"/>
  </r>
  <r>
    <d v="2025-07-01T00:00:00"/>
    <d v="2025-07-22T00:00:00"/>
    <x v="0"/>
    <x v="1"/>
    <x v="71"/>
    <s v="LIBRO"/>
    <x v="3"/>
    <n v="13740"/>
    <n v="13740"/>
    <x v="184"/>
    <x v="7"/>
  </r>
  <r>
    <d v="2025-07-01T00:00:00"/>
    <d v="2025-07-18T00:00:00"/>
    <x v="0"/>
    <x v="0"/>
    <x v="7"/>
    <s v="LIBRO"/>
    <x v="0"/>
    <n v="8000"/>
    <n v="-8000"/>
    <x v="156"/>
    <x v="7"/>
  </r>
  <r>
    <d v="2025-07-01T00:00:00"/>
    <d v="2025-07-22T00:00:00"/>
    <x v="0"/>
    <x v="0"/>
    <x v="12"/>
    <s v="BOLETA"/>
    <x v="2"/>
    <n v="689273"/>
    <m/>
    <x v="4"/>
    <x v="3"/>
  </r>
  <r>
    <d v="2025-07-01T00:00:00"/>
    <d v="2025-07-22T00:00:00"/>
    <x v="0"/>
    <x v="0"/>
    <x v="12"/>
    <s v="BOLETA"/>
    <x v="2"/>
    <n v="1481815"/>
    <m/>
    <x v="4"/>
    <x v="3"/>
  </r>
  <r>
    <d v="2025-07-01T00:00:00"/>
    <d v="2025-07-22T00:00:00"/>
    <x v="0"/>
    <x v="0"/>
    <x v="43"/>
    <s v="BOLETA"/>
    <x v="0"/>
    <n v="247000"/>
    <m/>
    <x v="4"/>
    <x v="3"/>
  </r>
  <r>
    <d v="2025-07-01T00:00:00"/>
    <d v="2025-07-26T00:00:00"/>
    <x v="0"/>
    <x v="0"/>
    <x v="7"/>
    <s v="LIBRO"/>
    <x v="0"/>
    <n v="8000"/>
    <n v="-8000"/>
    <x v="179"/>
    <x v="7"/>
  </r>
  <r>
    <d v="2025-07-01T00:00:00"/>
    <d v="2025-07-14T00:00:00"/>
    <x v="0"/>
    <x v="0"/>
    <x v="0"/>
    <s v="LIBRO"/>
    <x v="0"/>
    <n v="7920"/>
    <n v="-7920"/>
    <x v="177"/>
    <x v="7"/>
  </r>
  <r>
    <d v="2025-07-01T00:00:00"/>
    <d v="2025-07-22T00:00:00"/>
    <x v="0"/>
    <x v="0"/>
    <x v="8"/>
    <s v="BOLETA"/>
    <x v="2"/>
    <n v="580862"/>
    <m/>
    <x v="4"/>
    <x v="3"/>
  </r>
  <r>
    <d v="2025-07-22T00:00:00"/>
    <d v="2025-07-22T00:00:00"/>
    <x v="0"/>
    <x v="0"/>
    <x v="32"/>
    <s v="BOLETA"/>
    <x v="0"/>
    <n v="427336"/>
    <m/>
    <x v="4"/>
    <x v="3"/>
  </r>
  <r>
    <d v="2025-07-01T00:00:00"/>
    <d v="2025-07-22T00:00:00"/>
    <x v="0"/>
    <x v="0"/>
    <x v="32"/>
    <s v="BOLETA"/>
    <x v="2"/>
    <n v="779652"/>
    <m/>
    <x v="4"/>
    <x v="3"/>
  </r>
  <r>
    <d v="2025-07-01T00:00:00"/>
    <d v="2025-07-22T00:00:00"/>
    <x v="0"/>
    <x v="0"/>
    <x v="79"/>
    <s v="BOLETA"/>
    <x v="1"/>
    <n v="46286"/>
    <m/>
    <x v="4"/>
    <x v="3"/>
  </r>
  <r>
    <d v="2025-07-01T00:00:00"/>
    <d v="2025-07-22T00:00:00"/>
    <x v="0"/>
    <x v="0"/>
    <x v="29"/>
    <s v="BOLETA"/>
    <x v="2"/>
    <n v="487262"/>
    <m/>
    <x v="4"/>
    <x v="3"/>
  </r>
  <r>
    <d v="2025-07-01T00:00:00"/>
    <d v="2025-07-22T00:00:00"/>
    <x v="0"/>
    <x v="0"/>
    <x v="16"/>
    <s v="BOLETA"/>
    <x v="2"/>
    <n v="94067"/>
    <m/>
    <x v="4"/>
    <x v="3"/>
  </r>
  <r>
    <d v="2025-07-01T00:00:00"/>
    <d v="2025-07-22T00:00:00"/>
    <x v="0"/>
    <x v="0"/>
    <x v="16"/>
    <s v="BOLETA"/>
    <x v="2"/>
    <n v="671626"/>
    <m/>
    <x v="4"/>
    <x v="3"/>
  </r>
  <r>
    <d v="2025-07-01T00:00:00"/>
    <d v="2025-07-23T00:00:00"/>
    <x v="0"/>
    <x v="2"/>
    <x v="6"/>
    <s v="LIBRO"/>
    <x v="0"/>
    <m/>
    <n v="-28000"/>
    <x v="141"/>
    <x v="7"/>
  </r>
  <r>
    <d v="2025-07-01T00:00:00"/>
    <d v="2025-07-12T00:00:00"/>
    <x v="0"/>
    <x v="0"/>
    <x v="0"/>
    <s v="LIBRO"/>
    <x v="0"/>
    <n v="7780"/>
    <n v="-7780"/>
    <x v="181"/>
    <x v="7"/>
  </r>
  <r>
    <d v="2025-07-01T00:00:00"/>
    <d v="2025-07-12T00:00:00"/>
    <x v="0"/>
    <x v="0"/>
    <x v="0"/>
    <s v="LIBRO"/>
    <x v="0"/>
    <n v="7780"/>
    <n v="-7780"/>
    <x v="181"/>
    <x v="7"/>
  </r>
  <r>
    <d v="2025-07-01T00:00:00"/>
    <d v="2025-07-23T00:00:00"/>
    <x v="0"/>
    <x v="1"/>
    <x v="60"/>
    <s v="LIBRO"/>
    <x v="1"/>
    <n v="169150"/>
    <n v="-169150"/>
    <x v="141"/>
    <x v="7"/>
  </r>
  <r>
    <d v="2025-07-01T00:00:00"/>
    <d v="2025-07-23T00:00:00"/>
    <x v="0"/>
    <x v="0"/>
    <x v="41"/>
    <s v="BOLETA"/>
    <x v="0"/>
    <n v="431060"/>
    <m/>
    <x v="4"/>
    <x v="3"/>
  </r>
  <r>
    <d v="2025-07-01T00:00:00"/>
    <d v="2025-07-16T00:00:00"/>
    <x v="0"/>
    <x v="0"/>
    <x v="0"/>
    <s v="LIBRO"/>
    <x v="0"/>
    <n v="7370"/>
    <n v="-7370"/>
    <x v="133"/>
    <x v="7"/>
  </r>
  <r>
    <d v="2025-07-01T00:00:00"/>
    <d v="2025-07-08T00:00:00"/>
    <x v="0"/>
    <x v="0"/>
    <x v="30"/>
    <s v="LIBRO"/>
    <x v="0"/>
    <n v="7000"/>
    <n v="-7000"/>
    <x v="165"/>
    <x v="7"/>
  </r>
  <r>
    <d v="2025-07-01T00:00:00"/>
    <d v="2025-07-23T00:00:00"/>
    <x v="0"/>
    <x v="2"/>
    <x v="6"/>
    <s v="LIBRO"/>
    <x v="0"/>
    <m/>
    <n v="-23070"/>
    <x v="141"/>
    <x v="7"/>
  </r>
  <r>
    <d v="2025-07-01T00:00:00"/>
    <d v="2025-07-04T00:00:00"/>
    <x v="0"/>
    <x v="0"/>
    <x v="0"/>
    <s v="LIBRO"/>
    <x v="0"/>
    <n v="6900"/>
    <n v="-6900"/>
    <x v="176"/>
    <x v="7"/>
  </r>
  <r>
    <d v="2025-07-01T00:00:00"/>
    <d v="2025-07-24T00:00:00"/>
    <x v="0"/>
    <x v="6"/>
    <x v="22"/>
    <s v="LIBRO"/>
    <x v="0"/>
    <n v="40000"/>
    <n v="-40000"/>
    <x v="175"/>
    <x v="7"/>
  </r>
  <r>
    <d v="2025-07-01T00:00:00"/>
    <d v="2025-07-24T00:00:00"/>
    <x v="0"/>
    <x v="0"/>
    <x v="12"/>
    <s v="BOLETA"/>
    <x v="2"/>
    <n v="1058508"/>
    <m/>
    <x v="4"/>
    <x v="3"/>
  </r>
  <r>
    <d v="2025-07-01T00:00:00"/>
    <d v="2025-07-24T00:00:00"/>
    <x v="0"/>
    <x v="1"/>
    <x v="3"/>
    <s v="LIBRO"/>
    <x v="0"/>
    <n v="48000"/>
    <n v="-48000"/>
    <x v="175"/>
    <x v="7"/>
  </r>
  <r>
    <d v="2025-07-01T00:00:00"/>
    <d v="2025-07-24T00:00:00"/>
    <x v="0"/>
    <x v="2"/>
    <x v="6"/>
    <s v="LIBRO"/>
    <x v="0"/>
    <m/>
    <n v="-28000"/>
    <x v="175"/>
    <x v="7"/>
  </r>
  <r>
    <d v="2025-07-01T00:00:00"/>
    <d v="2025-07-09T00:00:00"/>
    <x v="0"/>
    <x v="0"/>
    <x v="7"/>
    <s v="LIBRO"/>
    <x v="0"/>
    <n v="6450"/>
    <n v="-6450"/>
    <x v="161"/>
    <x v="7"/>
  </r>
  <r>
    <d v="2025-07-01T00:00:00"/>
    <d v="2025-07-22T00:00:00"/>
    <x v="0"/>
    <x v="0"/>
    <x v="202"/>
    <s v="LIBRO"/>
    <x v="3"/>
    <n v="6330"/>
    <n v="-6330"/>
    <x v="184"/>
    <x v="7"/>
  </r>
  <r>
    <d v="2025-07-01T00:00:00"/>
    <d v="2025-07-24T00:00:00"/>
    <x v="0"/>
    <x v="5"/>
    <x v="16"/>
    <s v="LIBRO"/>
    <x v="1"/>
    <n v="87036"/>
    <n v="-87036"/>
    <x v="175"/>
    <x v="7"/>
  </r>
  <r>
    <d v="2025-07-01T00:00:00"/>
    <d v="2025-07-02T00:00:00"/>
    <x v="0"/>
    <x v="0"/>
    <x v="7"/>
    <s v="LIBRO"/>
    <x v="0"/>
    <n v="6300"/>
    <n v="-6300"/>
    <x v="168"/>
    <x v="7"/>
  </r>
  <r>
    <d v="2025-07-01T00:00:00"/>
    <d v="2025-07-14T00:00:00"/>
    <x v="0"/>
    <x v="0"/>
    <x v="0"/>
    <s v="LIBRO"/>
    <x v="0"/>
    <n v="6300"/>
    <n v="-6300"/>
    <x v="177"/>
    <x v="7"/>
  </r>
  <r>
    <d v="2025-07-01T00:00:00"/>
    <d v="2025-07-24T00:00:00"/>
    <x v="0"/>
    <x v="1"/>
    <x v="17"/>
    <s v="LIBRO"/>
    <x v="0"/>
    <m/>
    <n v="-200000"/>
    <x v="175"/>
    <x v="7"/>
  </r>
  <r>
    <d v="2025-07-01T00:00:00"/>
    <d v="2025-07-24T00:00:00"/>
    <x v="0"/>
    <x v="2"/>
    <x v="16"/>
    <s v="LIBRO"/>
    <x v="0"/>
    <m/>
    <n v="-100000"/>
    <x v="175"/>
    <x v="7"/>
  </r>
  <r>
    <d v="2025-07-01T00:00:00"/>
    <d v="2025-07-24T00:00:00"/>
    <x v="0"/>
    <x v="2"/>
    <x v="16"/>
    <s v="LIBRO"/>
    <x v="0"/>
    <m/>
    <n v="-150000"/>
    <x v="175"/>
    <x v="7"/>
  </r>
  <r>
    <d v="2025-07-01T00:00:00"/>
    <d v="2025-07-07T00:00:00"/>
    <x v="0"/>
    <x v="0"/>
    <x v="0"/>
    <s v="LIBRO"/>
    <x v="0"/>
    <n v="6260"/>
    <n v="-6260"/>
    <x v="167"/>
    <x v="7"/>
  </r>
  <r>
    <d v="2025-07-01T00:00:00"/>
    <d v="2025-07-18T00:00:00"/>
    <x v="0"/>
    <x v="0"/>
    <x v="38"/>
    <s v="LIBRO"/>
    <x v="0"/>
    <n v="6100"/>
    <n v="-6100"/>
    <x v="156"/>
    <x v="7"/>
  </r>
  <r>
    <d v="2025-07-01T00:00:00"/>
    <d v="2025-07-18T00:00:00"/>
    <x v="0"/>
    <x v="0"/>
    <x v="7"/>
    <s v="LIBRO"/>
    <x v="0"/>
    <n v="6000"/>
    <n v="-6000"/>
    <x v="156"/>
    <x v="7"/>
  </r>
  <r>
    <d v="2025-07-01T00:00:00"/>
    <d v="2025-07-24T00:00:00"/>
    <x v="0"/>
    <x v="5"/>
    <x v="147"/>
    <s v="LIBRO"/>
    <x v="0"/>
    <n v="140000"/>
    <n v="-140000"/>
    <x v="175"/>
    <x v="7"/>
  </r>
  <r>
    <d v="2025-07-01T00:00:00"/>
    <d v="2025-07-24T00:00:00"/>
    <x v="0"/>
    <x v="5"/>
    <x v="147"/>
    <s v="LIBRO"/>
    <x v="1"/>
    <n v="140000"/>
    <n v="-140000"/>
    <x v="175"/>
    <x v="7"/>
  </r>
  <r>
    <d v="2025-07-01T00:00:00"/>
    <d v="2025-07-23T00:00:00"/>
    <x v="0"/>
    <x v="0"/>
    <x v="0"/>
    <s v="LIBRO"/>
    <x v="0"/>
    <n v="6000"/>
    <n v="-6000"/>
    <x v="141"/>
    <x v="7"/>
  </r>
  <r>
    <d v="2025-07-01T00:00:00"/>
    <d v="2025-07-24T00:00:00"/>
    <x v="0"/>
    <x v="2"/>
    <x v="6"/>
    <s v="LIBRO"/>
    <x v="0"/>
    <m/>
    <n v="-23070"/>
    <x v="175"/>
    <x v="7"/>
  </r>
  <r>
    <d v="2025-07-01T00:00:00"/>
    <d v="2025-07-31T00:00:00"/>
    <x v="0"/>
    <x v="0"/>
    <x v="7"/>
    <s v="LIBRO"/>
    <x v="0"/>
    <n v="6000"/>
    <n v="-6000"/>
    <x v="169"/>
    <x v="7"/>
  </r>
  <r>
    <d v="2025-07-01T00:00:00"/>
    <d v="2025-07-25T00:00:00"/>
    <x v="0"/>
    <x v="0"/>
    <x v="39"/>
    <s v="BOLETA"/>
    <x v="0"/>
    <n v="58000"/>
    <m/>
    <x v="4"/>
    <x v="3"/>
  </r>
  <r>
    <d v="2025-07-01T00:00:00"/>
    <d v="2025-07-15T00:00:00"/>
    <x v="0"/>
    <x v="0"/>
    <x v="0"/>
    <s v="LIBRO"/>
    <x v="0"/>
    <n v="5860"/>
    <n v="-5860"/>
    <x v="183"/>
    <x v="7"/>
  </r>
  <r>
    <d v="2025-07-01T00:00:00"/>
    <d v="2025-07-25T00:00:00"/>
    <x v="0"/>
    <x v="7"/>
    <x v="117"/>
    <s v="LIBRO"/>
    <x v="0"/>
    <n v="500000"/>
    <n v="-500000"/>
    <x v="118"/>
    <x v="7"/>
  </r>
  <r>
    <d v="2025-07-01T00:00:00"/>
    <d v="2025-07-25T00:00:00"/>
    <x v="0"/>
    <x v="1"/>
    <x v="203"/>
    <s v="LIBRO"/>
    <x v="1"/>
    <n v="500000"/>
    <n v="-500000"/>
    <x v="118"/>
    <x v="7"/>
  </r>
  <r>
    <d v="2025-07-01T00:00:00"/>
    <d v="2025-07-24T00:00:00"/>
    <x v="0"/>
    <x v="0"/>
    <x v="30"/>
    <s v="LIBRO"/>
    <x v="0"/>
    <n v="5700"/>
    <n v="-5700"/>
    <x v="175"/>
    <x v="7"/>
  </r>
  <r>
    <d v="2025-07-01T00:00:00"/>
    <d v="2025-07-25T00:00:00"/>
    <x v="0"/>
    <x v="5"/>
    <x v="16"/>
    <s v="LIBRO"/>
    <x v="1"/>
    <n v="35452"/>
    <n v="-35452"/>
    <x v="118"/>
    <x v="7"/>
  </r>
  <r>
    <d v="2025-07-01T00:00:00"/>
    <d v="2025-07-25T00:00:00"/>
    <x v="0"/>
    <x v="3"/>
    <x v="58"/>
    <s v="LIBRO"/>
    <x v="1"/>
    <m/>
    <n v="-77921"/>
    <x v="118"/>
    <x v="7"/>
  </r>
  <r>
    <d v="2025-07-01T00:00:00"/>
    <d v="2025-07-25T00:00:00"/>
    <x v="0"/>
    <x v="2"/>
    <x v="6"/>
    <s v="LIBRO"/>
    <x v="0"/>
    <m/>
    <n v="-23070"/>
    <x v="118"/>
    <x v="7"/>
  </r>
  <r>
    <d v="2025-07-01T00:00:00"/>
    <d v="2025-07-08T00:00:00"/>
    <x v="0"/>
    <x v="0"/>
    <x v="0"/>
    <s v="LIBRO"/>
    <x v="0"/>
    <n v="5500"/>
    <n v="-5500"/>
    <x v="165"/>
    <x v="7"/>
  </r>
  <r>
    <d v="2025-07-01T00:00:00"/>
    <d v="2025-07-26T00:00:00"/>
    <x v="0"/>
    <x v="2"/>
    <x v="6"/>
    <s v="LIBRO"/>
    <x v="0"/>
    <m/>
    <n v="-28000"/>
    <x v="179"/>
    <x v="7"/>
  </r>
  <r>
    <d v="2025-07-01T00:00:00"/>
    <d v="2025-07-26T00:00:00"/>
    <x v="0"/>
    <x v="2"/>
    <x v="16"/>
    <s v="LIBRO"/>
    <x v="0"/>
    <m/>
    <n v="-273000"/>
    <x v="179"/>
    <x v="7"/>
  </r>
  <r>
    <d v="2025-07-01T00:00:00"/>
    <d v="2025-07-15T00:00:00"/>
    <x v="0"/>
    <x v="0"/>
    <x v="0"/>
    <s v="LIBRO"/>
    <x v="0"/>
    <n v="5500"/>
    <n v="-5500"/>
    <x v="183"/>
    <x v="7"/>
  </r>
  <r>
    <d v="2025-07-01T00:00:00"/>
    <d v="2025-07-26T00:00:00"/>
    <x v="0"/>
    <x v="0"/>
    <x v="30"/>
    <s v="LIBRO"/>
    <x v="0"/>
    <n v="5500"/>
    <n v="-5500"/>
    <x v="179"/>
    <x v="7"/>
  </r>
  <r>
    <d v="2025-07-01T00:00:00"/>
    <d v="2025-07-01T00:00:00"/>
    <x v="0"/>
    <x v="0"/>
    <x v="0"/>
    <s v="LIBRO"/>
    <x v="0"/>
    <n v="5400"/>
    <n v="-5400"/>
    <x v="160"/>
    <x v="7"/>
  </r>
  <r>
    <d v="2025-07-01T00:00:00"/>
    <d v="2025-07-07T00:00:00"/>
    <x v="0"/>
    <x v="0"/>
    <x v="0"/>
    <s v="LIBRO"/>
    <x v="0"/>
    <n v="5400"/>
    <n v="-5400"/>
    <x v="167"/>
    <x v="7"/>
  </r>
  <r>
    <d v="2025-07-01T00:00:00"/>
    <d v="2025-07-21T00:00:00"/>
    <x v="0"/>
    <x v="0"/>
    <x v="0"/>
    <s v="LIBRO"/>
    <x v="0"/>
    <n v="5200"/>
    <n v="-5200"/>
    <x v="99"/>
    <x v="7"/>
  </r>
  <r>
    <d v="2025-07-01T00:00:00"/>
    <d v="2025-07-04T00:00:00"/>
    <x v="0"/>
    <x v="0"/>
    <x v="7"/>
    <s v="LIBRO"/>
    <x v="0"/>
    <n v="5100"/>
    <n v="-5100"/>
    <x v="176"/>
    <x v="7"/>
  </r>
  <r>
    <d v="2025-07-01T00:00:00"/>
    <d v="2025-07-31T00:00:00"/>
    <x v="0"/>
    <x v="0"/>
    <x v="0"/>
    <s v="LIBRO"/>
    <x v="0"/>
    <n v="5070"/>
    <n v="-5070"/>
    <x v="169"/>
    <x v="7"/>
  </r>
  <r>
    <d v="2025-07-01T00:00:00"/>
    <d v="2025-07-26T00:00:00"/>
    <x v="0"/>
    <x v="6"/>
    <x v="22"/>
    <s v="LIBRO"/>
    <x v="0"/>
    <n v="40000"/>
    <n v="-40000"/>
    <x v="179"/>
    <x v="7"/>
  </r>
  <r>
    <d v="2025-07-01T00:00:00"/>
    <d v="2025-07-17T00:00:00"/>
    <x v="0"/>
    <x v="0"/>
    <x v="51"/>
    <s v="LIBRO"/>
    <x v="0"/>
    <n v="5000"/>
    <n v="-5000"/>
    <x v="170"/>
    <x v="7"/>
  </r>
  <r>
    <d v="2025-07-01T00:00:00"/>
    <d v="2025-07-21T00:00:00"/>
    <x v="0"/>
    <x v="0"/>
    <x v="30"/>
    <s v="LIBRO"/>
    <x v="0"/>
    <n v="4800"/>
    <n v="-4800"/>
    <x v="99"/>
    <x v="7"/>
  </r>
  <r>
    <d v="2025-07-01T00:00:00"/>
    <d v="2025-07-02T00:00:00"/>
    <x v="0"/>
    <x v="0"/>
    <x v="51"/>
    <s v="LIBRO"/>
    <x v="0"/>
    <n v="4600"/>
    <n v="-4600"/>
    <x v="168"/>
    <x v="7"/>
  </r>
  <r>
    <d v="2025-07-01T00:00:00"/>
    <d v="2025-07-09T00:00:00"/>
    <x v="0"/>
    <x v="0"/>
    <x v="108"/>
    <s v="LIBRO"/>
    <x v="0"/>
    <n v="4400"/>
    <n v="-4400"/>
    <x v="161"/>
    <x v="7"/>
  </r>
  <r>
    <d v="2025-07-01T00:00:00"/>
    <d v="2025-07-26T00:00:00"/>
    <x v="0"/>
    <x v="2"/>
    <x v="6"/>
    <s v="LIBRO"/>
    <x v="0"/>
    <m/>
    <n v="-23070"/>
    <x v="179"/>
    <x v="7"/>
  </r>
  <r>
    <d v="2025-07-01T00:00:00"/>
    <d v="2025-07-28T00:00:00"/>
    <x v="0"/>
    <x v="0"/>
    <x v="11"/>
    <s v="BOLETA"/>
    <x v="0"/>
    <n v="261800"/>
    <n v="-261800"/>
    <x v="178"/>
    <x v="8"/>
  </r>
  <r>
    <d v="2025-07-01T00:00:00"/>
    <d v="2025-07-28T00:00:00"/>
    <x v="0"/>
    <x v="2"/>
    <x v="6"/>
    <s v="LIBRO"/>
    <x v="0"/>
    <m/>
    <n v="-28000"/>
    <x v="173"/>
    <x v="7"/>
  </r>
  <r>
    <d v="2025-07-01T00:00:00"/>
    <d v="2025-07-23T00:00:00"/>
    <x v="0"/>
    <x v="0"/>
    <x v="126"/>
    <s v="LIBRO"/>
    <x v="0"/>
    <n v="4300"/>
    <n v="-4300"/>
    <x v="141"/>
    <x v="7"/>
  </r>
  <r>
    <d v="2025-07-01T00:00:00"/>
    <d v="2025-07-26T00:00:00"/>
    <x v="0"/>
    <x v="0"/>
    <x v="0"/>
    <s v="LIBRO"/>
    <x v="0"/>
    <n v="4200"/>
    <n v="-4200"/>
    <x v="179"/>
    <x v="7"/>
  </r>
  <r>
    <d v="2025-07-01T00:00:00"/>
    <d v="2025-07-28T00:00:00"/>
    <x v="0"/>
    <x v="2"/>
    <x v="6"/>
    <s v="LIBRO"/>
    <x v="0"/>
    <m/>
    <n v="-23070"/>
    <x v="173"/>
    <x v="7"/>
  </r>
  <r>
    <d v="2025-07-01T00:00:00"/>
    <d v="2025-07-28T00:00:00"/>
    <x v="0"/>
    <x v="2"/>
    <x v="6"/>
    <s v="LIBRO"/>
    <x v="0"/>
    <m/>
    <n v="-28000"/>
    <x v="173"/>
    <x v="7"/>
  </r>
  <r>
    <d v="2025-07-01T00:00:00"/>
    <d v="2025-07-28T00:00:00"/>
    <x v="0"/>
    <x v="7"/>
    <x v="63"/>
    <s v="LIBRO"/>
    <x v="3"/>
    <n v="11493980"/>
    <n v="-11493980"/>
    <x v="173"/>
    <x v="7"/>
  </r>
  <r>
    <d v="2025-07-01T00:00:00"/>
    <d v="2025-07-14T00:00:00"/>
    <x v="0"/>
    <x v="0"/>
    <x v="126"/>
    <s v="LIBRO"/>
    <x v="0"/>
    <n v="4120"/>
    <n v="-4120"/>
    <x v="177"/>
    <x v="7"/>
  </r>
  <r>
    <d v="2025-07-01T00:00:00"/>
    <d v="2025-07-28T00:00:00"/>
    <x v="0"/>
    <x v="11"/>
    <x v="204"/>
    <s v="LIBRO"/>
    <x v="0"/>
    <n v="60000"/>
    <n v="-60000"/>
    <x v="173"/>
    <x v="7"/>
  </r>
  <r>
    <d v="2025-07-01T00:00:00"/>
    <d v="2025-07-19T00:00:00"/>
    <x v="0"/>
    <x v="0"/>
    <x v="7"/>
    <s v="LIBRO"/>
    <x v="0"/>
    <n v="4000"/>
    <n v="-4000"/>
    <x v="182"/>
    <x v="7"/>
  </r>
  <r>
    <d v="2025-07-01T00:00:00"/>
    <d v="2025-07-01T00:00:00"/>
    <x v="0"/>
    <x v="0"/>
    <x v="126"/>
    <s v="LIBRO"/>
    <x v="0"/>
    <n v="3700"/>
    <n v="-3700"/>
    <x v="160"/>
    <x v="7"/>
  </r>
  <r>
    <d v="2025-07-01T00:00:00"/>
    <d v="2025-07-28T00:00:00"/>
    <x v="0"/>
    <x v="0"/>
    <x v="70"/>
    <s v="BOLETA"/>
    <x v="2"/>
    <n v="105896"/>
    <n v="-105896"/>
    <x v="185"/>
    <x v="8"/>
  </r>
  <r>
    <d v="2025-07-01T00:00:00"/>
    <d v="2025-07-28T00:00:00"/>
    <x v="0"/>
    <x v="0"/>
    <x v="25"/>
    <s v="BOLETA"/>
    <x v="2"/>
    <n v="234206"/>
    <n v="-234206"/>
    <x v="186"/>
    <x v="8"/>
  </r>
  <r>
    <d v="2025-07-01T00:00:00"/>
    <d v="2025-07-28T00:00:00"/>
    <x v="0"/>
    <x v="0"/>
    <x v="24"/>
    <s v="BOLETA"/>
    <x v="1"/>
    <n v="55600"/>
    <m/>
    <x v="4"/>
    <x v="3"/>
  </r>
  <r>
    <d v="2025-07-01T00:00:00"/>
    <d v="2025-07-28T00:00:00"/>
    <x v="0"/>
    <x v="0"/>
    <x v="39"/>
    <s v="BOLETA"/>
    <x v="0"/>
    <n v="273420"/>
    <m/>
    <x v="4"/>
    <x v="3"/>
  </r>
  <r>
    <d v="2025-07-01T00:00:00"/>
    <d v="2025-07-28T00:00:00"/>
    <x v="0"/>
    <x v="0"/>
    <x v="13"/>
    <s v="BOLETA"/>
    <x v="2"/>
    <n v="265930"/>
    <n v="-265930"/>
    <x v="186"/>
    <x v="8"/>
  </r>
  <r>
    <d v="2025-07-01T00:00:00"/>
    <d v="2025-07-28T00:00:00"/>
    <x v="0"/>
    <x v="0"/>
    <x v="29"/>
    <s v="BOLETA"/>
    <x v="2"/>
    <n v="755408"/>
    <m/>
    <x v="4"/>
    <x v="3"/>
  </r>
  <r>
    <d v="2025-07-01T00:00:00"/>
    <d v="2025-07-28T00:00:00"/>
    <x v="0"/>
    <x v="0"/>
    <x v="16"/>
    <s v="BOLETA"/>
    <x v="2"/>
    <n v="62293"/>
    <n v="-62293"/>
    <x v="186"/>
    <x v="8"/>
  </r>
  <r>
    <d v="2025-07-01T00:00:00"/>
    <d v="2025-07-28T00:00:00"/>
    <x v="0"/>
    <x v="0"/>
    <x v="16"/>
    <s v="BOLETA"/>
    <x v="1"/>
    <n v="15000"/>
    <m/>
    <x v="4"/>
    <x v="3"/>
  </r>
  <r>
    <d v="2025-07-01T00:00:00"/>
    <d v="2025-07-16T00:00:00"/>
    <x v="0"/>
    <x v="0"/>
    <x v="7"/>
    <s v="LIBRO"/>
    <x v="0"/>
    <n v="3500"/>
    <n v="-3500"/>
    <x v="133"/>
    <x v="7"/>
  </r>
  <r>
    <d v="2025-07-01T00:00:00"/>
    <d v="2025-07-31T00:00:00"/>
    <x v="0"/>
    <x v="0"/>
    <x v="30"/>
    <s v="LIBRO"/>
    <x v="0"/>
    <n v="3500"/>
    <n v="-3500"/>
    <x v="169"/>
    <x v="7"/>
  </r>
  <r>
    <d v="2025-07-01T00:00:00"/>
    <d v="2025-07-29T00:00:00"/>
    <x v="0"/>
    <x v="2"/>
    <x v="6"/>
    <s v="LIBRO"/>
    <x v="0"/>
    <m/>
    <n v="-23070"/>
    <x v="174"/>
    <x v="7"/>
  </r>
  <r>
    <d v="2025-07-01T00:00:00"/>
    <d v="2025-07-29T00:00:00"/>
    <x v="0"/>
    <x v="2"/>
    <x v="6"/>
    <s v="LIBRO"/>
    <x v="0"/>
    <m/>
    <n v="-28000"/>
    <x v="174"/>
    <x v="7"/>
  </r>
  <r>
    <d v="2025-07-01T00:00:00"/>
    <d v="2025-07-29T00:00:00"/>
    <x v="0"/>
    <x v="0"/>
    <x v="12"/>
    <s v="BOLETA"/>
    <x v="2"/>
    <n v="264007"/>
    <m/>
    <x v="4"/>
    <x v="3"/>
  </r>
  <r>
    <d v="2025-07-01T00:00:00"/>
    <d v="2025-07-29T00:00:00"/>
    <x v="0"/>
    <x v="0"/>
    <x v="12"/>
    <s v="BOLETA"/>
    <x v="2"/>
    <n v="982731"/>
    <m/>
    <x v="4"/>
    <x v="3"/>
  </r>
  <r>
    <d v="2025-07-01T00:00:00"/>
    <d v="2025-07-29T00:00:00"/>
    <x v="0"/>
    <x v="1"/>
    <x v="20"/>
    <s v="LIBRO"/>
    <x v="0"/>
    <n v="40000"/>
    <n v="-40000"/>
    <x v="174"/>
    <x v="7"/>
  </r>
  <r>
    <d v="2025-07-01T00:00:00"/>
    <d v="2025-07-29T00:00:00"/>
    <x v="0"/>
    <x v="1"/>
    <x v="16"/>
    <s v="LIBRO"/>
    <x v="0"/>
    <n v="18000"/>
    <n v="-18000"/>
    <x v="174"/>
    <x v="7"/>
  </r>
  <r>
    <d v="2025-07-01T00:00:00"/>
    <d v="2025-07-31T00:00:00"/>
    <x v="0"/>
    <x v="0"/>
    <x v="30"/>
    <s v="LIBRO"/>
    <x v="0"/>
    <n v="3500"/>
    <n v="-3500"/>
    <x v="169"/>
    <x v="7"/>
  </r>
  <r>
    <d v="2025-07-01T00:00:00"/>
    <d v="2025-07-15T00:00:00"/>
    <x v="0"/>
    <x v="0"/>
    <x v="51"/>
    <s v="LIBRO"/>
    <x v="0"/>
    <n v="3300"/>
    <n v="-3300"/>
    <x v="183"/>
    <x v="7"/>
  </r>
  <r>
    <d v="2025-07-01T00:00:00"/>
    <d v="2025-07-29T00:00:00"/>
    <x v="0"/>
    <x v="1"/>
    <x v="87"/>
    <s v="LIBRO"/>
    <x v="0"/>
    <n v="145000"/>
    <n v="-145000"/>
    <x v="174"/>
    <x v="7"/>
  </r>
  <r>
    <d v="2025-07-01T00:00:00"/>
    <d v="2025-07-09T00:00:00"/>
    <x v="0"/>
    <x v="0"/>
    <x v="0"/>
    <s v="LIBRO"/>
    <x v="0"/>
    <n v="3250"/>
    <n v="-3250"/>
    <x v="161"/>
    <x v="7"/>
  </r>
  <r>
    <d v="2025-07-01T00:00:00"/>
    <d v="2025-07-10T00:00:00"/>
    <x v="0"/>
    <x v="0"/>
    <x v="131"/>
    <s v="LIBRO"/>
    <x v="0"/>
    <n v="3050"/>
    <n v="-3050"/>
    <x v="172"/>
    <x v="7"/>
  </r>
  <r>
    <d v="2025-07-01T00:00:00"/>
    <d v="2025-07-11T00:00:00"/>
    <x v="0"/>
    <x v="0"/>
    <x v="7"/>
    <s v="LIBRO"/>
    <x v="0"/>
    <n v="3000"/>
    <n v="-3000"/>
    <x v="171"/>
    <x v="7"/>
  </r>
  <r>
    <d v="2025-07-01T00:00:00"/>
    <d v="2025-07-29T00:00:00"/>
    <x v="0"/>
    <x v="0"/>
    <x v="79"/>
    <s v="BOLETA"/>
    <x v="1"/>
    <n v="40231"/>
    <m/>
    <x v="4"/>
    <x v="3"/>
  </r>
  <r>
    <d v="2025-07-01T00:00:00"/>
    <d v="2025-07-29T00:00:00"/>
    <x v="0"/>
    <x v="0"/>
    <x v="32"/>
    <s v="BOLETA"/>
    <x v="2"/>
    <n v="723453"/>
    <m/>
    <x v="4"/>
    <x v="3"/>
  </r>
  <r>
    <d v="2025-07-01T00:00:00"/>
    <d v="2025-07-29T00:00:00"/>
    <x v="0"/>
    <x v="0"/>
    <x v="32"/>
    <s v="BOLETA"/>
    <x v="0"/>
    <n v="251750"/>
    <m/>
    <x v="4"/>
    <x v="3"/>
  </r>
  <r>
    <d v="2025-07-01T00:00:00"/>
    <d v="2025-07-29T00:00:00"/>
    <x v="0"/>
    <x v="0"/>
    <x v="8"/>
    <s v="BOLETA"/>
    <x v="2"/>
    <n v="1028160"/>
    <m/>
    <x v="4"/>
    <x v="3"/>
  </r>
  <r>
    <d v="2025-07-01T00:00:00"/>
    <d v="2025-07-29T00:00:00"/>
    <x v="0"/>
    <x v="0"/>
    <x v="16"/>
    <s v="BOLETA"/>
    <x v="2"/>
    <n v="717662"/>
    <m/>
    <x v="4"/>
    <x v="3"/>
  </r>
  <r>
    <d v="2025-07-01T00:00:00"/>
    <d v="2025-07-29T00:00:00"/>
    <x v="0"/>
    <x v="0"/>
    <x v="111"/>
    <s v="BOLETA"/>
    <x v="0"/>
    <n v="239330"/>
    <m/>
    <x v="4"/>
    <x v="3"/>
  </r>
  <r>
    <d v="2025-07-01T00:00:00"/>
    <d v="2025-07-30T00:00:00"/>
    <x v="0"/>
    <x v="0"/>
    <x v="11"/>
    <s v="BOLETA"/>
    <x v="0"/>
    <n v="389200"/>
    <n v="-389200"/>
    <x v="178"/>
    <x v="8"/>
  </r>
  <r>
    <d v="2025-07-01T00:00:00"/>
    <d v="2025-07-28T00:00:00"/>
    <x v="0"/>
    <x v="0"/>
    <x v="7"/>
    <s v="LIBRO"/>
    <x v="0"/>
    <n v="3000"/>
    <n v="-3000"/>
    <x v="173"/>
    <x v="7"/>
  </r>
  <r>
    <d v="2025-07-01T00:00:00"/>
    <d v="2025-07-24T00:00:00"/>
    <x v="0"/>
    <x v="0"/>
    <x v="7"/>
    <s v="LIBRO"/>
    <x v="0"/>
    <n v="2970"/>
    <n v="-2970"/>
    <x v="175"/>
    <x v="7"/>
  </r>
  <r>
    <d v="2025-07-01T00:00:00"/>
    <d v="2025-07-31T00:00:00"/>
    <x v="0"/>
    <x v="0"/>
    <x v="0"/>
    <s v="LIBRO"/>
    <x v="0"/>
    <n v="2950"/>
    <n v="-2950"/>
    <x v="169"/>
    <x v="7"/>
  </r>
  <r>
    <d v="2025-07-01T00:00:00"/>
    <d v="2025-07-18T00:00:00"/>
    <x v="0"/>
    <x v="0"/>
    <x v="108"/>
    <s v="LIBRO"/>
    <x v="0"/>
    <n v="2600"/>
    <n v="-2600"/>
    <x v="156"/>
    <x v="7"/>
  </r>
  <r>
    <d v="2025-07-01T00:00:00"/>
    <d v="2025-07-30T00:00:00"/>
    <x v="0"/>
    <x v="2"/>
    <x v="6"/>
    <s v="LIBRO"/>
    <x v="0"/>
    <m/>
    <n v="-23070"/>
    <x v="163"/>
    <x v="7"/>
  </r>
  <r>
    <d v="2025-07-01T00:00:00"/>
    <d v="2025-07-10T00:00:00"/>
    <x v="0"/>
    <x v="0"/>
    <x v="0"/>
    <s v="LIBRO"/>
    <x v="0"/>
    <n v="2500"/>
    <n v="-2500"/>
    <x v="172"/>
    <x v="7"/>
  </r>
  <r>
    <d v="2025-07-01T00:00:00"/>
    <d v="2025-07-31T00:00:00"/>
    <x v="0"/>
    <x v="2"/>
    <x v="6"/>
    <s v="LIBRO"/>
    <x v="0"/>
    <m/>
    <n v="-28000"/>
    <x v="169"/>
    <x v="7"/>
  </r>
  <r>
    <d v="2025-07-01T00:00:00"/>
    <d v="2025-07-31T00:00:00"/>
    <x v="0"/>
    <x v="7"/>
    <x v="117"/>
    <s v="LIBRO"/>
    <x v="0"/>
    <n v="246000"/>
    <n v="-246000"/>
    <x v="169"/>
    <x v="7"/>
  </r>
  <r>
    <d v="2025-07-01T00:00:00"/>
    <d v="2025-07-31T00:00:00"/>
    <x v="0"/>
    <x v="3"/>
    <x v="58"/>
    <s v="LIBRO"/>
    <x v="0"/>
    <m/>
    <n v="-178000"/>
    <x v="169"/>
    <x v="7"/>
  </r>
  <r>
    <d v="2025-07-01T00:00:00"/>
    <d v="2025-07-29T00:00:00"/>
    <x v="0"/>
    <x v="0"/>
    <x v="0"/>
    <s v="LIBRO"/>
    <x v="0"/>
    <n v="2500"/>
    <n v="-2500"/>
    <x v="174"/>
    <x v="7"/>
  </r>
  <r>
    <d v="2025-07-01T00:00:00"/>
    <d v="2025-07-04T00:00:00"/>
    <x v="0"/>
    <x v="0"/>
    <x v="51"/>
    <s v="LIBRO"/>
    <x v="0"/>
    <n v="1950"/>
    <n v="-1950"/>
    <x v="176"/>
    <x v="7"/>
  </r>
  <r>
    <d v="2025-07-01T00:00:00"/>
    <d v="2025-07-31T00:00:00"/>
    <x v="0"/>
    <x v="6"/>
    <x v="22"/>
    <s v="LIBRO"/>
    <x v="0"/>
    <n v="40000"/>
    <n v="-40000"/>
    <x v="169"/>
    <x v="7"/>
  </r>
  <r>
    <d v="2025-07-01T00:00:00"/>
    <d v="2025-07-15T00:00:00"/>
    <x v="0"/>
    <x v="0"/>
    <x v="7"/>
    <s v="LIBRO"/>
    <x v="0"/>
    <n v="1790"/>
    <n v="-1790"/>
    <x v="183"/>
    <x v="7"/>
  </r>
  <r>
    <d v="2025-07-01T00:00:00"/>
    <d v="2025-07-26T00:00:00"/>
    <x v="0"/>
    <x v="0"/>
    <x v="0"/>
    <s v="LIBRO"/>
    <x v="0"/>
    <n v="1700"/>
    <n v="-1700"/>
    <x v="179"/>
    <x v="7"/>
  </r>
  <r>
    <d v="2025-07-01T00:00:00"/>
    <d v="2025-07-31T00:00:00"/>
    <x v="0"/>
    <x v="3"/>
    <x v="14"/>
    <s v="LIBRO"/>
    <x v="0"/>
    <m/>
    <n v="-300000"/>
    <x v="169"/>
    <x v="7"/>
  </r>
  <r>
    <d v="2025-07-01T00:00:00"/>
    <d v="2025-07-31T00:00:00"/>
    <x v="0"/>
    <x v="9"/>
    <x v="205"/>
    <s v="LIBRO"/>
    <x v="1"/>
    <n v="150000"/>
    <n v="-150000"/>
    <x v="169"/>
    <x v="7"/>
  </r>
  <r>
    <d v="2025-07-01T00:00:00"/>
    <d v="2025-07-31T00:00:00"/>
    <x v="0"/>
    <x v="9"/>
    <x v="206"/>
    <s v="LIBRO"/>
    <x v="1"/>
    <n v="21927"/>
    <n v="-21927"/>
    <x v="169"/>
    <x v="7"/>
  </r>
  <r>
    <d v="2025-07-01T00:00:00"/>
    <d v="2025-07-17T00:00:00"/>
    <x v="0"/>
    <x v="0"/>
    <x v="30"/>
    <s v="LIBRO"/>
    <x v="0"/>
    <n v="1500"/>
    <n v="-1500"/>
    <x v="170"/>
    <x v="7"/>
  </r>
  <r>
    <d v="2025-07-01T00:00:00"/>
    <d v="2025-07-15T00:00:00"/>
    <x v="0"/>
    <x v="0"/>
    <x v="0"/>
    <s v="LIBRO"/>
    <x v="0"/>
    <n v="1470"/>
    <n v="-1470"/>
    <x v="183"/>
    <x v="7"/>
  </r>
  <r>
    <d v="2025-07-01T00:00:00"/>
    <d v="2025-07-15T00:00:00"/>
    <x v="0"/>
    <x v="0"/>
    <x v="0"/>
    <s v="LIBRO"/>
    <x v="0"/>
    <n v="1300"/>
    <n v="-1300"/>
    <x v="183"/>
    <x v="7"/>
  </r>
  <r>
    <d v="2025-07-01T00:00:00"/>
    <d v="2025-07-24T00:00:00"/>
    <x v="0"/>
    <x v="0"/>
    <x v="0"/>
    <s v="LIBRO"/>
    <x v="0"/>
    <n v="1290"/>
    <n v="-1290"/>
    <x v="175"/>
    <x v="7"/>
  </r>
  <r>
    <d v="2025-07-01T00:00:00"/>
    <d v="2025-07-28T00:00:00"/>
    <x v="0"/>
    <x v="0"/>
    <x v="0"/>
    <s v="LIBRO"/>
    <x v="0"/>
    <n v="1290"/>
    <n v="-1290"/>
    <x v="173"/>
    <x v="7"/>
  </r>
  <r>
    <d v="2025-07-01T00:00:00"/>
    <d v="2025-07-19T00:00:00"/>
    <x v="0"/>
    <x v="0"/>
    <x v="30"/>
    <s v="LIBRO"/>
    <x v="0"/>
    <n v="1200"/>
    <n v="-1200"/>
    <x v="182"/>
    <x v="7"/>
  </r>
  <r>
    <d v="2025-07-01T00:00:00"/>
    <d v="2025-07-31T00:00:00"/>
    <x v="0"/>
    <x v="2"/>
    <x v="6"/>
    <s v="LIBRO"/>
    <x v="0"/>
    <m/>
    <n v="-23070"/>
    <x v="169"/>
    <x v="7"/>
  </r>
  <r>
    <d v="2025-07-01T00:00:00"/>
    <d v="2025-07-31T00:00:00"/>
    <x v="0"/>
    <x v="1"/>
    <x v="3"/>
    <s v="LIBRO"/>
    <x v="0"/>
    <n v="48000"/>
    <n v="-48000"/>
    <x v="169"/>
    <x v="7"/>
  </r>
  <r>
    <d v="2025-07-01T00:00:00"/>
    <d v="2025-07-31T00:00:00"/>
    <x v="0"/>
    <x v="0"/>
    <x v="0"/>
    <s v="LIBRO"/>
    <x v="0"/>
    <n v="900"/>
    <n v="-900"/>
    <x v="169"/>
    <x v="7"/>
  </r>
  <r>
    <d v="2025-07-01T00:00:00"/>
    <d v="2025-07-31T00:00:00"/>
    <x v="0"/>
    <x v="7"/>
    <x v="56"/>
    <s v="LIBRO"/>
    <x v="3"/>
    <n v="2251948"/>
    <n v="-2251948"/>
    <x v="169"/>
    <x v="7"/>
  </r>
  <r>
    <d v="2025-07-01T00:00:00"/>
    <d v="2025-07-31T00:00:00"/>
    <x v="0"/>
    <x v="2"/>
    <x v="92"/>
    <s v="PLANILLA"/>
    <x v="4"/>
    <m/>
    <n v="-21427180"/>
    <x v="169"/>
    <x v="7"/>
  </r>
  <r>
    <d v="2025-07-01T00:00:00"/>
    <d v="2025-07-31T00:00:00"/>
    <x v="1"/>
    <x v="10"/>
    <x v="89"/>
    <s v="PLANILLA"/>
    <x v="4"/>
    <m/>
    <n v="108300265"/>
    <x v="169"/>
    <x v="7"/>
  </r>
  <r>
    <d v="2025-07-01T00:00:00"/>
    <d v="2025-07-31T00:00:00"/>
    <x v="1"/>
    <x v="10"/>
    <x v="90"/>
    <s v="PLANILLA"/>
    <x v="4"/>
    <m/>
    <n v="15711044"/>
    <x v="169"/>
    <x v="7"/>
  </r>
  <r>
    <d v="2025-07-01T00:00:00"/>
    <d v="2025-08-01T00:00:00"/>
    <x v="0"/>
    <x v="0"/>
    <x v="11"/>
    <s v="BOLETA"/>
    <x v="0"/>
    <n v="384800"/>
    <n v="-384800"/>
    <x v="178"/>
    <x v="8"/>
  </r>
  <r>
    <d v="2025-08-01T00:00:00"/>
    <d v="2025-08-01T00:00:00"/>
    <x v="0"/>
    <x v="0"/>
    <x v="0"/>
    <s v="LIBRO"/>
    <x v="0"/>
    <n v="6900"/>
    <n v="-6900"/>
    <x v="187"/>
    <x v="8"/>
  </r>
  <r>
    <d v="2025-08-01T00:00:00"/>
    <d v="2025-08-01T00:00:00"/>
    <x v="0"/>
    <x v="0"/>
    <x v="0"/>
    <s v="LIBRO"/>
    <x v="0"/>
    <n v="900"/>
    <n v="-900"/>
    <x v="187"/>
    <x v="8"/>
  </r>
  <r>
    <d v="2025-08-01T00:00:00"/>
    <d v="2025-08-01T00:00:00"/>
    <x v="0"/>
    <x v="0"/>
    <x v="0"/>
    <s v="LIBRO"/>
    <x v="0"/>
    <n v="4620"/>
    <n v="-4620"/>
    <x v="187"/>
    <x v="8"/>
  </r>
  <r>
    <d v="2025-08-01T00:00:00"/>
    <d v="2025-08-01T00:00:00"/>
    <x v="0"/>
    <x v="2"/>
    <x v="6"/>
    <s v="LIBRO"/>
    <x v="0"/>
    <m/>
    <n v="-28000"/>
    <x v="187"/>
    <x v="8"/>
  </r>
  <r>
    <d v="2025-08-01T00:00:00"/>
    <d v="2025-08-01T00:00:00"/>
    <x v="0"/>
    <x v="2"/>
    <x v="16"/>
    <s v="LIBRO"/>
    <x v="0"/>
    <m/>
    <n v="-100000"/>
    <x v="187"/>
    <x v="8"/>
  </r>
  <r>
    <d v="2025-08-01T00:00:00"/>
    <d v="2025-08-01T00:00:00"/>
    <x v="0"/>
    <x v="5"/>
    <x v="154"/>
    <s v="LIBRO"/>
    <x v="1"/>
    <n v="150000"/>
    <n v="-150000"/>
    <x v="187"/>
    <x v="8"/>
  </r>
  <r>
    <d v="2025-08-01T00:00:00"/>
    <d v="2025-08-01T00:00:00"/>
    <x v="0"/>
    <x v="0"/>
    <x v="23"/>
    <s v="LIBRO"/>
    <x v="0"/>
    <n v="66870"/>
    <n v="-66870"/>
    <x v="187"/>
    <x v="8"/>
  </r>
  <r>
    <d v="2025-08-01T00:00:00"/>
    <d v="2025-08-01T00:00:00"/>
    <x v="0"/>
    <x v="0"/>
    <x v="0"/>
    <s v="LIBRO"/>
    <x v="0"/>
    <n v="5500"/>
    <n v="-5500"/>
    <x v="187"/>
    <x v="8"/>
  </r>
  <r>
    <d v="2025-08-01T00:00:00"/>
    <d v="2025-08-01T00:00:00"/>
    <x v="0"/>
    <x v="1"/>
    <x v="9"/>
    <s v="LIBRO"/>
    <x v="0"/>
    <n v="6800"/>
    <n v="-6800"/>
    <x v="187"/>
    <x v="8"/>
  </r>
  <r>
    <d v="2025-08-01T00:00:00"/>
    <d v="2025-08-01T00:00:00"/>
    <x v="0"/>
    <x v="2"/>
    <x v="6"/>
    <s v="LIBRO"/>
    <x v="0"/>
    <m/>
    <n v="-23070"/>
    <x v="187"/>
    <x v="8"/>
  </r>
  <r>
    <d v="2025-08-01T00:00:00"/>
    <d v="2025-08-02T00:00:00"/>
    <x v="0"/>
    <x v="0"/>
    <x v="108"/>
    <s v="LIBRO"/>
    <x v="0"/>
    <n v="20000"/>
    <n v="-20000"/>
    <x v="188"/>
    <x v="8"/>
  </r>
  <r>
    <d v="2025-08-01T00:00:00"/>
    <d v="2025-08-02T00:00:00"/>
    <x v="0"/>
    <x v="2"/>
    <x v="6"/>
    <s v="LIBRO"/>
    <x v="0"/>
    <m/>
    <n v="-28000"/>
    <x v="188"/>
    <x v="8"/>
  </r>
  <r>
    <d v="2025-08-01T00:00:00"/>
    <d v="2025-08-02T00:00:00"/>
    <x v="0"/>
    <x v="2"/>
    <x v="16"/>
    <s v="LIBRO"/>
    <x v="0"/>
    <m/>
    <n v="-258800"/>
    <x v="188"/>
    <x v="8"/>
  </r>
  <r>
    <d v="2025-08-01T00:00:00"/>
    <d v="2025-08-02T00:00:00"/>
    <x v="0"/>
    <x v="0"/>
    <x v="112"/>
    <s v="LIBRO"/>
    <x v="1"/>
    <n v="233000"/>
    <n v="-233000"/>
    <x v="188"/>
    <x v="8"/>
  </r>
  <r>
    <d v="2025-08-01T00:00:00"/>
    <d v="2025-08-02T00:00:00"/>
    <x v="0"/>
    <x v="0"/>
    <x v="53"/>
    <s v="LIBRO"/>
    <x v="1"/>
    <n v="19200"/>
    <n v="-19200"/>
    <x v="188"/>
    <x v="8"/>
  </r>
  <r>
    <d v="2025-08-01T00:00:00"/>
    <d v="2025-08-02T00:00:00"/>
    <x v="0"/>
    <x v="0"/>
    <x v="96"/>
    <s v="LIBRO"/>
    <x v="1"/>
    <n v="25522"/>
    <n v="-25522"/>
    <x v="188"/>
    <x v="8"/>
  </r>
  <r>
    <d v="2025-08-01T00:00:00"/>
    <d v="2025-08-02T00:00:00"/>
    <x v="0"/>
    <x v="0"/>
    <x v="53"/>
    <s v="LIBRO"/>
    <x v="1"/>
    <n v="44900"/>
    <n v="-44900"/>
    <x v="188"/>
    <x v="8"/>
  </r>
  <r>
    <d v="2025-08-01T00:00:00"/>
    <d v="2025-08-02T00:00:00"/>
    <x v="0"/>
    <x v="0"/>
    <x v="12"/>
    <s v="LIBRO"/>
    <x v="2"/>
    <m/>
    <n v="-7812219"/>
    <x v="188"/>
    <x v="8"/>
  </r>
  <r>
    <d v="2025-08-01T00:00:00"/>
    <d v="2025-08-02T00:00:00"/>
    <x v="0"/>
    <x v="0"/>
    <x v="8"/>
    <s v="LIBRO"/>
    <x v="2"/>
    <m/>
    <n v="-8691570"/>
    <x v="188"/>
    <x v="8"/>
  </r>
  <r>
    <d v="2025-08-01T00:00:00"/>
    <d v="2025-08-02T00:00:00"/>
    <x v="0"/>
    <x v="0"/>
    <x v="81"/>
    <s v="LIBRO"/>
    <x v="0"/>
    <n v="9500"/>
    <n v="-9500"/>
    <x v="188"/>
    <x v="8"/>
  </r>
  <r>
    <d v="2025-08-01T00:00:00"/>
    <d v="2025-08-02T00:00:00"/>
    <x v="0"/>
    <x v="1"/>
    <x v="18"/>
    <s v="LIBRO"/>
    <x v="0"/>
    <n v="120000"/>
    <n v="-120000"/>
    <x v="188"/>
    <x v="8"/>
  </r>
  <r>
    <d v="2025-08-01T00:00:00"/>
    <d v="2025-08-02T00:00:00"/>
    <x v="0"/>
    <x v="6"/>
    <x v="40"/>
    <s v="LIBRO"/>
    <x v="0"/>
    <n v="4400"/>
    <n v="-4400"/>
    <x v="188"/>
    <x v="8"/>
  </r>
  <r>
    <d v="2025-08-01T00:00:00"/>
    <d v="2025-08-02T00:00:00"/>
    <x v="0"/>
    <x v="2"/>
    <x v="6"/>
    <s v="LIBRO"/>
    <x v="0"/>
    <m/>
    <n v="-23070"/>
    <x v="188"/>
    <x v="8"/>
  </r>
  <r>
    <d v="2025-08-01T00:00:00"/>
    <d v="2025-08-02T00:00:00"/>
    <x v="0"/>
    <x v="1"/>
    <x v="207"/>
    <s v="LIBRO"/>
    <x v="0"/>
    <n v="15000"/>
    <n v="-15000"/>
    <x v="188"/>
    <x v="8"/>
  </r>
  <r>
    <d v="2025-08-01T00:00:00"/>
    <d v="2025-08-02T00:00:00"/>
    <x v="0"/>
    <x v="1"/>
    <x v="9"/>
    <s v="LIBRO"/>
    <x v="0"/>
    <n v="9160"/>
    <n v="-9160"/>
    <x v="188"/>
    <x v="8"/>
  </r>
  <r>
    <d v="2025-08-01T00:00:00"/>
    <d v="2025-08-02T00:00:00"/>
    <x v="0"/>
    <x v="4"/>
    <x v="37"/>
    <s v="LIBRO"/>
    <x v="0"/>
    <n v="100000"/>
    <n v="-100000"/>
    <x v="188"/>
    <x v="8"/>
  </r>
  <r>
    <d v="2025-08-01T00:00:00"/>
    <d v="2025-08-04T00:00:00"/>
    <x v="0"/>
    <x v="0"/>
    <x v="11"/>
    <s v="BOLETA"/>
    <x v="0"/>
    <n v="204000"/>
    <n v="-204000"/>
    <x v="178"/>
    <x v="8"/>
  </r>
  <r>
    <d v="2025-08-01T00:00:00"/>
    <d v="2025-08-04T00:00:00"/>
    <x v="0"/>
    <x v="0"/>
    <x v="7"/>
    <s v="LIBRO"/>
    <x v="0"/>
    <n v="2000"/>
    <n v="-2000"/>
    <x v="186"/>
    <x v="8"/>
  </r>
  <r>
    <d v="2025-08-01T00:00:00"/>
    <d v="2025-08-04T00:00:00"/>
    <x v="0"/>
    <x v="2"/>
    <x v="6"/>
    <s v="LIBRO"/>
    <x v="0"/>
    <m/>
    <n v="-28000"/>
    <x v="186"/>
    <x v="8"/>
  </r>
  <r>
    <d v="2025-08-01T00:00:00"/>
    <d v="2025-08-04T00:00:00"/>
    <x v="0"/>
    <x v="0"/>
    <x v="0"/>
    <s v="LIBRO"/>
    <x v="0"/>
    <n v="4390"/>
    <n v="-4390"/>
    <x v="186"/>
    <x v="8"/>
  </r>
  <r>
    <d v="2025-08-01T00:00:00"/>
    <d v="2025-08-04T00:00:00"/>
    <x v="0"/>
    <x v="0"/>
    <x v="0"/>
    <s v="LIBRO"/>
    <x v="0"/>
    <n v="3200"/>
    <n v="-3200"/>
    <x v="186"/>
    <x v="8"/>
  </r>
  <r>
    <d v="2025-08-01T00:00:00"/>
    <d v="2025-08-04T00:00:00"/>
    <x v="0"/>
    <x v="2"/>
    <x v="6"/>
    <s v="LIBRO"/>
    <x v="0"/>
    <m/>
    <n v="-23070"/>
    <x v="186"/>
    <x v="8"/>
  </r>
  <r>
    <d v="2025-08-01T00:00:00"/>
    <d v="2025-08-04T00:00:00"/>
    <x v="0"/>
    <x v="2"/>
    <x v="16"/>
    <s v="LIBRO"/>
    <x v="0"/>
    <m/>
    <n v="-300000"/>
    <x v="186"/>
    <x v="8"/>
  </r>
  <r>
    <d v="2025-08-01T00:00:00"/>
    <d v="2025-08-04T00:00:00"/>
    <x v="0"/>
    <x v="0"/>
    <x v="53"/>
    <s v="LIBRO"/>
    <x v="1"/>
    <n v="44900"/>
    <n v="-44900"/>
    <x v="186"/>
    <x v="8"/>
  </r>
  <r>
    <d v="2025-08-01T00:00:00"/>
    <d v="2025-08-04T00:00:00"/>
    <x v="0"/>
    <x v="0"/>
    <x v="126"/>
    <s v="LIBRO"/>
    <x v="0"/>
    <n v="4300"/>
    <n v="-4300"/>
    <x v="186"/>
    <x v="8"/>
  </r>
  <r>
    <d v="2025-08-01T00:00:00"/>
    <d v="2025-08-04T00:00:00"/>
    <x v="0"/>
    <x v="0"/>
    <x v="30"/>
    <s v="LIBRO"/>
    <x v="0"/>
    <n v="3500"/>
    <n v="-3500"/>
    <x v="186"/>
    <x v="8"/>
  </r>
  <r>
    <d v="2025-08-01T00:00:00"/>
    <d v="2025-08-04T00:00:00"/>
    <x v="0"/>
    <x v="1"/>
    <x v="9"/>
    <s v="LIBRO"/>
    <x v="0"/>
    <n v="290"/>
    <n v="-290"/>
    <x v="186"/>
    <x v="8"/>
  </r>
  <r>
    <d v="2005-08-01T00:00:00"/>
    <d v="2025-08-04T00:00:00"/>
    <x v="0"/>
    <x v="2"/>
    <x v="6"/>
    <s v="LIBRO"/>
    <x v="0"/>
    <m/>
    <n v="-23070"/>
    <x v="186"/>
    <x v="8"/>
  </r>
  <r>
    <d v="2025-08-01T00:00:00"/>
    <d v="2025-08-04T00:00:00"/>
    <x v="0"/>
    <x v="4"/>
    <x v="15"/>
    <s v="LIBRO"/>
    <x v="0"/>
    <n v="2030000"/>
    <n v="-2030000"/>
    <x v="186"/>
    <x v="8"/>
  </r>
  <r>
    <d v="2025-08-01T00:00:00"/>
    <d v="2025-08-04T00:00:00"/>
    <x v="0"/>
    <x v="0"/>
    <x v="24"/>
    <s v="BOLETA"/>
    <x v="1"/>
    <n v="87500"/>
    <m/>
    <x v="4"/>
    <x v="3"/>
  </r>
  <r>
    <d v="2025-08-01T00:00:00"/>
    <d v="2025-08-04T00:00:00"/>
    <x v="0"/>
    <x v="0"/>
    <x v="39"/>
    <s v="BOLETA"/>
    <x v="0"/>
    <n v="216000"/>
    <m/>
    <x v="4"/>
    <x v="3"/>
  </r>
  <r>
    <d v="2025-08-01T00:00:00"/>
    <d v="2025-08-04T00:00:00"/>
    <x v="0"/>
    <x v="2"/>
    <x v="6"/>
    <s v="LIBRO"/>
    <x v="0"/>
    <m/>
    <n v="-399500"/>
    <x v="186"/>
    <x v="8"/>
  </r>
  <r>
    <d v="2025-08-01T00:00:00"/>
    <d v="2025-08-04T00:00:00"/>
    <x v="0"/>
    <x v="5"/>
    <x v="77"/>
    <s v="LIBRO"/>
    <x v="1"/>
    <n v="35500"/>
    <n v="-35500"/>
    <x v="186"/>
    <x v="8"/>
  </r>
  <r>
    <d v="2025-08-01T00:00:00"/>
    <d v="2025-08-04T00:00:00"/>
    <x v="0"/>
    <x v="0"/>
    <x v="34"/>
    <s v="BOLETA"/>
    <x v="0"/>
    <n v="53406"/>
    <n v="-53500"/>
    <x v="189"/>
    <x v="8"/>
  </r>
  <r>
    <d v="2025-08-01T00:00:00"/>
    <d v="2025-08-04T00:00:00"/>
    <x v="0"/>
    <x v="0"/>
    <x v="34"/>
    <s v="BOLETA"/>
    <x v="2"/>
    <n v="64621"/>
    <n v="-64621"/>
    <x v="189"/>
    <x v="8"/>
  </r>
  <r>
    <d v="2025-08-01T00:00:00"/>
    <d v="2025-08-04T00:00:00"/>
    <x v="0"/>
    <x v="0"/>
    <x v="70"/>
    <s v="BOLETA"/>
    <x v="2"/>
    <n v="105896"/>
    <n v="-105896"/>
    <x v="190"/>
    <x v="8"/>
  </r>
  <r>
    <d v="2025-08-01T00:00:00"/>
    <d v="2025-08-04T00:00:00"/>
    <x v="0"/>
    <x v="0"/>
    <x v="16"/>
    <s v="BOLETA"/>
    <x v="2"/>
    <n v="139371"/>
    <n v="-139371"/>
    <x v="191"/>
    <x v="8"/>
  </r>
  <r>
    <d v="2025-08-01T00:00:00"/>
    <d v="2025-08-04T00:00:00"/>
    <x v="0"/>
    <x v="0"/>
    <x v="29"/>
    <s v="BOLETA"/>
    <x v="2"/>
    <n v="1071479"/>
    <m/>
    <x v="4"/>
    <x v="3"/>
  </r>
  <r>
    <d v="2025-08-01T00:00:00"/>
    <d v="2025-08-04T00:00:00"/>
    <x v="0"/>
    <x v="0"/>
    <x v="16"/>
    <s v="BOLETA"/>
    <x v="2"/>
    <n v="43634"/>
    <n v="-43634"/>
    <x v="191"/>
    <x v="8"/>
  </r>
  <r>
    <d v="2025-08-01T00:00:00"/>
    <d v="2025-08-04T00:00:00"/>
    <x v="0"/>
    <x v="0"/>
    <x v="16"/>
    <s v="BOLETA"/>
    <x v="2"/>
    <n v="134644"/>
    <n v="-134644"/>
    <x v="191"/>
    <x v="8"/>
  </r>
  <r>
    <d v="2025-08-01T00:00:00"/>
    <d v="2025-08-04T00:00:00"/>
    <x v="0"/>
    <x v="0"/>
    <x v="16"/>
    <s v="BOLETA"/>
    <x v="2"/>
    <n v="315810"/>
    <m/>
    <x v="4"/>
    <x v="3"/>
  </r>
  <r>
    <d v="2025-08-01T00:00:00"/>
    <d v="2025-08-05T00:00:00"/>
    <x v="0"/>
    <x v="5"/>
    <x v="19"/>
    <s v="LIBRO"/>
    <x v="0"/>
    <n v="250000"/>
    <n v="-250000"/>
    <x v="192"/>
    <x v="8"/>
  </r>
  <r>
    <d v="2025-08-01T00:00:00"/>
    <d v="2025-08-05T00:00:00"/>
    <x v="0"/>
    <x v="6"/>
    <x v="22"/>
    <s v="LIBRO"/>
    <x v="0"/>
    <n v="40000"/>
    <n v="-40000"/>
    <x v="192"/>
    <x v="8"/>
  </r>
  <r>
    <d v="2025-08-01T00:00:00"/>
    <d v="2025-08-05T00:00:00"/>
    <x v="0"/>
    <x v="6"/>
    <x v="40"/>
    <s v="LIBRO"/>
    <x v="0"/>
    <n v="4900"/>
    <n v="-4900"/>
    <x v="192"/>
    <x v="8"/>
  </r>
  <r>
    <d v="2025-08-01T00:00:00"/>
    <d v="2025-08-05T00:00:00"/>
    <x v="0"/>
    <x v="5"/>
    <x v="35"/>
    <s v="LIBRO"/>
    <x v="0"/>
    <n v="45900"/>
    <n v="-45900"/>
    <x v="192"/>
    <x v="8"/>
  </r>
  <r>
    <d v="2025-08-01T00:00:00"/>
    <d v="2025-08-05T00:00:00"/>
    <x v="0"/>
    <x v="0"/>
    <x v="31"/>
    <s v="LIBRO"/>
    <x v="0"/>
    <n v="55500"/>
    <n v="-55500"/>
    <x v="192"/>
    <x v="8"/>
  </r>
  <r>
    <d v="2025-08-01T00:00:00"/>
    <d v="2025-08-05T00:00:00"/>
    <x v="0"/>
    <x v="0"/>
    <x v="7"/>
    <s v="LIBRO"/>
    <x v="0"/>
    <n v="3000"/>
    <n v="-3000"/>
    <x v="192"/>
    <x v="8"/>
  </r>
  <r>
    <d v="2025-08-01T00:00:00"/>
    <d v="2025-08-05T00:00:00"/>
    <x v="0"/>
    <x v="0"/>
    <x v="81"/>
    <s v="LIBRO"/>
    <x v="0"/>
    <n v="2500"/>
    <n v="-2500"/>
    <x v="192"/>
    <x v="8"/>
  </r>
  <r>
    <d v="2025-08-01T00:00:00"/>
    <d v="2025-08-05T00:00:00"/>
    <x v="0"/>
    <x v="0"/>
    <x v="0"/>
    <s v="LIBRO"/>
    <x v="0"/>
    <n v="13370"/>
    <n v="-13370"/>
    <x v="192"/>
    <x v="8"/>
  </r>
  <r>
    <d v="2025-08-01T00:00:00"/>
    <d v="2025-08-05T00:00:00"/>
    <x v="0"/>
    <x v="0"/>
    <x v="43"/>
    <s v="BOLETA"/>
    <x v="0"/>
    <n v="253000"/>
    <m/>
    <x v="4"/>
    <x v="3"/>
  </r>
  <r>
    <d v="2025-08-01T00:00:00"/>
    <d v="2025-08-05T00:00:00"/>
    <x v="0"/>
    <x v="0"/>
    <x v="13"/>
    <s v="BOLETA"/>
    <x v="2"/>
    <n v="150620"/>
    <n v="-150620"/>
    <x v="191"/>
    <x v="8"/>
  </r>
  <r>
    <d v="2025-08-01T00:00:00"/>
    <d v="2025-08-05T00:00:00"/>
    <x v="0"/>
    <x v="0"/>
    <x v="32"/>
    <s v="BOLETA"/>
    <x v="2"/>
    <n v="298785"/>
    <m/>
    <x v="4"/>
    <x v="3"/>
  </r>
  <r>
    <d v="2025-08-01T00:00:00"/>
    <d v="2025-08-05T00:00:00"/>
    <x v="0"/>
    <x v="0"/>
    <x v="32"/>
    <s v="BOLETA"/>
    <x v="0"/>
    <n v="322813"/>
    <m/>
    <x v="4"/>
    <x v="3"/>
  </r>
  <r>
    <d v="2025-08-01T00:00:00"/>
    <d v="2025-08-05T00:00:00"/>
    <x v="0"/>
    <x v="0"/>
    <x v="8"/>
    <s v="BOLETA"/>
    <x v="2"/>
    <n v="1232394"/>
    <m/>
    <x v="4"/>
    <x v="3"/>
  </r>
  <r>
    <d v="2025-08-01T00:00:00"/>
    <d v="2025-08-05T00:00:00"/>
    <x v="0"/>
    <x v="0"/>
    <x v="79"/>
    <s v="BOLETA"/>
    <x v="1"/>
    <n v="37854"/>
    <m/>
    <x v="4"/>
    <x v="3"/>
  </r>
  <r>
    <d v="2025-08-01T00:00:00"/>
    <d v="2025-08-05T00:00:00"/>
    <x v="0"/>
    <x v="0"/>
    <x v="7"/>
    <s v="LIBRO"/>
    <x v="0"/>
    <n v="3000"/>
    <n v="-3000"/>
    <x v="192"/>
    <x v="8"/>
  </r>
  <r>
    <d v="2025-08-01T00:00:00"/>
    <d v="2025-08-05T00:00:00"/>
    <x v="0"/>
    <x v="0"/>
    <x v="16"/>
    <s v="BOLETA"/>
    <x v="2"/>
    <n v="433338"/>
    <m/>
    <x v="4"/>
    <x v="3"/>
  </r>
  <r>
    <d v="2025-08-01T00:00:00"/>
    <d v="2025-08-05T00:00:00"/>
    <x v="0"/>
    <x v="0"/>
    <x v="16"/>
    <s v="BOLETA"/>
    <x v="2"/>
    <n v="43537"/>
    <m/>
    <x v="4"/>
    <x v="3"/>
  </r>
  <r>
    <d v="2025-08-01T00:00:00"/>
    <d v="2025-08-06T00:00:00"/>
    <x v="0"/>
    <x v="0"/>
    <x v="11"/>
    <s v="BOLETA"/>
    <x v="0"/>
    <n v="629800"/>
    <n v="-629800"/>
    <x v="178"/>
    <x v="8"/>
  </r>
  <r>
    <d v="2025-08-01T00:00:00"/>
    <d v="2025-08-06T00:00:00"/>
    <x v="0"/>
    <x v="0"/>
    <x v="102"/>
    <s v="LIBRO"/>
    <x v="0"/>
    <n v="26000"/>
    <n v="-26000"/>
    <x v="185"/>
    <x v="8"/>
  </r>
  <r>
    <d v="2025-08-01T00:00:00"/>
    <d v="2025-08-06T00:00:00"/>
    <x v="0"/>
    <x v="0"/>
    <x v="4"/>
    <s v="LIBRO"/>
    <x v="1"/>
    <n v="40242"/>
    <n v="-40242"/>
    <x v="185"/>
    <x v="8"/>
  </r>
  <r>
    <d v="2025-08-01T00:00:00"/>
    <d v="2025-08-06T00:00:00"/>
    <x v="0"/>
    <x v="2"/>
    <x v="6"/>
    <s v="LIBRO"/>
    <x v="0"/>
    <m/>
    <n v="-23070"/>
    <x v="185"/>
    <x v="8"/>
  </r>
  <r>
    <d v="2025-08-01T00:00:00"/>
    <d v="2025-08-06T00:00:00"/>
    <x v="0"/>
    <x v="2"/>
    <x v="6"/>
    <s v="LIBRO"/>
    <x v="0"/>
    <m/>
    <n v="-17300"/>
    <x v="185"/>
    <x v="8"/>
  </r>
  <r>
    <d v="2025-08-01T00:00:00"/>
    <d v="2025-08-06T00:00:00"/>
    <x v="0"/>
    <x v="0"/>
    <x v="7"/>
    <s v="LIBRO"/>
    <x v="0"/>
    <n v="2600"/>
    <n v="-2600"/>
    <x v="185"/>
    <x v="8"/>
  </r>
  <r>
    <d v="2025-08-01T00:00:00"/>
    <d v="2025-08-06T00:00:00"/>
    <x v="0"/>
    <x v="0"/>
    <x v="7"/>
    <s v="LIBRO"/>
    <x v="0"/>
    <n v="5000"/>
    <n v="-5000"/>
    <x v="185"/>
    <x v="8"/>
  </r>
  <r>
    <d v="2025-08-01T00:00:00"/>
    <d v="2025-08-06T00:00:00"/>
    <x v="0"/>
    <x v="0"/>
    <x v="0"/>
    <s v="LIBRO"/>
    <x v="0"/>
    <n v="8600"/>
    <n v="-8600"/>
    <x v="185"/>
    <x v="8"/>
  </r>
  <r>
    <d v="2025-08-01T00:00:00"/>
    <d v="2025-08-06T00:00:00"/>
    <x v="0"/>
    <x v="2"/>
    <x v="6"/>
    <s v="LIBRO"/>
    <x v="0"/>
    <m/>
    <n v="-28000"/>
    <x v="185"/>
    <x v="8"/>
  </r>
  <r>
    <d v="2025-08-01T00:00:00"/>
    <d v="2025-08-07T00:00:00"/>
    <x v="0"/>
    <x v="0"/>
    <x v="12"/>
    <s v="BOLETA"/>
    <x v="2"/>
    <n v="236872"/>
    <m/>
    <x v="4"/>
    <x v="3"/>
  </r>
  <r>
    <d v="2025-08-01T00:00:00"/>
    <d v="2025-08-07T00:00:00"/>
    <x v="0"/>
    <x v="0"/>
    <x v="12"/>
    <s v="BOLETA"/>
    <x v="2"/>
    <n v="147744"/>
    <m/>
    <x v="4"/>
    <x v="3"/>
  </r>
  <r>
    <d v="2025-08-01T00:00:00"/>
    <d v="2025-08-07T00:00:00"/>
    <x v="0"/>
    <x v="0"/>
    <x v="12"/>
    <s v="BOLETA"/>
    <x v="2"/>
    <n v="1153202"/>
    <m/>
    <x v="4"/>
    <x v="3"/>
  </r>
  <r>
    <d v="2025-08-01T00:00:00"/>
    <d v="2025-08-07T00:00:00"/>
    <x v="0"/>
    <x v="0"/>
    <x v="5"/>
    <s v="LIBRO"/>
    <x v="2"/>
    <n v="291257"/>
    <n v="-291257"/>
    <x v="189"/>
    <x v="8"/>
  </r>
  <r>
    <d v="2025-08-01T00:00:00"/>
    <d v="2025-08-07T00:00:00"/>
    <x v="0"/>
    <x v="2"/>
    <x v="6"/>
    <s v="LIBRO"/>
    <x v="0"/>
    <m/>
    <n v="-21670"/>
    <x v="189"/>
    <x v="8"/>
  </r>
  <r>
    <d v="2025-08-01T00:00:00"/>
    <d v="2025-08-07T00:00:00"/>
    <x v="0"/>
    <x v="2"/>
    <x v="6"/>
    <s v="LIBRO"/>
    <x v="0"/>
    <m/>
    <n v="-16220"/>
    <x v="189"/>
    <x v="8"/>
  </r>
  <r>
    <d v="2025-08-01T00:00:00"/>
    <d v="2025-08-07T00:00:00"/>
    <x v="0"/>
    <x v="0"/>
    <x v="8"/>
    <s v="BOLETA"/>
    <x v="2"/>
    <n v="252780"/>
    <m/>
    <x v="4"/>
    <x v="3"/>
  </r>
  <r>
    <d v="2025-08-01T00:00:00"/>
    <d v="2025-08-07T00:00:00"/>
    <x v="1"/>
    <x v="12"/>
    <x v="132"/>
    <s v="LIBRO"/>
    <x v="0"/>
    <m/>
    <n v="130000"/>
    <x v="189"/>
    <x v="8"/>
  </r>
  <r>
    <d v="2025-08-01T00:00:00"/>
    <d v="2025-08-07T00:00:00"/>
    <x v="0"/>
    <x v="0"/>
    <x v="16"/>
    <s v="BOLETA"/>
    <x v="2"/>
    <n v="31892"/>
    <m/>
    <x v="4"/>
    <x v="3"/>
  </r>
  <r>
    <d v="2025-08-01T00:00:00"/>
    <d v="2025-08-08T00:00:00"/>
    <x v="0"/>
    <x v="0"/>
    <x v="11"/>
    <s v="BOLETA"/>
    <x v="0"/>
    <n v="417800"/>
    <n v="-417800"/>
    <x v="178"/>
    <x v="8"/>
  </r>
  <r>
    <d v="2025-08-01T00:00:00"/>
    <d v="2025-08-08T00:00:00"/>
    <x v="0"/>
    <x v="7"/>
    <x v="56"/>
    <s v="LIBRO"/>
    <x v="3"/>
    <n v="902043"/>
    <n v="-902043"/>
    <x v="193"/>
    <x v="8"/>
  </r>
  <r>
    <d v="2025-08-01T00:00:00"/>
    <d v="2025-08-08T00:00:00"/>
    <x v="0"/>
    <x v="0"/>
    <x v="46"/>
    <s v="LIBRO"/>
    <x v="0"/>
    <n v="15000"/>
    <n v="-15000"/>
    <x v="193"/>
    <x v="8"/>
  </r>
  <r>
    <d v="2025-08-01T00:00:00"/>
    <d v="2025-08-08T00:00:00"/>
    <x v="0"/>
    <x v="0"/>
    <x v="0"/>
    <s v="LIBRO"/>
    <x v="0"/>
    <n v="4900"/>
    <n v="-4900"/>
    <x v="193"/>
    <x v="8"/>
  </r>
  <r>
    <d v="2025-08-01T00:00:00"/>
    <d v="2025-08-08T00:00:00"/>
    <x v="0"/>
    <x v="2"/>
    <x v="6"/>
    <s v="LIBRO"/>
    <x v="0"/>
    <m/>
    <n v="-28000"/>
    <x v="193"/>
    <x v="8"/>
  </r>
  <r>
    <d v="2025-08-01T00:00:00"/>
    <d v="2025-08-08T00:00:00"/>
    <x v="0"/>
    <x v="2"/>
    <x v="16"/>
    <s v="LIBRO"/>
    <x v="0"/>
    <m/>
    <n v="-1633300"/>
    <x v="193"/>
    <x v="8"/>
  </r>
  <r>
    <d v="2025-08-01T00:00:00"/>
    <d v="2025-08-08T00:00:00"/>
    <x v="0"/>
    <x v="2"/>
    <x v="6"/>
    <s v="LIBRO"/>
    <x v="0"/>
    <m/>
    <n v="-23070"/>
    <x v="193"/>
    <x v="8"/>
  </r>
  <r>
    <d v="2025-08-01T00:00:00"/>
    <d v="2025-08-08T00:00:00"/>
    <x v="0"/>
    <x v="2"/>
    <x v="6"/>
    <s v="LIBRO"/>
    <x v="0"/>
    <m/>
    <n v="-17300"/>
    <x v="193"/>
    <x v="3"/>
  </r>
  <r>
    <d v="2025-08-01T00:00:00"/>
    <d v="2025-08-08T00:00:00"/>
    <x v="0"/>
    <x v="3"/>
    <x v="14"/>
    <s v="LIBRO"/>
    <x v="0"/>
    <m/>
    <n v="-300000"/>
    <x v="193"/>
    <x v="8"/>
  </r>
  <r>
    <d v="2025-08-01T00:00:00"/>
    <d v="2025-08-09T00:00:00"/>
    <x v="0"/>
    <x v="2"/>
    <x v="6"/>
    <s v="LIBRO"/>
    <x v="0"/>
    <m/>
    <n v="-28000"/>
    <x v="194"/>
    <x v="8"/>
  </r>
  <r>
    <d v="2025-08-01T00:00:00"/>
    <d v="2025-08-09T00:00:00"/>
    <x v="0"/>
    <x v="0"/>
    <x v="127"/>
    <s v="LIBRO"/>
    <x v="1"/>
    <m/>
    <n v="-60000"/>
    <x v="194"/>
    <x v="8"/>
  </r>
  <r>
    <d v="2025-08-01T00:00:00"/>
    <d v="2025-08-09T00:00:00"/>
    <x v="0"/>
    <x v="0"/>
    <x v="52"/>
    <s v="LIBRO"/>
    <x v="1"/>
    <n v="442600"/>
    <n v="-442600"/>
    <x v="194"/>
    <x v="8"/>
  </r>
  <r>
    <d v="2025-08-01T00:00:00"/>
    <d v="2025-08-09T00:00:00"/>
    <x v="0"/>
    <x v="0"/>
    <x v="96"/>
    <s v="LIBRO"/>
    <x v="1"/>
    <n v="20195"/>
    <n v="-20195"/>
    <x v="194"/>
    <x v="8"/>
  </r>
  <r>
    <d v="2025-08-01T00:00:00"/>
    <d v="2025-08-09T00:00:00"/>
    <x v="0"/>
    <x v="0"/>
    <x v="23"/>
    <s v="LIBRO"/>
    <x v="0"/>
    <n v="71300"/>
    <n v="-71300"/>
    <x v="194"/>
    <x v="8"/>
  </r>
  <r>
    <d v="2025-08-01T00:00:00"/>
    <d v="2025-08-09T00:00:00"/>
    <x v="0"/>
    <x v="0"/>
    <x v="16"/>
    <s v="LIBRO"/>
    <x v="0"/>
    <n v="175900"/>
    <n v="-175900"/>
    <x v="194"/>
    <x v="8"/>
  </r>
  <r>
    <d v="2025-08-01T00:00:00"/>
    <d v="2025-08-09T00:00:00"/>
    <x v="0"/>
    <x v="2"/>
    <x v="6"/>
    <s v="LIBRO"/>
    <x v="0"/>
    <m/>
    <n v="-23070"/>
    <x v="194"/>
    <x v="8"/>
  </r>
  <r>
    <d v="2025-08-01T00:00:00"/>
    <d v="2025-08-09T00:00:00"/>
    <x v="0"/>
    <x v="0"/>
    <x v="0"/>
    <s v="LIBRO"/>
    <x v="0"/>
    <n v="17000"/>
    <n v="-17000"/>
    <x v="194"/>
    <x v="8"/>
  </r>
  <r>
    <d v="2025-08-01T00:00:00"/>
    <d v="2025-08-09T00:00:00"/>
    <x v="0"/>
    <x v="0"/>
    <x v="108"/>
    <s v="LIBRO"/>
    <x v="0"/>
    <n v="10500"/>
    <n v="-10500"/>
    <x v="194"/>
    <x v="8"/>
  </r>
  <r>
    <d v="2025-08-01T00:00:00"/>
    <d v="2025-08-11T00:00:00"/>
    <x v="0"/>
    <x v="0"/>
    <x v="11"/>
    <s v="BOLETA"/>
    <x v="0"/>
    <n v="266000"/>
    <n v="-266000"/>
    <x v="195"/>
    <x v="8"/>
  </r>
  <r>
    <d v="2025-08-01T00:00:00"/>
    <d v="2025-08-11T00:00:00"/>
    <x v="0"/>
    <x v="2"/>
    <x v="6"/>
    <s v="LIBRO"/>
    <x v="0"/>
    <m/>
    <n v="-28000"/>
    <x v="191"/>
    <x v="8"/>
  </r>
  <r>
    <d v="2025-08-01T00:00:00"/>
    <d v="2025-08-11T00:00:00"/>
    <x v="0"/>
    <x v="2"/>
    <x v="6"/>
    <s v="LIBRO"/>
    <x v="0"/>
    <m/>
    <n v="-23070"/>
    <x v="191"/>
    <x v="8"/>
  </r>
  <r>
    <d v="2025-08-01T00:00:00"/>
    <d v="2025-08-11T00:00:00"/>
    <x v="0"/>
    <x v="2"/>
    <x v="6"/>
    <s v="LIBRO"/>
    <x v="0"/>
    <m/>
    <n v="-28000"/>
    <x v="191"/>
    <x v="8"/>
  </r>
  <r>
    <d v="2025-08-01T00:00:00"/>
    <d v="2025-08-11T00:00:00"/>
    <x v="0"/>
    <x v="0"/>
    <x v="16"/>
    <s v="LIBRO"/>
    <x v="1"/>
    <n v="104801"/>
    <n v="-104801"/>
    <x v="191"/>
    <x v="8"/>
  </r>
  <r>
    <d v="2025-08-01T00:00:00"/>
    <d v="2025-08-11T00:00:00"/>
    <x v="0"/>
    <x v="0"/>
    <x v="31"/>
    <s v="BOLETA"/>
    <x v="0"/>
    <n v="55500"/>
    <n v="-55500"/>
    <x v="191"/>
    <x v="8"/>
  </r>
  <r>
    <d v="2025-08-01T00:00:00"/>
    <d v="2025-08-11T00:00:00"/>
    <x v="0"/>
    <x v="0"/>
    <x v="24"/>
    <s v="BOLETA"/>
    <x v="1"/>
    <n v="58750"/>
    <m/>
    <x v="4"/>
    <x v="3"/>
  </r>
  <r>
    <d v="2025-08-01T00:00:00"/>
    <d v="2025-08-11T00:00:00"/>
    <x v="0"/>
    <x v="0"/>
    <x v="53"/>
    <s v="LIBRO"/>
    <x v="1"/>
    <n v="101300"/>
    <n v="-101300"/>
    <x v="191"/>
    <x v="8"/>
  </r>
  <r>
    <d v="2025-08-01T00:00:00"/>
    <d v="2025-08-11T00:00:00"/>
    <x v="0"/>
    <x v="0"/>
    <x v="0"/>
    <s v="LIBRO"/>
    <x v="0"/>
    <n v="1250"/>
    <n v="-1250"/>
    <x v="191"/>
    <x v="8"/>
  </r>
  <r>
    <d v="2025-08-01T00:00:00"/>
    <d v="2025-08-11T00:00:00"/>
    <x v="0"/>
    <x v="0"/>
    <x v="0"/>
    <s v="LIBRO"/>
    <x v="0"/>
    <n v="3820"/>
    <n v="-3820"/>
    <x v="191"/>
    <x v="8"/>
  </r>
  <r>
    <d v="2025-08-01T00:00:00"/>
    <d v="2025-08-11T00:00:00"/>
    <x v="0"/>
    <x v="0"/>
    <x v="81"/>
    <s v="LIBRO"/>
    <x v="0"/>
    <n v="2500"/>
    <n v="-2500"/>
    <x v="191"/>
    <x v="8"/>
  </r>
  <r>
    <d v="2025-08-01T00:00:00"/>
    <d v="2025-08-11T00:00:00"/>
    <x v="0"/>
    <x v="0"/>
    <x v="68"/>
    <s v="LIBRO"/>
    <x v="0"/>
    <n v="8000"/>
    <n v="-8000"/>
    <x v="191"/>
    <x v="8"/>
  </r>
  <r>
    <d v="2025-08-01T00:00:00"/>
    <d v="2025-08-11T00:00:00"/>
    <x v="0"/>
    <x v="2"/>
    <x v="6"/>
    <s v="LIBRO"/>
    <x v="0"/>
    <m/>
    <n v="-23070"/>
    <x v="191"/>
    <x v="8"/>
  </r>
  <r>
    <d v="2025-08-01T00:00:00"/>
    <d v="2025-08-11T00:00:00"/>
    <x v="0"/>
    <x v="2"/>
    <x v="6"/>
    <s v="LIBRO"/>
    <x v="0"/>
    <m/>
    <n v="-28000"/>
    <x v="191"/>
    <x v="8"/>
  </r>
  <r>
    <d v="2025-08-01T00:00:00"/>
    <d v="2025-08-11T00:00:00"/>
    <x v="0"/>
    <x v="0"/>
    <x v="34"/>
    <s v="BOLETA"/>
    <x v="0"/>
    <n v="46823"/>
    <n v="-46820"/>
    <x v="180"/>
    <x v="8"/>
  </r>
  <r>
    <d v="2025-08-01T00:00:00"/>
    <d v="2025-08-11T00:00:00"/>
    <x v="0"/>
    <x v="0"/>
    <x v="34"/>
    <s v="BOLETA"/>
    <x v="2"/>
    <n v="56656"/>
    <n v="-56656"/>
    <x v="180"/>
    <x v="8"/>
  </r>
  <r>
    <d v="2025-08-01T00:00:00"/>
    <d v="2025-08-11T00:00:00"/>
    <x v="0"/>
    <x v="0"/>
    <x v="25"/>
    <s v="BOLETA"/>
    <x v="2"/>
    <n v="56100"/>
    <n v="-56100"/>
    <x v="196"/>
    <x v="8"/>
  </r>
  <r>
    <d v="2025-08-01T00:00:00"/>
    <d v="2025-08-11T00:00:00"/>
    <x v="0"/>
    <x v="0"/>
    <x v="70"/>
    <s v="BOLETA"/>
    <x v="2"/>
    <n v="144696"/>
    <n v="-144696"/>
    <x v="196"/>
    <x v="8"/>
  </r>
  <r>
    <d v="2025-08-01T00:00:00"/>
    <d v="2025-08-11T00:00:00"/>
    <x v="0"/>
    <x v="0"/>
    <x v="13"/>
    <s v="BOLETA"/>
    <x v="2"/>
    <n v="198422"/>
    <n v="-198422"/>
    <x v="196"/>
    <x v="8"/>
  </r>
  <r>
    <d v="2025-08-01T00:00:00"/>
    <d v="2025-08-11T00:00:00"/>
    <x v="0"/>
    <x v="0"/>
    <x v="29"/>
    <s v="BOLETA"/>
    <x v="2"/>
    <n v="577560"/>
    <m/>
    <x v="4"/>
    <x v="3"/>
  </r>
  <r>
    <d v="2025-08-01T00:00:00"/>
    <d v="2025-08-11T00:00:00"/>
    <x v="0"/>
    <x v="0"/>
    <x v="32"/>
    <s v="BOLETA"/>
    <x v="0"/>
    <n v="253149"/>
    <m/>
    <x v="4"/>
    <x v="3"/>
  </r>
  <r>
    <d v="2025-08-01T00:00:00"/>
    <d v="2025-08-11T00:00:00"/>
    <x v="0"/>
    <x v="0"/>
    <x v="32"/>
    <s v="BOLETA"/>
    <x v="2"/>
    <n v="538054"/>
    <m/>
    <x v="4"/>
    <x v="3"/>
  </r>
  <r>
    <d v="2025-08-01T00:00:00"/>
    <d v="2025-08-12T00:00:00"/>
    <x v="0"/>
    <x v="0"/>
    <x v="7"/>
    <s v="LIBRO"/>
    <x v="0"/>
    <n v="4860"/>
    <n v="-4860"/>
    <x v="190"/>
    <x v="8"/>
  </r>
  <r>
    <d v="2025-08-01T00:00:00"/>
    <d v="2025-08-12T00:00:00"/>
    <x v="0"/>
    <x v="0"/>
    <x v="12"/>
    <s v="BOLETA"/>
    <x v="2"/>
    <n v="535928"/>
    <m/>
    <x v="4"/>
    <x v="3"/>
  </r>
  <r>
    <d v="2025-08-01T00:00:00"/>
    <d v="2025-08-12T00:00:00"/>
    <x v="0"/>
    <x v="0"/>
    <x v="12"/>
    <s v="BOLETA"/>
    <x v="2"/>
    <n v="1188652"/>
    <m/>
    <x v="4"/>
    <x v="3"/>
  </r>
  <r>
    <d v="2025-08-01T00:00:00"/>
    <d v="2025-08-12T00:00:00"/>
    <x v="0"/>
    <x v="0"/>
    <x v="39"/>
    <s v="BOLETA"/>
    <x v="0"/>
    <n v="139000"/>
    <m/>
    <x v="4"/>
    <x v="3"/>
  </r>
  <r>
    <d v="2025-08-01T00:00:00"/>
    <d v="2025-08-12T00:00:00"/>
    <x v="0"/>
    <x v="0"/>
    <x v="194"/>
    <s v="LIBRO"/>
    <x v="1"/>
    <n v="215000"/>
    <n v="-215000"/>
    <x v="190"/>
    <x v="8"/>
  </r>
  <r>
    <d v="2025-08-01T00:00:00"/>
    <d v="2025-08-12T00:00:00"/>
    <x v="0"/>
    <x v="0"/>
    <x v="7"/>
    <s v="LIBRO"/>
    <x v="0"/>
    <n v="4170"/>
    <n v="-4170"/>
    <x v="190"/>
    <x v="8"/>
  </r>
  <r>
    <d v="2025-08-01T00:00:00"/>
    <d v="2025-08-12T00:00:00"/>
    <x v="0"/>
    <x v="0"/>
    <x v="51"/>
    <s v="LIBRO"/>
    <x v="0"/>
    <n v="11970"/>
    <n v="-11970"/>
    <x v="190"/>
    <x v="8"/>
  </r>
  <r>
    <d v="2025-08-01T00:00:00"/>
    <d v="2025-08-12T00:00:00"/>
    <x v="0"/>
    <x v="0"/>
    <x v="51"/>
    <s v="LIBRO"/>
    <x v="0"/>
    <n v="11970"/>
    <n v="-11970"/>
    <x v="190"/>
    <x v="8"/>
  </r>
  <r>
    <d v="2025-08-01T00:00:00"/>
    <d v="2025-08-12T00:00:00"/>
    <x v="0"/>
    <x v="1"/>
    <x v="18"/>
    <s v="LIBRO"/>
    <x v="0"/>
    <n v="29500"/>
    <n v="-29500"/>
    <x v="190"/>
    <x v="8"/>
  </r>
  <r>
    <d v="2025-08-01T00:00:00"/>
    <d v="2025-08-12T00:00:00"/>
    <x v="0"/>
    <x v="0"/>
    <x v="8"/>
    <s v="BOLETA"/>
    <x v="2"/>
    <n v="1025584"/>
    <m/>
    <x v="4"/>
    <x v="3"/>
  </r>
  <r>
    <d v="2025-08-01T00:00:00"/>
    <d v="2025-08-12T00:00:00"/>
    <x v="0"/>
    <x v="0"/>
    <x v="29"/>
    <s v="BOLETA"/>
    <x v="2"/>
    <n v="315810"/>
    <m/>
    <x v="4"/>
    <x v="3"/>
  </r>
  <r>
    <d v="2025-08-01T00:00:00"/>
    <d v="2025-08-12T00:00:00"/>
    <x v="0"/>
    <x v="5"/>
    <x v="48"/>
    <s v="LIBRO"/>
    <x v="3"/>
    <n v="150199"/>
    <n v="-150199"/>
    <x v="190"/>
    <x v="8"/>
  </r>
  <r>
    <d v="2025-08-01T00:00:00"/>
    <d v="2025-08-12T00:00:00"/>
    <x v="0"/>
    <x v="6"/>
    <x v="47"/>
    <s v="LIBRO"/>
    <x v="3"/>
    <n v="144961"/>
    <n v="-144961"/>
    <x v="190"/>
    <x v="8"/>
  </r>
  <r>
    <d v="2025-08-01T00:00:00"/>
    <d v="2025-08-12T00:00:00"/>
    <x v="0"/>
    <x v="0"/>
    <x v="32"/>
    <s v="BOLETA"/>
    <x v="2"/>
    <n v="59044"/>
    <m/>
    <x v="4"/>
    <x v="3"/>
  </r>
  <r>
    <d v="2025-08-01T00:00:00"/>
    <d v="2025-08-12T00:00:00"/>
    <x v="0"/>
    <x v="0"/>
    <x v="8"/>
    <s v="BOLETA"/>
    <x v="2"/>
    <n v="1103197"/>
    <m/>
    <x v="4"/>
    <x v="3"/>
  </r>
  <r>
    <d v="2025-08-01T00:00:00"/>
    <d v="2025-08-12T00:00:00"/>
    <x v="0"/>
    <x v="0"/>
    <x v="29"/>
    <s v="BOLETA"/>
    <x v="2"/>
    <n v="631620"/>
    <m/>
    <x v="4"/>
    <x v="3"/>
  </r>
  <r>
    <d v="2025-08-01T00:00:00"/>
    <d v="2025-08-13T00:00:00"/>
    <x v="0"/>
    <x v="0"/>
    <x v="11"/>
    <s v="BOLETA"/>
    <x v="0"/>
    <n v="532900"/>
    <n v="-532900"/>
    <x v="197"/>
    <x v="8"/>
  </r>
  <r>
    <d v="2025-08-01T00:00:00"/>
    <d v="2025-08-13T00:00:00"/>
    <x v="0"/>
    <x v="2"/>
    <x v="6"/>
    <s v="LIBRO"/>
    <x v="0"/>
    <m/>
    <n v="-28000"/>
    <x v="178"/>
    <x v="8"/>
  </r>
  <r>
    <d v="2025-07-01T00:00:00"/>
    <d v="2025-07-16T00:00:00"/>
    <x v="0"/>
    <x v="4"/>
    <x v="49"/>
    <s v="LIBRO"/>
    <x v="0"/>
    <n v="1093000"/>
    <n v="1093000"/>
    <x v="133"/>
    <x v="7"/>
  </r>
  <r>
    <d v="2025-08-01T00:00:00"/>
    <d v="2025-08-13T00:00:00"/>
    <x v="0"/>
    <x v="4"/>
    <x v="49"/>
    <s v="LIBRO"/>
    <x v="1"/>
    <n v="1053740"/>
    <n v="-1053740"/>
    <x v="178"/>
    <x v="8"/>
  </r>
  <r>
    <d v="2025-08-01T00:00:00"/>
    <d v="2025-08-13T00:00:00"/>
    <x v="0"/>
    <x v="0"/>
    <x v="0"/>
    <s v="LIBRO"/>
    <x v="0"/>
    <n v="900"/>
    <n v="-900"/>
    <x v="178"/>
    <x v="8"/>
  </r>
  <r>
    <d v="2025-08-01T00:00:00"/>
    <d v="2025-08-13T00:00:00"/>
    <x v="0"/>
    <x v="0"/>
    <x v="0"/>
    <s v="LIBRO"/>
    <x v="0"/>
    <n v="5500"/>
    <n v="-5500"/>
    <x v="178"/>
    <x v="8"/>
  </r>
  <r>
    <d v="2025-08-01T00:00:00"/>
    <d v="2025-08-13T00:00:00"/>
    <x v="0"/>
    <x v="6"/>
    <x v="40"/>
    <s v="LIBRO"/>
    <x v="0"/>
    <n v="3300"/>
    <n v="-3300"/>
    <x v="178"/>
    <x v="8"/>
  </r>
  <r>
    <d v="2025-08-01T00:00:00"/>
    <d v="2025-08-13T00:00:00"/>
    <x v="0"/>
    <x v="0"/>
    <x v="86"/>
    <s v="LIBRO"/>
    <x v="1"/>
    <n v="108000"/>
    <n v="-108000"/>
    <x v="178"/>
    <x v="8"/>
  </r>
  <r>
    <d v="2025-08-01T00:00:00"/>
    <d v="2025-08-13T00:00:00"/>
    <x v="0"/>
    <x v="0"/>
    <x v="41"/>
    <s v="BOLETA"/>
    <x v="0"/>
    <n v="175140"/>
    <m/>
    <x v="4"/>
    <x v="3"/>
  </r>
  <r>
    <d v="2025-08-01T00:00:00"/>
    <d v="2025-08-13T00:00:00"/>
    <x v="0"/>
    <x v="0"/>
    <x v="30"/>
    <s v="LIBRO"/>
    <x v="0"/>
    <n v="12500"/>
    <n v="-12500"/>
    <x v="178"/>
    <x v="8"/>
  </r>
  <r>
    <d v="2025-08-01T00:00:00"/>
    <d v="2025-08-13T00:00:00"/>
    <x v="0"/>
    <x v="2"/>
    <x v="16"/>
    <s v="LIBRO"/>
    <x v="0"/>
    <m/>
    <n v="-20000"/>
    <x v="178"/>
    <x v="8"/>
  </r>
  <r>
    <d v="2025-08-01T00:00:00"/>
    <d v="2025-08-13T00:00:00"/>
    <x v="0"/>
    <x v="6"/>
    <x v="22"/>
    <s v="LIBRO"/>
    <x v="0"/>
    <n v="40000"/>
    <n v="-40000"/>
    <x v="178"/>
    <x v="8"/>
  </r>
  <r>
    <d v="2025-08-01T00:00:00"/>
    <d v="2025-08-13T00:00:00"/>
    <x v="0"/>
    <x v="0"/>
    <x v="43"/>
    <s v="BOLETA"/>
    <x v="0"/>
    <n v="48000"/>
    <m/>
    <x v="4"/>
    <x v="3"/>
  </r>
  <r>
    <d v="2025-08-01T00:00:00"/>
    <d v="2025-08-13T00:00:00"/>
    <x v="0"/>
    <x v="0"/>
    <x v="30"/>
    <s v="LIBRO"/>
    <x v="0"/>
    <n v="45900"/>
    <n v="-45900"/>
    <x v="178"/>
    <x v="8"/>
  </r>
  <r>
    <d v="2025-08-01T00:00:00"/>
    <d v="2025-08-13T00:00:00"/>
    <x v="0"/>
    <x v="1"/>
    <x v="3"/>
    <s v="LIBRO"/>
    <x v="0"/>
    <n v="53000"/>
    <n v="-53000"/>
    <x v="178"/>
    <x v="8"/>
  </r>
  <r>
    <d v="2025-08-01T00:00:00"/>
    <d v="2025-08-13T00:00:00"/>
    <x v="0"/>
    <x v="0"/>
    <x v="7"/>
    <s v="LIBRO"/>
    <x v="0"/>
    <n v="5000"/>
    <n v="-5000"/>
    <x v="178"/>
    <x v="8"/>
  </r>
  <r>
    <d v="2025-08-01T00:00:00"/>
    <d v="2025-08-13T00:00:00"/>
    <x v="0"/>
    <x v="2"/>
    <x v="6"/>
    <s v="LIBRO"/>
    <x v="0"/>
    <m/>
    <n v="-23070"/>
    <x v="178"/>
    <x v="8"/>
  </r>
  <r>
    <d v="2025-08-01T00:00:00"/>
    <d v="2025-08-13T00:00:00"/>
    <x v="0"/>
    <x v="0"/>
    <x v="111"/>
    <s v="BOLETA"/>
    <x v="0"/>
    <n v="357300"/>
    <m/>
    <x v="4"/>
    <x v="3"/>
  </r>
  <r>
    <d v="2025-08-01T00:00:00"/>
    <d v="2025-08-14T00:00:00"/>
    <x v="0"/>
    <x v="0"/>
    <x v="38"/>
    <s v="LIBRO"/>
    <x v="0"/>
    <n v="600"/>
    <n v="-600"/>
    <x v="180"/>
    <x v="8"/>
  </r>
  <r>
    <d v="2025-08-01T00:00:00"/>
    <d v="2025-08-14T00:00:00"/>
    <x v="0"/>
    <x v="2"/>
    <x v="6"/>
    <s v="LIBRO"/>
    <x v="0"/>
    <m/>
    <n v="-28000"/>
    <x v="180"/>
    <x v="8"/>
  </r>
  <r>
    <d v="2025-08-01T00:00:00"/>
    <d v="2025-08-14T00:00:00"/>
    <x v="0"/>
    <x v="3"/>
    <x v="14"/>
    <s v="LIBRO"/>
    <x v="0"/>
    <m/>
    <n v="-150000"/>
    <x v="180"/>
    <x v="8"/>
  </r>
  <r>
    <d v="2025-08-01T00:00:00"/>
    <d v="2025-08-14T00:00:00"/>
    <x v="0"/>
    <x v="4"/>
    <x v="49"/>
    <s v="LIBRO"/>
    <x v="0"/>
    <n v="1203000"/>
    <n v="-1203000"/>
    <x v="180"/>
    <x v="8"/>
  </r>
  <r>
    <d v="2025-08-01T00:00:00"/>
    <d v="2025-08-14T00:00:00"/>
    <x v="0"/>
    <x v="0"/>
    <x v="44"/>
    <s v="LIBRO"/>
    <x v="1"/>
    <n v="154108"/>
    <n v="-154108"/>
    <x v="180"/>
    <x v="8"/>
  </r>
  <r>
    <d v="2025-08-01T00:00:00"/>
    <d v="2025-08-14T00:00:00"/>
    <x v="0"/>
    <x v="0"/>
    <x v="36"/>
    <s v="LIBRO"/>
    <x v="2"/>
    <n v="465992"/>
    <n v="-465992"/>
    <x v="180"/>
    <x v="8"/>
  </r>
  <r>
    <d v="2025-08-01T00:00:00"/>
    <d v="2025-08-14T00:00:00"/>
    <x v="0"/>
    <x v="0"/>
    <x v="36"/>
    <s v="LIBRO"/>
    <x v="0"/>
    <n v="188000"/>
    <n v="-188000"/>
    <x v="180"/>
    <x v="8"/>
  </r>
  <r>
    <d v="2025-08-01T00:00:00"/>
    <d v="2025-08-14T00:00:00"/>
    <x v="0"/>
    <x v="0"/>
    <x v="32"/>
    <s v="LIBRO"/>
    <x v="0"/>
    <m/>
    <n v="-300000"/>
    <x v="180"/>
    <x v="8"/>
  </r>
  <r>
    <d v="2025-08-01T00:00:00"/>
    <d v="2025-08-14T00:00:00"/>
    <x v="0"/>
    <x v="0"/>
    <x v="5"/>
    <s v="LIBRO"/>
    <x v="2"/>
    <n v="193096"/>
    <n v="-193096"/>
    <x v="180"/>
    <x v="8"/>
  </r>
  <r>
    <d v="2025-08-01T00:00:00"/>
    <d v="2025-08-14T00:00:00"/>
    <x v="0"/>
    <x v="0"/>
    <x v="86"/>
    <s v="LIBRO"/>
    <x v="1"/>
    <n v="73000"/>
    <n v="-73000"/>
    <x v="180"/>
    <x v="8"/>
  </r>
  <r>
    <d v="2025-08-01T00:00:00"/>
    <d v="2025-08-14T00:00:00"/>
    <x v="0"/>
    <x v="13"/>
    <x v="136"/>
    <s v="LIBRO"/>
    <x v="3"/>
    <n v="500000"/>
    <n v="-500000"/>
    <x v="180"/>
    <x v="8"/>
  </r>
  <r>
    <d v="2025-08-01T00:00:00"/>
    <d v="2025-08-14T00:00:00"/>
    <x v="0"/>
    <x v="0"/>
    <x v="94"/>
    <s v="LIBRO"/>
    <x v="2"/>
    <n v="6408388"/>
    <n v="-6408388"/>
    <x v="180"/>
    <x v="8"/>
  </r>
  <r>
    <d v="2025-08-01T00:00:00"/>
    <d v="2025-08-14T00:00:00"/>
    <x v="0"/>
    <x v="0"/>
    <x v="27"/>
    <s v="LIBRO"/>
    <x v="1"/>
    <m/>
    <n v="-580000"/>
    <x v="180"/>
    <x v="8"/>
  </r>
  <r>
    <d v="2025-08-01T00:00:00"/>
    <d v="2025-08-14T00:00:00"/>
    <x v="0"/>
    <x v="0"/>
    <x v="0"/>
    <s v="LIBRO"/>
    <x v="0"/>
    <n v="6200"/>
    <n v="-6200"/>
    <x v="180"/>
    <x v="8"/>
  </r>
  <r>
    <d v="2025-08-01T00:00:00"/>
    <d v="2025-08-14T00:00:00"/>
    <x v="0"/>
    <x v="0"/>
    <x v="0"/>
    <s v="LIBRO"/>
    <x v="0"/>
    <n v="4100"/>
    <n v="-4100"/>
    <x v="180"/>
    <x v="8"/>
  </r>
  <r>
    <d v="2025-08-01T00:00:00"/>
    <d v="2025-08-14T00:00:00"/>
    <x v="0"/>
    <x v="0"/>
    <x v="7"/>
    <s v="LIBRO"/>
    <x v="0"/>
    <n v="10000"/>
    <n v="-10000"/>
    <x v="180"/>
    <x v="8"/>
  </r>
  <r>
    <d v="2025-08-01T00:00:00"/>
    <d v="2025-08-14T00:00:00"/>
    <x v="0"/>
    <x v="0"/>
    <x v="51"/>
    <s v="LIBRO"/>
    <x v="0"/>
    <n v="27000"/>
    <n v="-27000"/>
    <x v="180"/>
    <x v="8"/>
  </r>
  <r>
    <d v="2025-08-01T00:00:00"/>
    <d v="2025-08-14T00:00:00"/>
    <x v="0"/>
    <x v="2"/>
    <x v="6"/>
    <s v="LIBRO"/>
    <x v="0"/>
    <m/>
    <n v="-26150"/>
    <x v="180"/>
    <x v="8"/>
  </r>
  <r>
    <d v="2025-08-01T00:00:00"/>
    <d v="2025-08-15T00:00:00"/>
    <x v="0"/>
    <x v="0"/>
    <x v="11"/>
    <s v="BOLETA"/>
    <x v="0"/>
    <n v="488000"/>
    <n v="-488000"/>
    <x v="198"/>
    <x v="8"/>
  </r>
  <r>
    <d v="2025-08-01T00:00:00"/>
    <d v="2025-08-15T00:00:00"/>
    <x v="0"/>
    <x v="0"/>
    <x v="0"/>
    <s v="LIBRO"/>
    <x v="0"/>
    <n v="1290"/>
    <n v="-1290"/>
    <x v="195"/>
    <x v="8"/>
  </r>
  <r>
    <d v="2025-08-01T00:00:00"/>
    <d v="2025-08-15T00:00:00"/>
    <x v="0"/>
    <x v="0"/>
    <x v="38"/>
    <s v="LIBRO"/>
    <x v="0"/>
    <n v="10000"/>
    <n v="-10000"/>
    <x v="195"/>
    <x v="8"/>
  </r>
  <r>
    <d v="2025-08-01T00:00:00"/>
    <d v="2025-08-15T00:00:00"/>
    <x v="0"/>
    <x v="0"/>
    <x v="198"/>
    <s v="LIBRO"/>
    <x v="1"/>
    <n v="24644"/>
    <n v="-24644"/>
    <x v="195"/>
    <x v="8"/>
  </r>
  <r>
    <d v="2025-08-01T00:00:00"/>
    <d v="2025-08-15T00:00:00"/>
    <x v="0"/>
    <x v="0"/>
    <x v="16"/>
    <s v="LIBRO"/>
    <x v="0"/>
    <n v="304000"/>
    <n v="-304000"/>
    <x v="195"/>
    <x v="8"/>
  </r>
  <r>
    <d v="2025-08-01T00:00:00"/>
    <d v="2025-08-15T00:00:00"/>
    <x v="0"/>
    <x v="2"/>
    <x v="16"/>
    <s v="LIBRO"/>
    <x v="0"/>
    <m/>
    <n v="-160000"/>
    <x v="195"/>
    <x v="8"/>
  </r>
  <r>
    <d v="2025-08-01T00:00:00"/>
    <d v="2025-08-15T00:00:00"/>
    <x v="0"/>
    <x v="0"/>
    <x v="52"/>
    <s v="LIBRO"/>
    <x v="1"/>
    <n v="436600"/>
    <n v="-436600"/>
    <x v="195"/>
    <x v="8"/>
  </r>
  <r>
    <d v="2025-08-01T00:00:00"/>
    <d v="2025-08-15T00:00:00"/>
    <x v="0"/>
    <x v="0"/>
    <x v="112"/>
    <s v="LIBRO"/>
    <x v="0"/>
    <m/>
    <n v="-367500"/>
    <x v="195"/>
    <x v="8"/>
  </r>
  <r>
    <d v="2025-08-01T00:00:00"/>
    <d v="2025-08-15T00:00:00"/>
    <x v="0"/>
    <x v="2"/>
    <x v="6"/>
    <s v="LIBRO"/>
    <x v="0"/>
    <m/>
    <n v="-26150"/>
    <x v="195"/>
    <x v="8"/>
  </r>
  <r>
    <d v="2025-08-01T00:00:00"/>
    <d v="2025-08-15T00:00:00"/>
    <x v="0"/>
    <x v="0"/>
    <x v="7"/>
    <s v="LIBRO"/>
    <x v="0"/>
    <n v="3800"/>
    <n v="-3800"/>
    <x v="195"/>
    <x v="8"/>
  </r>
  <r>
    <d v="2025-08-01T00:00:00"/>
    <d v="2025-08-15T00:00:00"/>
    <x v="0"/>
    <x v="0"/>
    <x v="38"/>
    <s v="LIBRO"/>
    <x v="0"/>
    <n v="11990"/>
    <n v="-11990"/>
    <x v="195"/>
    <x v="8"/>
  </r>
  <r>
    <d v="2025-08-01T00:00:00"/>
    <d v="2025-08-15T00:00:00"/>
    <x v="0"/>
    <x v="0"/>
    <x v="0"/>
    <s v="LIBRO"/>
    <x v="0"/>
    <n v="2580"/>
    <n v="-2580"/>
    <x v="195"/>
    <x v="8"/>
  </r>
  <r>
    <d v="2025-08-01T00:00:00"/>
    <d v="2025-08-15T00:00:00"/>
    <x v="0"/>
    <x v="0"/>
    <x v="30"/>
    <s v="LIBRO"/>
    <x v="0"/>
    <n v="9800"/>
    <n v="-9800"/>
    <x v="195"/>
    <x v="8"/>
  </r>
  <r>
    <d v="2025-08-01T00:00:00"/>
    <d v="2025-08-16T00:00:00"/>
    <x v="0"/>
    <x v="2"/>
    <x v="6"/>
    <s v="LIBRO"/>
    <x v="0"/>
    <m/>
    <n v="-28000"/>
    <x v="199"/>
    <x v="8"/>
  </r>
  <r>
    <d v="2025-08-01T00:00:00"/>
    <d v="2025-08-16T00:00:00"/>
    <x v="0"/>
    <x v="2"/>
    <x v="16"/>
    <s v="LIBRO"/>
    <x v="0"/>
    <m/>
    <n v="-295000"/>
    <x v="199"/>
    <x v="8"/>
  </r>
  <r>
    <d v="2025-08-01T00:00:00"/>
    <d v="2025-08-16T00:00:00"/>
    <x v="0"/>
    <x v="0"/>
    <x v="96"/>
    <s v="LIBRO"/>
    <x v="1"/>
    <n v="26312"/>
    <n v="-26312"/>
    <x v="199"/>
    <x v="8"/>
  </r>
  <r>
    <d v="2025-08-01T00:00:00"/>
    <d v="2025-08-16T00:00:00"/>
    <x v="0"/>
    <x v="2"/>
    <x v="16"/>
    <s v="LIBRO"/>
    <x v="0"/>
    <m/>
    <n v="-188400"/>
    <x v="199"/>
    <x v="8"/>
  </r>
  <r>
    <d v="2025-08-01T00:00:00"/>
    <d v="2025-08-16T00:00:00"/>
    <x v="0"/>
    <x v="2"/>
    <x v="16"/>
    <s v="LIBRO"/>
    <x v="0"/>
    <m/>
    <n v="-121100"/>
    <x v="199"/>
    <x v="8"/>
  </r>
  <r>
    <d v="2025-08-01T00:00:00"/>
    <d v="2025-08-16T00:00:00"/>
    <x v="0"/>
    <x v="0"/>
    <x v="23"/>
    <s v="LIBRO"/>
    <x v="0"/>
    <n v="208000"/>
    <n v="-208000"/>
    <x v="199"/>
    <x v="8"/>
  </r>
  <r>
    <d v="2025-08-01T00:00:00"/>
    <d v="2025-08-16T00:00:00"/>
    <x v="0"/>
    <x v="0"/>
    <x v="16"/>
    <s v="LIBRO"/>
    <x v="0"/>
    <n v="88750"/>
    <n v="-88750"/>
    <x v="199"/>
    <x v="8"/>
  </r>
  <r>
    <d v="2025-08-01T00:00:00"/>
    <d v="2025-08-16T00:00:00"/>
    <x v="0"/>
    <x v="1"/>
    <x v="18"/>
    <s v="LIBRO"/>
    <x v="0"/>
    <n v="245000"/>
    <n v="-245000"/>
    <x v="199"/>
    <x v="8"/>
  </r>
  <r>
    <d v="2025-08-01T00:00:00"/>
    <d v="2025-08-16T00:00:00"/>
    <x v="0"/>
    <x v="1"/>
    <x v="16"/>
    <s v="LIBRO"/>
    <x v="0"/>
    <n v="40000"/>
    <n v="-40000"/>
    <x v="199"/>
    <x v="8"/>
  </r>
  <r>
    <d v="2025-08-01T00:00:00"/>
    <d v="2025-08-16T00:00:00"/>
    <x v="0"/>
    <x v="0"/>
    <x v="51"/>
    <s v="LIBRO"/>
    <x v="0"/>
    <n v="12200"/>
    <n v="-12200"/>
    <x v="199"/>
    <x v="8"/>
  </r>
  <r>
    <d v="2025-08-01T00:00:00"/>
    <d v="2025-08-16T00:00:00"/>
    <x v="0"/>
    <x v="1"/>
    <x v="9"/>
    <s v="LIBRO"/>
    <x v="0"/>
    <n v="11900"/>
    <n v="-11900"/>
    <x v="199"/>
    <x v="8"/>
  </r>
  <r>
    <d v="2025-08-01T00:00:00"/>
    <d v="2025-08-16T00:00:00"/>
    <x v="0"/>
    <x v="5"/>
    <x v="208"/>
    <s v="LIBRO"/>
    <x v="1"/>
    <n v="528286"/>
    <n v="-528286"/>
    <x v="199"/>
    <x v="8"/>
  </r>
  <r>
    <d v="2025-08-01T00:00:00"/>
    <d v="2025-08-16T00:00:00"/>
    <x v="0"/>
    <x v="5"/>
    <x v="16"/>
    <s v="LIBRO"/>
    <x v="1"/>
    <n v="203209"/>
    <n v="-203209"/>
    <x v="199"/>
    <x v="8"/>
  </r>
  <r>
    <d v="2025-08-01T00:00:00"/>
    <d v="2025-08-16T00:00:00"/>
    <x v="0"/>
    <x v="2"/>
    <x v="6"/>
    <s v="LIBRO"/>
    <x v="0"/>
    <m/>
    <n v="-52300"/>
    <x v="199"/>
    <x v="8"/>
  </r>
  <r>
    <d v="2025-08-01T00:00:00"/>
    <d v="2025-08-16T00:00:00"/>
    <x v="0"/>
    <x v="0"/>
    <x v="7"/>
    <s v="LIBRO"/>
    <x v="0"/>
    <n v="2000"/>
    <n v="-2000"/>
    <x v="199"/>
    <x v="8"/>
  </r>
  <r>
    <d v="2025-08-01T00:00:00"/>
    <d v="2025-08-16T00:00:00"/>
    <x v="0"/>
    <x v="0"/>
    <x v="30"/>
    <s v="LIBRO"/>
    <x v="0"/>
    <n v="3000"/>
    <n v="-3000"/>
    <x v="199"/>
    <x v="8"/>
  </r>
  <r>
    <d v="2025-08-01T00:00:00"/>
    <d v="2025-08-16T00:00:00"/>
    <x v="0"/>
    <x v="0"/>
    <x v="0"/>
    <s v="LIBRO"/>
    <x v="0"/>
    <n v="1920"/>
    <n v="-1920"/>
    <x v="199"/>
    <x v="8"/>
  </r>
  <r>
    <d v="2025-08-01T00:00:00"/>
    <d v="2025-08-16T00:00:00"/>
    <x v="0"/>
    <x v="0"/>
    <x v="0"/>
    <s v="LIBRO"/>
    <x v="0"/>
    <n v="4540"/>
    <n v="-4540"/>
    <x v="199"/>
    <x v="8"/>
  </r>
  <r>
    <d v="2025-08-01T00:00:00"/>
    <d v="2025-08-18T00:00:00"/>
    <x v="0"/>
    <x v="2"/>
    <x v="6"/>
    <s v="LIBRO"/>
    <x v="0"/>
    <m/>
    <n v="-56000"/>
    <x v="197"/>
    <x v="8"/>
  </r>
  <r>
    <d v="2025-08-01T00:00:00"/>
    <d v="2025-08-18T00:00:00"/>
    <x v="0"/>
    <x v="0"/>
    <x v="7"/>
    <s v="LIBRO"/>
    <x v="0"/>
    <n v="2000"/>
    <n v="-2000"/>
    <x v="197"/>
    <x v="8"/>
  </r>
  <r>
    <d v="2025-08-01T00:00:00"/>
    <d v="2025-08-18T00:00:00"/>
    <x v="0"/>
    <x v="0"/>
    <x v="0"/>
    <s v="LIBRO"/>
    <x v="0"/>
    <n v="6250"/>
    <n v="-6250"/>
    <x v="197"/>
    <x v="8"/>
  </r>
  <r>
    <d v="2025-08-01T00:00:00"/>
    <d v="2025-08-18T00:00:00"/>
    <x v="0"/>
    <x v="2"/>
    <x v="6"/>
    <s v="LIBRO"/>
    <x v="0"/>
    <m/>
    <n v="-28000"/>
    <x v="197"/>
    <x v="8"/>
  </r>
  <r>
    <d v="2025-08-01T00:00:00"/>
    <d v="2025-08-18T00:00:00"/>
    <x v="0"/>
    <x v="2"/>
    <x v="6"/>
    <s v="LIBRO"/>
    <x v="0"/>
    <m/>
    <n v="-26150"/>
    <x v="197"/>
    <x v="8"/>
  </r>
  <r>
    <d v="2025-08-01T00:00:00"/>
    <d v="2025-08-18T00:00:00"/>
    <x v="0"/>
    <x v="5"/>
    <x v="62"/>
    <s v="LIBRO"/>
    <x v="0"/>
    <n v="110930"/>
    <n v="-110930"/>
    <x v="197"/>
    <x v="8"/>
  </r>
  <r>
    <d v="2025-08-01T00:00:00"/>
    <d v="2025-08-18T00:00:00"/>
    <x v="0"/>
    <x v="7"/>
    <x v="63"/>
    <s v="LIBRO"/>
    <x v="3"/>
    <n v="5898754"/>
    <n v="-5898754"/>
    <x v="197"/>
    <x v="8"/>
  </r>
  <r>
    <d v="2025-08-01T00:00:00"/>
    <d v="2025-08-18T00:00:00"/>
    <x v="0"/>
    <x v="0"/>
    <x v="11"/>
    <s v="BOLETA"/>
    <x v="0"/>
    <n v="196500"/>
    <n v="-196500"/>
    <x v="200"/>
    <x v="8"/>
  </r>
  <r>
    <d v="2025-08-01T00:00:00"/>
    <d v="2025-08-18T00:00:00"/>
    <x v="0"/>
    <x v="0"/>
    <x v="0"/>
    <s v="LIBRO"/>
    <x v="0"/>
    <n v="10000"/>
    <n v="-10000"/>
    <x v="197"/>
    <x v="8"/>
  </r>
  <r>
    <d v="2025-08-01T00:00:00"/>
    <d v="2025-08-18T00:00:00"/>
    <x v="0"/>
    <x v="0"/>
    <x v="2"/>
    <s v="LIBRO"/>
    <x v="0"/>
    <n v="3600"/>
    <n v="-3600"/>
    <x v="197"/>
    <x v="8"/>
  </r>
  <r>
    <d v="2025-08-01T00:00:00"/>
    <d v="2025-08-18T00:00:00"/>
    <x v="0"/>
    <x v="2"/>
    <x v="6"/>
    <s v="LIBRO"/>
    <x v="0"/>
    <m/>
    <n v="-26150"/>
    <x v="197"/>
    <x v="8"/>
  </r>
  <r>
    <d v="2025-08-01T00:00:00"/>
    <d v="2025-08-18T00:00:00"/>
    <x v="0"/>
    <x v="0"/>
    <x v="39"/>
    <s v="BOLETA"/>
    <x v="0"/>
    <n v="195520"/>
    <m/>
    <x v="4"/>
    <x v="3"/>
  </r>
  <r>
    <d v="2025-08-01T00:00:00"/>
    <d v="2025-08-18T00:00:00"/>
    <x v="0"/>
    <x v="13"/>
    <x v="136"/>
    <s v="LIBRO"/>
    <x v="3"/>
    <n v="769990"/>
    <n v="-769990"/>
    <x v="197"/>
    <x v="8"/>
  </r>
  <r>
    <d v="2025-08-01T00:00:00"/>
    <d v="2025-08-18T00:00:00"/>
    <x v="0"/>
    <x v="0"/>
    <x v="34"/>
    <s v="BOLETA"/>
    <x v="2"/>
    <n v="92888"/>
    <n v="-92888"/>
    <x v="152"/>
    <x v="8"/>
  </r>
  <r>
    <d v="2025-08-01T00:00:00"/>
    <d v="2025-08-18T00:00:00"/>
    <x v="0"/>
    <x v="0"/>
    <x v="34"/>
    <s v="BOLETA"/>
    <x v="0"/>
    <n v="76767"/>
    <n v="-76770"/>
    <x v="152"/>
    <x v="8"/>
  </r>
  <r>
    <d v="2025-08-01T00:00:00"/>
    <d v="2025-08-18T00:00:00"/>
    <x v="0"/>
    <x v="0"/>
    <x v="70"/>
    <s v="BOLETA"/>
    <x v="2"/>
    <n v="151931"/>
    <m/>
    <x v="4"/>
    <x v="3"/>
  </r>
  <r>
    <d v="2025-08-01T00:00:00"/>
    <d v="2025-08-18T00:00:00"/>
    <x v="0"/>
    <x v="0"/>
    <x v="16"/>
    <s v="BOLETA"/>
    <x v="2"/>
    <n v="147365"/>
    <n v="-147365"/>
    <x v="201"/>
    <x v="8"/>
  </r>
  <r>
    <d v="2025-08-01T00:00:00"/>
    <d v="2025-08-18T00:00:00"/>
    <x v="0"/>
    <x v="0"/>
    <x v="24"/>
    <s v="BOLETA"/>
    <x v="1"/>
    <n v="22300"/>
    <m/>
    <x v="4"/>
    <x v="3"/>
  </r>
  <r>
    <d v="2025-08-01T00:00:00"/>
    <d v="2025-08-18T00:00:00"/>
    <x v="0"/>
    <x v="0"/>
    <x v="13"/>
    <s v="BOLETA"/>
    <x v="2"/>
    <n v="150620"/>
    <m/>
    <x v="4"/>
    <x v="3"/>
  </r>
  <r>
    <d v="2025-08-01T00:00:00"/>
    <d v="2025-08-18T00:00:00"/>
    <x v="0"/>
    <x v="0"/>
    <x v="29"/>
    <s v="BOLETA"/>
    <x v="2"/>
    <n v="503883"/>
    <m/>
    <x v="4"/>
    <x v="3"/>
  </r>
  <r>
    <d v="2025-08-01T00:00:00"/>
    <d v="2025-08-18T00:00:00"/>
    <x v="0"/>
    <x v="0"/>
    <x v="16"/>
    <s v="BOLETA"/>
    <x v="1"/>
    <n v="15000"/>
    <m/>
    <x v="4"/>
    <x v="3"/>
  </r>
  <r>
    <d v="2025-08-01T00:00:00"/>
    <d v="2025-08-18T00:00:00"/>
    <x v="0"/>
    <x v="0"/>
    <x v="16"/>
    <s v="BOLETA"/>
    <x v="2"/>
    <n v="631620"/>
    <m/>
    <x v="4"/>
    <x v="3"/>
  </r>
  <r>
    <d v="2025-08-01T00:00:00"/>
    <d v="2025-08-18T00:00:00"/>
    <x v="0"/>
    <x v="0"/>
    <x v="16"/>
    <s v="BOLETA"/>
    <x v="2"/>
    <n v="43634"/>
    <m/>
    <x v="4"/>
    <x v="3"/>
  </r>
  <r>
    <d v="2025-08-01T00:00:00"/>
    <d v="2025-08-18T00:00:00"/>
    <x v="0"/>
    <x v="0"/>
    <x v="16"/>
    <s v="BOLETA"/>
    <x v="2"/>
    <n v="58586"/>
    <m/>
    <x v="4"/>
    <x v="3"/>
  </r>
  <r>
    <d v="2025-08-01T00:00:00"/>
    <d v="2025-08-19T00:00:00"/>
    <x v="0"/>
    <x v="2"/>
    <x v="6"/>
    <s v="LIBRO"/>
    <x v="0"/>
    <m/>
    <n v="-26150"/>
    <x v="196"/>
    <x v="8"/>
  </r>
  <r>
    <d v="2025-08-01T00:00:00"/>
    <d v="2025-08-19T00:00:00"/>
    <x v="0"/>
    <x v="0"/>
    <x v="0"/>
    <s v="LIBRO"/>
    <x v="0"/>
    <n v="6220"/>
    <n v="-6220"/>
    <x v="196"/>
    <x v="8"/>
  </r>
  <r>
    <d v="2025-08-01T00:00:00"/>
    <d v="2025-08-19T00:00:00"/>
    <x v="0"/>
    <x v="0"/>
    <x v="0"/>
    <s v="LIBRO"/>
    <x v="0"/>
    <n v="2170"/>
    <n v="-2170"/>
    <x v="196"/>
    <x v="8"/>
  </r>
  <r>
    <d v="2025-08-01T00:00:00"/>
    <d v="2025-08-19T00:00:00"/>
    <x v="0"/>
    <x v="0"/>
    <x v="12"/>
    <s v="BOLETA"/>
    <x v="2"/>
    <n v="1029099"/>
    <m/>
    <x v="4"/>
    <x v="3"/>
  </r>
  <r>
    <d v="2025-08-01T00:00:00"/>
    <d v="2025-08-19T00:00:00"/>
    <x v="0"/>
    <x v="0"/>
    <x v="12"/>
    <s v="BOLETA"/>
    <x v="2"/>
    <n v="372432"/>
    <m/>
    <x v="4"/>
    <x v="3"/>
  </r>
  <r>
    <d v="2025-08-01T00:00:00"/>
    <d v="2025-08-19T00:00:00"/>
    <x v="0"/>
    <x v="7"/>
    <x v="56"/>
    <s v="LIBRO"/>
    <x v="3"/>
    <n v="1662695"/>
    <n v="-1662695"/>
    <x v="196"/>
    <x v="8"/>
  </r>
  <r>
    <d v="2025-08-01T00:00:00"/>
    <d v="2025-08-19T00:00:00"/>
    <x v="0"/>
    <x v="0"/>
    <x v="87"/>
    <s v="LIBRO"/>
    <x v="0"/>
    <n v="412000"/>
    <n v="-412000"/>
    <x v="196"/>
    <x v="8"/>
  </r>
  <r>
    <d v="2025-08-01T00:00:00"/>
    <d v="2025-08-19T00:00:00"/>
    <x v="0"/>
    <x v="1"/>
    <x v="209"/>
    <s v="LIBRO"/>
    <x v="1"/>
    <n v="33173"/>
    <n v="-33173"/>
    <x v="196"/>
    <x v="8"/>
  </r>
  <r>
    <d v="2025-08-01T00:00:00"/>
    <d v="2025-08-19T00:00:00"/>
    <x v="0"/>
    <x v="2"/>
    <x v="16"/>
    <s v="LIBRO"/>
    <x v="0"/>
    <m/>
    <n v="-150000"/>
    <x v="196"/>
    <x v="8"/>
  </r>
  <r>
    <d v="2025-08-01T00:00:00"/>
    <d v="2025-08-19T00:00:00"/>
    <x v="0"/>
    <x v="6"/>
    <x v="40"/>
    <s v="LIBRO"/>
    <x v="0"/>
    <n v="3150"/>
    <n v="-3150"/>
    <x v="196"/>
    <x v="8"/>
  </r>
  <r>
    <d v="2025-08-01T00:00:00"/>
    <d v="2025-08-19T00:00:00"/>
    <x v="0"/>
    <x v="6"/>
    <x v="40"/>
    <s v="LIBRO"/>
    <x v="0"/>
    <n v="3000"/>
    <n v="-3000"/>
    <x v="196"/>
    <x v="8"/>
  </r>
  <r>
    <d v="2025-08-01T00:00:00"/>
    <d v="2025-08-19T00:00:00"/>
    <x v="0"/>
    <x v="2"/>
    <x v="6"/>
    <s v="LIBRO"/>
    <x v="0"/>
    <m/>
    <n v="-23100"/>
    <x v="196"/>
    <x v="8"/>
  </r>
  <r>
    <d v="2025-08-01T00:00:00"/>
    <d v="2025-08-19T00:00:00"/>
    <x v="0"/>
    <x v="6"/>
    <x v="22"/>
    <s v="LIBRO"/>
    <x v="1"/>
    <n v="40000"/>
    <n v="-40000"/>
    <x v="196"/>
    <x v="8"/>
  </r>
  <r>
    <d v="2025-08-01T00:00:00"/>
    <d v="2025-08-19T00:00:00"/>
    <x v="0"/>
    <x v="0"/>
    <x v="32"/>
    <s v="BOLETA"/>
    <x v="0"/>
    <n v="310697"/>
    <m/>
    <x v="4"/>
    <x v="3"/>
  </r>
  <r>
    <d v="2025-08-01T00:00:00"/>
    <d v="2025-08-19T00:00:00"/>
    <x v="0"/>
    <x v="0"/>
    <x v="32"/>
    <s v="BOLETA"/>
    <x v="2"/>
    <n v="631621"/>
    <m/>
    <x v="4"/>
    <x v="3"/>
  </r>
  <r>
    <d v="2025-08-01T00:00:00"/>
    <d v="2025-08-19T00:00:00"/>
    <x v="0"/>
    <x v="0"/>
    <x v="79"/>
    <s v="BOLETA"/>
    <x v="1"/>
    <n v="21643"/>
    <m/>
    <x v="4"/>
    <x v="3"/>
  </r>
  <r>
    <d v="2025-08-01T00:00:00"/>
    <d v="2025-08-19T00:00:00"/>
    <x v="0"/>
    <x v="0"/>
    <x v="8"/>
    <s v="BOLETA"/>
    <x v="2"/>
    <n v="903276"/>
    <m/>
    <x v="4"/>
    <x v="3"/>
  </r>
  <r>
    <d v="2025-08-01T00:00:00"/>
    <d v="2025-08-19T00:00:00"/>
    <x v="0"/>
    <x v="0"/>
    <x v="16"/>
    <s v="BOLETA"/>
    <x v="1"/>
    <n v="724748"/>
    <m/>
    <x v="4"/>
    <x v="3"/>
  </r>
  <r>
    <d v="2025-08-01T00:00:00"/>
    <d v="2025-08-20T00:00:00"/>
    <x v="0"/>
    <x v="0"/>
    <x v="11"/>
    <s v="BOLETA"/>
    <x v="0"/>
    <n v="332500"/>
    <n v="-332500"/>
    <x v="201"/>
    <x v="8"/>
  </r>
  <r>
    <d v="2025-08-01T00:00:00"/>
    <d v="2025-08-20T00:00:00"/>
    <x v="0"/>
    <x v="0"/>
    <x v="46"/>
    <s v="LIBRO"/>
    <x v="0"/>
    <n v="24600"/>
    <n v="-24600"/>
    <x v="198"/>
    <x v="8"/>
  </r>
  <r>
    <d v="2025-08-01T00:00:00"/>
    <d v="2025-08-20T00:00:00"/>
    <x v="0"/>
    <x v="2"/>
    <x v="6"/>
    <s v="LIBRO"/>
    <x v="0"/>
    <m/>
    <n v="-28000"/>
    <x v="198"/>
    <x v="8"/>
  </r>
  <r>
    <d v="2025-08-01T00:00:00"/>
    <d v="2025-08-20T00:00:00"/>
    <x v="0"/>
    <x v="3"/>
    <x v="58"/>
    <s v="LIBRO"/>
    <x v="0"/>
    <m/>
    <n v="-130000"/>
    <x v="198"/>
    <x v="8"/>
  </r>
  <r>
    <d v="2025-08-01T00:00:00"/>
    <d v="2025-08-20T00:00:00"/>
    <x v="0"/>
    <x v="2"/>
    <x v="6"/>
    <s v="LIBRO"/>
    <x v="0"/>
    <m/>
    <n v="-24520"/>
    <x v="198"/>
    <x v="8"/>
  </r>
  <r>
    <d v="2025-08-01T00:00:00"/>
    <d v="2025-08-20T00:00:00"/>
    <x v="0"/>
    <x v="0"/>
    <x v="16"/>
    <s v="LIBRO"/>
    <x v="0"/>
    <n v="150000"/>
    <n v="-150000"/>
    <x v="198"/>
    <x v="8"/>
  </r>
  <r>
    <d v="2025-08-01T00:00:00"/>
    <d v="2025-08-20T00:00:00"/>
    <x v="0"/>
    <x v="0"/>
    <x v="16"/>
    <s v="BOLETA"/>
    <x v="2"/>
    <n v="62414"/>
    <n v="-62414"/>
    <x v="201"/>
    <x v="8"/>
  </r>
  <r>
    <d v="2025-08-01T00:00:00"/>
    <d v="2025-08-21T00:00:00"/>
    <x v="0"/>
    <x v="0"/>
    <x v="30"/>
    <s v="LIBRO"/>
    <x v="0"/>
    <n v="6970"/>
    <n v="-6970"/>
    <x v="152"/>
    <x v="8"/>
  </r>
  <r>
    <d v="2025-08-01T00:00:00"/>
    <d v="2025-08-21T00:00:00"/>
    <x v="0"/>
    <x v="2"/>
    <x v="6"/>
    <s v="LIBRO"/>
    <x v="0"/>
    <m/>
    <n v="-28000"/>
    <x v="152"/>
    <x v="8"/>
  </r>
  <r>
    <d v="2025-08-01T00:00:00"/>
    <d v="2025-08-21T00:00:00"/>
    <x v="0"/>
    <x v="2"/>
    <x v="6"/>
    <s v="LIBRO"/>
    <x v="0"/>
    <m/>
    <n v="-183050"/>
    <x v="152"/>
    <x v="8"/>
  </r>
  <r>
    <d v="2025-08-01T00:00:00"/>
    <d v="2025-08-21T00:00:00"/>
    <x v="0"/>
    <x v="0"/>
    <x v="4"/>
    <s v="LIBRO"/>
    <x v="1"/>
    <n v="35940"/>
    <n v="-35940"/>
    <x v="152"/>
    <x v="8"/>
  </r>
  <r>
    <d v="2025-08-01T00:00:00"/>
    <d v="2025-08-21T00:00:00"/>
    <x v="0"/>
    <x v="5"/>
    <x v="110"/>
    <s v="LIBRO"/>
    <x v="1"/>
    <n v="185000"/>
    <n v="-185000"/>
    <x v="152"/>
    <x v="8"/>
  </r>
  <r>
    <d v="2025-08-01T00:00:00"/>
    <d v="2025-08-21T00:00:00"/>
    <x v="0"/>
    <x v="0"/>
    <x v="32"/>
    <s v="LIBRO"/>
    <x v="0"/>
    <m/>
    <n v="-500000"/>
    <x v="152"/>
    <x v="8"/>
  </r>
  <r>
    <d v="2025-08-01T00:00:00"/>
    <d v="2025-08-21T00:00:00"/>
    <x v="0"/>
    <x v="0"/>
    <x v="116"/>
    <s v="LIBRO"/>
    <x v="0"/>
    <n v="300000"/>
    <n v="-300000"/>
    <x v="152"/>
    <x v="8"/>
  </r>
  <r>
    <d v="2025-08-01T00:00:00"/>
    <d v="2025-08-21T00:00:00"/>
    <x v="0"/>
    <x v="4"/>
    <x v="16"/>
    <s v="LIBRO"/>
    <x v="0"/>
    <n v="780000"/>
    <n v="-780000"/>
    <x v="152"/>
    <x v="8"/>
  </r>
  <r>
    <d v="2025-08-01T00:00:00"/>
    <d v="2025-08-21T00:00:00"/>
    <x v="0"/>
    <x v="0"/>
    <x v="194"/>
    <s v="LIBRO"/>
    <x v="1"/>
    <n v="143200"/>
    <n v="-143200"/>
    <x v="152"/>
    <x v="8"/>
  </r>
  <r>
    <d v="2025-08-01T00:00:00"/>
    <d v="2025-08-21T00:00:00"/>
    <x v="0"/>
    <x v="2"/>
    <x v="16"/>
    <s v="LIBRO"/>
    <x v="0"/>
    <m/>
    <n v="-100000"/>
    <x v="152"/>
    <x v="8"/>
  </r>
  <r>
    <d v="2025-08-01T00:00:00"/>
    <d v="2025-08-21T00:00:00"/>
    <x v="0"/>
    <x v="0"/>
    <x v="43"/>
    <s v="BOLETA"/>
    <x v="0"/>
    <n v="168000"/>
    <m/>
    <x v="4"/>
    <x v="3"/>
  </r>
  <r>
    <d v="2025-08-01T00:00:00"/>
    <d v="2025-08-21T00:00:00"/>
    <x v="0"/>
    <x v="0"/>
    <x v="5"/>
    <s v="LIBRO"/>
    <x v="2"/>
    <n v="181429"/>
    <n v="-181429"/>
    <x v="152"/>
    <x v="8"/>
  </r>
  <r>
    <d v="2025-08-01T00:00:00"/>
    <d v="2025-08-21T00:00:00"/>
    <x v="0"/>
    <x v="1"/>
    <x v="3"/>
    <s v="LIBRO"/>
    <x v="0"/>
    <n v="48000"/>
    <n v="-48000"/>
    <x v="152"/>
    <x v="8"/>
  </r>
  <r>
    <d v="2025-08-01T00:00:00"/>
    <d v="2025-08-22T00:00:00"/>
    <x v="0"/>
    <x v="0"/>
    <x v="7"/>
    <s v="LIBRO"/>
    <x v="0"/>
    <n v="4920"/>
    <n v="-4920"/>
    <x v="200"/>
    <x v="8"/>
  </r>
  <r>
    <d v="2025-08-01T00:00:00"/>
    <d v="2025-08-22T00:00:00"/>
    <x v="0"/>
    <x v="0"/>
    <x v="7"/>
    <s v="LIBRO"/>
    <x v="0"/>
    <n v="3000"/>
    <n v="-3000"/>
    <x v="200"/>
    <x v="8"/>
  </r>
  <r>
    <d v="2025-08-01T00:00:00"/>
    <d v="2025-08-22T00:00:00"/>
    <x v="0"/>
    <x v="0"/>
    <x v="0"/>
    <s v="LIBRO"/>
    <x v="0"/>
    <n v="1290"/>
    <n v="-1290"/>
    <x v="200"/>
    <x v="8"/>
  </r>
  <r>
    <d v="2025-08-01T00:00:00"/>
    <d v="2025-08-22T00:00:00"/>
    <x v="0"/>
    <x v="0"/>
    <x v="102"/>
    <s v="LIBRO"/>
    <x v="0"/>
    <n v="26000"/>
    <n v="-26000"/>
    <x v="200"/>
    <x v="8"/>
  </r>
  <r>
    <d v="2025-08-01T00:00:00"/>
    <d v="2025-08-22T00:00:00"/>
    <x v="0"/>
    <x v="0"/>
    <x v="11"/>
    <s v="BOLETA"/>
    <x v="0"/>
    <n v="194500"/>
    <m/>
    <x v="4"/>
    <x v="3"/>
  </r>
  <r>
    <d v="2025-08-01T00:00:00"/>
    <d v="2025-08-22T00:00:00"/>
    <x v="0"/>
    <x v="16"/>
    <x v="210"/>
    <s v="LIBRO"/>
    <x v="1"/>
    <n v="888746"/>
    <n v="-888746"/>
    <x v="200"/>
    <x v="8"/>
  </r>
  <r>
    <d v="2025-08-01T00:00:00"/>
    <d v="2025-08-22T00:00:00"/>
    <x v="0"/>
    <x v="1"/>
    <x v="17"/>
    <s v="LIBRO"/>
    <x v="0"/>
    <m/>
    <n v="-200000"/>
    <x v="200"/>
    <x v="8"/>
  </r>
  <r>
    <d v="2025-08-01T00:00:00"/>
    <d v="2025-08-22T00:00:00"/>
    <x v="0"/>
    <x v="0"/>
    <x v="27"/>
    <s v="LIBRO"/>
    <x v="0"/>
    <m/>
    <n v="-383000"/>
    <x v="200"/>
    <x v="8"/>
  </r>
  <r>
    <d v="2025-08-01T00:00:00"/>
    <d v="2025-08-23T00:00:00"/>
    <x v="0"/>
    <x v="0"/>
    <x v="7"/>
    <s v="LIBRO"/>
    <x v="0"/>
    <n v="3000"/>
    <n v="-3000"/>
    <x v="202"/>
    <x v="8"/>
  </r>
  <r>
    <d v="2025-08-01T00:00:00"/>
    <d v="2025-08-23T00:00:00"/>
    <x v="0"/>
    <x v="0"/>
    <x v="211"/>
    <s v="LIBRO"/>
    <x v="0"/>
    <n v="13000"/>
    <n v="-13000"/>
    <x v="202"/>
    <x v="8"/>
  </r>
  <r>
    <d v="2025-08-01T00:00:00"/>
    <d v="2025-08-23T00:00:00"/>
    <x v="0"/>
    <x v="2"/>
    <x v="6"/>
    <s v="LIBRO"/>
    <x v="0"/>
    <m/>
    <n v="-35000"/>
    <x v="202"/>
    <x v="8"/>
  </r>
  <r>
    <d v="2025-08-01T00:00:00"/>
    <d v="2025-08-23T00:00:00"/>
    <x v="0"/>
    <x v="2"/>
    <x v="16"/>
    <s v="LIBRO"/>
    <x v="0"/>
    <m/>
    <n v="-270000"/>
    <x v="202"/>
    <x v="8"/>
  </r>
  <r>
    <d v="2025-08-01T00:00:00"/>
    <d v="2025-08-23T00:00:00"/>
    <x v="0"/>
    <x v="0"/>
    <x v="16"/>
    <s v="LIBRO"/>
    <x v="0"/>
    <n v="158500"/>
    <n v="-158500"/>
    <x v="202"/>
    <x v="8"/>
  </r>
  <r>
    <d v="2025-08-01T00:00:00"/>
    <d v="2025-08-23T00:00:00"/>
    <x v="0"/>
    <x v="0"/>
    <x v="23"/>
    <s v="LIBRO"/>
    <x v="0"/>
    <n v="178300"/>
    <n v="-178300"/>
    <x v="202"/>
    <x v="8"/>
  </r>
  <r>
    <d v="2025-08-01T00:00:00"/>
    <d v="2025-08-23T00:00:00"/>
    <x v="0"/>
    <x v="0"/>
    <x v="96"/>
    <s v="LIBRO"/>
    <x v="1"/>
    <n v="32455"/>
    <n v="-32455"/>
    <x v="202"/>
    <x v="8"/>
  </r>
  <r>
    <d v="2025-08-01T00:00:00"/>
    <d v="2025-08-23T00:00:00"/>
    <x v="0"/>
    <x v="0"/>
    <x v="7"/>
    <s v="LIBRO"/>
    <x v="0"/>
    <n v="4950"/>
    <n v="-4950"/>
    <x v="202"/>
    <x v="8"/>
  </r>
  <r>
    <d v="2025-08-01T00:00:00"/>
    <d v="2025-08-23T00:00:00"/>
    <x v="0"/>
    <x v="5"/>
    <x v="28"/>
    <s v="LIBRO"/>
    <x v="1"/>
    <n v="375000"/>
    <n v="-375000"/>
    <x v="202"/>
    <x v="8"/>
  </r>
  <r>
    <d v="2025-08-01T00:00:00"/>
    <d v="2025-08-23T00:00:00"/>
    <x v="0"/>
    <x v="0"/>
    <x v="16"/>
    <s v="LIBRO"/>
    <x v="1"/>
    <n v="71742"/>
    <n v="-71742"/>
    <x v="202"/>
    <x v="8"/>
  </r>
  <r>
    <d v="2025-08-01T00:00:00"/>
    <d v="2025-08-23T00:00:00"/>
    <x v="0"/>
    <x v="0"/>
    <x v="16"/>
    <s v="LIBRO"/>
    <x v="0"/>
    <n v="23150"/>
    <n v="-23150"/>
    <x v="202"/>
    <x v="8"/>
  </r>
  <r>
    <d v="2025-08-01T00:00:00"/>
    <d v="2025-08-23T00:00:00"/>
    <x v="0"/>
    <x v="1"/>
    <x v="18"/>
    <s v="LIBRO"/>
    <x v="0"/>
    <n v="120000"/>
    <n v="-120000"/>
    <x v="202"/>
    <x v="8"/>
  </r>
  <r>
    <d v="2025-08-01T00:00:00"/>
    <d v="2025-08-23T00:00:00"/>
    <x v="0"/>
    <x v="5"/>
    <x v="147"/>
    <s v="LIBRO"/>
    <x v="0"/>
    <n v="140000"/>
    <n v="-140000"/>
    <x v="202"/>
    <x v="8"/>
  </r>
  <r>
    <d v="2025-08-01T00:00:00"/>
    <d v="2025-08-23T00:00:00"/>
    <x v="0"/>
    <x v="5"/>
    <x v="110"/>
    <s v="LIBRO"/>
    <x v="1"/>
    <n v="65000"/>
    <n v="-65000"/>
    <x v="202"/>
    <x v="8"/>
  </r>
  <r>
    <d v="2025-08-01T00:00:00"/>
    <d v="2025-08-23T00:00:00"/>
    <x v="0"/>
    <x v="3"/>
    <x v="58"/>
    <s v="LIBRO"/>
    <x v="1"/>
    <n v="135961"/>
    <n v="-135961"/>
    <x v="202"/>
    <x v="8"/>
  </r>
  <r>
    <d v="2025-08-01T00:00:00"/>
    <d v="2025-08-23T00:00:00"/>
    <x v="0"/>
    <x v="0"/>
    <x v="16"/>
    <s v="LIBRO"/>
    <x v="0"/>
    <n v="23150"/>
    <n v="-23150"/>
    <x v="202"/>
    <x v="8"/>
  </r>
  <r>
    <d v="2025-08-01T00:00:00"/>
    <d v="2025-08-23T00:00:00"/>
    <x v="0"/>
    <x v="1"/>
    <x v="9"/>
    <s v="LIBRO"/>
    <x v="0"/>
    <n v="580"/>
    <n v="-580"/>
    <x v="202"/>
    <x v="8"/>
  </r>
  <r>
    <d v="2025-08-01T00:00:00"/>
    <d v="2025-08-23T00:00:00"/>
    <x v="0"/>
    <x v="0"/>
    <x v="30"/>
    <s v="LIBRO"/>
    <x v="0"/>
    <n v="6000"/>
    <n v="-6000"/>
    <x v="202"/>
    <x v="8"/>
  </r>
  <r>
    <d v="2025-08-01T00:00:00"/>
    <d v="2025-08-25T00:00:00"/>
    <x v="0"/>
    <x v="0"/>
    <x v="11"/>
    <s v="BOLETA"/>
    <x v="0"/>
    <n v="436500"/>
    <m/>
    <x v="4"/>
    <x v="3"/>
  </r>
  <r>
    <d v="2025-08-01T00:00:00"/>
    <d v="2025-08-25T00:00:00"/>
    <x v="0"/>
    <x v="2"/>
    <x v="6"/>
    <s v="LIBRO"/>
    <x v="0"/>
    <m/>
    <n v="-35000"/>
    <x v="201"/>
    <x v="8"/>
  </r>
  <r>
    <d v="2025-08-01T00:00:00"/>
    <d v="2025-08-25T00:00:00"/>
    <x v="0"/>
    <x v="0"/>
    <x v="0"/>
    <s v="LIBRO"/>
    <x v="0"/>
    <n v="600"/>
    <n v="-600"/>
    <x v="201"/>
    <x v="8"/>
  </r>
  <r>
    <d v="2025-08-01T00:00:00"/>
    <d v="2025-08-25T00:00:00"/>
    <x v="0"/>
    <x v="2"/>
    <x v="6"/>
    <s v="LIBRO"/>
    <x v="0"/>
    <m/>
    <n v="-35000"/>
    <x v="201"/>
    <x v="8"/>
  </r>
  <r>
    <d v="2025-08-01T00:00:00"/>
    <d v="2025-08-25T00:00:00"/>
    <x v="0"/>
    <x v="0"/>
    <x v="10"/>
    <s v="LIBRO"/>
    <x v="0"/>
    <n v="72000"/>
    <n v="-72000"/>
    <x v="201"/>
    <x v="8"/>
  </r>
  <r>
    <d v="2025-08-01T00:00:00"/>
    <d v="2025-08-25T00:00:00"/>
    <x v="0"/>
    <x v="0"/>
    <x v="7"/>
    <s v="LIBRO"/>
    <x v="0"/>
    <n v="5700"/>
    <n v="-5700"/>
    <x v="201"/>
    <x v="8"/>
  </r>
  <r>
    <d v="2025-08-01T00:00:00"/>
    <d v="2025-08-25T00:00:00"/>
    <x v="0"/>
    <x v="0"/>
    <x v="0"/>
    <s v="LIBRO"/>
    <x v="0"/>
    <n v="7750"/>
    <n v="-7750"/>
    <x v="201"/>
    <x v="8"/>
  </r>
  <r>
    <d v="2025-08-01T00:00:00"/>
    <d v="2025-08-26T00:00:00"/>
    <x v="0"/>
    <x v="0"/>
    <x v="211"/>
    <s v="LIBRO"/>
    <x v="0"/>
    <n v="39000"/>
    <n v="-39000"/>
    <x v="203"/>
    <x v="8"/>
  </r>
  <r>
    <d v="2025-08-01T00:00:00"/>
    <d v="2025-08-26T00:00:00"/>
    <x v="0"/>
    <x v="0"/>
    <x v="7"/>
    <s v="LIBRO"/>
    <x v="0"/>
    <n v="4000"/>
    <n v="-4000"/>
    <x v="203"/>
    <x v="8"/>
  </r>
  <r>
    <d v="2025-08-01T00:00:00"/>
    <d v="2025-08-26T00:00:00"/>
    <x v="0"/>
    <x v="0"/>
    <x v="0"/>
    <s v="LIBRO"/>
    <x v="0"/>
    <n v="1890"/>
    <n v="-1890"/>
    <x v="203"/>
    <x v="8"/>
  </r>
  <r>
    <d v="2025-08-01T00:00:00"/>
    <d v="2025-08-26T00:00:00"/>
    <x v="0"/>
    <x v="0"/>
    <x v="0"/>
    <s v="LIBRO"/>
    <x v="0"/>
    <n v="4000"/>
    <n v="-4000"/>
    <x v="203"/>
    <x v="8"/>
  </r>
  <r>
    <d v="2025-08-01T00:00:00"/>
    <d v="2025-08-26T00:00:00"/>
    <x v="0"/>
    <x v="2"/>
    <x v="6"/>
    <s v="LIBRO"/>
    <x v="0"/>
    <m/>
    <n v="-35000"/>
    <x v="203"/>
    <x v="8"/>
  </r>
  <r>
    <m/>
    <m/>
    <x v="2"/>
    <x v="17"/>
    <x v="212"/>
    <m/>
    <x v="5"/>
    <m/>
    <m/>
    <x v="4"/>
    <x v="3"/>
  </r>
  <r>
    <m/>
    <m/>
    <x v="2"/>
    <x v="17"/>
    <x v="212"/>
    <m/>
    <x v="5"/>
    <m/>
    <m/>
    <x v="4"/>
    <x v="3"/>
  </r>
  <r>
    <m/>
    <m/>
    <x v="2"/>
    <x v="17"/>
    <x v="212"/>
    <m/>
    <x v="5"/>
    <m/>
    <m/>
    <x v="4"/>
    <x v="3"/>
  </r>
  <r>
    <m/>
    <m/>
    <x v="2"/>
    <x v="17"/>
    <x v="212"/>
    <m/>
    <x v="5"/>
    <m/>
    <m/>
    <x v="4"/>
    <x v="3"/>
  </r>
  <r>
    <m/>
    <m/>
    <x v="2"/>
    <x v="17"/>
    <x v="212"/>
    <m/>
    <x v="5"/>
    <m/>
    <m/>
    <x v="4"/>
    <x v="3"/>
  </r>
  <r>
    <m/>
    <m/>
    <x v="2"/>
    <x v="17"/>
    <x v="212"/>
    <m/>
    <x v="5"/>
    <m/>
    <m/>
    <x v="4"/>
    <x v="3"/>
  </r>
  <r>
    <m/>
    <m/>
    <x v="2"/>
    <x v="17"/>
    <x v="212"/>
    <m/>
    <x v="5"/>
    <m/>
    <m/>
    <x v="4"/>
    <x v="3"/>
  </r>
  <r>
    <m/>
    <m/>
    <x v="2"/>
    <x v="17"/>
    <x v="212"/>
    <m/>
    <x v="5"/>
    <m/>
    <m/>
    <x v="4"/>
    <x v="3"/>
  </r>
  <r>
    <m/>
    <m/>
    <x v="2"/>
    <x v="17"/>
    <x v="212"/>
    <m/>
    <x v="5"/>
    <m/>
    <m/>
    <x v="4"/>
    <x v="3"/>
  </r>
  <r>
    <m/>
    <m/>
    <x v="2"/>
    <x v="17"/>
    <x v="212"/>
    <m/>
    <x v="5"/>
    <m/>
    <m/>
    <x v="4"/>
    <x v="3"/>
  </r>
  <r>
    <m/>
    <m/>
    <x v="2"/>
    <x v="17"/>
    <x v="212"/>
    <m/>
    <x v="5"/>
    <m/>
    <m/>
    <x v="4"/>
    <x v="3"/>
  </r>
  <r>
    <m/>
    <m/>
    <x v="2"/>
    <x v="17"/>
    <x v="212"/>
    <m/>
    <x v="5"/>
    <m/>
    <m/>
    <x v="4"/>
    <x v="3"/>
  </r>
  <r>
    <m/>
    <m/>
    <x v="2"/>
    <x v="17"/>
    <x v="212"/>
    <m/>
    <x v="5"/>
    <m/>
    <m/>
    <x v="4"/>
    <x v="3"/>
  </r>
  <r>
    <m/>
    <m/>
    <x v="2"/>
    <x v="17"/>
    <x v="212"/>
    <m/>
    <x v="5"/>
    <m/>
    <m/>
    <x v="4"/>
    <x v="3"/>
  </r>
  <r>
    <m/>
    <m/>
    <x v="2"/>
    <x v="17"/>
    <x v="212"/>
    <m/>
    <x v="5"/>
    <m/>
    <m/>
    <x v="4"/>
    <x v="3"/>
  </r>
  <r>
    <m/>
    <m/>
    <x v="2"/>
    <x v="17"/>
    <x v="212"/>
    <m/>
    <x v="5"/>
    <m/>
    <m/>
    <x v="4"/>
    <x v="3"/>
  </r>
  <r>
    <m/>
    <m/>
    <x v="2"/>
    <x v="17"/>
    <x v="212"/>
    <m/>
    <x v="5"/>
    <m/>
    <m/>
    <x v="4"/>
    <x v="3"/>
  </r>
  <r>
    <m/>
    <m/>
    <x v="2"/>
    <x v="17"/>
    <x v="212"/>
    <m/>
    <x v="5"/>
    <m/>
    <m/>
    <x v="4"/>
    <x v="3"/>
  </r>
  <r>
    <m/>
    <m/>
    <x v="2"/>
    <x v="17"/>
    <x v="212"/>
    <m/>
    <x v="5"/>
    <m/>
    <m/>
    <x v="4"/>
    <x v="3"/>
  </r>
  <r>
    <m/>
    <m/>
    <x v="2"/>
    <x v="17"/>
    <x v="212"/>
    <m/>
    <x v="5"/>
    <m/>
    <m/>
    <x v="4"/>
    <x v="3"/>
  </r>
  <r>
    <m/>
    <m/>
    <x v="2"/>
    <x v="17"/>
    <x v="212"/>
    <m/>
    <x v="5"/>
    <m/>
    <m/>
    <x v="4"/>
    <x v="3"/>
  </r>
  <r>
    <m/>
    <m/>
    <x v="2"/>
    <x v="17"/>
    <x v="212"/>
    <m/>
    <x v="5"/>
    <m/>
    <m/>
    <x v="4"/>
    <x v="3"/>
  </r>
  <r>
    <m/>
    <m/>
    <x v="2"/>
    <x v="17"/>
    <x v="212"/>
    <m/>
    <x v="5"/>
    <m/>
    <m/>
    <x v="4"/>
    <x v="3"/>
  </r>
  <r>
    <m/>
    <m/>
    <x v="2"/>
    <x v="17"/>
    <x v="212"/>
    <m/>
    <x v="5"/>
    <m/>
    <m/>
    <x v="4"/>
    <x v="3"/>
  </r>
  <r>
    <m/>
    <m/>
    <x v="2"/>
    <x v="17"/>
    <x v="212"/>
    <m/>
    <x v="5"/>
    <m/>
    <m/>
    <x v="4"/>
    <x v="3"/>
  </r>
  <r>
    <m/>
    <m/>
    <x v="2"/>
    <x v="17"/>
    <x v="212"/>
    <m/>
    <x v="5"/>
    <m/>
    <m/>
    <x v="4"/>
    <x v="3"/>
  </r>
  <r>
    <m/>
    <m/>
    <x v="2"/>
    <x v="17"/>
    <x v="212"/>
    <m/>
    <x v="5"/>
    <m/>
    <m/>
    <x v="4"/>
    <x v="3"/>
  </r>
  <r>
    <m/>
    <m/>
    <x v="2"/>
    <x v="17"/>
    <x v="212"/>
    <m/>
    <x v="5"/>
    <m/>
    <m/>
    <x v="4"/>
    <x v="3"/>
  </r>
  <r>
    <m/>
    <m/>
    <x v="2"/>
    <x v="17"/>
    <x v="212"/>
    <m/>
    <x v="5"/>
    <m/>
    <m/>
    <x v="4"/>
    <x v="3"/>
  </r>
  <r>
    <m/>
    <m/>
    <x v="2"/>
    <x v="17"/>
    <x v="212"/>
    <m/>
    <x v="5"/>
    <m/>
    <m/>
    <x v="4"/>
    <x v="3"/>
  </r>
  <r>
    <m/>
    <m/>
    <x v="2"/>
    <x v="17"/>
    <x v="212"/>
    <m/>
    <x v="5"/>
    <m/>
    <m/>
    <x v="4"/>
    <x v="3"/>
  </r>
  <r>
    <m/>
    <m/>
    <x v="2"/>
    <x v="17"/>
    <x v="212"/>
    <m/>
    <x v="5"/>
    <m/>
    <m/>
    <x v="4"/>
    <x v="3"/>
  </r>
  <r>
    <m/>
    <m/>
    <x v="2"/>
    <x v="17"/>
    <x v="212"/>
    <m/>
    <x v="5"/>
    <m/>
    <m/>
    <x v="4"/>
    <x v="3"/>
  </r>
  <r>
    <m/>
    <m/>
    <x v="2"/>
    <x v="17"/>
    <x v="212"/>
    <m/>
    <x v="5"/>
    <m/>
    <m/>
    <x v="4"/>
    <x v="3"/>
  </r>
  <r>
    <m/>
    <m/>
    <x v="2"/>
    <x v="17"/>
    <x v="212"/>
    <m/>
    <x v="5"/>
    <m/>
    <m/>
    <x v="4"/>
    <x v="3"/>
  </r>
  <r>
    <m/>
    <m/>
    <x v="2"/>
    <x v="17"/>
    <x v="212"/>
    <m/>
    <x v="5"/>
    <m/>
    <m/>
    <x v="4"/>
    <x v="3"/>
  </r>
  <r>
    <m/>
    <m/>
    <x v="2"/>
    <x v="17"/>
    <x v="212"/>
    <m/>
    <x v="5"/>
    <m/>
    <m/>
    <x v="4"/>
    <x v="3"/>
  </r>
  <r>
    <m/>
    <m/>
    <x v="2"/>
    <x v="17"/>
    <x v="212"/>
    <m/>
    <x v="5"/>
    <m/>
    <m/>
    <x v="4"/>
    <x v="3"/>
  </r>
  <r>
    <m/>
    <m/>
    <x v="2"/>
    <x v="17"/>
    <x v="212"/>
    <m/>
    <x v="5"/>
    <m/>
    <m/>
    <x v="4"/>
    <x v="3"/>
  </r>
  <r>
    <m/>
    <m/>
    <x v="2"/>
    <x v="17"/>
    <x v="212"/>
    <m/>
    <x v="5"/>
    <m/>
    <m/>
    <x v="4"/>
    <x v="3"/>
  </r>
  <r>
    <m/>
    <m/>
    <x v="2"/>
    <x v="17"/>
    <x v="212"/>
    <m/>
    <x v="5"/>
    <m/>
    <m/>
    <x v="4"/>
    <x v="3"/>
  </r>
  <r>
    <m/>
    <m/>
    <x v="2"/>
    <x v="17"/>
    <x v="212"/>
    <m/>
    <x v="5"/>
    <m/>
    <m/>
    <x v="4"/>
    <x v="3"/>
  </r>
  <r>
    <m/>
    <m/>
    <x v="2"/>
    <x v="17"/>
    <x v="212"/>
    <m/>
    <x v="5"/>
    <m/>
    <m/>
    <x v="4"/>
    <x v="3"/>
  </r>
  <r>
    <m/>
    <m/>
    <x v="2"/>
    <x v="17"/>
    <x v="212"/>
    <m/>
    <x v="5"/>
    <m/>
    <m/>
    <x v="4"/>
    <x v="3"/>
  </r>
  <r>
    <m/>
    <m/>
    <x v="2"/>
    <x v="17"/>
    <x v="212"/>
    <m/>
    <x v="5"/>
    <m/>
    <m/>
    <x v="4"/>
    <x v="3"/>
  </r>
  <r>
    <m/>
    <m/>
    <x v="2"/>
    <x v="17"/>
    <x v="212"/>
    <m/>
    <x v="5"/>
    <m/>
    <m/>
    <x v="4"/>
    <x v="3"/>
  </r>
  <r>
    <m/>
    <m/>
    <x v="2"/>
    <x v="17"/>
    <x v="212"/>
    <m/>
    <x v="5"/>
    <m/>
    <m/>
    <x v="4"/>
    <x v="3"/>
  </r>
  <r>
    <m/>
    <m/>
    <x v="2"/>
    <x v="17"/>
    <x v="212"/>
    <m/>
    <x v="5"/>
    <m/>
    <m/>
    <x v="4"/>
    <x v="3"/>
  </r>
  <r>
    <m/>
    <m/>
    <x v="2"/>
    <x v="17"/>
    <x v="212"/>
    <m/>
    <x v="5"/>
    <m/>
    <m/>
    <x v="4"/>
    <x v="3"/>
  </r>
  <r>
    <m/>
    <m/>
    <x v="2"/>
    <x v="17"/>
    <x v="212"/>
    <m/>
    <x v="5"/>
    <m/>
    <m/>
    <x v="4"/>
    <x v="3"/>
  </r>
  <r>
    <m/>
    <m/>
    <x v="2"/>
    <x v="17"/>
    <x v="212"/>
    <m/>
    <x v="5"/>
    <m/>
    <m/>
    <x v="4"/>
    <x v="3"/>
  </r>
  <r>
    <m/>
    <m/>
    <x v="2"/>
    <x v="17"/>
    <x v="212"/>
    <m/>
    <x v="5"/>
    <m/>
    <m/>
    <x v="4"/>
    <x v="3"/>
  </r>
  <r>
    <m/>
    <m/>
    <x v="2"/>
    <x v="17"/>
    <x v="212"/>
    <m/>
    <x v="5"/>
    <m/>
    <m/>
    <x v="4"/>
    <x v="3"/>
  </r>
  <r>
    <m/>
    <m/>
    <x v="2"/>
    <x v="17"/>
    <x v="212"/>
    <m/>
    <x v="5"/>
    <m/>
    <m/>
    <x v="4"/>
    <x v="3"/>
  </r>
  <r>
    <m/>
    <m/>
    <x v="2"/>
    <x v="17"/>
    <x v="212"/>
    <m/>
    <x v="5"/>
    <m/>
    <m/>
    <x v="4"/>
    <x v="3"/>
  </r>
  <r>
    <m/>
    <m/>
    <x v="2"/>
    <x v="17"/>
    <x v="212"/>
    <m/>
    <x v="5"/>
    <m/>
    <m/>
    <x v="4"/>
    <x v="3"/>
  </r>
  <r>
    <m/>
    <m/>
    <x v="2"/>
    <x v="17"/>
    <x v="212"/>
    <m/>
    <x v="5"/>
    <m/>
    <m/>
    <x v="4"/>
    <x v="3"/>
  </r>
  <r>
    <m/>
    <m/>
    <x v="2"/>
    <x v="17"/>
    <x v="212"/>
    <m/>
    <x v="5"/>
    <m/>
    <m/>
    <x v="4"/>
    <x v="3"/>
  </r>
  <r>
    <m/>
    <m/>
    <x v="2"/>
    <x v="17"/>
    <x v="212"/>
    <m/>
    <x v="5"/>
    <m/>
    <m/>
    <x v="4"/>
    <x v="3"/>
  </r>
  <r>
    <m/>
    <m/>
    <x v="2"/>
    <x v="17"/>
    <x v="212"/>
    <m/>
    <x v="5"/>
    <m/>
    <m/>
    <x v="4"/>
    <x v="3"/>
  </r>
  <r>
    <m/>
    <m/>
    <x v="2"/>
    <x v="17"/>
    <x v="212"/>
    <m/>
    <x v="5"/>
    <m/>
    <m/>
    <x v="4"/>
    <x v="3"/>
  </r>
  <r>
    <m/>
    <m/>
    <x v="2"/>
    <x v="17"/>
    <x v="212"/>
    <m/>
    <x v="5"/>
    <m/>
    <m/>
    <x v="4"/>
    <x v="3"/>
  </r>
  <r>
    <m/>
    <m/>
    <x v="2"/>
    <x v="17"/>
    <x v="212"/>
    <m/>
    <x v="5"/>
    <m/>
    <m/>
    <x v="4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FCCC91-C23E-4411-A5F6-73B87DAC38E2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77" firstHeaderRow="0" firstDataRow="1" firstDataCol="1" rowPageCount="1" colPageCount="1"/>
  <pivotFields count="15">
    <pivotField showAll="0"/>
    <pivotField showAll="0"/>
    <pivotField axis="axisRow" showAll="0">
      <items count="4">
        <item x="0"/>
        <item x="1"/>
        <item x="2"/>
        <item t="default"/>
      </items>
    </pivotField>
    <pivotField axis="axisRow" showAll="0">
      <items count="24">
        <item sd="0" x="4"/>
        <item m="1" x="21"/>
        <item sd="0" m="1" x="18"/>
        <item sd="0" x="7"/>
        <item x="0"/>
        <item sd="0" x="1"/>
        <item sd="0" x="9"/>
        <item sd="0" x="3"/>
        <item sd="0" x="5"/>
        <item x="2"/>
        <item sd="0" x="6"/>
        <item x="10"/>
        <item sd="0" x="17"/>
        <item sd="0" m="1" x="22"/>
        <item x="13"/>
        <item x="8"/>
        <item x="12"/>
        <item m="1" x="19"/>
        <item x="14"/>
        <item x="15"/>
        <item m="1" x="20"/>
        <item x="16"/>
        <item x="11"/>
        <item t="default"/>
      </items>
    </pivotField>
    <pivotField axis="axisRow" showAll="0">
      <items count="215">
        <item x="19"/>
        <item x="75"/>
        <item x="76"/>
        <item x="20"/>
        <item x="56"/>
        <item x="35"/>
        <item x="0"/>
        <item x="15"/>
        <item x="49"/>
        <item x="8"/>
        <item x="67"/>
        <item x="43"/>
        <item x="83"/>
        <item x="64"/>
        <item x="36"/>
        <item sd="0" x="16"/>
        <item x="21"/>
        <item x="57"/>
        <item x="22"/>
        <item x="23"/>
        <item x="24"/>
        <item x="86"/>
        <item x="25"/>
        <item x="51"/>
        <item x="1"/>
        <item x="37"/>
        <item x="68"/>
        <item x="88"/>
        <item x="52"/>
        <item x="44"/>
        <item x="79"/>
        <item x="26"/>
        <item x="84"/>
        <item x="62"/>
        <item x="38"/>
        <item x="9"/>
        <item x="2"/>
        <item x="69"/>
        <item x="3"/>
        <item x="45"/>
        <item x="17"/>
        <item x="27"/>
        <item x="46"/>
        <item x="28"/>
        <item x="29"/>
        <item x="82"/>
        <item x="10"/>
        <item x="11"/>
        <item x="74"/>
        <item x="4"/>
        <item x="30"/>
        <item x="12"/>
        <item x="31"/>
        <item x="80"/>
        <item x="85"/>
        <item x="59"/>
        <item x="42"/>
        <item x="60"/>
        <item x="53"/>
        <item x="5"/>
        <item x="18"/>
        <item x="6"/>
        <item x="70"/>
        <item x="32"/>
        <item x="54"/>
        <item x="39"/>
        <item x="50"/>
        <item x="65"/>
        <item x="61"/>
        <item x="13"/>
        <item x="81"/>
        <item x="58"/>
        <item x="14"/>
        <item x="71"/>
        <item x="55"/>
        <item x="33"/>
        <item x="72"/>
        <item x="34"/>
        <item x="40"/>
        <item x="41"/>
        <item x="73"/>
        <item x="7"/>
        <item x="66"/>
        <item x="77"/>
        <item x="87"/>
        <item x="91"/>
        <item x="89"/>
        <item x="90"/>
        <item x="93"/>
        <item x="94"/>
        <item x="96"/>
        <item x="78"/>
        <item x="97"/>
        <item x="99"/>
        <item x="100"/>
        <item x="98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3"/>
        <item x="112"/>
        <item x="114"/>
        <item x="115"/>
        <item x="116"/>
        <item x="118"/>
        <item x="119"/>
        <item x="120"/>
        <item x="121"/>
        <item x="122"/>
        <item x="123"/>
        <item x="124"/>
        <item x="125"/>
        <item x="126"/>
        <item x="117"/>
        <item x="127"/>
        <item x="128"/>
        <item x="129"/>
        <item x="92"/>
        <item x="130"/>
        <item x="131"/>
        <item x="47"/>
        <item x="48"/>
        <item x="63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32"/>
        <item x="150"/>
        <item x="151"/>
        <item x="152"/>
        <item x="153"/>
        <item x="154"/>
        <item x="155"/>
        <item x="157"/>
        <item x="158"/>
        <item x="159"/>
        <item x="160"/>
        <item x="162"/>
        <item x="164"/>
        <item x="156"/>
        <item x="161"/>
        <item x="163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95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3"/>
        <item x="191"/>
        <item x="192"/>
        <item x="195"/>
        <item x="196"/>
        <item x="197"/>
        <item m="1" x="213"/>
        <item x="200"/>
        <item x="202"/>
        <item x="201"/>
        <item x="198"/>
        <item x="203"/>
        <item x="199"/>
        <item x="204"/>
        <item x="194"/>
        <item x="205"/>
        <item x="206"/>
        <item x="207"/>
        <item x="212"/>
        <item x="208"/>
        <item x="209"/>
        <item x="210"/>
        <item x="211"/>
        <item t="default"/>
      </items>
    </pivotField>
    <pivotField showAll="0"/>
    <pivotField axis="axisPage" multipleItemSelectionAllowed="1" showAll="0">
      <items count="7">
        <item x="3"/>
        <item x="2"/>
        <item x="0"/>
        <item x="4"/>
        <item x="1"/>
        <item h="1" x="5"/>
        <item t="default"/>
      </items>
    </pivotField>
    <pivotField dataField="1" showAll="0"/>
    <pivotField dataField="1" showAll="0"/>
    <pivotField showAll="0">
      <items count="205">
        <item x="0"/>
        <item x="3"/>
        <item x="6"/>
        <item x="7"/>
        <item x="10"/>
        <item x="13"/>
        <item x="9"/>
        <item x="17"/>
        <item x="51"/>
        <item x="5"/>
        <item x="21"/>
        <item x="8"/>
        <item x="20"/>
        <item x="14"/>
        <item x="15"/>
        <item x="28"/>
        <item x="22"/>
        <item x="11"/>
        <item x="23"/>
        <item x="32"/>
        <item x="18"/>
        <item x="27"/>
        <item x="30"/>
        <item x="37"/>
        <item x="31"/>
        <item x="41"/>
        <item x="34"/>
        <item x="35"/>
        <item x="38"/>
        <item x="45"/>
        <item x="40"/>
        <item x="42"/>
        <item x="49"/>
        <item x="25"/>
        <item x="12"/>
        <item x="24"/>
        <item x="48"/>
        <item x="26"/>
        <item x="50"/>
        <item x="36"/>
        <item x="19"/>
        <item x="53"/>
        <item x="33"/>
        <item x="29"/>
        <item x="54"/>
        <item x="43"/>
        <item x="1"/>
        <item x="63"/>
        <item x="64"/>
        <item x="57"/>
        <item x="56"/>
        <item x="67"/>
        <item x="69"/>
        <item x="70"/>
        <item x="60"/>
        <item x="75"/>
        <item x="61"/>
        <item x="39"/>
        <item x="2"/>
        <item x="44"/>
        <item x="68"/>
        <item x="73"/>
        <item x="72"/>
        <item x="78"/>
        <item x="47"/>
        <item x="80"/>
        <item x="82"/>
        <item x="71"/>
        <item x="76"/>
        <item x="86"/>
        <item x="65"/>
        <item x="90"/>
        <item x="52"/>
        <item x="55"/>
        <item x="79"/>
        <item x="81"/>
        <item x="89"/>
        <item x="96"/>
        <item sd="0" x="4"/>
        <item x="94"/>
        <item x="92"/>
        <item x="97"/>
        <item x="62"/>
        <item x="16"/>
        <item x="98"/>
        <item x="59"/>
        <item x="84"/>
        <item x="88"/>
        <item x="93"/>
        <item x="46"/>
        <item x="77"/>
        <item x="83"/>
        <item x="85"/>
        <item x="91"/>
        <item x="95"/>
        <item x="101"/>
        <item x="102"/>
        <item x="103"/>
        <item x="104"/>
        <item x="109"/>
        <item x="107"/>
        <item x="58"/>
        <item x="110"/>
        <item x="114"/>
        <item x="117"/>
        <item x="111"/>
        <item x="112"/>
        <item x="113"/>
        <item x="121"/>
        <item x="123"/>
        <item x="124"/>
        <item x="87"/>
        <item x="100"/>
        <item x="115"/>
        <item x="116"/>
        <item x="120"/>
        <item x="125"/>
        <item x="126"/>
        <item x="128"/>
        <item x="129"/>
        <item x="66"/>
        <item x="130"/>
        <item x="131"/>
        <item x="132"/>
        <item x="135"/>
        <item x="105"/>
        <item x="134"/>
        <item x="136"/>
        <item x="108"/>
        <item x="127"/>
        <item x="137"/>
        <item x="145"/>
        <item x="142"/>
        <item x="148"/>
        <item x="149"/>
        <item x="144"/>
        <item x="139"/>
        <item x="151"/>
        <item x="106"/>
        <item x="140"/>
        <item x="154"/>
        <item x="155"/>
        <item x="147"/>
        <item x="122"/>
        <item x="74"/>
        <item x="143"/>
        <item x="153"/>
        <item x="157"/>
        <item x="159"/>
        <item x="150"/>
        <item x="138"/>
        <item x="119"/>
        <item x="158"/>
        <item x="162"/>
        <item x="146"/>
        <item x="160"/>
        <item x="168"/>
        <item x="164"/>
        <item x="176"/>
        <item x="133"/>
        <item x="161"/>
        <item x="165"/>
        <item x="166"/>
        <item x="167"/>
        <item x="170"/>
        <item x="177"/>
        <item x="172"/>
        <item x="171"/>
        <item x="181"/>
        <item x="183"/>
        <item x="156"/>
        <item x="182"/>
        <item x="99"/>
        <item x="141"/>
        <item x="184"/>
        <item x="175"/>
        <item x="118"/>
        <item x="163"/>
        <item x="174"/>
        <item x="173"/>
        <item x="179"/>
        <item x="169"/>
        <item x="186"/>
        <item x="187"/>
        <item x="188"/>
        <item x="192"/>
        <item x="185"/>
        <item x="189"/>
        <item x="178"/>
        <item x="190"/>
        <item x="191"/>
        <item x="193"/>
        <item x="194"/>
        <item x="180"/>
        <item x="195"/>
        <item x="199"/>
        <item x="197"/>
        <item x="196"/>
        <item x="152"/>
        <item x="198"/>
        <item x="200"/>
        <item x="202"/>
        <item x="201"/>
        <item x="203"/>
        <item t="default"/>
      </items>
    </pivotField>
    <pivotField axis="axisRow" showAll="0">
      <items count="13">
        <item sd="0" x="0"/>
        <item sd="0" x="1"/>
        <item sd="0" x="2"/>
        <item sd="0" x="4"/>
        <item sd="0" x="3"/>
        <item sd="0" x="5"/>
        <item m="1" x="11"/>
        <item sd="0" x="6"/>
        <item m="1" x="10"/>
        <item sd="0" x="7"/>
        <item m="1" x="9"/>
        <item x="8"/>
        <item t="default"/>
      </items>
    </pivotField>
    <pivotField showAll="0">
      <items count="369"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1"/>
        <item x="2"/>
        <item x="3"/>
        <item x="4"/>
        <item x="5"/>
        <item x="6"/>
        <item x="7"/>
        <item x="8"/>
        <item x="9"/>
        <item x="32"/>
        <item x="33"/>
        <item x="34"/>
        <item x="35"/>
        <item x="36"/>
        <item x="37"/>
        <item x="38"/>
        <item x="39"/>
        <item x="40"/>
        <item x="61"/>
        <item x="62"/>
        <item x="63"/>
        <item x="64"/>
        <item x="65"/>
        <item x="66"/>
        <item x="67"/>
        <item x="68"/>
        <item x="69"/>
        <item x="92"/>
        <item x="93"/>
        <item x="94"/>
        <item x="95"/>
        <item x="96"/>
        <item x="97"/>
        <item x="98"/>
        <item x="99"/>
        <item x="100"/>
        <item x="122"/>
        <item x="123"/>
        <item x="124"/>
        <item x="125"/>
        <item x="126"/>
        <item x="127"/>
        <item x="128"/>
        <item x="129"/>
        <item x="130"/>
        <item x="153"/>
        <item x="154"/>
        <item x="155"/>
        <item x="156"/>
        <item x="157"/>
        <item x="158"/>
        <item x="159"/>
        <item x="160"/>
        <item x="161"/>
        <item x="183"/>
        <item x="184"/>
        <item x="185"/>
        <item x="186"/>
        <item x="187"/>
        <item x="188"/>
        <item x="189"/>
        <item x="190"/>
        <item x="191"/>
        <item x="214"/>
        <item x="215"/>
        <item x="216"/>
        <item x="217"/>
        <item x="218"/>
        <item x="219"/>
        <item x="220"/>
        <item x="221"/>
        <item x="222"/>
        <item x="245"/>
        <item x="246"/>
        <item x="247"/>
        <item x="248"/>
        <item x="249"/>
        <item x="250"/>
        <item x="251"/>
        <item x="252"/>
        <item x="253"/>
        <item x="275"/>
        <item x="276"/>
        <item x="277"/>
        <item x="278"/>
        <item x="279"/>
        <item x="280"/>
        <item x="281"/>
        <item x="282"/>
        <item x="283"/>
        <item x="306"/>
        <item x="307"/>
        <item x="308"/>
        <item x="309"/>
        <item x="310"/>
        <item x="311"/>
        <item x="312"/>
        <item x="313"/>
        <item x="314"/>
        <item x="336"/>
        <item x="337"/>
        <item x="338"/>
        <item x="339"/>
        <item x="340"/>
        <item x="341"/>
        <item x="342"/>
        <item x="343"/>
        <item x="344"/>
        <item x="0"/>
        <item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369"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1"/>
        <item x="2"/>
        <item x="3"/>
        <item x="4"/>
        <item x="5"/>
        <item x="6"/>
        <item x="7"/>
        <item x="8"/>
        <item x="9"/>
        <item x="32"/>
        <item x="33"/>
        <item x="34"/>
        <item x="35"/>
        <item x="36"/>
        <item x="37"/>
        <item x="38"/>
        <item x="39"/>
        <item x="40"/>
        <item x="61"/>
        <item x="62"/>
        <item x="63"/>
        <item x="64"/>
        <item x="65"/>
        <item x="66"/>
        <item x="67"/>
        <item x="68"/>
        <item x="69"/>
        <item x="92"/>
        <item x="93"/>
        <item x="94"/>
        <item x="95"/>
        <item x="96"/>
        <item x="97"/>
        <item x="98"/>
        <item x="99"/>
        <item x="100"/>
        <item x="122"/>
        <item x="123"/>
        <item x="124"/>
        <item x="125"/>
        <item x="126"/>
        <item x="127"/>
        <item x="128"/>
        <item x="129"/>
        <item x="130"/>
        <item x="153"/>
        <item x="154"/>
        <item x="155"/>
        <item x="156"/>
        <item x="157"/>
        <item x="158"/>
        <item x="159"/>
        <item x="160"/>
        <item x="161"/>
        <item x="183"/>
        <item x="184"/>
        <item x="185"/>
        <item x="186"/>
        <item x="187"/>
        <item x="188"/>
        <item x="189"/>
        <item x="190"/>
        <item x="191"/>
        <item x="214"/>
        <item x="215"/>
        <item x="216"/>
        <item x="217"/>
        <item x="218"/>
        <item x="219"/>
        <item x="220"/>
        <item x="221"/>
        <item x="222"/>
        <item x="245"/>
        <item x="246"/>
        <item x="247"/>
        <item x="248"/>
        <item x="249"/>
        <item x="250"/>
        <item x="251"/>
        <item x="252"/>
        <item x="253"/>
        <item x="275"/>
        <item x="276"/>
        <item x="277"/>
        <item x="278"/>
        <item x="279"/>
        <item x="280"/>
        <item x="281"/>
        <item x="282"/>
        <item x="283"/>
        <item x="306"/>
        <item x="307"/>
        <item x="308"/>
        <item x="309"/>
        <item x="310"/>
        <item x="311"/>
        <item x="312"/>
        <item x="313"/>
        <item x="314"/>
        <item x="336"/>
        <item x="337"/>
        <item x="338"/>
        <item x="339"/>
        <item x="340"/>
        <item x="341"/>
        <item x="342"/>
        <item x="343"/>
        <item x="344"/>
        <item x="0"/>
        <item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4">
    <field x="10"/>
    <field x="2"/>
    <field x="3"/>
    <field x="4"/>
  </rowFields>
  <rowItems count="74">
    <i>
      <x/>
    </i>
    <i>
      <x v="1"/>
    </i>
    <i>
      <x v="2"/>
    </i>
    <i>
      <x v="3"/>
    </i>
    <i>
      <x v="4"/>
    </i>
    <i>
      <x v="5"/>
    </i>
    <i>
      <x v="7"/>
    </i>
    <i>
      <x v="9"/>
    </i>
    <i>
      <x v="11"/>
    </i>
    <i r="1">
      <x/>
    </i>
    <i r="2">
      <x/>
    </i>
    <i r="2">
      <x v="3"/>
    </i>
    <i r="2">
      <x v="4"/>
    </i>
    <i r="3">
      <x v="6"/>
    </i>
    <i r="3">
      <x v="9"/>
    </i>
    <i r="3">
      <x v="11"/>
    </i>
    <i r="3">
      <x v="14"/>
    </i>
    <i r="3">
      <x v="15"/>
    </i>
    <i r="3">
      <x v="19"/>
    </i>
    <i r="3">
      <x v="21"/>
    </i>
    <i r="3">
      <x v="22"/>
    </i>
    <i r="3">
      <x v="23"/>
    </i>
    <i r="3">
      <x v="24"/>
    </i>
    <i r="3">
      <x v="26"/>
    </i>
    <i r="3">
      <x v="28"/>
    </i>
    <i r="3">
      <x v="29"/>
    </i>
    <i r="3">
      <x v="34"/>
    </i>
    <i r="3">
      <x v="36"/>
    </i>
    <i r="3">
      <x v="41"/>
    </i>
    <i r="3">
      <x v="42"/>
    </i>
    <i r="3">
      <x v="46"/>
    </i>
    <i r="3">
      <x v="47"/>
    </i>
    <i r="3">
      <x v="49"/>
    </i>
    <i r="3">
      <x v="50"/>
    </i>
    <i r="3">
      <x v="51"/>
    </i>
    <i r="3">
      <x v="52"/>
    </i>
    <i r="3">
      <x v="58"/>
    </i>
    <i r="3">
      <x v="59"/>
    </i>
    <i r="3">
      <x v="62"/>
    </i>
    <i r="3">
      <x v="63"/>
    </i>
    <i r="3">
      <x v="65"/>
    </i>
    <i r="3">
      <x v="69"/>
    </i>
    <i r="3">
      <x v="70"/>
    </i>
    <i r="3">
      <x v="77"/>
    </i>
    <i r="3">
      <x v="79"/>
    </i>
    <i r="3">
      <x v="81"/>
    </i>
    <i r="3">
      <x v="84"/>
    </i>
    <i r="3">
      <x v="89"/>
    </i>
    <i r="3">
      <x v="90"/>
    </i>
    <i r="3">
      <x v="97"/>
    </i>
    <i r="3">
      <x v="103"/>
    </i>
    <i r="3">
      <x v="106"/>
    </i>
    <i r="3">
      <x v="108"/>
    </i>
    <i r="3">
      <x v="111"/>
    </i>
    <i r="3">
      <x v="120"/>
    </i>
    <i r="3">
      <x v="122"/>
    </i>
    <i r="3">
      <x v="201"/>
    </i>
    <i r="3">
      <x v="205"/>
    </i>
    <i r="3">
      <x v="213"/>
    </i>
    <i r="2">
      <x v="5"/>
    </i>
    <i r="2">
      <x v="7"/>
    </i>
    <i r="2">
      <x v="8"/>
    </i>
    <i r="2">
      <x v="9"/>
    </i>
    <i r="3">
      <x v="15"/>
    </i>
    <i r="3">
      <x v="61"/>
    </i>
    <i r="2">
      <x v="10"/>
    </i>
    <i r="2">
      <x v="14"/>
    </i>
    <i r="3">
      <x v="134"/>
    </i>
    <i r="2">
      <x v="21"/>
    </i>
    <i r="3">
      <x v="212"/>
    </i>
    <i r="1">
      <x v="1"/>
    </i>
    <i r="2">
      <x v="16"/>
    </i>
    <i r="3">
      <x v="148"/>
    </i>
    <i t="grand">
      <x/>
    </i>
  </rowItems>
  <colFields count="1">
    <field x="-2"/>
  </colFields>
  <colItems count="2">
    <i>
      <x/>
    </i>
    <i i="1">
      <x v="1"/>
    </i>
  </colItems>
  <pageFields count="1">
    <pageField fld="6" hier="-1"/>
  </pageFields>
  <dataFields count="2">
    <dataField name="Suma de MONTO BOLETA" fld="7" baseField="0" baseItem="0" numFmtId="165"/>
    <dataField name="Suma de PAGO DIARIOS" fld="8" baseField="0" baseItem="0" numFmtId="165"/>
  </dataFields>
  <formats count="7">
    <format dxfId="3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8">
      <pivotArea dataOnly="0" labelOnly="1" outline="0" fieldPosition="0">
        <references count="1">
          <reference field="6" count="0"/>
        </references>
      </pivotArea>
    </format>
    <format dxfId="27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F9A6F7-CE1F-4BE1-94F2-834B0F6A9EE3}" name="Fecha" displayName="Fecha" ref="A1:K3184" totalsRowShown="0" headerRowDxfId="39">
  <autoFilter ref="A1:K3184" xr:uid="{CDF9A6F7-CE1F-4BE1-94F2-834B0F6A9EE3}"/>
  <sortState xmlns:xlrd2="http://schemas.microsoft.com/office/spreadsheetml/2017/richdata2" ref="A2:K3184">
    <sortCondition ref="B2:B3184"/>
  </sortState>
  <tableColumns count="11">
    <tableColumn id="1" xr3:uid="{3474BA19-5C04-46DE-AB26-2B7E989B67F2}" name="MES AP." dataDxfId="38"/>
    <tableColumn id="11" xr3:uid="{CCC428E8-F555-4F96-912D-DB917A2C38C3}" name="FECHA" dataDxfId="37"/>
    <tableColumn id="6" xr3:uid="{9FD6209A-46B3-4473-B55F-851590AA355A}" name="ING/EGR" dataDxfId="36"/>
    <tableColumn id="15" xr3:uid="{F294E628-1EF0-4F02-8A7C-D925780F49AE}" name="TIPO " dataDxfId="35"/>
    <tableColumn id="2" xr3:uid="{83AC8B45-6EB8-468E-93D8-D38F044975F0}" name="PROVEEDOR/GASTO"/>
    <tableColumn id="14" xr3:uid="{D712B6A2-0D3D-469A-9E3F-39B70343593D}" name=" CARGA"/>
    <tableColumn id="12" xr3:uid="{6FDA4289-0C04-4B0E-8182-D58A5023363F}" name="MEDIO DE PAGO"/>
    <tableColumn id="3" xr3:uid="{D5BFB883-4147-416B-864E-711550EE4127}" name="MONTO BOLETA" dataCellStyle="Moneda"/>
    <tableColumn id="4" xr3:uid="{BF281FF4-61A0-4E74-B12A-AF656F5E6E76}" name="PAGO DIARIOS" dataCellStyle="Moneda"/>
    <tableColumn id="5" xr3:uid="{7BDFB9B0-CE8E-466B-BE72-86407CE465DE}" name="FECHA PAGO" dataDxfId="34"/>
    <tableColumn id="7" xr3:uid="{F276025D-A858-4370-926F-4BD5BAEEE0F7}" name="MES AP. PAGO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447E0BA-DC8F-4C1D-AB58-426B1FB6E6F5}" name="Tabla66891011" displayName="Tabla66891011" ref="A120:E132" totalsRowShown="0">
  <autoFilter ref="A120:E132" xr:uid="{B447E0BA-DC8F-4C1D-AB58-426B1FB6E6F5}"/>
  <tableColumns count="5">
    <tableColumn id="1" xr3:uid="{000E1DE0-89BC-48F6-ACE2-DD16FD4708F4}" name="GASTOS DEL MES DE SEPTIEMBRE"/>
    <tableColumn id="2" xr3:uid="{0690E0FD-8E26-4706-83EF-90C25ADB74EF}" name="COMPRAS"/>
    <tableColumn id="3" xr3:uid="{B88DF3CE-D0D1-4EE9-B02F-A8A2AA58D327}" name="PAGOS REALIZADOS"/>
    <tableColumn id="4" xr3:uid="{7EEBB54C-CC82-45D0-AF4A-3C06092B713A}" name="REP./ VENTAS" dataDxfId="7">
      <calculatedColumnFormula>Tabla66891011[[#This Row],[COMPRAS]]/C128</calculatedColumnFormula>
    </tableColumn>
    <tableColumn id="6" xr3:uid="{4B08C957-7608-4C41-843A-9C57953D903B}" name="REP./ VENTAS2" dataDxfId="6">
      <calculatedColumnFormula>-Tabla66891011[[#This Row],[PAGOS REALIZADOS]]/C128</calculatedColumnFormula>
    </tableColumn>
  </tableColumns>
  <tableStyleInfo name="TableStyleLight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36838E4-C1A4-4761-974E-4C1930FDA249}" name="Tabla6689101112" displayName="Tabla6689101112" ref="A135:E147" totalsRowShown="0">
  <autoFilter ref="A135:E147" xr:uid="{F36838E4-C1A4-4761-974E-4C1930FDA249}"/>
  <tableColumns count="5">
    <tableColumn id="1" xr3:uid="{F6F6B957-8361-4058-BE8C-A02985335292}" name="GASTOS DEL MES DE OCTUBRE"/>
    <tableColumn id="2" xr3:uid="{9D5C894D-234A-4B2B-A2EB-9B2459DF4FD7}" name="COMPRAS"/>
    <tableColumn id="3" xr3:uid="{1896C7FE-3136-4386-9718-9DC567A39D77}" name="PAGOS REALIZADOS"/>
    <tableColumn id="4" xr3:uid="{8F4CD575-FCA2-401A-B5EB-BE6321806D90}" name="REP./ VENTAS" dataDxfId="5">
      <calculatedColumnFormula>Tabla6689101112[[#This Row],[COMPRAS]]/C143</calculatedColumnFormula>
    </tableColumn>
    <tableColumn id="6" xr3:uid="{CC794F3A-8BEF-42F4-A0C2-EA39261A3F08}" name="REP./ VENTAS2" dataDxfId="4">
      <calculatedColumnFormula>-Tabla6689101112[[#This Row],[PAGOS REALIZADOS]]/C143</calculatedColumnFormula>
    </tableColumn>
  </tableColumns>
  <tableStyleInfo name="TableStyleLight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B49306B-79C4-4C23-ACE9-F4185C19C056}" name="Tabla668910111213" displayName="Tabla668910111213" ref="A150:E162" totalsRowShown="0">
  <autoFilter ref="A150:E162" xr:uid="{9B49306B-79C4-4C23-ACE9-F4185C19C056}"/>
  <tableColumns count="5">
    <tableColumn id="1" xr3:uid="{4691B32B-AC77-4DF3-8432-59180F89734B}" name="GASTOS DEL MES DE NOVIEMBRE"/>
    <tableColumn id="2" xr3:uid="{9FCA7311-CB03-41B1-83C1-EC4A21454FA8}" name="COMPRAS"/>
    <tableColumn id="3" xr3:uid="{38A79C22-42BA-4228-A8A7-599FA3A81133}" name="PAGOS REALIZADOS"/>
    <tableColumn id="4" xr3:uid="{AFE392A9-8C0F-4F11-B202-7B3F59D6FFF3}" name="REP./ VENTAS" dataDxfId="3">
      <calculatedColumnFormula>Tabla668910111213[[#This Row],[COMPRAS]]/C158</calculatedColumnFormula>
    </tableColumn>
    <tableColumn id="6" xr3:uid="{0893158E-2B41-4F93-952D-D8F700CC458A}" name="REP./ VENTAS2" dataDxfId="2">
      <calculatedColumnFormula>-Tabla668910111213[[#This Row],[PAGOS REALIZADOS]]/C158</calculatedColumnFormula>
    </tableColumn>
  </tableColumns>
  <tableStyleInfo name="TableStyleLight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20ACD7F-2E31-44BD-9244-7012AF4C356F}" name="Tabla66891011121314" displayName="Tabla66891011121314" ref="A165:E177" totalsRowShown="0">
  <autoFilter ref="A165:E177" xr:uid="{D20ACD7F-2E31-44BD-9244-7012AF4C356F}"/>
  <tableColumns count="5">
    <tableColumn id="1" xr3:uid="{DFE19477-B7EC-41CB-9C46-68BE98972447}" name="GASTOS DEL MES DE DICIEMBRE"/>
    <tableColumn id="2" xr3:uid="{7DA03A48-7757-4FEE-B8B5-8A376C4DD902}" name="COMPRAS"/>
    <tableColumn id="3" xr3:uid="{D2B6B07D-1A50-43D4-B8A6-C67AC9B04E97}" name="PAGOS REALIZADOS"/>
    <tableColumn id="4" xr3:uid="{684E6D8E-7B2F-4147-8FFB-BE94DCC1970A}" name="REP./ VENTAS" dataDxfId="1">
      <calculatedColumnFormula>Tabla66891011121314[[#This Row],[COMPRAS]]/C173</calculatedColumnFormula>
    </tableColumn>
    <tableColumn id="6" xr3:uid="{8F951F67-B5F1-4CB5-9C17-333048F32ABD}" name="REP./ VENTAS2" dataDxfId="0">
      <calculatedColumnFormula>-Tabla66891011121314[[#This Row],[PAGOS REALIZADOS]]/C173</calculatedColumnFormula>
    </tableColumn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586CBE-D3FA-4229-B72E-82764CFEBBF2}" name="Tabla1" displayName="Tabla1" ref="A1:D13" totalsRowShown="0">
  <autoFilter ref="A1:D13" xr:uid="{CB586CBE-D3FA-4229-B72E-82764CFEBBF2}"/>
  <tableColumns count="4">
    <tableColumn id="1" xr3:uid="{D0652492-A38B-4065-8F88-3BFA62600B19}" name="GASTOS DEL MES DE ENERO"/>
    <tableColumn id="2" xr3:uid="{E8D5A84E-F85B-4C1F-888B-C9FE8E39452C}" name="COMPRAS" dataDxfId="26"/>
    <tableColumn id="3" xr3:uid="{1EEEF5BE-75A4-41E6-8391-BACF1E22B8DA}" name="PAGOS REALIZADOS" dataDxfId="25"/>
    <tableColumn id="4" xr3:uid="{70F84665-5288-4D83-AAA0-F10CA7FA58E1}" name="REP. / VENTAS" dataDxfId="24">
      <calculatedColumnFormula>Tabla1[[#This Row],[PAGOS REALIZADOS]]/C12</calculatedColumnFormula>
    </tableColumn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43FA92F-D038-4BE2-A035-7B9EE84CDD92}" name="Tabla3" displayName="Tabla3" ref="A16:D26" totalsRowShown="0">
  <autoFilter ref="A16:D26" xr:uid="{043FA92F-D038-4BE2-A035-7B9EE84CDD92}"/>
  <tableColumns count="4">
    <tableColumn id="1" xr3:uid="{7F9667D1-DA9A-4E1E-95D6-BB31E339F088}" name="GASTOS DEL MES DE FEBRERO"/>
    <tableColumn id="2" xr3:uid="{ACE99C00-49F0-4F14-80A7-D85813A2CD7B}" name="COMPRAS" dataDxfId="23"/>
    <tableColumn id="3" xr3:uid="{36075922-3920-4D6E-9765-D68AB150FDA4}" name="PAGOS REALIZADOS" dataDxfId="22"/>
    <tableColumn id="4" xr3:uid="{1CAC3618-DF44-4157-831F-D8184C6B6CCF}" name="REP. / VENTAS" dataDxfId="21">
      <calculatedColumnFormula>-Tabla3[[#This Row],[PAGOS REALIZADOS]]/C25</calculatedColumnFormula>
    </tableColumn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3B3DC70-3F03-4547-BEB2-97F50B480F9A}" name="Tabla4" displayName="Tabla4" ref="A29:D41" totalsRowShown="0">
  <autoFilter ref="A29:D41" xr:uid="{C3B3DC70-3F03-4547-BEB2-97F50B480F9A}"/>
  <tableColumns count="4">
    <tableColumn id="1" xr3:uid="{7BD69C5E-186F-4675-9BD3-E137788EB164}" name="GASTOS DEL MES DE MARZO"/>
    <tableColumn id="2" xr3:uid="{15B0D3B2-4E00-45D7-B94E-4EF18397E621}" name="COMPRAS" dataDxfId="20"/>
    <tableColumn id="3" xr3:uid="{3A68E133-999F-4482-BA73-01C300CDCD5B}" name="PAGOS REALIZADOS" dataDxfId="19"/>
    <tableColumn id="4" xr3:uid="{38A19626-8AD7-4982-A10D-56FDE71C0C88}" name="REP. / VENTAS" dataDxfId="18" dataCellStyle="Porcentaje">
      <calculatedColumnFormula>Tabla4[[#This Row],[PAGOS REALIZADOS]]/C40</calculatedColumnFormula>
    </tableColumn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FA7087A-5B61-4BB8-81DC-412A571C079C}" name="Tabla6" displayName="Tabla6" ref="A45:E56" totalsRowShown="0">
  <autoFilter ref="A45:E56" xr:uid="{CFA7087A-5B61-4BB8-81DC-412A571C079C}"/>
  <tableColumns count="5">
    <tableColumn id="1" xr3:uid="{E32E699C-4FBE-4DF7-BED9-D3342CFAA27E}" name="GASTOS DEL MES DE ABRIL"/>
    <tableColumn id="2" xr3:uid="{7FDBEF62-60F5-48F8-A9EA-1B103926E810}" name="COMPRAS"/>
    <tableColumn id="3" xr3:uid="{6B85BFD4-B9CD-417A-A448-59428EE4B45B}" name="PAGOS REALIZADOS"/>
    <tableColumn id="4" xr3:uid="{E85C39FE-75CC-4968-A0DF-E3285042BA4E}" name="REP./ VENTAS" dataDxfId="17">
      <calculatedColumnFormula>Tabla6[[#This Row],[PAGOS REALIZADOS]]/C55</calculatedColumnFormula>
    </tableColumn>
    <tableColumn id="5" xr3:uid="{723CC6F7-5E4A-443A-B819-2D9B1FEA8AA2}" name="REP./ VENTAS2" dataDxfId="16">
      <calculatedColumnFormula>-Tabla6[[#This Row],[PAGOS REALIZADOS]]/C53</calculatedColumnFormula>
    </tableColumn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37C9826-533E-42EC-A669-06666B817F61}" name="Tabla66" displayName="Tabla66" ref="A60:E72" totalsRowShown="0">
  <autoFilter ref="A60:E72" xr:uid="{737C9826-533E-42EC-A669-06666B817F61}"/>
  <tableColumns count="5">
    <tableColumn id="1" xr3:uid="{AB97652F-C57C-4A29-99DD-7ECCBBD3742D}" name="GASTOS DEL MES DE MAYO"/>
    <tableColumn id="2" xr3:uid="{CE7AFFBA-C5B8-498B-8C06-C19FC0CA6B5E}" name="COMPRAS"/>
    <tableColumn id="3" xr3:uid="{52F410E0-F857-46FE-A410-ABDB74D8C05C}" name="PAGOS REALIZADOS"/>
    <tableColumn id="4" xr3:uid="{3062CC0D-FAEF-4664-8F19-BE302927DF8C}" name="REP./ VENTAS" dataDxfId="15">
      <calculatedColumnFormula>Tabla66[[#This Row],[COMPRAS]]/C68</calculatedColumnFormula>
    </tableColumn>
    <tableColumn id="6" xr3:uid="{FE55D32B-974F-4F1F-BF41-995E0DE71687}" name="REP./ VENTAS2" dataDxfId="14">
      <calculatedColumnFormula>-Tabla66[[#This Row],[PAGOS REALIZADOS]]/C68</calculatedColumnFormula>
    </tableColumn>
  </tableColumns>
  <tableStyleInfo name="TableStyleLight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A2443B3-5BF8-40CB-BCBF-90322CB2250F}" name="Tabla668" displayName="Tabla668" ref="A75:E87" totalsRowShown="0">
  <autoFilter ref="A75:E87" xr:uid="{4A2443B3-5BF8-40CB-BCBF-90322CB2250F}"/>
  <tableColumns count="5">
    <tableColumn id="1" xr3:uid="{B7ABE57D-CD0F-4284-AB50-C52E45C498A0}" name="GASTOS DEL MES DE JUNIO"/>
    <tableColumn id="2" xr3:uid="{393713DE-EF4F-4677-9E32-8B76D8DCB08C}" name="COMPRAS"/>
    <tableColumn id="3" xr3:uid="{302DA35F-AB8B-450F-AAE4-6B9DF7251ADC}" name="PAGOS REALIZADOS"/>
    <tableColumn id="4" xr3:uid="{8F64FFAC-3A6F-418F-89C1-3300F82B3A75}" name="REP./ VENTAS" dataDxfId="13">
      <calculatedColumnFormula>Tabla668[[#This Row],[COMPRAS]]/C84</calculatedColumnFormula>
    </tableColumn>
    <tableColumn id="6" xr3:uid="{D6E8974F-D168-42F0-9699-4529AE221B2E}" name="REP./ VENTAS2" dataDxfId="12">
      <calculatedColumnFormula>-Tabla668[[#This Row],[PAGOS REALIZADOS]]/C84</calculatedColumnFormula>
    </tableColumn>
  </tableColumns>
  <tableStyleInfo name="TableStyleLight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99F969D-D39B-4197-9D6D-B5D89FAF71B5}" name="Tabla6689" displayName="Tabla6689" ref="A90:E102" totalsRowShown="0">
  <autoFilter ref="A90:E102" xr:uid="{199F969D-D39B-4197-9D6D-B5D89FAF71B5}"/>
  <tableColumns count="5">
    <tableColumn id="1" xr3:uid="{1A6145C9-5295-4481-87AA-017B36810870}" name="GASTOS DEL MES DE JULIO"/>
    <tableColumn id="2" xr3:uid="{62B3298D-83BA-4C56-82FA-D55C85290538}" name="COMPRAS"/>
    <tableColumn id="3" xr3:uid="{0A48BCE1-D85A-44EB-B7CF-941F17CFC8F2}" name="PAGOS REALIZADOS"/>
    <tableColumn id="4" xr3:uid="{F252D6E8-D384-4CC8-80A9-F050A5279F8D}" name="REP./ VENTAS" dataDxfId="11">
      <calculatedColumnFormula>Tabla668[[#This Row],[COMPRAS]]/C99</calculatedColumnFormula>
    </tableColumn>
    <tableColumn id="6" xr3:uid="{01230E9F-BCB7-403E-A18C-56B63042641C}" name="REP./ VENTAS2" dataDxfId="10">
      <calculatedColumnFormula>Tabla6689[[#This Row],[PAGOS REALIZADOS]]/C99</calculatedColumnFormula>
    </tableColumn>
  </tableColumns>
  <tableStyleInfo name="TableStyleLight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0BD69A0-3783-40C6-BC76-160AEE104986}" name="Tabla668910" displayName="Tabla668910" ref="A105:E117" totalsRowShown="0">
  <autoFilter ref="A105:E117" xr:uid="{60BD69A0-3783-40C6-BC76-160AEE104986}"/>
  <tableColumns count="5">
    <tableColumn id="1" xr3:uid="{AB116691-EC2A-4046-8762-E853E3C96490}" name="GASTOS DEL MES DE AGOSTO"/>
    <tableColumn id="2" xr3:uid="{945D8633-169B-467B-887F-FDC7E9DBBFB6}" name="COMPRAS"/>
    <tableColumn id="3" xr3:uid="{8899E6D0-A44F-4C99-9C6B-46D996080D2E}" name="PAGOS REALIZADOS"/>
    <tableColumn id="4" xr3:uid="{8D9C173A-EEEC-425B-9755-F1F5FCF47B84}" name="REP./ VENTAS" dataDxfId="9">
      <calculatedColumnFormula>Tabla668910[[#This Row],[COMPRAS]]/C114</calculatedColumnFormula>
    </tableColumn>
    <tableColumn id="6" xr3:uid="{215CDF12-FDB5-472C-99BB-D26586B09D73}" name="REP./ VENTAS2" dataDxfId="8">
      <calculatedColumnFormula>Tabla668910[[#This Row],[PAGOS REALIZADOS]]/C114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68DBA-1CFB-42D7-97F6-B9386CD4CA04}">
  <dimension ref="A1:K3184"/>
  <sheetViews>
    <sheetView tabSelected="1" topLeftCell="A3133" workbookViewId="0">
      <selection activeCell="A3143" sqref="A3143:XFD3143"/>
    </sheetView>
  </sheetViews>
  <sheetFormatPr baseColWidth="10" defaultRowHeight="15" x14ac:dyDescent="0.25"/>
  <cols>
    <col min="1" max="1" width="11.28515625" style="7" customWidth="1"/>
    <col min="2" max="3" width="12" style="1" customWidth="1"/>
    <col min="4" max="4" width="16.7109375" style="1" bestFit="1" customWidth="1"/>
    <col min="5" max="5" width="29.5703125" customWidth="1"/>
    <col min="6" max="6" width="14.42578125" customWidth="1"/>
    <col min="7" max="7" width="16.28515625" customWidth="1"/>
    <col min="8" max="8" width="19.7109375" style="2" bestFit="1" customWidth="1"/>
    <col min="9" max="9" width="18.28515625" style="2" bestFit="1" customWidth="1"/>
    <col min="10" max="10" width="15.85546875" style="1" bestFit="1" customWidth="1"/>
    <col min="11" max="11" width="15.42578125" customWidth="1"/>
  </cols>
  <sheetData>
    <row r="1" spans="1:11" x14ac:dyDescent="0.25">
      <c r="A1" s="5" t="s">
        <v>5</v>
      </c>
      <c r="B1" s="4" t="s">
        <v>1</v>
      </c>
      <c r="C1" s="4" t="s">
        <v>119</v>
      </c>
      <c r="D1" s="4" t="s">
        <v>48</v>
      </c>
      <c r="E1" s="3" t="s">
        <v>6</v>
      </c>
      <c r="F1" s="3" t="s">
        <v>23</v>
      </c>
      <c r="G1" s="3" t="s">
        <v>56</v>
      </c>
      <c r="H1" s="8" t="s">
        <v>11</v>
      </c>
      <c r="I1" s="8" t="s">
        <v>13</v>
      </c>
      <c r="J1" s="4" t="s">
        <v>7</v>
      </c>
      <c r="K1" s="3" t="s">
        <v>161</v>
      </c>
    </row>
    <row r="2" spans="1:11" x14ac:dyDescent="0.25">
      <c r="A2" s="6">
        <v>45658</v>
      </c>
      <c r="B2" s="1">
        <v>45659</v>
      </c>
      <c r="C2" s="1" t="s">
        <v>120</v>
      </c>
      <c r="D2" s="1" t="s">
        <v>52</v>
      </c>
      <c r="E2" t="s">
        <v>9</v>
      </c>
      <c r="F2" t="s">
        <v>22</v>
      </c>
      <c r="G2" t="s">
        <v>16</v>
      </c>
      <c r="H2" s="2">
        <v>19740</v>
      </c>
      <c r="I2" s="2">
        <v>-19740</v>
      </c>
      <c r="J2" s="1">
        <v>45659</v>
      </c>
      <c r="K2" s="7">
        <v>45658</v>
      </c>
    </row>
    <row r="3" spans="1:11" x14ac:dyDescent="0.25">
      <c r="A3" s="6">
        <v>45658</v>
      </c>
      <c r="B3" s="1">
        <v>45659</v>
      </c>
      <c r="C3" s="1" t="s">
        <v>120</v>
      </c>
      <c r="D3" s="1" t="s">
        <v>52</v>
      </c>
      <c r="E3" t="s">
        <v>62</v>
      </c>
      <c r="F3" t="s">
        <v>24</v>
      </c>
      <c r="G3" t="s">
        <v>16</v>
      </c>
      <c r="H3" s="2">
        <v>109060</v>
      </c>
      <c r="I3" s="2">
        <v>-109060</v>
      </c>
      <c r="J3" s="1">
        <v>45716</v>
      </c>
      <c r="K3" s="7">
        <v>45689</v>
      </c>
    </row>
    <row r="4" spans="1:11" x14ac:dyDescent="0.25">
      <c r="A4" s="7">
        <v>45658</v>
      </c>
      <c r="B4" s="1">
        <v>45659</v>
      </c>
      <c r="C4" s="1" t="s">
        <v>120</v>
      </c>
      <c r="D4" s="1" t="s">
        <v>52</v>
      </c>
      <c r="E4" t="s">
        <v>62</v>
      </c>
      <c r="F4" t="s">
        <v>24</v>
      </c>
      <c r="G4" t="s">
        <v>16</v>
      </c>
      <c r="H4" s="2">
        <v>74250</v>
      </c>
      <c r="I4" s="2">
        <v>-74250</v>
      </c>
      <c r="J4" s="1">
        <v>45730</v>
      </c>
      <c r="K4" s="7">
        <v>45717</v>
      </c>
    </row>
    <row r="5" spans="1:11" x14ac:dyDescent="0.25">
      <c r="A5" s="6">
        <v>45658</v>
      </c>
      <c r="B5" s="1">
        <v>45659</v>
      </c>
      <c r="C5" s="1" t="s">
        <v>120</v>
      </c>
      <c r="D5" s="1" t="s">
        <v>52</v>
      </c>
      <c r="E5" t="s">
        <v>93</v>
      </c>
      <c r="F5" t="s">
        <v>22</v>
      </c>
      <c r="G5" t="s">
        <v>16</v>
      </c>
      <c r="H5" s="2">
        <v>8150</v>
      </c>
      <c r="I5" s="2">
        <v>-8150</v>
      </c>
      <c r="J5" s="1">
        <v>45659</v>
      </c>
      <c r="K5" s="7">
        <v>45658</v>
      </c>
    </row>
    <row r="6" spans="1:11" x14ac:dyDescent="0.25">
      <c r="A6" s="6">
        <v>45658</v>
      </c>
      <c r="B6" s="1">
        <v>45659</v>
      </c>
      <c r="C6" s="1" t="s">
        <v>120</v>
      </c>
      <c r="D6" s="1" t="s">
        <v>51</v>
      </c>
      <c r="E6" t="s">
        <v>64</v>
      </c>
      <c r="F6" t="s">
        <v>22</v>
      </c>
      <c r="G6" t="s">
        <v>16</v>
      </c>
      <c r="H6" s="2">
        <v>24000</v>
      </c>
      <c r="I6" s="2">
        <v>-24000</v>
      </c>
      <c r="J6" s="1">
        <v>45659</v>
      </c>
      <c r="K6" s="7">
        <v>45658</v>
      </c>
    </row>
    <row r="7" spans="1:11" x14ac:dyDescent="0.25">
      <c r="A7" s="6">
        <v>45658</v>
      </c>
      <c r="B7" s="1">
        <v>45659</v>
      </c>
      <c r="C7" s="1" t="s">
        <v>120</v>
      </c>
      <c r="D7" s="1" t="s">
        <v>52</v>
      </c>
      <c r="E7" t="s">
        <v>14</v>
      </c>
      <c r="F7" t="s">
        <v>22</v>
      </c>
      <c r="G7" t="s">
        <v>18</v>
      </c>
      <c r="H7" s="2">
        <v>13111</v>
      </c>
      <c r="I7" s="2">
        <v>-13111</v>
      </c>
      <c r="J7" s="1">
        <v>45659</v>
      </c>
      <c r="K7" s="7">
        <v>45658</v>
      </c>
    </row>
    <row r="8" spans="1:11" x14ac:dyDescent="0.25">
      <c r="A8" s="6">
        <v>45658</v>
      </c>
      <c r="B8" s="1">
        <v>45659</v>
      </c>
      <c r="C8" s="1" t="s">
        <v>120</v>
      </c>
      <c r="D8" s="1" t="s">
        <v>52</v>
      </c>
      <c r="E8" t="s">
        <v>20</v>
      </c>
      <c r="F8" t="s">
        <v>22</v>
      </c>
      <c r="G8" t="s">
        <v>17</v>
      </c>
      <c r="H8" s="2">
        <v>80140</v>
      </c>
      <c r="I8" s="2">
        <v>-80140</v>
      </c>
      <c r="J8" s="1">
        <v>45659</v>
      </c>
      <c r="K8" s="7">
        <v>45658</v>
      </c>
    </row>
    <row r="9" spans="1:11" x14ac:dyDescent="0.25">
      <c r="A9" s="6">
        <v>45658</v>
      </c>
      <c r="B9" s="1">
        <v>45659</v>
      </c>
      <c r="C9" s="1" t="s">
        <v>120</v>
      </c>
      <c r="D9" s="1" t="s">
        <v>69</v>
      </c>
      <c r="E9" t="s">
        <v>43</v>
      </c>
      <c r="F9" t="s">
        <v>22</v>
      </c>
      <c r="G9" t="s">
        <v>16</v>
      </c>
      <c r="I9" s="2">
        <v>-13060</v>
      </c>
      <c r="J9" s="1">
        <v>45659</v>
      </c>
      <c r="K9" s="7">
        <v>45658</v>
      </c>
    </row>
    <row r="10" spans="1:11" x14ac:dyDescent="0.25">
      <c r="A10" s="6">
        <v>45658</v>
      </c>
      <c r="B10" s="1">
        <v>45659</v>
      </c>
      <c r="C10" s="1" t="s">
        <v>120</v>
      </c>
      <c r="D10" s="1" t="s">
        <v>69</v>
      </c>
      <c r="E10" t="s">
        <v>43</v>
      </c>
      <c r="F10" t="s">
        <v>22</v>
      </c>
      <c r="G10" t="s">
        <v>16</v>
      </c>
      <c r="I10" s="2">
        <v>-17300</v>
      </c>
      <c r="J10" s="1">
        <v>45659</v>
      </c>
      <c r="K10" s="7">
        <v>45658</v>
      </c>
    </row>
    <row r="11" spans="1:11" x14ac:dyDescent="0.25">
      <c r="A11" s="6">
        <v>45658</v>
      </c>
      <c r="B11" s="1">
        <v>45659</v>
      </c>
      <c r="C11" s="1" t="s">
        <v>120</v>
      </c>
      <c r="D11" s="1" t="s">
        <v>52</v>
      </c>
      <c r="E11" t="s">
        <v>30</v>
      </c>
      <c r="F11" t="s">
        <v>22</v>
      </c>
      <c r="G11" t="s">
        <v>16</v>
      </c>
      <c r="H11" s="2">
        <v>2000</v>
      </c>
      <c r="I11" s="2">
        <v>-2000</v>
      </c>
      <c r="J11" s="1">
        <v>45659</v>
      </c>
      <c r="K11" s="7">
        <v>45658</v>
      </c>
    </row>
    <row r="12" spans="1:11" x14ac:dyDescent="0.25">
      <c r="A12" s="6">
        <v>45658</v>
      </c>
      <c r="B12" s="1">
        <v>45659</v>
      </c>
      <c r="C12" s="1" t="s">
        <v>120</v>
      </c>
      <c r="D12" s="1" t="s">
        <v>52</v>
      </c>
      <c r="E12" t="s">
        <v>30</v>
      </c>
      <c r="F12" t="s">
        <v>22</v>
      </c>
      <c r="G12" t="s">
        <v>16</v>
      </c>
      <c r="H12" s="2">
        <v>6950</v>
      </c>
      <c r="I12" s="2">
        <v>-6950</v>
      </c>
      <c r="J12" s="1">
        <v>45659</v>
      </c>
      <c r="K12" s="7">
        <v>45658</v>
      </c>
    </row>
    <row r="13" spans="1:11" x14ac:dyDescent="0.25">
      <c r="A13" s="6">
        <v>45658</v>
      </c>
      <c r="B13" s="1">
        <v>45660</v>
      </c>
      <c r="C13" s="1" t="s">
        <v>120</v>
      </c>
      <c r="D13" s="1" t="s">
        <v>52</v>
      </c>
      <c r="E13" t="s">
        <v>9</v>
      </c>
      <c r="F13" t="s">
        <v>22</v>
      </c>
      <c r="G13" t="s">
        <v>16</v>
      </c>
      <c r="H13" s="2">
        <v>2700</v>
      </c>
      <c r="I13" s="2">
        <v>-2700</v>
      </c>
      <c r="J13" s="1">
        <v>45660</v>
      </c>
      <c r="K13" s="7">
        <v>45658</v>
      </c>
    </row>
    <row r="14" spans="1:11" x14ac:dyDescent="0.25">
      <c r="A14" s="6">
        <v>45658</v>
      </c>
      <c r="B14" s="1">
        <v>45660</v>
      </c>
      <c r="C14" s="1" t="s">
        <v>120</v>
      </c>
      <c r="D14" s="1" t="s">
        <v>52</v>
      </c>
      <c r="E14" t="s">
        <v>9</v>
      </c>
      <c r="F14" t="s">
        <v>22</v>
      </c>
      <c r="G14" t="s">
        <v>16</v>
      </c>
      <c r="H14" s="2">
        <v>860</v>
      </c>
      <c r="I14" s="2">
        <v>-860</v>
      </c>
      <c r="J14" s="1">
        <v>45660</v>
      </c>
      <c r="K14" s="7">
        <v>45658</v>
      </c>
    </row>
    <row r="15" spans="1:11" x14ac:dyDescent="0.25">
      <c r="A15" s="6">
        <v>45658</v>
      </c>
      <c r="B15" s="1">
        <v>45660</v>
      </c>
      <c r="C15" s="1" t="s">
        <v>120</v>
      </c>
      <c r="D15" s="1" t="s">
        <v>52</v>
      </c>
      <c r="E15" t="s">
        <v>3</v>
      </c>
      <c r="F15" t="s">
        <v>22</v>
      </c>
      <c r="G15" t="s">
        <v>18</v>
      </c>
      <c r="I15" s="2">
        <v>-608100</v>
      </c>
      <c r="J15" s="1">
        <v>45660</v>
      </c>
      <c r="K15" s="7">
        <v>45658</v>
      </c>
    </row>
    <row r="16" spans="1:11" x14ac:dyDescent="0.25">
      <c r="A16" s="6">
        <v>45658</v>
      </c>
      <c r="B16" s="1">
        <v>45660</v>
      </c>
      <c r="C16" s="1" t="s">
        <v>120</v>
      </c>
      <c r="D16" s="1" t="s">
        <v>52</v>
      </c>
      <c r="E16" t="s">
        <v>3</v>
      </c>
      <c r="F16" t="s">
        <v>22</v>
      </c>
      <c r="G16" t="s">
        <v>17</v>
      </c>
      <c r="H16" s="2" t="s">
        <v>280</v>
      </c>
      <c r="I16" s="2">
        <v>-5519430</v>
      </c>
      <c r="J16" s="1">
        <v>45660</v>
      </c>
      <c r="K16" s="7">
        <v>45658</v>
      </c>
    </row>
    <row r="17" spans="1:11" x14ac:dyDescent="0.25">
      <c r="A17" s="6">
        <v>45658</v>
      </c>
      <c r="B17" s="1">
        <v>45660</v>
      </c>
      <c r="C17" s="1" t="s">
        <v>120</v>
      </c>
      <c r="D17" s="1" t="s">
        <v>52</v>
      </c>
      <c r="E17" t="s">
        <v>3</v>
      </c>
      <c r="F17" t="s">
        <v>24</v>
      </c>
      <c r="G17" t="s">
        <v>17</v>
      </c>
      <c r="H17" s="2">
        <v>281197</v>
      </c>
    </row>
    <row r="18" spans="1:11" x14ac:dyDescent="0.25">
      <c r="A18" s="6">
        <v>45658</v>
      </c>
      <c r="B18" s="1">
        <v>45660</v>
      </c>
      <c r="C18" s="1" t="s">
        <v>120</v>
      </c>
      <c r="D18" s="1" t="s">
        <v>51</v>
      </c>
      <c r="E18" t="s">
        <v>94</v>
      </c>
      <c r="F18" t="s">
        <v>22</v>
      </c>
      <c r="G18" t="s">
        <v>16</v>
      </c>
      <c r="H18" s="2">
        <v>18900</v>
      </c>
      <c r="I18" s="2">
        <v>-18900</v>
      </c>
      <c r="J18" s="1">
        <v>45660</v>
      </c>
      <c r="K18" s="7">
        <v>45658</v>
      </c>
    </row>
    <row r="19" spans="1:11" x14ac:dyDescent="0.25">
      <c r="A19" s="6">
        <v>45658</v>
      </c>
      <c r="B19" s="1">
        <v>45660</v>
      </c>
      <c r="C19" s="1" t="s">
        <v>120</v>
      </c>
      <c r="D19" s="1" t="s">
        <v>52</v>
      </c>
      <c r="E19" t="s">
        <v>90</v>
      </c>
      <c r="F19" t="s">
        <v>22</v>
      </c>
      <c r="G19" t="s">
        <v>18</v>
      </c>
      <c r="H19" s="2">
        <v>50400</v>
      </c>
      <c r="I19" s="2">
        <v>-50400</v>
      </c>
      <c r="J19" s="1">
        <v>45660</v>
      </c>
      <c r="K19" s="7">
        <v>45658</v>
      </c>
    </row>
    <row r="20" spans="1:11" x14ac:dyDescent="0.25">
      <c r="A20" s="7">
        <v>45658</v>
      </c>
      <c r="B20" s="1">
        <v>45660</v>
      </c>
      <c r="C20" s="1" t="s">
        <v>120</v>
      </c>
      <c r="D20" s="1" t="s">
        <v>52</v>
      </c>
      <c r="E20" t="s">
        <v>12</v>
      </c>
      <c r="F20" t="s">
        <v>24</v>
      </c>
      <c r="G20" t="s">
        <v>16</v>
      </c>
      <c r="H20" s="2">
        <v>441200</v>
      </c>
      <c r="I20" s="2">
        <v>-441200</v>
      </c>
      <c r="J20" s="1">
        <v>45670</v>
      </c>
      <c r="K20" s="7">
        <v>45658</v>
      </c>
    </row>
    <row r="21" spans="1:11" x14ac:dyDescent="0.25">
      <c r="A21" s="6">
        <v>45658</v>
      </c>
      <c r="B21" s="1">
        <v>45660</v>
      </c>
      <c r="C21" s="1" t="s">
        <v>120</v>
      </c>
      <c r="D21" s="1" t="s">
        <v>52</v>
      </c>
      <c r="E21" t="s">
        <v>0</v>
      </c>
      <c r="F21" t="s">
        <v>24</v>
      </c>
      <c r="G21" t="s">
        <v>17</v>
      </c>
      <c r="H21" s="2">
        <v>78045</v>
      </c>
    </row>
    <row r="22" spans="1:11" x14ac:dyDescent="0.25">
      <c r="A22" s="6">
        <v>45658</v>
      </c>
      <c r="B22" s="1">
        <v>45660</v>
      </c>
      <c r="C22" s="1" t="s">
        <v>120</v>
      </c>
      <c r="D22" s="1" t="s">
        <v>52</v>
      </c>
      <c r="E22" t="s">
        <v>0</v>
      </c>
      <c r="F22" t="s">
        <v>24</v>
      </c>
      <c r="G22" t="s">
        <v>17</v>
      </c>
      <c r="H22" s="2">
        <v>351952</v>
      </c>
    </row>
    <row r="23" spans="1:11" x14ac:dyDescent="0.25">
      <c r="A23" s="6">
        <v>45658</v>
      </c>
      <c r="B23" s="1">
        <v>45660</v>
      </c>
      <c r="C23" s="1" t="s">
        <v>120</v>
      </c>
      <c r="D23" s="1" t="s">
        <v>69</v>
      </c>
      <c r="E23" t="s">
        <v>43</v>
      </c>
      <c r="F23" t="s">
        <v>22</v>
      </c>
      <c r="G23" t="s">
        <v>16</v>
      </c>
      <c r="I23" s="2">
        <v>-17300</v>
      </c>
      <c r="J23" s="1">
        <v>45660</v>
      </c>
      <c r="K23" s="7">
        <v>45658</v>
      </c>
    </row>
    <row r="24" spans="1:11" x14ac:dyDescent="0.25">
      <c r="A24" s="6">
        <v>45658</v>
      </c>
      <c r="B24" s="1">
        <v>45660</v>
      </c>
      <c r="C24" s="1" t="s">
        <v>120</v>
      </c>
      <c r="D24" s="1" t="s">
        <v>52</v>
      </c>
      <c r="E24" t="s">
        <v>31</v>
      </c>
      <c r="F24" t="s">
        <v>22</v>
      </c>
      <c r="G24" t="s">
        <v>17</v>
      </c>
      <c r="H24" s="2">
        <v>161461</v>
      </c>
      <c r="I24" s="2">
        <v>-161461</v>
      </c>
      <c r="J24" s="1">
        <v>45660</v>
      </c>
      <c r="K24" s="7">
        <v>45658</v>
      </c>
    </row>
    <row r="25" spans="1:11" x14ac:dyDescent="0.25">
      <c r="A25" s="6">
        <v>45658</v>
      </c>
      <c r="B25" s="1">
        <v>45660</v>
      </c>
      <c r="C25" s="1" t="s">
        <v>120</v>
      </c>
      <c r="D25" s="1" t="s">
        <v>52</v>
      </c>
      <c r="E25" t="s">
        <v>31</v>
      </c>
      <c r="F25" t="s">
        <v>24</v>
      </c>
      <c r="G25" t="s">
        <v>17</v>
      </c>
      <c r="H25" s="2">
        <v>218011</v>
      </c>
    </row>
    <row r="26" spans="1:11" x14ac:dyDescent="0.25">
      <c r="A26" s="6">
        <v>45658</v>
      </c>
      <c r="B26" s="1">
        <v>45660</v>
      </c>
      <c r="C26" s="1" t="s">
        <v>120</v>
      </c>
      <c r="D26" s="1" t="s">
        <v>50</v>
      </c>
      <c r="E26" t="s">
        <v>44</v>
      </c>
      <c r="F26" t="s">
        <v>22</v>
      </c>
      <c r="G26" t="s">
        <v>16</v>
      </c>
      <c r="I26" s="2">
        <v>-228500</v>
      </c>
      <c r="J26" s="1">
        <v>45660</v>
      </c>
      <c r="K26" s="7">
        <v>45658</v>
      </c>
    </row>
    <row r="27" spans="1:11" x14ac:dyDescent="0.25">
      <c r="A27" s="6">
        <v>45658</v>
      </c>
      <c r="B27" s="1">
        <v>45661</v>
      </c>
      <c r="C27" s="1" t="s">
        <v>120</v>
      </c>
      <c r="D27" s="1" t="s">
        <v>54</v>
      </c>
      <c r="E27" t="s">
        <v>95</v>
      </c>
      <c r="F27" t="s">
        <v>22</v>
      </c>
      <c r="G27" t="s">
        <v>16</v>
      </c>
      <c r="H27" s="2">
        <v>1000000</v>
      </c>
      <c r="I27" s="2">
        <v>-1000000</v>
      </c>
      <c r="J27" s="1">
        <v>45661</v>
      </c>
      <c r="K27" s="7">
        <v>45658</v>
      </c>
    </row>
    <row r="28" spans="1:11" x14ac:dyDescent="0.25">
      <c r="A28" s="6">
        <v>45658</v>
      </c>
      <c r="B28" s="1">
        <v>45661</v>
      </c>
      <c r="C28" s="1" t="s">
        <v>120</v>
      </c>
      <c r="D28" s="1" t="s">
        <v>69</v>
      </c>
      <c r="E28" t="s">
        <v>39</v>
      </c>
      <c r="F28" t="s">
        <v>22</v>
      </c>
      <c r="G28" t="s">
        <v>16</v>
      </c>
      <c r="I28" s="2">
        <v>-1061700</v>
      </c>
      <c r="J28" s="1">
        <v>45661</v>
      </c>
      <c r="K28" s="7">
        <v>45658</v>
      </c>
    </row>
    <row r="29" spans="1:11" x14ac:dyDescent="0.25">
      <c r="A29" s="6">
        <v>45658</v>
      </c>
      <c r="B29" s="1">
        <v>45661</v>
      </c>
      <c r="C29" s="1" t="s">
        <v>120</v>
      </c>
      <c r="D29" s="1" t="s">
        <v>51</v>
      </c>
      <c r="E29" t="s">
        <v>45</v>
      </c>
      <c r="F29" t="s">
        <v>22</v>
      </c>
      <c r="G29" t="s">
        <v>16</v>
      </c>
      <c r="I29" s="2">
        <v>-100000</v>
      </c>
      <c r="J29" s="1">
        <v>45661</v>
      </c>
      <c r="K29" s="7">
        <v>45658</v>
      </c>
    </row>
    <row r="30" spans="1:11" x14ac:dyDescent="0.25">
      <c r="A30" s="6">
        <v>45658</v>
      </c>
      <c r="B30" s="1">
        <v>45661</v>
      </c>
      <c r="C30" s="1" t="s">
        <v>120</v>
      </c>
      <c r="D30" s="1" t="s">
        <v>51</v>
      </c>
      <c r="E30" t="s">
        <v>27</v>
      </c>
      <c r="F30" t="s">
        <v>22</v>
      </c>
      <c r="G30" t="s">
        <v>16</v>
      </c>
      <c r="I30" s="2">
        <v>-100000</v>
      </c>
      <c r="J30" s="1">
        <v>45661</v>
      </c>
      <c r="K30" s="7">
        <v>45658</v>
      </c>
    </row>
    <row r="31" spans="1:11" x14ac:dyDescent="0.25">
      <c r="A31" s="6">
        <v>45658</v>
      </c>
      <c r="B31" s="1">
        <v>45661</v>
      </c>
      <c r="C31" s="1" t="s">
        <v>120</v>
      </c>
      <c r="D31" s="1" t="s">
        <v>69</v>
      </c>
      <c r="E31" t="s">
        <v>43</v>
      </c>
      <c r="F31" t="s">
        <v>22</v>
      </c>
      <c r="G31" t="s">
        <v>16</v>
      </c>
      <c r="I31" s="2">
        <v>-26120</v>
      </c>
      <c r="J31" s="1">
        <v>45661</v>
      </c>
      <c r="K31" s="7">
        <v>45658</v>
      </c>
    </row>
    <row r="32" spans="1:11" x14ac:dyDescent="0.25">
      <c r="A32" s="6">
        <v>45658</v>
      </c>
      <c r="B32" s="1">
        <v>45661</v>
      </c>
      <c r="C32" s="1" t="s">
        <v>120</v>
      </c>
      <c r="D32" s="1" t="s">
        <v>69</v>
      </c>
      <c r="E32" t="s">
        <v>43</v>
      </c>
      <c r="F32" t="s">
        <v>22</v>
      </c>
      <c r="G32" t="s">
        <v>16</v>
      </c>
      <c r="I32" s="2">
        <v>-17300</v>
      </c>
      <c r="J32" s="1">
        <v>45661</v>
      </c>
      <c r="K32" s="7">
        <v>45658</v>
      </c>
    </row>
    <row r="33" spans="1:11" x14ac:dyDescent="0.25">
      <c r="A33" s="6">
        <v>45658</v>
      </c>
      <c r="B33" s="1">
        <v>45663</v>
      </c>
      <c r="C33" s="1" t="s">
        <v>120</v>
      </c>
      <c r="D33" s="1" t="s">
        <v>66</v>
      </c>
      <c r="E33" t="s">
        <v>92</v>
      </c>
      <c r="F33" t="s">
        <v>22</v>
      </c>
      <c r="G33" t="s">
        <v>16</v>
      </c>
      <c r="H33" s="2">
        <v>104850</v>
      </c>
      <c r="I33" s="2">
        <v>-104850</v>
      </c>
      <c r="J33" s="1">
        <v>45663</v>
      </c>
      <c r="K33" s="7">
        <v>45658</v>
      </c>
    </row>
    <row r="34" spans="1:11" x14ac:dyDescent="0.25">
      <c r="A34" s="6">
        <v>45658</v>
      </c>
      <c r="B34" s="1">
        <v>45663</v>
      </c>
      <c r="C34" s="1" t="s">
        <v>120</v>
      </c>
      <c r="D34" s="1" t="s">
        <v>51</v>
      </c>
      <c r="E34" t="s">
        <v>79</v>
      </c>
      <c r="F34" t="s">
        <v>22</v>
      </c>
      <c r="G34" t="s">
        <v>16</v>
      </c>
      <c r="I34" s="2">
        <v>-300000</v>
      </c>
      <c r="J34" s="1">
        <v>45663</v>
      </c>
      <c r="K34" s="7">
        <v>45658</v>
      </c>
    </row>
    <row r="35" spans="1:11" x14ac:dyDescent="0.25">
      <c r="A35" s="6">
        <v>45658</v>
      </c>
      <c r="B35" s="1">
        <v>45663</v>
      </c>
      <c r="C35" s="1" t="s">
        <v>120</v>
      </c>
      <c r="D35" s="1" t="s">
        <v>54</v>
      </c>
      <c r="E35" t="s">
        <v>95</v>
      </c>
      <c r="F35" t="s">
        <v>22</v>
      </c>
      <c r="G35" t="s">
        <v>16</v>
      </c>
      <c r="H35" s="2">
        <v>710000</v>
      </c>
      <c r="I35" s="2">
        <v>-710000</v>
      </c>
      <c r="J35" s="1">
        <v>45663</v>
      </c>
      <c r="K35" s="7">
        <v>45658</v>
      </c>
    </row>
    <row r="36" spans="1:11" x14ac:dyDescent="0.25">
      <c r="A36" s="6">
        <v>45658</v>
      </c>
      <c r="B36" s="1">
        <v>45663</v>
      </c>
      <c r="C36" s="1" t="s">
        <v>120</v>
      </c>
      <c r="D36" s="1" t="s">
        <v>66</v>
      </c>
      <c r="E36" t="s">
        <v>39</v>
      </c>
      <c r="F36" t="s">
        <v>22</v>
      </c>
      <c r="G36" t="s">
        <v>18</v>
      </c>
      <c r="H36" s="2">
        <v>426623</v>
      </c>
      <c r="I36" s="2">
        <v>-426623</v>
      </c>
      <c r="J36" s="1">
        <v>45663</v>
      </c>
      <c r="K36" s="7">
        <v>45658</v>
      </c>
    </row>
    <row r="37" spans="1:11" x14ac:dyDescent="0.25">
      <c r="A37" s="6">
        <v>45658</v>
      </c>
      <c r="B37" s="1">
        <v>45663</v>
      </c>
      <c r="C37" s="1" t="s">
        <v>120</v>
      </c>
      <c r="D37" s="1" t="s">
        <v>66</v>
      </c>
      <c r="E37" t="s">
        <v>39</v>
      </c>
      <c r="F37" t="s">
        <v>22</v>
      </c>
      <c r="G37" t="s">
        <v>18</v>
      </c>
      <c r="H37" s="2">
        <v>34724</v>
      </c>
      <c r="I37" s="2">
        <v>-34724</v>
      </c>
      <c r="J37" s="1">
        <v>45663</v>
      </c>
      <c r="K37" s="7">
        <v>45658</v>
      </c>
    </row>
    <row r="38" spans="1:11" x14ac:dyDescent="0.25">
      <c r="A38" s="6">
        <v>45658</v>
      </c>
      <c r="B38" s="1">
        <v>45663</v>
      </c>
      <c r="C38" s="1" t="s">
        <v>120</v>
      </c>
      <c r="D38" s="1" t="s">
        <v>66</v>
      </c>
      <c r="E38" t="s">
        <v>39</v>
      </c>
      <c r="F38" t="s">
        <v>22</v>
      </c>
      <c r="G38" t="s">
        <v>18</v>
      </c>
      <c r="H38" s="2">
        <v>23284</v>
      </c>
      <c r="I38" s="2">
        <v>-23284</v>
      </c>
      <c r="J38" s="1">
        <v>45663</v>
      </c>
      <c r="K38" s="7">
        <v>45658</v>
      </c>
    </row>
    <row r="39" spans="1:11" x14ac:dyDescent="0.25">
      <c r="A39" s="6">
        <v>45658</v>
      </c>
      <c r="B39" s="1">
        <v>45663</v>
      </c>
      <c r="C39" s="1" t="s">
        <v>120</v>
      </c>
      <c r="D39" s="1" t="s">
        <v>51</v>
      </c>
      <c r="E39" t="s">
        <v>39</v>
      </c>
      <c r="F39" t="s">
        <v>22</v>
      </c>
      <c r="G39" t="s">
        <v>16</v>
      </c>
      <c r="I39" s="2">
        <v>-45000</v>
      </c>
      <c r="J39" s="1">
        <v>45663</v>
      </c>
      <c r="K39" s="7">
        <v>45658</v>
      </c>
    </row>
    <row r="40" spans="1:11" x14ac:dyDescent="0.25">
      <c r="A40" s="6">
        <v>45658</v>
      </c>
      <c r="B40" s="1">
        <v>45663</v>
      </c>
      <c r="C40" s="1" t="s">
        <v>120</v>
      </c>
      <c r="D40" s="1" t="s">
        <v>52</v>
      </c>
      <c r="E40" t="s">
        <v>33</v>
      </c>
      <c r="F40" t="s">
        <v>22</v>
      </c>
      <c r="G40" t="s">
        <v>16</v>
      </c>
      <c r="H40" s="2">
        <v>80200</v>
      </c>
      <c r="I40" s="2">
        <v>-80200</v>
      </c>
      <c r="J40" s="1">
        <v>45663</v>
      </c>
      <c r="K40" s="7">
        <v>45658</v>
      </c>
    </row>
    <row r="41" spans="1:11" x14ac:dyDescent="0.25">
      <c r="A41" s="6">
        <v>45658</v>
      </c>
      <c r="B41" s="1">
        <v>45663</v>
      </c>
      <c r="C41" s="1" t="s">
        <v>120</v>
      </c>
      <c r="D41" s="1" t="s">
        <v>70</v>
      </c>
      <c r="E41" t="s">
        <v>35</v>
      </c>
      <c r="F41" t="s">
        <v>22</v>
      </c>
      <c r="G41" t="s">
        <v>16</v>
      </c>
      <c r="H41" s="2">
        <v>30000</v>
      </c>
      <c r="I41" s="2">
        <v>-30000</v>
      </c>
      <c r="J41" s="1">
        <v>45663</v>
      </c>
      <c r="K41" s="7">
        <v>45658</v>
      </c>
    </row>
    <row r="42" spans="1:11" x14ac:dyDescent="0.25">
      <c r="A42" s="6">
        <v>45658</v>
      </c>
      <c r="B42" s="1">
        <v>45663</v>
      </c>
      <c r="C42" s="1" t="s">
        <v>120</v>
      </c>
      <c r="D42" s="1" t="s">
        <v>52</v>
      </c>
      <c r="E42" t="s">
        <v>34</v>
      </c>
      <c r="F42" t="s">
        <v>22</v>
      </c>
      <c r="G42" t="s">
        <v>16</v>
      </c>
      <c r="H42" s="2">
        <v>60000</v>
      </c>
      <c r="I42" s="2">
        <v>-60000</v>
      </c>
      <c r="J42" s="1">
        <v>45663</v>
      </c>
      <c r="K42" s="7">
        <v>45658</v>
      </c>
    </row>
    <row r="43" spans="1:11" x14ac:dyDescent="0.25">
      <c r="A43" s="6">
        <v>45658</v>
      </c>
      <c r="B43" s="1">
        <v>45663</v>
      </c>
      <c r="C43" s="1" t="s">
        <v>120</v>
      </c>
      <c r="D43" s="1" t="s">
        <v>52</v>
      </c>
      <c r="E43" t="s">
        <v>59</v>
      </c>
      <c r="F43" t="s">
        <v>24</v>
      </c>
      <c r="G43" t="s">
        <v>18</v>
      </c>
      <c r="H43" s="2">
        <v>83240</v>
      </c>
    </row>
    <row r="44" spans="1:11" x14ac:dyDescent="0.25">
      <c r="A44" s="6">
        <v>45658</v>
      </c>
      <c r="B44" s="1">
        <v>45663</v>
      </c>
      <c r="C44" s="1" t="s">
        <v>120</v>
      </c>
      <c r="D44" s="1" t="s">
        <v>52</v>
      </c>
      <c r="E44" t="s">
        <v>4</v>
      </c>
      <c r="F44" t="s">
        <v>22</v>
      </c>
      <c r="G44" t="s">
        <v>17</v>
      </c>
      <c r="I44" s="2">
        <v>-153700</v>
      </c>
      <c r="J44" s="1">
        <v>45663</v>
      </c>
      <c r="K44" s="7">
        <v>45658</v>
      </c>
    </row>
    <row r="45" spans="1:11" x14ac:dyDescent="0.25">
      <c r="A45" s="7">
        <v>45658</v>
      </c>
      <c r="B45" s="1">
        <v>45663</v>
      </c>
      <c r="C45" s="1" t="s">
        <v>120</v>
      </c>
      <c r="D45" s="1" t="s">
        <v>52</v>
      </c>
      <c r="E45" t="s">
        <v>4</v>
      </c>
      <c r="F45" t="s">
        <v>24</v>
      </c>
      <c r="G45" t="s">
        <v>17</v>
      </c>
      <c r="H45" s="2">
        <v>170218</v>
      </c>
      <c r="I45" s="2">
        <v>-170218</v>
      </c>
      <c r="J45" s="1">
        <v>45670</v>
      </c>
      <c r="K45" s="7">
        <v>45658</v>
      </c>
    </row>
    <row r="46" spans="1:11" x14ac:dyDescent="0.25">
      <c r="A46" s="6">
        <v>45658</v>
      </c>
      <c r="B46" s="1">
        <v>45663</v>
      </c>
      <c r="C46" s="1" t="s">
        <v>120</v>
      </c>
      <c r="D46" s="1" t="s">
        <v>66</v>
      </c>
      <c r="E46" t="s">
        <v>96</v>
      </c>
      <c r="F46" t="s">
        <v>22</v>
      </c>
      <c r="G46" t="s">
        <v>18</v>
      </c>
      <c r="H46" s="2">
        <v>2704114</v>
      </c>
      <c r="I46" s="2">
        <v>-2704114</v>
      </c>
      <c r="J46" s="1">
        <v>45663</v>
      </c>
      <c r="K46" s="7">
        <v>45658</v>
      </c>
    </row>
    <row r="47" spans="1:11" x14ac:dyDescent="0.25">
      <c r="A47" s="7">
        <v>45658</v>
      </c>
      <c r="B47" s="1">
        <v>45663</v>
      </c>
      <c r="C47" s="1" t="s">
        <v>120</v>
      </c>
      <c r="D47" s="1" t="s">
        <v>52</v>
      </c>
      <c r="E47" t="s">
        <v>68</v>
      </c>
      <c r="F47" t="s">
        <v>24</v>
      </c>
      <c r="G47" t="s">
        <v>16</v>
      </c>
      <c r="H47" s="2">
        <v>2595540</v>
      </c>
    </row>
    <row r="48" spans="1:11" x14ac:dyDescent="0.25">
      <c r="A48" s="6">
        <v>45658</v>
      </c>
      <c r="B48" s="1">
        <v>45663</v>
      </c>
      <c r="C48" s="1" t="s">
        <v>120</v>
      </c>
      <c r="D48" s="1" t="s">
        <v>66</v>
      </c>
      <c r="E48" t="s">
        <v>97</v>
      </c>
      <c r="F48" t="s">
        <v>22</v>
      </c>
      <c r="G48" t="s">
        <v>18</v>
      </c>
      <c r="I48" s="2">
        <v>-295000</v>
      </c>
      <c r="J48" s="1">
        <v>45663</v>
      </c>
      <c r="K48" s="7">
        <v>45658</v>
      </c>
    </row>
    <row r="49" spans="1:11" x14ac:dyDescent="0.25">
      <c r="A49" s="6">
        <v>45658</v>
      </c>
      <c r="B49" s="1">
        <v>45663</v>
      </c>
      <c r="C49" s="1" t="s">
        <v>120</v>
      </c>
      <c r="D49" s="1" t="s">
        <v>52</v>
      </c>
      <c r="E49" t="s">
        <v>57</v>
      </c>
      <c r="F49" t="s">
        <v>24</v>
      </c>
      <c r="G49" t="s">
        <v>17</v>
      </c>
      <c r="H49" s="2">
        <v>86212</v>
      </c>
    </row>
    <row r="50" spans="1:11" x14ac:dyDescent="0.25">
      <c r="A50" s="6">
        <v>45658</v>
      </c>
      <c r="B50" s="1">
        <v>45663</v>
      </c>
      <c r="C50" s="1" t="s">
        <v>120</v>
      </c>
      <c r="D50" s="1" t="s">
        <v>52</v>
      </c>
      <c r="E50" t="s">
        <v>12</v>
      </c>
      <c r="F50" t="s">
        <v>22</v>
      </c>
      <c r="G50" t="s">
        <v>16</v>
      </c>
      <c r="I50" s="2">
        <v>-231300</v>
      </c>
      <c r="J50" s="1">
        <v>45663</v>
      </c>
      <c r="K50" s="7">
        <v>45658</v>
      </c>
    </row>
    <row r="51" spans="1:11" x14ac:dyDescent="0.25">
      <c r="A51" s="7">
        <v>45658</v>
      </c>
      <c r="B51" s="1">
        <v>45663</v>
      </c>
      <c r="C51" s="1" t="s">
        <v>120</v>
      </c>
      <c r="D51" s="1" t="s">
        <v>52</v>
      </c>
      <c r="E51" t="s">
        <v>12</v>
      </c>
      <c r="F51" t="s">
        <v>24</v>
      </c>
      <c r="G51" t="s">
        <v>16</v>
      </c>
      <c r="H51" s="2">
        <v>262200</v>
      </c>
      <c r="I51" s="2">
        <v>-262200</v>
      </c>
      <c r="J51" s="1">
        <v>45672</v>
      </c>
      <c r="K51" s="7">
        <v>45658</v>
      </c>
    </row>
    <row r="52" spans="1:11" x14ac:dyDescent="0.25">
      <c r="A52" s="6">
        <v>45658</v>
      </c>
      <c r="B52" s="1">
        <v>45663</v>
      </c>
      <c r="C52" s="1" t="s">
        <v>120</v>
      </c>
      <c r="D52" s="1" t="s">
        <v>52</v>
      </c>
      <c r="E52" t="s">
        <v>26</v>
      </c>
      <c r="F52" t="s">
        <v>22</v>
      </c>
      <c r="G52" t="s">
        <v>16</v>
      </c>
      <c r="H52" s="2">
        <v>5900</v>
      </c>
      <c r="I52" s="2">
        <v>-5900</v>
      </c>
      <c r="J52" s="1">
        <v>45663</v>
      </c>
      <c r="K52" s="7">
        <v>45658</v>
      </c>
    </row>
    <row r="53" spans="1:11" x14ac:dyDescent="0.25">
      <c r="A53" s="6">
        <v>45658</v>
      </c>
      <c r="B53" s="1">
        <v>45663</v>
      </c>
      <c r="C53" s="1" t="s">
        <v>120</v>
      </c>
      <c r="D53" s="1" t="s">
        <v>52</v>
      </c>
      <c r="E53" t="s">
        <v>38</v>
      </c>
      <c r="F53" t="s">
        <v>22</v>
      </c>
      <c r="G53" t="s">
        <v>16</v>
      </c>
      <c r="H53" s="2">
        <v>36000</v>
      </c>
      <c r="I53" s="2">
        <v>-36000</v>
      </c>
      <c r="J53" s="1">
        <v>45663</v>
      </c>
      <c r="K53" s="7">
        <v>45658</v>
      </c>
    </row>
    <row r="54" spans="1:11" x14ac:dyDescent="0.25">
      <c r="A54" s="6">
        <v>45658</v>
      </c>
      <c r="B54" s="1">
        <v>45663</v>
      </c>
      <c r="C54" s="1" t="s">
        <v>120</v>
      </c>
      <c r="D54" s="1" t="s">
        <v>69</v>
      </c>
      <c r="E54" t="s">
        <v>43</v>
      </c>
      <c r="F54" t="s">
        <v>22</v>
      </c>
      <c r="G54" t="s">
        <v>16</v>
      </c>
      <c r="I54" s="2">
        <v>-17300</v>
      </c>
      <c r="J54" s="1">
        <v>45663</v>
      </c>
      <c r="K54" s="7">
        <v>45658</v>
      </c>
    </row>
    <row r="55" spans="1:11" x14ac:dyDescent="0.25">
      <c r="A55" s="6">
        <v>45658</v>
      </c>
      <c r="B55" s="1">
        <v>45663</v>
      </c>
      <c r="C55" s="1" t="s">
        <v>120</v>
      </c>
      <c r="D55" s="1" t="s">
        <v>69</v>
      </c>
      <c r="E55" t="s">
        <v>43</v>
      </c>
      <c r="F55" t="s">
        <v>22</v>
      </c>
      <c r="G55" t="s">
        <v>16</v>
      </c>
      <c r="I55" s="2">
        <v>-13000</v>
      </c>
      <c r="J55" s="1">
        <v>45663</v>
      </c>
      <c r="K55" s="7">
        <v>45658</v>
      </c>
    </row>
    <row r="56" spans="1:11" x14ac:dyDescent="0.25">
      <c r="A56" s="6">
        <v>45658</v>
      </c>
      <c r="B56" s="1">
        <v>45663</v>
      </c>
      <c r="C56" s="1" t="s">
        <v>120</v>
      </c>
      <c r="D56" s="1" t="s">
        <v>69</v>
      </c>
      <c r="E56" t="s">
        <v>43</v>
      </c>
      <c r="F56" t="s">
        <v>22</v>
      </c>
      <c r="G56" t="s">
        <v>16</v>
      </c>
      <c r="I56" s="2">
        <v>-17300</v>
      </c>
      <c r="J56" s="1">
        <v>45663</v>
      </c>
      <c r="K56" s="7">
        <v>45658</v>
      </c>
    </row>
    <row r="57" spans="1:11" x14ac:dyDescent="0.25">
      <c r="A57" s="6">
        <v>45658</v>
      </c>
      <c r="B57" s="1">
        <v>45663</v>
      </c>
      <c r="C57" s="1" t="s">
        <v>120</v>
      </c>
      <c r="D57" s="1" t="s">
        <v>69</v>
      </c>
      <c r="E57" t="s">
        <v>43</v>
      </c>
      <c r="F57" t="s">
        <v>22</v>
      </c>
      <c r="G57" t="s">
        <v>16</v>
      </c>
      <c r="I57" s="2">
        <v>-13060</v>
      </c>
      <c r="J57" s="1">
        <v>45663</v>
      </c>
      <c r="K57" s="7">
        <v>45658</v>
      </c>
    </row>
    <row r="58" spans="1:11" x14ac:dyDescent="0.25">
      <c r="A58" s="6">
        <v>45658</v>
      </c>
      <c r="B58" s="1">
        <v>45663</v>
      </c>
      <c r="C58" s="1" t="s">
        <v>120</v>
      </c>
      <c r="D58" s="1" t="s">
        <v>69</v>
      </c>
      <c r="E58" t="s">
        <v>43</v>
      </c>
      <c r="F58" t="s">
        <v>22</v>
      </c>
      <c r="G58" t="s">
        <v>16</v>
      </c>
      <c r="I58" s="2">
        <v>-13060</v>
      </c>
      <c r="J58" s="1">
        <v>45663</v>
      </c>
      <c r="K58" s="7">
        <v>45658</v>
      </c>
    </row>
    <row r="59" spans="1:11" x14ac:dyDescent="0.25">
      <c r="A59" s="6">
        <v>45658</v>
      </c>
      <c r="B59" s="1">
        <v>45663</v>
      </c>
      <c r="C59" s="1" t="s">
        <v>120</v>
      </c>
      <c r="D59" s="1" t="s">
        <v>52</v>
      </c>
      <c r="E59" t="s">
        <v>2</v>
      </c>
      <c r="F59" t="s">
        <v>22</v>
      </c>
      <c r="G59" t="s">
        <v>17</v>
      </c>
      <c r="I59" s="2">
        <v>-2710213</v>
      </c>
      <c r="J59" s="1">
        <v>45663</v>
      </c>
      <c r="K59" s="7">
        <v>45658</v>
      </c>
    </row>
    <row r="60" spans="1:11" x14ac:dyDescent="0.25">
      <c r="A60" s="6">
        <v>45658</v>
      </c>
      <c r="B60" s="1">
        <v>45663</v>
      </c>
      <c r="C60" s="1" t="s">
        <v>120</v>
      </c>
      <c r="D60" s="1" t="s">
        <v>52</v>
      </c>
      <c r="E60" t="s">
        <v>31</v>
      </c>
      <c r="F60" t="s">
        <v>24</v>
      </c>
      <c r="G60" t="s">
        <v>17</v>
      </c>
      <c r="H60" s="2">
        <v>80730</v>
      </c>
    </row>
    <row r="61" spans="1:11" x14ac:dyDescent="0.25">
      <c r="A61" s="6">
        <v>45658</v>
      </c>
      <c r="B61" s="1">
        <v>45663</v>
      </c>
      <c r="C61" s="1" t="s">
        <v>120</v>
      </c>
      <c r="D61" s="1" t="s">
        <v>49</v>
      </c>
      <c r="E61" t="s">
        <v>98</v>
      </c>
      <c r="F61" t="s">
        <v>22</v>
      </c>
      <c r="G61" t="s">
        <v>47</v>
      </c>
      <c r="H61" s="2">
        <v>127892</v>
      </c>
      <c r="I61" s="2">
        <v>-127892</v>
      </c>
      <c r="J61" s="1">
        <v>45663</v>
      </c>
      <c r="K61" s="7">
        <v>45658</v>
      </c>
    </row>
    <row r="62" spans="1:11" x14ac:dyDescent="0.25">
      <c r="A62" s="6">
        <v>45658</v>
      </c>
      <c r="B62" s="1">
        <v>45663</v>
      </c>
      <c r="C62" s="1" t="s">
        <v>120</v>
      </c>
      <c r="D62" s="1" t="s">
        <v>52</v>
      </c>
      <c r="E62" t="s">
        <v>10</v>
      </c>
      <c r="F62" t="s">
        <v>24</v>
      </c>
      <c r="G62" t="s">
        <v>17</v>
      </c>
      <c r="H62" s="2">
        <v>78043</v>
      </c>
      <c r="I62" s="2">
        <v>-78043</v>
      </c>
      <c r="J62" s="1">
        <v>45666</v>
      </c>
      <c r="K62" s="7">
        <v>45658</v>
      </c>
    </row>
    <row r="63" spans="1:11" x14ac:dyDescent="0.25">
      <c r="A63" s="6">
        <v>45658</v>
      </c>
      <c r="B63" s="1">
        <v>45663</v>
      </c>
      <c r="C63" s="1" t="s">
        <v>120</v>
      </c>
      <c r="D63" s="1" t="s">
        <v>52</v>
      </c>
      <c r="E63" t="s">
        <v>10</v>
      </c>
      <c r="F63" t="s">
        <v>24</v>
      </c>
      <c r="G63" t="s">
        <v>16</v>
      </c>
      <c r="H63" s="2">
        <v>64500</v>
      </c>
      <c r="I63" s="2">
        <v>-64500</v>
      </c>
      <c r="J63" s="1">
        <v>45666</v>
      </c>
      <c r="K63" s="7">
        <v>45658</v>
      </c>
    </row>
    <row r="64" spans="1:11" x14ac:dyDescent="0.25">
      <c r="A64" s="6">
        <v>45658</v>
      </c>
      <c r="B64" s="1">
        <v>45664</v>
      </c>
      <c r="C64" s="1" t="s">
        <v>120</v>
      </c>
      <c r="D64" s="1" t="s">
        <v>66</v>
      </c>
      <c r="E64" t="s">
        <v>100</v>
      </c>
      <c r="F64" t="s">
        <v>22</v>
      </c>
      <c r="G64" t="s">
        <v>16</v>
      </c>
      <c r="H64" s="2">
        <v>40600</v>
      </c>
      <c r="I64" s="2">
        <v>-40600</v>
      </c>
      <c r="J64" s="1">
        <v>45664</v>
      </c>
      <c r="K64" s="7">
        <v>45658</v>
      </c>
    </row>
    <row r="65" spans="1:11" x14ac:dyDescent="0.25">
      <c r="A65" s="7">
        <v>45658</v>
      </c>
      <c r="B65" s="1">
        <v>45664</v>
      </c>
      <c r="C65" s="1" t="s">
        <v>120</v>
      </c>
      <c r="D65" s="1" t="s">
        <v>52</v>
      </c>
      <c r="E65" t="s">
        <v>3</v>
      </c>
      <c r="F65" t="s">
        <v>24</v>
      </c>
      <c r="G65" t="s">
        <v>17</v>
      </c>
      <c r="H65" s="2">
        <v>124564</v>
      </c>
    </row>
    <row r="66" spans="1:11" x14ac:dyDescent="0.25">
      <c r="A66" s="6">
        <v>45658</v>
      </c>
      <c r="B66" s="1">
        <v>45664</v>
      </c>
      <c r="C66" s="1" t="s">
        <v>120</v>
      </c>
      <c r="D66" s="1" t="s">
        <v>52</v>
      </c>
      <c r="E66" t="s">
        <v>99</v>
      </c>
      <c r="F66" t="s">
        <v>22</v>
      </c>
      <c r="G66" t="s">
        <v>18</v>
      </c>
      <c r="I66" s="2">
        <v>-249500</v>
      </c>
      <c r="J66" s="1">
        <v>45664</v>
      </c>
      <c r="K66" s="7">
        <v>45658</v>
      </c>
    </row>
    <row r="67" spans="1:11" x14ac:dyDescent="0.25">
      <c r="A67" s="6">
        <v>45658</v>
      </c>
      <c r="B67" s="1">
        <v>45664</v>
      </c>
      <c r="C67" s="1" t="s">
        <v>120</v>
      </c>
      <c r="D67" s="1" t="s">
        <v>54</v>
      </c>
      <c r="E67" t="s">
        <v>81</v>
      </c>
      <c r="F67" t="s">
        <v>22</v>
      </c>
      <c r="G67" t="s">
        <v>16</v>
      </c>
      <c r="H67" s="2">
        <v>100000</v>
      </c>
      <c r="I67" s="2">
        <v>-100000</v>
      </c>
      <c r="J67" s="1">
        <v>45664</v>
      </c>
      <c r="K67" s="7">
        <v>45658</v>
      </c>
    </row>
    <row r="68" spans="1:11" x14ac:dyDescent="0.25">
      <c r="A68" s="6">
        <v>45658</v>
      </c>
      <c r="B68" s="1">
        <v>45664</v>
      </c>
      <c r="C68" s="1" t="s">
        <v>120</v>
      </c>
      <c r="D68" s="1" t="s">
        <v>52</v>
      </c>
      <c r="E68" t="s">
        <v>41</v>
      </c>
      <c r="F68" t="s">
        <v>22</v>
      </c>
      <c r="G68" t="s">
        <v>16</v>
      </c>
      <c r="H68" s="2">
        <v>5500</v>
      </c>
      <c r="I68" s="2">
        <v>-5500</v>
      </c>
      <c r="J68" s="1">
        <v>45664</v>
      </c>
      <c r="K68" s="7">
        <v>45658</v>
      </c>
    </row>
    <row r="69" spans="1:11" x14ac:dyDescent="0.25">
      <c r="A69" s="6">
        <v>45658</v>
      </c>
      <c r="B69" s="1">
        <v>45664</v>
      </c>
      <c r="C69" s="1" t="s">
        <v>120</v>
      </c>
      <c r="D69" s="1" t="s">
        <v>52</v>
      </c>
      <c r="E69" t="s">
        <v>14</v>
      </c>
      <c r="F69" t="s">
        <v>22</v>
      </c>
      <c r="G69" t="s">
        <v>18</v>
      </c>
      <c r="H69" s="2">
        <v>42708</v>
      </c>
      <c r="I69" s="2">
        <v>-42708</v>
      </c>
      <c r="J69" s="1">
        <v>45666</v>
      </c>
      <c r="K69" s="7">
        <v>45658</v>
      </c>
    </row>
    <row r="70" spans="1:11" x14ac:dyDescent="0.25">
      <c r="A70" s="6">
        <v>45658</v>
      </c>
      <c r="B70" s="1">
        <v>45664</v>
      </c>
      <c r="C70" s="1" t="s">
        <v>120</v>
      </c>
      <c r="D70" s="1" t="s">
        <v>52</v>
      </c>
      <c r="E70" t="s">
        <v>0</v>
      </c>
      <c r="F70" t="s">
        <v>24</v>
      </c>
      <c r="G70" t="s">
        <v>17</v>
      </c>
      <c r="H70" s="2">
        <v>75697</v>
      </c>
    </row>
    <row r="71" spans="1:11" x14ac:dyDescent="0.25">
      <c r="A71" s="6">
        <v>45658</v>
      </c>
      <c r="B71" s="1">
        <v>45664</v>
      </c>
      <c r="C71" s="1" t="s">
        <v>120</v>
      </c>
      <c r="D71" s="1" t="s">
        <v>52</v>
      </c>
      <c r="E71" t="s">
        <v>0</v>
      </c>
      <c r="F71" t="s">
        <v>24</v>
      </c>
      <c r="G71" t="s">
        <v>17</v>
      </c>
      <c r="H71" s="2">
        <v>163891</v>
      </c>
    </row>
    <row r="72" spans="1:11" x14ac:dyDescent="0.25">
      <c r="A72" s="6">
        <v>45658</v>
      </c>
      <c r="B72" s="1">
        <v>45664</v>
      </c>
      <c r="C72" s="1" t="s">
        <v>120</v>
      </c>
      <c r="D72" s="1" t="s">
        <v>52</v>
      </c>
      <c r="E72" t="s">
        <v>0</v>
      </c>
      <c r="F72" t="s">
        <v>24</v>
      </c>
      <c r="G72" t="s">
        <v>17</v>
      </c>
      <c r="H72" s="2">
        <v>460202</v>
      </c>
    </row>
    <row r="73" spans="1:11" x14ac:dyDescent="0.25">
      <c r="A73" s="6">
        <v>45658</v>
      </c>
      <c r="B73" s="1">
        <v>45664</v>
      </c>
      <c r="C73" s="1" t="s">
        <v>120</v>
      </c>
      <c r="D73" s="1" t="s">
        <v>69</v>
      </c>
      <c r="E73" t="s">
        <v>43</v>
      </c>
      <c r="F73" t="s">
        <v>22</v>
      </c>
      <c r="G73" t="s">
        <v>16</v>
      </c>
      <c r="I73" s="2">
        <v>-17300</v>
      </c>
      <c r="J73" s="1">
        <v>45664</v>
      </c>
      <c r="K73" s="7">
        <v>45658</v>
      </c>
    </row>
    <row r="74" spans="1:11" x14ac:dyDescent="0.25">
      <c r="A74" s="6">
        <v>45658</v>
      </c>
      <c r="B74" s="1">
        <v>45664</v>
      </c>
      <c r="C74" s="1" t="s">
        <v>120</v>
      </c>
      <c r="D74" s="1" t="s">
        <v>69</v>
      </c>
      <c r="E74" t="s">
        <v>43</v>
      </c>
      <c r="F74" t="s">
        <v>22</v>
      </c>
      <c r="G74" t="s">
        <v>16</v>
      </c>
      <c r="I74" s="2">
        <v>-11850</v>
      </c>
      <c r="J74" s="1">
        <v>45664</v>
      </c>
      <c r="K74" s="7">
        <v>45658</v>
      </c>
    </row>
    <row r="75" spans="1:11" x14ac:dyDescent="0.25">
      <c r="A75" s="6">
        <v>45658</v>
      </c>
      <c r="B75" s="1">
        <v>45664</v>
      </c>
      <c r="C75" s="1" t="s">
        <v>120</v>
      </c>
      <c r="D75" s="1" t="s">
        <v>52</v>
      </c>
      <c r="E75" t="s">
        <v>2</v>
      </c>
      <c r="F75" t="s">
        <v>22</v>
      </c>
      <c r="G75" t="s">
        <v>16</v>
      </c>
      <c r="I75" s="2">
        <v>-300000</v>
      </c>
      <c r="J75" s="1">
        <v>45664</v>
      </c>
      <c r="K75" s="7">
        <v>45658</v>
      </c>
    </row>
    <row r="76" spans="1:11" x14ac:dyDescent="0.25">
      <c r="A76" s="7">
        <v>45658</v>
      </c>
      <c r="B76" s="1">
        <v>45664</v>
      </c>
      <c r="C76" s="1" t="s">
        <v>120</v>
      </c>
      <c r="D76" s="1" t="s">
        <v>52</v>
      </c>
      <c r="E76" t="s">
        <v>2</v>
      </c>
      <c r="F76" t="s">
        <v>24</v>
      </c>
      <c r="G76" t="s">
        <v>17</v>
      </c>
      <c r="H76" s="2">
        <v>426785</v>
      </c>
    </row>
    <row r="77" spans="1:11" x14ac:dyDescent="0.25">
      <c r="A77" s="7">
        <v>45658</v>
      </c>
      <c r="B77" s="1">
        <v>45664</v>
      </c>
      <c r="C77" s="1" t="s">
        <v>120</v>
      </c>
      <c r="D77" s="1" t="s">
        <v>52</v>
      </c>
      <c r="E77" t="s">
        <v>2</v>
      </c>
      <c r="F77" t="s">
        <v>24</v>
      </c>
      <c r="G77" t="s">
        <v>16</v>
      </c>
      <c r="H77" s="2">
        <v>122600</v>
      </c>
    </row>
    <row r="78" spans="1:11" x14ac:dyDescent="0.25">
      <c r="A78" s="7">
        <v>45658</v>
      </c>
      <c r="B78" s="1">
        <v>45664</v>
      </c>
      <c r="C78" s="1" t="s">
        <v>120</v>
      </c>
      <c r="D78" s="1" t="s">
        <v>52</v>
      </c>
      <c r="E78" t="s">
        <v>25</v>
      </c>
      <c r="F78" t="s">
        <v>22</v>
      </c>
      <c r="G78" t="s">
        <v>16</v>
      </c>
      <c r="H78" s="2">
        <v>164000</v>
      </c>
      <c r="I78" s="2">
        <v>-164000</v>
      </c>
      <c r="J78" s="1">
        <v>45680</v>
      </c>
      <c r="K78" s="7">
        <v>45658</v>
      </c>
    </row>
    <row r="79" spans="1:11" x14ac:dyDescent="0.25">
      <c r="A79" s="6">
        <v>45658</v>
      </c>
      <c r="B79" s="1">
        <v>45664</v>
      </c>
      <c r="C79" s="1" t="s">
        <v>120</v>
      </c>
      <c r="D79" s="1" t="s">
        <v>70</v>
      </c>
      <c r="E79" t="s">
        <v>71</v>
      </c>
      <c r="F79" t="s">
        <v>22</v>
      </c>
      <c r="G79" t="s">
        <v>16</v>
      </c>
      <c r="H79" s="2">
        <v>3550</v>
      </c>
      <c r="I79" s="2">
        <v>-3550</v>
      </c>
      <c r="J79" s="1">
        <v>45664</v>
      </c>
      <c r="K79" s="7">
        <v>45658</v>
      </c>
    </row>
    <row r="80" spans="1:11" x14ac:dyDescent="0.25">
      <c r="A80" s="7">
        <v>45658</v>
      </c>
      <c r="B80" s="1">
        <v>45664</v>
      </c>
      <c r="C80" s="1" t="s">
        <v>120</v>
      </c>
      <c r="D80" s="1" t="s">
        <v>52</v>
      </c>
      <c r="E80" t="s">
        <v>32</v>
      </c>
      <c r="F80" t="s">
        <v>24</v>
      </c>
      <c r="G80" t="s">
        <v>16</v>
      </c>
      <c r="H80" s="2">
        <v>296450</v>
      </c>
      <c r="I80" s="2">
        <v>-296500</v>
      </c>
      <c r="J80" s="1">
        <v>45700</v>
      </c>
      <c r="K80" s="7">
        <v>45689</v>
      </c>
    </row>
    <row r="81" spans="1:11" x14ac:dyDescent="0.25">
      <c r="A81" s="6">
        <v>45658</v>
      </c>
      <c r="B81" s="1">
        <v>45664</v>
      </c>
      <c r="C81" s="1" t="s">
        <v>120</v>
      </c>
      <c r="D81" s="1" t="s">
        <v>52</v>
      </c>
      <c r="E81" t="s">
        <v>30</v>
      </c>
      <c r="F81" t="s">
        <v>22</v>
      </c>
      <c r="G81" t="s">
        <v>16</v>
      </c>
      <c r="H81" s="2">
        <v>2000</v>
      </c>
      <c r="I81" s="2">
        <v>-2000</v>
      </c>
      <c r="J81" s="1">
        <v>45664</v>
      </c>
      <c r="K81" s="7">
        <v>45658</v>
      </c>
    </row>
    <row r="82" spans="1:11" x14ac:dyDescent="0.25">
      <c r="A82" s="6">
        <v>45658</v>
      </c>
      <c r="B82" s="1">
        <v>45665</v>
      </c>
      <c r="C82" s="1" t="s">
        <v>120</v>
      </c>
      <c r="D82" s="1" t="s">
        <v>52</v>
      </c>
      <c r="E82" t="s">
        <v>12</v>
      </c>
      <c r="F82" t="s">
        <v>22</v>
      </c>
      <c r="G82" t="s">
        <v>16</v>
      </c>
      <c r="I82" s="2">
        <v>-349900</v>
      </c>
      <c r="J82" s="1">
        <v>45665</v>
      </c>
      <c r="K82" s="7">
        <v>45658</v>
      </c>
    </row>
    <row r="83" spans="1:11" x14ac:dyDescent="0.25">
      <c r="A83" s="7">
        <v>45658</v>
      </c>
      <c r="B83" s="1">
        <v>45665</v>
      </c>
      <c r="C83" s="1" t="s">
        <v>120</v>
      </c>
      <c r="D83" s="1" t="s">
        <v>52</v>
      </c>
      <c r="E83" t="s">
        <v>12</v>
      </c>
      <c r="F83" t="s">
        <v>24</v>
      </c>
      <c r="G83" t="s">
        <v>16</v>
      </c>
      <c r="H83" s="2">
        <v>70600</v>
      </c>
      <c r="I83" s="2">
        <v>-70200</v>
      </c>
      <c r="J83" s="1">
        <v>45674</v>
      </c>
      <c r="K83" s="7">
        <v>45658</v>
      </c>
    </row>
    <row r="84" spans="1:11" x14ac:dyDescent="0.25">
      <c r="A84" s="6">
        <v>45658</v>
      </c>
      <c r="B84" s="1">
        <v>45665</v>
      </c>
      <c r="C84" s="1" t="s">
        <v>120</v>
      </c>
      <c r="D84" s="1" t="s">
        <v>52</v>
      </c>
      <c r="E84" t="s">
        <v>26</v>
      </c>
      <c r="F84" t="s">
        <v>22</v>
      </c>
      <c r="G84" t="s">
        <v>16</v>
      </c>
      <c r="H84" s="2">
        <v>7300</v>
      </c>
      <c r="I84" s="2">
        <v>-7300</v>
      </c>
      <c r="J84" s="1">
        <v>45665</v>
      </c>
      <c r="K84" s="7">
        <v>45658</v>
      </c>
    </row>
    <row r="85" spans="1:11" x14ac:dyDescent="0.25">
      <c r="A85" s="6">
        <v>45658</v>
      </c>
      <c r="B85" s="1">
        <v>45665</v>
      </c>
      <c r="C85" s="1" t="s">
        <v>120</v>
      </c>
      <c r="D85" s="1" t="s">
        <v>52</v>
      </c>
      <c r="E85" t="s">
        <v>101</v>
      </c>
      <c r="F85" t="s">
        <v>22</v>
      </c>
      <c r="G85" t="s">
        <v>18</v>
      </c>
      <c r="H85" s="2">
        <v>56000</v>
      </c>
      <c r="I85" s="2">
        <v>-56000</v>
      </c>
      <c r="J85" s="1">
        <v>45665</v>
      </c>
      <c r="K85" s="7">
        <v>45658</v>
      </c>
    </row>
    <row r="86" spans="1:11" x14ac:dyDescent="0.25">
      <c r="A86" s="6">
        <v>45658</v>
      </c>
      <c r="B86" s="1">
        <v>45665</v>
      </c>
      <c r="C86" s="1" t="s">
        <v>120</v>
      </c>
      <c r="D86" s="1" t="s">
        <v>69</v>
      </c>
      <c r="E86" t="s">
        <v>43</v>
      </c>
      <c r="F86" t="s">
        <v>22</v>
      </c>
      <c r="G86" t="s">
        <v>16</v>
      </c>
      <c r="I86" s="2">
        <v>-17300</v>
      </c>
      <c r="J86" s="1">
        <v>45665</v>
      </c>
      <c r="K86" s="7">
        <v>45658</v>
      </c>
    </row>
    <row r="87" spans="1:11" x14ac:dyDescent="0.25">
      <c r="A87" s="6">
        <v>45658</v>
      </c>
      <c r="B87" s="1">
        <v>45665</v>
      </c>
      <c r="C87" s="1" t="s">
        <v>120</v>
      </c>
      <c r="D87" s="1" t="s">
        <v>69</v>
      </c>
      <c r="E87" t="s">
        <v>43</v>
      </c>
      <c r="F87" t="s">
        <v>22</v>
      </c>
      <c r="G87" t="s">
        <v>16</v>
      </c>
      <c r="I87" s="2">
        <v>-13850</v>
      </c>
      <c r="J87" s="1">
        <v>45665</v>
      </c>
      <c r="K87" s="7">
        <v>45658</v>
      </c>
    </row>
    <row r="88" spans="1:11" x14ac:dyDescent="0.25">
      <c r="A88" s="6">
        <v>45658</v>
      </c>
      <c r="B88" s="1">
        <v>45665</v>
      </c>
      <c r="C88" s="1" t="s">
        <v>120</v>
      </c>
      <c r="D88" s="1" t="s">
        <v>69</v>
      </c>
      <c r="E88" t="s">
        <v>43</v>
      </c>
      <c r="F88" t="s">
        <v>22</v>
      </c>
      <c r="G88" t="s">
        <v>16</v>
      </c>
      <c r="I88" s="2">
        <v>-40000</v>
      </c>
      <c r="J88" s="1">
        <v>45665</v>
      </c>
      <c r="K88" s="7">
        <v>45658</v>
      </c>
    </row>
    <row r="89" spans="1:11" x14ac:dyDescent="0.25">
      <c r="A89" s="6">
        <v>45658</v>
      </c>
      <c r="B89" s="1">
        <v>45666</v>
      </c>
      <c r="C89" s="1" t="s">
        <v>120</v>
      </c>
      <c r="D89" s="1" t="s">
        <v>52</v>
      </c>
      <c r="E89" t="s">
        <v>9</v>
      </c>
      <c r="F89" t="s">
        <v>22</v>
      </c>
      <c r="G89" t="s">
        <v>16</v>
      </c>
      <c r="H89" s="2">
        <v>690</v>
      </c>
      <c r="I89" s="2">
        <v>-690</v>
      </c>
      <c r="J89" s="1">
        <v>45666</v>
      </c>
      <c r="K89" s="7">
        <v>45658</v>
      </c>
    </row>
    <row r="90" spans="1:11" x14ac:dyDescent="0.25">
      <c r="A90" s="7">
        <v>45658</v>
      </c>
      <c r="B90" s="1">
        <v>45666</v>
      </c>
      <c r="C90" s="1" t="s">
        <v>120</v>
      </c>
      <c r="D90" s="1" t="s">
        <v>52</v>
      </c>
      <c r="E90" t="s">
        <v>3</v>
      </c>
      <c r="F90" t="s">
        <v>24</v>
      </c>
      <c r="G90" t="s">
        <v>17</v>
      </c>
      <c r="H90" s="2">
        <v>295190</v>
      </c>
    </row>
    <row r="91" spans="1:11" x14ac:dyDescent="0.25">
      <c r="A91" s="7">
        <v>45658</v>
      </c>
      <c r="B91" s="1">
        <v>45666</v>
      </c>
      <c r="C91" s="1" t="s">
        <v>120</v>
      </c>
      <c r="D91" s="1" t="s">
        <v>52</v>
      </c>
      <c r="E91" t="s">
        <v>15</v>
      </c>
      <c r="F91" t="s">
        <v>22</v>
      </c>
      <c r="G91" t="s">
        <v>18</v>
      </c>
      <c r="I91" s="2">
        <v>-261400</v>
      </c>
      <c r="J91" s="1">
        <v>45666</v>
      </c>
      <c r="K91" s="7">
        <v>45658</v>
      </c>
    </row>
    <row r="92" spans="1:11" x14ac:dyDescent="0.25">
      <c r="A92" s="6">
        <v>45658</v>
      </c>
      <c r="B92" s="1">
        <v>45666</v>
      </c>
      <c r="C92" s="1" t="s">
        <v>120</v>
      </c>
      <c r="D92" s="1" t="s">
        <v>54</v>
      </c>
      <c r="E92" t="s">
        <v>81</v>
      </c>
      <c r="F92" t="s">
        <v>22</v>
      </c>
      <c r="G92" t="s">
        <v>16</v>
      </c>
      <c r="H92" s="2">
        <v>180000</v>
      </c>
      <c r="I92" s="2">
        <v>-180000</v>
      </c>
      <c r="J92" s="1">
        <v>45666</v>
      </c>
      <c r="K92" s="7">
        <v>45658</v>
      </c>
    </row>
    <row r="93" spans="1:11" x14ac:dyDescent="0.25">
      <c r="A93" s="7">
        <v>45658</v>
      </c>
      <c r="B93" s="1">
        <v>45666</v>
      </c>
      <c r="C93" s="1" t="s">
        <v>120</v>
      </c>
      <c r="D93" s="1" t="s">
        <v>52</v>
      </c>
      <c r="E93" t="s">
        <v>21</v>
      </c>
      <c r="F93" t="s">
        <v>22</v>
      </c>
      <c r="G93" t="s">
        <v>18</v>
      </c>
      <c r="H93" s="2">
        <v>228341</v>
      </c>
      <c r="I93" s="2">
        <v>-228341</v>
      </c>
      <c r="J93" s="1">
        <v>45666</v>
      </c>
      <c r="K93" s="7">
        <v>45658</v>
      </c>
    </row>
    <row r="94" spans="1:11" x14ac:dyDescent="0.25">
      <c r="A94" s="7">
        <v>45658</v>
      </c>
      <c r="B94" s="1">
        <v>45666</v>
      </c>
      <c r="C94" s="1" t="s">
        <v>120</v>
      </c>
      <c r="D94" s="1" t="s">
        <v>52</v>
      </c>
      <c r="E94" t="s">
        <v>19</v>
      </c>
      <c r="F94" t="s">
        <v>22</v>
      </c>
      <c r="G94" t="s">
        <v>18</v>
      </c>
      <c r="H94" s="2">
        <v>40000</v>
      </c>
      <c r="I94" s="2">
        <v>-40000</v>
      </c>
      <c r="J94" s="1">
        <v>45666</v>
      </c>
      <c r="K94" s="7">
        <v>45658</v>
      </c>
    </row>
    <row r="95" spans="1:11" x14ac:dyDescent="0.25">
      <c r="A95" s="6">
        <v>45658</v>
      </c>
      <c r="B95" s="1">
        <v>45666</v>
      </c>
      <c r="C95" s="1" t="s">
        <v>120</v>
      </c>
      <c r="D95" s="1" t="s">
        <v>52</v>
      </c>
      <c r="E95" t="s">
        <v>8</v>
      </c>
      <c r="F95" t="s">
        <v>22</v>
      </c>
      <c r="G95" t="s">
        <v>16</v>
      </c>
      <c r="H95" s="2">
        <v>13500</v>
      </c>
      <c r="I95" s="2">
        <v>-13500</v>
      </c>
      <c r="J95" s="1">
        <v>45666</v>
      </c>
      <c r="K95" s="7">
        <v>45658</v>
      </c>
    </row>
    <row r="96" spans="1:11" x14ac:dyDescent="0.25">
      <c r="A96" s="6">
        <v>45658</v>
      </c>
      <c r="B96" s="1">
        <v>45666</v>
      </c>
      <c r="C96" s="1" t="s">
        <v>120</v>
      </c>
      <c r="D96" s="1" t="s">
        <v>52</v>
      </c>
      <c r="E96" t="s">
        <v>12</v>
      </c>
      <c r="F96" t="s">
        <v>22</v>
      </c>
      <c r="G96" t="s">
        <v>16</v>
      </c>
      <c r="I96" s="2">
        <v>-292900</v>
      </c>
      <c r="J96" s="1">
        <v>45666</v>
      </c>
      <c r="K96" s="7">
        <v>45658</v>
      </c>
    </row>
    <row r="97" spans="1:11" x14ac:dyDescent="0.25">
      <c r="A97" s="7">
        <v>45658</v>
      </c>
      <c r="B97" s="1">
        <v>45666</v>
      </c>
      <c r="C97" s="1" t="s">
        <v>120</v>
      </c>
      <c r="D97" s="1" t="s">
        <v>52</v>
      </c>
      <c r="E97" t="s">
        <v>26</v>
      </c>
      <c r="F97" t="s">
        <v>22</v>
      </c>
      <c r="G97" t="s">
        <v>16</v>
      </c>
      <c r="H97" s="2">
        <v>2700</v>
      </c>
      <c r="I97" s="2">
        <v>-2700</v>
      </c>
      <c r="J97" s="1">
        <v>45666</v>
      </c>
      <c r="K97" s="7">
        <v>45658</v>
      </c>
    </row>
    <row r="98" spans="1:11" x14ac:dyDescent="0.25">
      <c r="A98" s="7">
        <v>45658</v>
      </c>
      <c r="B98" s="1">
        <v>45666</v>
      </c>
      <c r="C98" s="1" t="s">
        <v>120</v>
      </c>
      <c r="D98" s="1" t="s">
        <v>52</v>
      </c>
      <c r="E98" t="s">
        <v>20</v>
      </c>
      <c r="F98" t="s">
        <v>22</v>
      </c>
      <c r="G98" t="s">
        <v>17</v>
      </c>
      <c r="H98" s="2">
        <v>155440</v>
      </c>
      <c r="I98" s="2">
        <v>-155440</v>
      </c>
      <c r="J98" s="1">
        <v>45666</v>
      </c>
      <c r="K98" s="7">
        <v>45658</v>
      </c>
    </row>
    <row r="99" spans="1:11" x14ac:dyDescent="0.25">
      <c r="A99" s="6">
        <v>45658</v>
      </c>
      <c r="B99" s="1">
        <v>45666</v>
      </c>
      <c r="C99" s="1" t="s">
        <v>120</v>
      </c>
      <c r="D99" s="1" t="s">
        <v>69</v>
      </c>
      <c r="E99" t="s">
        <v>43</v>
      </c>
      <c r="F99" t="s">
        <v>22</v>
      </c>
      <c r="G99" t="s">
        <v>16</v>
      </c>
      <c r="I99" s="2">
        <v>-17300</v>
      </c>
      <c r="J99" s="1">
        <v>45666</v>
      </c>
      <c r="K99" s="7">
        <v>45658</v>
      </c>
    </row>
    <row r="100" spans="1:11" x14ac:dyDescent="0.25">
      <c r="A100" s="7">
        <v>45658</v>
      </c>
      <c r="B100" s="1">
        <v>45666</v>
      </c>
      <c r="C100" s="1" t="s">
        <v>120</v>
      </c>
      <c r="D100" s="1" t="s">
        <v>52</v>
      </c>
      <c r="E100" t="s">
        <v>25</v>
      </c>
      <c r="F100" t="s">
        <v>22</v>
      </c>
      <c r="G100" t="s">
        <v>18</v>
      </c>
      <c r="I100" s="2">
        <v>-427000</v>
      </c>
      <c r="J100" s="1">
        <v>45666</v>
      </c>
      <c r="K100" s="7">
        <v>45658</v>
      </c>
    </row>
    <row r="101" spans="1:11" x14ac:dyDescent="0.25">
      <c r="A101" s="7">
        <v>45658</v>
      </c>
      <c r="B101" s="1">
        <v>45667</v>
      </c>
      <c r="C101" s="1" t="s">
        <v>120</v>
      </c>
      <c r="D101" s="1" t="s">
        <v>52</v>
      </c>
      <c r="E101" t="s">
        <v>12</v>
      </c>
      <c r="F101" t="s">
        <v>24</v>
      </c>
      <c r="G101" t="s">
        <v>16</v>
      </c>
      <c r="H101" s="2">
        <v>250900</v>
      </c>
      <c r="I101" s="2">
        <v>-250900</v>
      </c>
      <c r="J101" s="1">
        <v>45677</v>
      </c>
      <c r="K101" s="7">
        <v>45658</v>
      </c>
    </row>
    <row r="102" spans="1:11" x14ac:dyDescent="0.25">
      <c r="A102" s="7">
        <v>45658</v>
      </c>
      <c r="B102" s="1">
        <v>45667</v>
      </c>
      <c r="C102" s="1" t="s">
        <v>120</v>
      </c>
      <c r="D102" s="1" t="s">
        <v>70</v>
      </c>
      <c r="E102" t="s">
        <v>162</v>
      </c>
      <c r="F102" t="s">
        <v>22</v>
      </c>
      <c r="G102" t="s">
        <v>47</v>
      </c>
      <c r="H102" s="2">
        <v>144961</v>
      </c>
      <c r="I102" s="2">
        <v>-144961</v>
      </c>
      <c r="J102" s="1">
        <v>45667</v>
      </c>
      <c r="K102" s="7">
        <v>45658</v>
      </c>
    </row>
    <row r="103" spans="1:11" x14ac:dyDescent="0.25">
      <c r="A103" s="7">
        <v>45658</v>
      </c>
      <c r="B103" s="1">
        <v>45667</v>
      </c>
      <c r="C103" s="1" t="s">
        <v>120</v>
      </c>
      <c r="D103" s="1" t="s">
        <v>66</v>
      </c>
      <c r="E103" t="s">
        <v>163</v>
      </c>
      <c r="F103" t="s">
        <v>22</v>
      </c>
      <c r="G103" t="s">
        <v>47</v>
      </c>
      <c r="H103" s="2">
        <v>66686</v>
      </c>
      <c r="I103" s="2">
        <v>-66686</v>
      </c>
      <c r="J103" s="1">
        <v>45667</v>
      </c>
      <c r="K103" s="7">
        <v>45658</v>
      </c>
    </row>
    <row r="104" spans="1:11" x14ac:dyDescent="0.25">
      <c r="A104" s="7">
        <v>45658</v>
      </c>
      <c r="B104" s="1">
        <v>45668</v>
      </c>
      <c r="C104" s="1" t="s">
        <v>120</v>
      </c>
      <c r="D104" s="1" t="s">
        <v>54</v>
      </c>
      <c r="E104" t="s">
        <v>28</v>
      </c>
      <c r="F104" t="s">
        <v>22</v>
      </c>
      <c r="G104" t="s">
        <v>18</v>
      </c>
      <c r="H104" s="2">
        <v>901836</v>
      </c>
      <c r="I104" s="2">
        <v>-901836</v>
      </c>
      <c r="J104" s="1">
        <v>45668</v>
      </c>
      <c r="K104" s="7">
        <v>45658</v>
      </c>
    </row>
    <row r="105" spans="1:11" x14ac:dyDescent="0.25">
      <c r="A105" s="7">
        <v>45658</v>
      </c>
      <c r="B105" s="1">
        <v>45668</v>
      </c>
      <c r="C105" s="1" t="s">
        <v>120</v>
      </c>
      <c r="D105" s="1" t="s">
        <v>52</v>
      </c>
      <c r="E105" t="s">
        <v>0</v>
      </c>
      <c r="F105" t="s">
        <v>22</v>
      </c>
      <c r="G105" t="s">
        <v>17</v>
      </c>
      <c r="I105" s="2">
        <v>-9063900</v>
      </c>
      <c r="J105" s="1">
        <v>45668</v>
      </c>
      <c r="K105" s="7">
        <v>45658</v>
      </c>
    </row>
    <row r="106" spans="1:11" x14ac:dyDescent="0.25">
      <c r="A106" s="7">
        <v>45658</v>
      </c>
      <c r="B106" s="1">
        <v>45668</v>
      </c>
      <c r="C106" s="1" t="s">
        <v>120</v>
      </c>
      <c r="D106" s="1" t="s">
        <v>51</v>
      </c>
      <c r="E106" t="s">
        <v>27</v>
      </c>
      <c r="F106" t="s">
        <v>22</v>
      </c>
      <c r="G106" t="s">
        <v>16</v>
      </c>
      <c r="I106" s="2">
        <v>-165000</v>
      </c>
      <c r="J106" s="1">
        <v>45668</v>
      </c>
      <c r="K106" s="7">
        <v>45658</v>
      </c>
    </row>
    <row r="107" spans="1:11" x14ac:dyDescent="0.25">
      <c r="A107" s="7">
        <v>45658</v>
      </c>
      <c r="B107" s="1">
        <v>45668</v>
      </c>
      <c r="C107" s="1" t="s">
        <v>120</v>
      </c>
      <c r="D107" s="1" t="s">
        <v>69</v>
      </c>
      <c r="E107" t="s">
        <v>43</v>
      </c>
      <c r="F107" t="s">
        <v>22</v>
      </c>
      <c r="G107" t="s">
        <v>16</v>
      </c>
      <c r="I107" s="2">
        <v>-13850</v>
      </c>
      <c r="J107" s="1">
        <v>45668</v>
      </c>
      <c r="K107" s="7">
        <v>45658</v>
      </c>
    </row>
    <row r="108" spans="1:11" x14ac:dyDescent="0.25">
      <c r="A108" s="7">
        <v>45658</v>
      </c>
      <c r="B108" s="1">
        <v>45668</v>
      </c>
      <c r="C108" s="1" t="s">
        <v>120</v>
      </c>
      <c r="D108" s="1" t="s">
        <v>69</v>
      </c>
      <c r="E108" t="s">
        <v>43</v>
      </c>
      <c r="F108" t="s">
        <v>22</v>
      </c>
      <c r="G108" t="s">
        <v>16</v>
      </c>
      <c r="I108" s="2">
        <v>-13850</v>
      </c>
      <c r="J108" s="1">
        <v>45668</v>
      </c>
      <c r="K108" s="7">
        <v>45658</v>
      </c>
    </row>
    <row r="109" spans="1:11" x14ac:dyDescent="0.25">
      <c r="A109" s="7">
        <v>45658</v>
      </c>
      <c r="B109" s="1">
        <v>45668</v>
      </c>
      <c r="C109" s="1" t="s">
        <v>120</v>
      </c>
      <c r="D109" s="1" t="s">
        <v>69</v>
      </c>
      <c r="E109" t="s">
        <v>43</v>
      </c>
      <c r="F109" t="s">
        <v>22</v>
      </c>
      <c r="G109" t="s">
        <v>16</v>
      </c>
      <c r="I109" s="2">
        <v>-11150</v>
      </c>
      <c r="J109" s="1">
        <v>45668</v>
      </c>
      <c r="K109" s="7">
        <v>45658</v>
      </c>
    </row>
    <row r="110" spans="1:11" x14ac:dyDescent="0.25">
      <c r="A110" s="7">
        <v>45658</v>
      </c>
      <c r="B110" s="1">
        <v>45668</v>
      </c>
      <c r="C110" s="1" t="s">
        <v>120</v>
      </c>
      <c r="D110" s="1" t="s">
        <v>69</v>
      </c>
      <c r="E110" t="s">
        <v>43</v>
      </c>
      <c r="F110" t="s">
        <v>22</v>
      </c>
      <c r="G110" t="s">
        <v>16</v>
      </c>
      <c r="I110" s="2">
        <v>-11150</v>
      </c>
      <c r="J110" s="1">
        <v>45668</v>
      </c>
      <c r="K110" s="7">
        <v>45658</v>
      </c>
    </row>
    <row r="111" spans="1:11" x14ac:dyDescent="0.25">
      <c r="A111" s="7">
        <v>45658</v>
      </c>
      <c r="B111" s="1">
        <v>45668</v>
      </c>
      <c r="C111" s="1" t="s">
        <v>120</v>
      </c>
      <c r="D111" s="1" t="s">
        <v>52</v>
      </c>
      <c r="E111" t="s">
        <v>58</v>
      </c>
      <c r="F111" t="s">
        <v>24</v>
      </c>
      <c r="G111" t="s">
        <v>16</v>
      </c>
      <c r="H111" s="2">
        <v>16000</v>
      </c>
      <c r="I111" s="2">
        <v>-16000</v>
      </c>
      <c r="J111" s="1">
        <v>45684</v>
      </c>
      <c r="K111" s="7">
        <v>45658</v>
      </c>
    </row>
    <row r="112" spans="1:11" x14ac:dyDescent="0.25">
      <c r="A112" s="7">
        <v>45658</v>
      </c>
      <c r="B112" s="1">
        <v>45670</v>
      </c>
      <c r="C112" s="1" t="s">
        <v>120</v>
      </c>
      <c r="D112" s="1" t="s">
        <v>52</v>
      </c>
      <c r="E112" t="s">
        <v>9</v>
      </c>
      <c r="F112" t="s">
        <v>22</v>
      </c>
      <c r="G112" t="s">
        <v>16</v>
      </c>
      <c r="H112" s="2">
        <v>3990</v>
      </c>
      <c r="I112" s="2">
        <v>-3990</v>
      </c>
      <c r="J112" s="1">
        <v>45670</v>
      </c>
      <c r="K112" s="7">
        <v>45658</v>
      </c>
    </row>
    <row r="113" spans="1:11" x14ac:dyDescent="0.25">
      <c r="A113" s="7">
        <v>45658</v>
      </c>
      <c r="B113" s="1">
        <v>45670</v>
      </c>
      <c r="C113" s="1" t="s">
        <v>120</v>
      </c>
      <c r="D113" s="1" t="s">
        <v>54</v>
      </c>
      <c r="E113" t="s">
        <v>28</v>
      </c>
      <c r="F113" t="s">
        <v>22</v>
      </c>
      <c r="G113" t="s">
        <v>16</v>
      </c>
      <c r="H113" s="2">
        <v>921100</v>
      </c>
      <c r="I113" s="2">
        <v>-921100</v>
      </c>
      <c r="J113" s="1">
        <v>45670</v>
      </c>
      <c r="K113" s="7">
        <v>45658</v>
      </c>
    </row>
    <row r="114" spans="1:11" x14ac:dyDescent="0.25">
      <c r="A114" s="7">
        <v>45658</v>
      </c>
      <c r="B114" s="1">
        <v>45670</v>
      </c>
      <c r="C114" s="1" t="s">
        <v>120</v>
      </c>
      <c r="D114" s="1" t="s">
        <v>52</v>
      </c>
      <c r="E114" t="s">
        <v>39</v>
      </c>
      <c r="F114" t="s">
        <v>22</v>
      </c>
      <c r="G114" t="s">
        <v>18</v>
      </c>
      <c r="H114" s="2">
        <v>29000</v>
      </c>
      <c r="I114" s="2">
        <v>-29000</v>
      </c>
      <c r="J114" s="1">
        <v>45670</v>
      </c>
      <c r="K114" s="7">
        <v>45658</v>
      </c>
    </row>
    <row r="115" spans="1:11" x14ac:dyDescent="0.25">
      <c r="A115" s="7">
        <v>45658</v>
      </c>
      <c r="B115" s="1">
        <v>45670</v>
      </c>
      <c r="C115" s="1" t="s">
        <v>120</v>
      </c>
      <c r="D115" s="1" t="s">
        <v>52</v>
      </c>
      <c r="E115" t="s">
        <v>33</v>
      </c>
      <c r="F115" t="s">
        <v>22</v>
      </c>
      <c r="G115" t="s">
        <v>16</v>
      </c>
      <c r="H115" s="2">
        <v>95500</v>
      </c>
      <c r="I115" s="2">
        <v>-95500</v>
      </c>
      <c r="J115" s="1">
        <v>45670</v>
      </c>
      <c r="K115" s="7">
        <v>45658</v>
      </c>
    </row>
    <row r="116" spans="1:11" x14ac:dyDescent="0.25">
      <c r="A116" s="7">
        <v>45658</v>
      </c>
      <c r="B116" s="1">
        <v>45670</v>
      </c>
      <c r="C116" s="1" t="s">
        <v>120</v>
      </c>
      <c r="D116" s="1" t="s">
        <v>70</v>
      </c>
      <c r="E116" t="s">
        <v>35</v>
      </c>
      <c r="F116" t="s">
        <v>22</v>
      </c>
      <c r="G116" t="s">
        <v>16</v>
      </c>
      <c r="H116" s="2">
        <v>30000</v>
      </c>
      <c r="I116" s="2">
        <v>-30000</v>
      </c>
      <c r="J116" s="1">
        <v>45670</v>
      </c>
      <c r="K116" s="7">
        <v>45658</v>
      </c>
    </row>
    <row r="117" spans="1:11" x14ac:dyDescent="0.25">
      <c r="A117" s="7">
        <v>45658</v>
      </c>
      <c r="B117" s="1">
        <v>45670</v>
      </c>
      <c r="C117" s="1" t="s">
        <v>120</v>
      </c>
      <c r="D117" s="1" t="s">
        <v>52</v>
      </c>
      <c r="E117" t="s">
        <v>34</v>
      </c>
      <c r="F117" t="s">
        <v>22</v>
      </c>
      <c r="G117" t="s">
        <v>16</v>
      </c>
      <c r="H117" s="2">
        <v>50800</v>
      </c>
      <c r="I117" s="2">
        <v>-50800</v>
      </c>
      <c r="J117" s="1">
        <v>45670</v>
      </c>
      <c r="K117" s="7">
        <v>45658</v>
      </c>
    </row>
    <row r="118" spans="1:11" x14ac:dyDescent="0.25">
      <c r="A118" s="7">
        <v>45658</v>
      </c>
      <c r="B118" s="1">
        <v>45670</v>
      </c>
      <c r="C118" s="1" t="s">
        <v>120</v>
      </c>
      <c r="D118" s="1" t="s">
        <v>52</v>
      </c>
      <c r="E118" t="s">
        <v>59</v>
      </c>
      <c r="F118" t="s">
        <v>24</v>
      </c>
      <c r="G118" t="s">
        <v>18</v>
      </c>
      <c r="H118" s="2">
        <v>45050</v>
      </c>
      <c r="I118" s="2">
        <v>-45050</v>
      </c>
      <c r="J118" s="1">
        <v>45708</v>
      </c>
      <c r="K118" s="7">
        <v>45689</v>
      </c>
    </row>
    <row r="119" spans="1:11" x14ac:dyDescent="0.25">
      <c r="A119" s="7">
        <v>45658</v>
      </c>
      <c r="B119" s="1">
        <v>45670</v>
      </c>
      <c r="C119" s="1" t="s">
        <v>120</v>
      </c>
      <c r="D119" s="1" t="s">
        <v>52</v>
      </c>
      <c r="E119" t="s">
        <v>4</v>
      </c>
      <c r="F119" t="s">
        <v>24</v>
      </c>
      <c r="G119" t="s">
        <v>17</v>
      </c>
      <c r="H119" s="2">
        <v>49300</v>
      </c>
      <c r="I119" s="2">
        <v>-49300</v>
      </c>
      <c r="J119" s="1">
        <v>45684</v>
      </c>
      <c r="K119" s="7">
        <v>45658</v>
      </c>
    </row>
    <row r="120" spans="1:11" x14ac:dyDescent="0.25">
      <c r="A120" s="7">
        <v>45658</v>
      </c>
      <c r="B120" s="1">
        <v>45670</v>
      </c>
      <c r="C120" s="1" t="s">
        <v>120</v>
      </c>
      <c r="D120" s="1" t="s">
        <v>52</v>
      </c>
      <c r="E120" t="s">
        <v>29</v>
      </c>
      <c r="F120" t="s">
        <v>22</v>
      </c>
      <c r="G120" t="s">
        <v>16</v>
      </c>
      <c r="H120" s="2">
        <v>1580</v>
      </c>
      <c r="I120" s="2">
        <v>-1580</v>
      </c>
      <c r="J120" s="1">
        <v>45668</v>
      </c>
      <c r="K120" s="7">
        <v>45658</v>
      </c>
    </row>
    <row r="121" spans="1:11" x14ac:dyDescent="0.25">
      <c r="A121" s="7">
        <v>45658</v>
      </c>
      <c r="B121" s="1">
        <v>45670</v>
      </c>
      <c r="C121" s="1" t="s">
        <v>120</v>
      </c>
      <c r="D121" s="1" t="s">
        <v>52</v>
      </c>
      <c r="E121" t="s">
        <v>37</v>
      </c>
      <c r="F121" t="s">
        <v>22</v>
      </c>
      <c r="G121" t="s">
        <v>18</v>
      </c>
      <c r="H121" s="2">
        <v>438800</v>
      </c>
      <c r="I121" s="2">
        <v>-438800</v>
      </c>
      <c r="J121" s="1">
        <v>45670</v>
      </c>
      <c r="K121" s="7">
        <v>45658</v>
      </c>
    </row>
    <row r="122" spans="1:11" x14ac:dyDescent="0.25">
      <c r="A122" s="7">
        <v>45658</v>
      </c>
      <c r="B122" s="1">
        <v>45670</v>
      </c>
      <c r="C122" s="1" t="s">
        <v>120</v>
      </c>
      <c r="D122" s="1" t="s">
        <v>52</v>
      </c>
      <c r="E122" t="s">
        <v>41</v>
      </c>
      <c r="F122" t="s">
        <v>22</v>
      </c>
      <c r="G122" t="s">
        <v>16</v>
      </c>
      <c r="H122" s="2">
        <v>1900</v>
      </c>
      <c r="I122" s="2">
        <v>-1900</v>
      </c>
      <c r="J122" s="1">
        <v>45670</v>
      </c>
      <c r="K122" s="7">
        <v>45658</v>
      </c>
    </row>
    <row r="123" spans="1:11" x14ac:dyDescent="0.25">
      <c r="A123" s="7">
        <v>45658</v>
      </c>
      <c r="B123" s="1">
        <v>45670</v>
      </c>
      <c r="C123" s="1" t="s">
        <v>120</v>
      </c>
      <c r="D123" s="1" t="s">
        <v>52</v>
      </c>
      <c r="E123" t="s">
        <v>57</v>
      </c>
      <c r="F123" t="s">
        <v>24</v>
      </c>
      <c r="G123" t="s">
        <v>17</v>
      </c>
      <c r="H123" s="2">
        <v>178233</v>
      </c>
    </row>
    <row r="124" spans="1:11" x14ac:dyDescent="0.25">
      <c r="A124" s="7">
        <v>45658</v>
      </c>
      <c r="B124" s="1">
        <v>45670</v>
      </c>
      <c r="C124" s="1" t="s">
        <v>120</v>
      </c>
      <c r="D124" s="1" t="s">
        <v>52</v>
      </c>
      <c r="E124" t="s">
        <v>12</v>
      </c>
      <c r="F124" t="s">
        <v>24</v>
      </c>
      <c r="G124" t="s">
        <v>16</v>
      </c>
      <c r="H124" s="2">
        <v>164000</v>
      </c>
      <c r="I124" s="2">
        <v>-164000</v>
      </c>
      <c r="J124" s="1">
        <v>45677</v>
      </c>
      <c r="K124" s="7">
        <v>45658</v>
      </c>
    </row>
    <row r="125" spans="1:11" x14ac:dyDescent="0.25">
      <c r="A125" s="7">
        <v>45658</v>
      </c>
      <c r="B125" s="1">
        <v>45670</v>
      </c>
      <c r="C125" s="1" t="s">
        <v>120</v>
      </c>
      <c r="D125" s="1" t="s">
        <v>52</v>
      </c>
      <c r="E125" t="s">
        <v>38</v>
      </c>
      <c r="F125" t="s">
        <v>22</v>
      </c>
      <c r="G125" t="s">
        <v>16</v>
      </c>
      <c r="H125" s="2">
        <v>38000</v>
      </c>
      <c r="I125" s="2">
        <v>-38000</v>
      </c>
      <c r="J125" s="1">
        <v>45670</v>
      </c>
      <c r="K125" s="7">
        <v>45658</v>
      </c>
    </row>
    <row r="126" spans="1:11" x14ac:dyDescent="0.25">
      <c r="A126" s="7">
        <v>45658</v>
      </c>
      <c r="B126" s="1">
        <v>45670</v>
      </c>
      <c r="C126" s="1" t="s">
        <v>120</v>
      </c>
      <c r="D126" s="1" t="s">
        <v>52</v>
      </c>
      <c r="E126" t="s">
        <v>36</v>
      </c>
      <c r="F126" t="s">
        <v>22</v>
      </c>
      <c r="G126" t="s">
        <v>18</v>
      </c>
      <c r="I126" s="2">
        <v>-129560</v>
      </c>
      <c r="J126" s="1">
        <v>45670</v>
      </c>
      <c r="K126" s="7">
        <v>45658</v>
      </c>
    </row>
    <row r="127" spans="1:11" x14ac:dyDescent="0.25">
      <c r="A127" s="7">
        <v>45658</v>
      </c>
      <c r="B127" s="1">
        <v>45670</v>
      </c>
      <c r="C127" s="1" t="s">
        <v>120</v>
      </c>
      <c r="D127" s="1" t="s">
        <v>69</v>
      </c>
      <c r="E127" t="s">
        <v>43</v>
      </c>
      <c r="F127" t="s">
        <v>22</v>
      </c>
      <c r="G127" t="s">
        <v>16</v>
      </c>
      <c r="I127" s="2">
        <v>-13850</v>
      </c>
      <c r="J127" s="1">
        <v>45670</v>
      </c>
      <c r="K127" s="7">
        <v>45658</v>
      </c>
    </row>
    <row r="128" spans="1:11" x14ac:dyDescent="0.25">
      <c r="A128" s="7">
        <v>45658</v>
      </c>
      <c r="B128" s="1">
        <v>45670</v>
      </c>
      <c r="C128" s="1" t="s">
        <v>120</v>
      </c>
      <c r="D128" s="1" t="s">
        <v>69</v>
      </c>
      <c r="E128" t="s">
        <v>43</v>
      </c>
      <c r="F128" t="s">
        <v>22</v>
      </c>
      <c r="G128" t="s">
        <v>16</v>
      </c>
      <c r="I128" s="2">
        <v>-4600</v>
      </c>
      <c r="J128" s="1">
        <v>45670</v>
      </c>
      <c r="K128" s="7">
        <v>45658</v>
      </c>
    </row>
    <row r="129" spans="1:11" x14ac:dyDescent="0.25">
      <c r="A129" s="7">
        <v>45658</v>
      </c>
      <c r="B129" s="1">
        <v>45670</v>
      </c>
      <c r="C129" s="1" t="s">
        <v>120</v>
      </c>
      <c r="D129" s="1" t="s">
        <v>69</v>
      </c>
      <c r="E129" t="s">
        <v>43</v>
      </c>
      <c r="F129" t="s">
        <v>22</v>
      </c>
      <c r="G129" t="s">
        <v>16</v>
      </c>
      <c r="I129" s="2">
        <v>-7300</v>
      </c>
      <c r="J129" s="1">
        <v>45670</v>
      </c>
      <c r="K129" s="7">
        <v>45658</v>
      </c>
    </row>
    <row r="130" spans="1:11" x14ac:dyDescent="0.25">
      <c r="A130" s="7">
        <v>45658</v>
      </c>
      <c r="B130" s="1">
        <v>45670</v>
      </c>
      <c r="C130" s="1" t="s">
        <v>120</v>
      </c>
      <c r="D130" s="1" t="s">
        <v>69</v>
      </c>
      <c r="E130" t="s">
        <v>43</v>
      </c>
      <c r="F130" t="s">
        <v>22</v>
      </c>
      <c r="G130" t="s">
        <v>16</v>
      </c>
      <c r="I130" s="2">
        <v>-13850</v>
      </c>
      <c r="J130" s="1">
        <v>45670</v>
      </c>
      <c r="K130" s="7">
        <v>45658</v>
      </c>
    </row>
    <row r="131" spans="1:11" x14ac:dyDescent="0.25">
      <c r="A131" s="7">
        <v>45658</v>
      </c>
      <c r="B131" s="1">
        <v>45670</v>
      </c>
      <c r="C131" s="1" t="s">
        <v>120</v>
      </c>
      <c r="D131" s="1" t="s">
        <v>52</v>
      </c>
      <c r="E131" t="s">
        <v>2</v>
      </c>
      <c r="F131" t="s">
        <v>22</v>
      </c>
      <c r="G131" t="s">
        <v>16</v>
      </c>
      <c r="I131" s="2">
        <v>-300000</v>
      </c>
      <c r="J131" s="1">
        <v>45670</v>
      </c>
      <c r="K131" s="7">
        <v>45658</v>
      </c>
    </row>
    <row r="132" spans="1:11" x14ac:dyDescent="0.25">
      <c r="A132" s="7">
        <v>45658</v>
      </c>
      <c r="B132" s="1">
        <v>45670</v>
      </c>
      <c r="C132" s="1" t="s">
        <v>120</v>
      </c>
      <c r="D132" s="1" t="s">
        <v>52</v>
      </c>
      <c r="E132" t="s">
        <v>42</v>
      </c>
      <c r="F132" t="s">
        <v>22</v>
      </c>
      <c r="G132" t="s">
        <v>16</v>
      </c>
      <c r="H132" s="2">
        <v>1940</v>
      </c>
      <c r="I132" s="2">
        <v>-1940</v>
      </c>
      <c r="J132" s="1">
        <v>45670</v>
      </c>
      <c r="K132" s="7">
        <v>45658</v>
      </c>
    </row>
    <row r="133" spans="1:11" x14ac:dyDescent="0.25">
      <c r="A133" s="7">
        <v>45658</v>
      </c>
      <c r="B133" s="1">
        <v>45670</v>
      </c>
      <c r="C133" s="1" t="s">
        <v>120</v>
      </c>
      <c r="D133" s="1" t="s">
        <v>52</v>
      </c>
      <c r="E133" t="s">
        <v>25</v>
      </c>
      <c r="F133" t="s">
        <v>24</v>
      </c>
      <c r="G133" t="s">
        <v>16</v>
      </c>
      <c r="H133" s="2">
        <v>201500</v>
      </c>
      <c r="I133" s="2">
        <v>-201500</v>
      </c>
      <c r="J133" s="1">
        <v>45680</v>
      </c>
      <c r="K133" s="7">
        <v>45658</v>
      </c>
    </row>
    <row r="134" spans="1:11" x14ac:dyDescent="0.25">
      <c r="A134" s="7">
        <v>45658</v>
      </c>
      <c r="B134" s="1">
        <v>45670</v>
      </c>
      <c r="C134" s="1" t="s">
        <v>120</v>
      </c>
      <c r="D134" s="1" t="s">
        <v>52</v>
      </c>
      <c r="E134" t="s">
        <v>31</v>
      </c>
      <c r="F134" t="s">
        <v>22</v>
      </c>
      <c r="G134" t="s">
        <v>17</v>
      </c>
      <c r="I134" s="2">
        <v>-401134</v>
      </c>
      <c r="J134" s="1">
        <v>45670</v>
      </c>
      <c r="K134" s="7">
        <v>45658</v>
      </c>
    </row>
    <row r="135" spans="1:11" x14ac:dyDescent="0.25">
      <c r="A135" s="7">
        <v>45658</v>
      </c>
      <c r="B135" s="1">
        <v>45670</v>
      </c>
      <c r="C135" s="1" t="s">
        <v>120</v>
      </c>
      <c r="D135" s="1" t="s">
        <v>52</v>
      </c>
      <c r="E135" t="s">
        <v>31</v>
      </c>
      <c r="F135" t="s">
        <v>24</v>
      </c>
      <c r="G135" t="s">
        <v>17</v>
      </c>
      <c r="H135" s="2">
        <v>80730</v>
      </c>
      <c r="I135" s="2">
        <v>-80730</v>
      </c>
      <c r="J135" s="1">
        <v>45677</v>
      </c>
      <c r="K135" s="7">
        <v>45658</v>
      </c>
    </row>
    <row r="136" spans="1:11" x14ac:dyDescent="0.25">
      <c r="A136" s="7">
        <v>45658</v>
      </c>
      <c r="B136" s="1">
        <v>45670</v>
      </c>
      <c r="C136" s="1" t="s">
        <v>120</v>
      </c>
      <c r="D136" s="1" t="s">
        <v>52</v>
      </c>
      <c r="E136" t="s">
        <v>40</v>
      </c>
      <c r="F136" t="s">
        <v>22</v>
      </c>
      <c r="G136" t="s">
        <v>18</v>
      </c>
      <c r="H136" s="2">
        <v>45720</v>
      </c>
      <c r="I136" s="2">
        <v>-45720</v>
      </c>
      <c r="J136" s="1">
        <v>45670</v>
      </c>
      <c r="K136" s="7">
        <v>45658</v>
      </c>
    </row>
    <row r="137" spans="1:11" x14ac:dyDescent="0.25">
      <c r="A137" s="7">
        <v>45658</v>
      </c>
      <c r="B137" s="1">
        <v>45670</v>
      </c>
      <c r="C137" s="1" t="s">
        <v>120</v>
      </c>
      <c r="D137" s="1" t="s">
        <v>52</v>
      </c>
      <c r="E137" t="s">
        <v>10</v>
      </c>
      <c r="F137" t="s">
        <v>24</v>
      </c>
      <c r="G137" t="s">
        <v>16</v>
      </c>
      <c r="H137" s="2">
        <v>71665</v>
      </c>
      <c r="I137" s="2">
        <v>-71700</v>
      </c>
      <c r="J137" s="1">
        <v>45673</v>
      </c>
      <c r="K137" s="7">
        <v>45658</v>
      </c>
    </row>
    <row r="138" spans="1:11" x14ac:dyDescent="0.25">
      <c r="A138" s="7">
        <v>45658</v>
      </c>
      <c r="B138" s="1">
        <v>45670</v>
      </c>
      <c r="C138" s="1" t="s">
        <v>120</v>
      </c>
      <c r="D138" s="1" t="s">
        <v>52</v>
      </c>
      <c r="E138" t="s">
        <v>10</v>
      </c>
      <c r="F138" t="s">
        <v>24</v>
      </c>
      <c r="G138" t="s">
        <v>17</v>
      </c>
      <c r="H138" s="2">
        <v>86714</v>
      </c>
      <c r="I138" s="2">
        <v>-86714</v>
      </c>
      <c r="J138" s="1">
        <v>45673</v>
      </c>
      <c r="K138" s="7">
        <v>45658</v>
      </c>
    </row>
    <row r="139" spans="1:11" x14ac:dyDescent="0.25">
      <c r="A139" s="7">
        <v>45658</v>
      </c>
      <c r="B139" s="1">
        <v>45670</v>
      </c>
      <c r="C139" s="1" t="s">
        <v>120</v>
      </c>
      <c r="D139" s="1" t="s">
        <v>52</v>
      </c>
      <c r="E139" t="s">
        <v>32</v>
      </c>
      <c r="F139" t="s">
        <v>22</v>
      </c>
      <c r="G139" t="s">
        <v>16</v>
      </c>
      <c r="I139" s="2">
        <v>-434000</v>
      </c>
      <c r="J139" s="1">
        <v>45670</v>
      </c>
      <c r="K139" s="7">
        <v>45658</v>
      </c>
    </row>
    <row r="140" spans="1:11" x14ac:dyDescent="0.25">
      <c r="A140" s="7">
        <v>45658</v>
      </c>
      <c r="B140" s="1">
        <v>45670</v>
      </c>
      <c r="C140" s="1" t="s">
        <v>120</v>
      </c>
      <c r="D140" s="1" t="s">
        <v>52</v>
      </c>
      <c r="E140" t="s">
        <v>30</v>
      </c>
      <c r="F140" t="s">
        <v>22</v>
      </c>
      <c r="G140" t="s">
        <v>16</v>
      </c>
      <c r="H140" s="2">
        <v>3870</v>
      </c>
      <c r="I140" s="2">
        <v>-3870</v>
      </c>
      <c r="J140" s="1">
        <v>45668</v>
      </c>
      <c r="K140" s="7">
        <v>45658</v>
      </c>
    </row>
    <row r="141" spans="1:11" x14ac:dyDescent="0.25">
      <c r="A141" s="7">
        <v>45658</v>
      </c>
      <c r="B141" s="1">
        <v>45671</v>
      </c>
      <c r="C141" s="1" t="s">
        <v>120</v>
      </c>
      <c r="D141" s="1" t="s">
        <v>49</v>
      </c>
      <c r="E141" t="s">
        <v>46</v>
      </c>
      <c r="F141" t="s">
        <v>22</v>
      </c>
      <c r="G141" t="s">
        <v>47</v>
      </c>
      <c r="H141" s="2">
        <v>1971975</v>
      </c>
      <c r="I141" s="2">
        <v>-1971975</v>
      </c>
      <c r="J141" s="1">
        <v>45671</v>
      </c>
      <c r="K141" s="7">
        <v>45658</v>
      </c>
    </row>
    <row r="142" spans="1:11" x14ac:dyDescent="0.25">
      <c r="A142" s="7">
        <v>45658</v>
      </c>
      <c r="B142" s="1">
        <v>45671</v>
      </c>
      <c r="C142" s="1" t="s">
        <v>120</v>
      </c>
      <c r="D142" s="1" t="s">
        <v>52</v>
      </c>
      <c r="E142" t="s">
        <v>9</v>
      </c>
      <c r="F142" t="s">
        <v>22</v>
      </c>
      <c r="G142" t="s">
        <v>16</v>
      </c>
      <c r="H142" s="2">
        <v>3750</v>
      </c>
      <c r="I142" s="2">
        <v>-3750</v>
      </c>
      <c r="J142" s="1">
        <v>45671</v>
      </c>
      <c r="K142" s="7">
        <v>45658</v>
      </c>
    </row>
    <row r="143" spans="1:11" x14ac:dyDescent="0.25">
      <c r="A143" s="7">
        <v>45658</v>
      </c>
      <c r="B143" s="1">
        <v>45671</v>
      </c>
      <c r="C143" s="1" t="s">
        <v>120</v>
      </c>
      <c r="D143" s="1" t="s">
        <v>52</v>
      </c>
      <c r="E143" t="s">
        <v>9</v>
      </c>
      <c r="F143" t="s">
        <v>22</v>
      </c>
      <c r="G143" t="s">
        <v>16</v>
      </c>
      <c r="H143" s="2">
        <v>4600</v>
      </c>
      <c r="I143" s="2">
        <v>-4600</v>
      </c>
      <c r="J143" s="1">
        <v>45671</v>
      </c>
      <c r="K143" s="7">
        <v>45658</v>
      </c>
    </row>
    <row r="144" spans="1:11" x14ac:dyDescent="0.25">
      <c r="A144" s="7">
        <v>45658</v>
      </c>
      <c r="B144" s="1">
        <v>45671</v>
      </c>
      <c r="C144" s="1" t="s">
        <v>120</v>
      </c>
      <c r="D144" s="1" t="s">
        <v>52</v>
      </c>
      <c r="E144" t="s">
        <v>3</v>
      </c>
      <c r="F144" t="s">
        <v>24</v>
      </c>
      <c r="G144" t="s">
        <v>17</v>
      </c>
      <c r="H144" s="2">
        <v>502235</v>
      </c>
    </row>
    <row r="145" spans="1:11" x14ac:dyDescent="0.25">
      <c r="A145" s="7">
        <v>45658</v>
      </c>
      <c r="B145" s="1">
        <v>45671</v>
      </c>
      <c r="C145" s="1" t="s">
        <v>120</v>
      </c>
      <c r="D145" s="1" t="s">
        <v>52</v>
      </c>
      <c r="E145" t="s">
        <v>3</v>
      </c>
      <c r="F145" t="s">
        <v>24</v>
      </c>
      <c r="G145" t="s">
        <v>17</v>
      </c>
      <c r="H145" s="2">
        <v>212923</v>
      </c>
    </row>
    <row r="146" spans="1:11" x14ac:dyDescent="0.25">
      <c r="A146" s="7">
        <v>45658</v>
      </c>
      <c r="B146" s="1">
        <v>45671</v>
      </c>
      <c r="C146" s="1" t="s">
        <v>120</v>
      </c>
      <c r="D146" s="1" t="s">
        <v>52</v>
      </c>
      <c r="E146" t="s">
        <v>39</v>
      </c>
      <c r="F146" t="s">
        <v>22</v>
      </c>
      <c r="G146" t="s">
        <v>18</v>
      </c>
      <c r="H146" s="2">
        <v>43500</v>
      </c>
      <c r="I146" s="2">
        <v>-43500</v>
      </c>
      <c r="J146" s="1">
        <v>45671</v>
      </c>
      <c r="K146" s="7">
        <v>45658</v>
      </c>
    </row>
    <row r="147" spans="1:11" x14ac:dyDescent="0.25">
      <c r="A147" s="7">
        <v>45658</v>
      </c>
      <c r="B147" s="1">
        <v>45671</v>
      </c>
      <c r="C147" s="1" t="s">
        <v>120</v>
      </c>
      <c r="D147" s="1" t="s">
        <v>52</v>
      </c>
      <c r="E147" t="s">
        <v>39</v>
      </c>
      <c r="F147" t="s">
        <v>22</v>
      </c>
      <c r="G147" t="s">
        <v>18</v>
      </c>
      <c r="H147" s="2">
        <v>211492</v>
      </c>
      <c r="I147" s="2">
        <v>-211492</v>
      </c>
      <c r="J147" s="1">
        <v>45671</v>
      </c>
      <c r="K147" s="7">
        <v>45658</v>
      </c>
    </row>
    <row r="148" spans="1:11" x14ac:dyDescent="0.25">
      <c r="A148" s="7">
        <v>45658</v>
      </c>
      <c r="B148" s="1">
        <v>45671</v>
      </c>
      <c r="C148" s="1" t="s">
        <v>120</v>
      </c>
      <c r="D148" s="1" t="s">
        <v>52</v>
      </c>
      <c r="E148" t="s">
        <v>59</v>
      </c>
      <c r="F148" t="s">
        <v>22</v>
      </c>
      <c r="G148" t="s">
        <v>18</v>
      </c>
      <c r="I148" s="2">
        <v>-119660</v>
      </c>
      <c r="J148" s="1">
        <v>45671</v>
      </c>
      <c r="K148" s="7">
        <v>45658</v>
      </c>
    </row>
    <row r="149" spans="1:11" x14ac:dyDescent="0.25">
      <c r="A149" s="7">
        <v>45658</v>
      </c>
      <c r="B149" s="1">
        <v>45671</v>
      </c>
      <c r="C149" s="1" t="s">
        <v>120</v>
      </c>
      <c r="D149" s="1" t="s">
        <v>51</v>
      </c>
      <c r="E149" t="s">
        <v>45</v>
      </c>
      <c r="F149" t="s">
        <v>22</v>
      </c>
      <c r="G149" t="s">
        <v>16</v>
      </c>
      <c r="I149" s="2">
        <v>-200000</v>
      </c>
      <c r="J149" s="1">
        <v>45671</v>
      </c>
      <c r="K149" s="7">
        <v>45658</v>
      </c>
    </row>
    <row r="150" spans="1:11" x14ac:dyDescent="0.25">
      <c r="A150" s="7">
        <v>45658</v>
      </c>
      <c r="B150" s="1">
        <v>45671</v>
      </c>
      <c r="C150" s="1" t="s">
        <v>120</v>
      </c>
      <c r="D150" s="1" t="s">
        <v>52</v>
      </c>
      <c r="E150" t="s">
        <v>26</v>
      </c>
      <c r="F150" t="s">
        <v>22</v>
      </c>
      <c r="G150" t="s">
        <v>16</v>
      </c>
      <c r="H150" s="2">
        <v>4160</v>
      </c>
      <c r="I150" s="2">
        <v>-4160</v>
      </c>
      <c r="J150" s="1">
        <v>45671</v>
      </c>
      <c r="K150" s="7">
        <v>45658</v>
      </c>
    </row>
    <row r="151" spans="1:11" x14ac:dyDescent="0.25">
      <c r="A151" s="7">
        <v>45658</v>
      </c>
      <c r="B151" s="1">
        <v>45671</v>
      </c>
      <c r="C151" s="1" t="s">
        <v>120</v>
      </c>
      <c r="D151" s="1" t="s">
        <v>52</v>
      </c>
      <c r="E151" t="s">
        <v>0</v>
      </c>
      <c r="F151" t="s">
        <v>24</v>
      </c>
      <c r="G151" t="s">
        <v>17</v>
      </c>
      <c r="H151" s="2">
        <v>152192</v>
      </c>
    </row>
    <row r="152" spans="1:11" x14ac:dyDescent="0.25">
      <c r="A152" s="7">
        <v>45658</v>
      </c>
      <c r="B152" s="1">
        <v>45671</v>
      </c>
      <c r="C152" s="1" t="s">
        <v>120</v>
      </c>
      <c r="D152" s="1" t="s">
        <v>52</v>
      </c>
      <c r="E152" t="s">
        <v>0</v>
      </c>
      <c r="F152" t="s">
        <v>24</v>
      </c>
      <c r="G152" t="s">
        <v>17</v>
      </c>
      <c r="H152" s="2">
        <v>157162</v>
      </c>
    </row>
    <row r="153" spans="1:11" x14ac:dyDescent="0.25">
      <c r="A153" s="7">
        <v>45658</v>
      </c>
      <c r="B153" s="1">
        <v>45671</v>
      </c>
      <c r="C153" s="1" t="s">
        <v>120</v>
      </c>
      <c r="D153" s="1" t="s">
        <v>52</v>
      </c>
      <c r="E153" t="s">
        <v>0</v>
      </c>
      <c r="F153" t="s">
        <v>24</v>
      </c>
      <c r="G153" t="s">
        <v>17</v>
      </c>
      <c r="H153" s="2">
        <v>886082</v>
      </c>
    </row>
    <row r="154" spans="1:11" x14ac:dyDescent="0.25">
      <c r="A154" s="7">
        <v>45658</v>
      </c>
      <c r="B154" s="1">
        <v>45671</v>
      </c>
      <c r="C154" s="1" t="s">
        <v>120</v>
      </c>
      <c r="D154" s="1" t="s">
        <v>52</v>
      </c>
      <c r="E154" t="s">
        <v>0</v>
      </c>
      <c r="F154" t="s">
        <v>24</v>
      </c>
      <c r="G154" t="s">
        <v>17</v>
      </c>
      <c r="H154" s="2">
        <v>599559</v>
      </c>
    </row>
    <row r="155" spans="1:11" x14ac:dyDescent="0.25">
      <c r="A155" s="7">
        <v>45658</v>
      </c>
      <c r="B155" s="1">
        <v>45671</v>
      </c>
      <c r="C155" s="1" t="s">
        <v>120</v>
      </c>
      <c r="D155" s="1" t="s">
        <v>69</v>
      </c>
      <c r="E155" t="s">
        <v>43</v>
      </c>
      <c r="F155" t="s">
        <v>22</v>
      </c>
      <c r="G155" t="s">
        <v>16</v>
      </c>
      <c r="I155" s="2">
        <v>-13850</v>
      </c>
      <c r="J155" s="1">
        <v>45671</v>
      </c>
      <c r="K155" s="7">
        <v>45658</v>
      </c>
    </row>
    <row r="156" spans="1:11" x14ac:dyDescent="0.25">
      <c r="A156" s="7">
        <v>45658</v>
      </c>
      <c r="B156" s="1">
        <v>45671</v>
      </c>
      <c r="C156" s="1" t="s">
        <v>120</v>
      </c>
      <c r="D156" s="1" t="s">
        <v>69</v>
      </c>
      <c r="E156" t="s">
        <v>43</v>
      </c>
      <c r="F156" t="s">
        <v>22</v>
      </c>
      <c r="G156" t="s">
        <v>16</v>
      </c>
      <c r="I156" s="2">
        <v>-17300</v>
      </c>
      <c r="J156" s="1">
        <v>45671</v>
      </c>
      <c r="K156" s="7">
        <v>45658</v>
      </c>
    </row>
    <row r="157" spans="1:11" x14ac:dyDescent="0.25">
      <c r="A157" s="7">
        <v>45658</v>
      </c>
      <c r="B157" s="1">
        <v>45671</v>
      </c>
      <c r="C157" s="1" t="s">
        <v>120</v>
      </c>
      <c r="D157" s="1" t="s">
        <v>69</v>
      </c>
      <c r="E157" t="s">
        <v>43</v>
      </c>
      <c r="F157" t="s">
        <v>22</v>
      </c>
      <c r="G157" t="s">
        <v>16</v>
      </c>
      <c r="I157" s="2">
        <v>-11150</v>
      </c>
      <c r="J157" s="1">
        <v>45671</v>
      </c>
      <c r="K157" s="7">
        <v>45658</v>
      </c>
    </row>
    <row r="158" spans="1:11" x14ac:dyDescent="0.25">
      <c r="A158" s="7">
        <v>45658</v>
      </c>
      <c r="B158" s="1">
        <v>45671</v>
      </c>
      <c r="C158" s="1" t="s">
        <v>120</v>
      </c>
      <c r="D158" s="1" t="s">
        <v>69</v>
      </c>
      <c r="E158" t="s">
        <v>43</v>
      </c>
      <c r="F158" t="s">
        <v>22</v>
      </c>
      <c r="G158" t="s">
        <v>16</v>
      </c>
      <c r="I158" s="2">
        <v>-11150</v>
      </c>
      <c r="J158" s="1">
        <v>45671</v>
      </c>
      <c r="K158" s="7">
        <v>45658</v>
      </c>
    </row>
    <row r="159" spans="1:11" x14ac:dyDescent="0.25">
      <c r="A159" s="7">
        <v>45658</v>
      </c>
      <c r="B159" s="1">
        <v>45671</v>
      </c>
      <c r="C159" s="1" t="s">
        <v>120</v>
      </c>
      <c r="D159" s="1" t="s">
        <v>52</v>
      </c>
      <c r="E159" t="s">
        <v>2</v>
      </c>
      <c r="F159" t="s">
        <v>24</v>
      </c>
      <c r="G159" t="s">
        <v>16</v>
      </c>
      <c r="H159" s="2">
        <v>127978</v>
      </c>
    </row>
    <row r="160" spans="1:11" x14ac:dyDescent="0.25">
      <c r="A160" s="7">
        <v>45658</v>
      </c>
      <c r="B160" s="1">
        <v>45671</v>
      </c>
      <c r="C160" s="1" t="s">
        <v>120</v>
      </c>
      <c r="D160" s="1" t="s">
        <v>52</v>
      </c>
      <c r="E160" t="s">
        <v>2</v>
      </c>
      <c r="F160" t="s">
        <v>24</v>
      </c>
      <c r="G160" t="s">
        <v>17</v>
      </c>
      <c r="H160" s="2">
        <v>256408</v>
      </c>
    </row>
    <row r="161" spans="1:11" x14ac:dyDescent="0.25">
      <c r="A161" s="7">
        <v>45658</v>
      </c>
      <c r="B161" s="1">
        <v>45671</v>
      </c>
      <c r="C161" s="1" t="s">
        <v>120</v>
      </c>
      <c r="D161" s="1" t="s">
        <v>50</v>
      </c>
      <c r="E161" t="s">
        <v>55</v>
      </c>
      <c r="F161" t="s">
        <v>22</v>
      </c>
      <c r="G161" t="s">
        <v>18</v>
      </c>
      <c r="I161" s="2">
        <v>-49125</v>
      </c>
      <c r="J161" s="1">
        <v>45670</v>
      </c>
      <c r="K161" s="7">
        <v>45658</v>
      </c>
    </row>
    <row r="162" spans="1:11" x14ac:dyDescent="0.25">
      <c r="A162" s="7">
        <v>45658</v>
      </c>
      <c r="B162" s="1">
        <v>45671</v>
      </c>
      <c r="C162" s="1" t="s">
        <v>120</v>
      </c>
      <c r="D162" s="1" t="s">
        <v>50</v>
      </c>
      <c r="E162" t="s">
        <v>44</v>
      </c>
      <c r="F162" t="s">
        <v>22</v>
      </c>
      <c r="G162" t="s">
        <v>16</v>
      </c>
      <c r="I162" s="2">
        <v>-140000</v>
      </c>
      <c r="J162" s="1">
        <v>45671</v>
      </c>
      <c r="K162" s="7">
        <v>45658</v>
      </c>
    </row>
    <row r="163" spans="1:11" x14ac:dyDescent="0.25">
      <c r="A163" s="7">
        <v>45658</v>
      </c>
      <c r="B163" s="1">
        <v>45672</v>
      </c>
      <c r="C163" s="1" t="s">
        <v>120</v>
      </c>
      <c r="D163" s="1" t="s">
        <v>52</v>
      </c>
      <c r="E163" t="s">
        <v>9</v>
      </c>
      <c r="F163" t="s">
        <v>22</v>
      </c>
      <c r="G163" t="s">
        <v>16</v>
      </c>
      <c r="H163" s="2">
        <v>5860</v>
      </c>
      <c r="I163" s="2">
        <v>-5860</v>
      </c>
      <c r="J163" s="1">
        <v>45672</v>
      </c>
      <c r="K163" s="7">
        <v>45658</v>
      </c>
    </row>
    <row r="164" spans="1:11" x14ac:dyDescent="0.25">
      <c r="A164" s="7">
        <v>45658</v>
      </c>
      <c r="B164" s="1">
        <v>45672</v>
      </c>
      <c r="C164" s="1" t="s">
        <v>120</v>
      </c>
      <c r="D164" s="1" t="s">
        <v>52</v>
      </c>
      <c r="E164" t="s">
        <v>62</v>
      </c>
      <c r="F164" t="s">
        <v>22</v>
      </c>
      <c r="G164" t="s">
        <v>16</v>
      </c>
      <c r="I164" s="2">
        <v>-356000</v>
      </c>
      <c r="J164" s="1">
        <v>45672</v>
      </c>
      <c r="K164" s="7">
        <v>45658</v>
      </c>
    </row>
    <row r="165" spans="1:11" x14ac:dyDescent="0.25">
      <c r="A165" s="7">
        <v>45658</v>
      </c>
      <c r="B165" s="1">
        <v>45672</v>
      </c>
      <c r="C165" s="1" t="s">
        <v>120</v>
      </c>
      <c r="D165" s="1" t="s">
        <v>51</v>
      </c>
      <c r="E165" t="s">
        <v>64</v>
      </c>
      <c r="F165" t="s">
        <v>22</v>
      </c>
      <c r="G165" t="s">
        <v>16</v>
      </c>
      <c r="H165" s="2">
        <v>24000</v>
      </c>
      <c r="I165" s="2">
        <v>-24000</v>
      </c>
      <c r="J165" s="1">
        <v>45672</v>
      </c>
      <c r="K165" s="7">
        <v>45658</v>
      </c>
    </row>
    <row r="166" spans="1:11" x14ac:dyDescent="0.25">
      <c r="A166" s="7">
        <v>45658</v>
      </c>
      <c r="B166" s="1">
        <v>45672</v>
      </c>
      <c r="C166" s="1" t="s">
        <v>120</v>
      </c>
      <c r="D166" s="1" t="s">
        <v>52</v>
      </c>
      <c r="E166" t="s">
        <v>12</v>
      </c>
      <c r="F166" t="s">
        <v>24</v>
      </c>
      <c r="G166" t="s">
        <v>16</v>
      </c>
      <c r="H166" s="2">
        <v>256700</v>
      </c>
      <c r="I166" s="2">
        <v>-256700</v>
      </c>
      <c r="J166" s="1">
        <v>45679</v>
      </c>
      <c r="K166" s="7">
        <v>45658</v>
      </c>
    </row>
    <row r="167" spans="1:11" x14ac:dyDescent="0.25">
      <c r="A167" s="7">
        <v>45658</v>
      </c>
      <c r="B167" s="1">
        <v>45672</v>
      </c>
      <c r="C167" s="1" t="s">
        <v>120</v>
      </c>
      <c r="D167" s="1" t="s">
        <v>51</v>
      </c>
      <c r="E167" t="s">
        <v>63</v>
      </c>
      <c r="F167" t="s">
        <v>22</v>
      </c>
      <c r="G167" t="s">
        <v>16</v>
      </c>
      <c r="I167" s="2">
        <v>-180000</v>
      </c>
      <c r="J167" s="1">
        <v>45672</v>
      </c>
      <c r="K167" s="7">
        <v>45658</v>
      </c>
    </row>
    <row r="168" spans="1:11" x14ac:dyDescent="0.25">
      <c r="A168" s="7">
        <v>45658</v>
      </c>
      <c r="B168" s="1">
        <v>45672</v>
      </c>
      <c r="C168" s="1" t="s">
        <v>120</v>
      </c>
      <c r="D168" s="1" t="s">
        <v>198</v>
      </c>
      <c r="E168" t="s">
        <v>61</v>
      </c>
      <c r="F168" t="s">
        <v>22</v>
      </c>
      <c r="G168" t="s">
        <v>18</v>
      </c>
      <c r="H168" s="2">
        <v>802971</v>
      </c>
      <c r="I168" s="2">
        <v>-802971</v>
      </c>
      <c r="J168" s="1">
        <v>45672</v>
      </c>
      <c r="K168" s="7">
        <v>45658</v>
      </c>
    </row>
    <row r="169" spans="1:11" x14ac:dyDescent="0.25">
      <c r="A169" s="7">
        <v>45658</v>
      </c>
      <c r="B169" s="1">
        <v>45672</v>
      </c>
      <c r="C169" s="1" t="s">
        <v>120</v>
      </c>
      <c r="D169" s="1" t="s">
        <v>69</v>
      </c>
      <c r="E169" t="s">
        <v>43</v>
      </c>
      <c r="F169" t="s">
        <v>22</v>
      </c>
      <c r="G169" t="s">
        <v>16</v>
      </c>
      <c r="I169" s="2">
        <v>-13850</v>
      </c>
      <c r="J169" s="1">
        <v>45672</v>
      </c>
      <c r="K169" s="7">
        <v>45658</v>
      </c>
    </row>
    <row r="170" spans="1:11" x14ac:dyDescent="0.25">
      <c r="A170" s="7">
        <v>45658</v>
      </c>
      <c r="B170" s="1">
        <v>45672</v>
      </c>
      <c r="C170" s="1" t="s">
        <v>120</v>
      </c>
      <c r="D170" s="1" t="s">
        <v>52</v>
      </c>
      <c r="E170" t="s">
        <v>25</v>
      </c>
      <c r="F170" t="s">
        <v>22</v>
      </c>
      <c r="G170" t="s">
        <v>16</v>
      </c>
      <c r="I170" s="2">
        <v>-328000</v>
      </c>
      <c r="J170" s="1">
        <v>45672</v>
      </c>
      <c r="K170" s="7">
        <v>45658</v>
      </c>
    </row>
    <row r="171" spans="1:11" x14ac:dyDescent="0.25">
      <c r="A171" s="7">
        <v>45658</v>
      </c>
      <c r="B171" s="1">
        <v>45672</v>
      </c>
      <c r="C171" s="1" t="s">
        <v>120</v>
      </c>
      <c r="D171" s="1" t="s">
        <v>52</v>
      </c>
      <c r="E171" t="s">
        <v>60</v>
      </c>
      <c r="F171" t="s">
        <v>22</v>
      </c>
      <c r="G171" t="s">
        <v>16</v>
      </c>
      <c r="I171" s="2">
        <v>-223350</v>
      </c>
      <c r="J171" s="1">
        <v>45672</v>
      </c>
      <c r="K171" s="7">
        <v>45658</v>
      </c>
    </row>
    <row r="172" spans="1:11" x14ac:dyDescent="0.25">
      <c r="A172" s="7">
        <v>45658</v>
      </c>
      <c r="B172" s="1">
        <v>45672</v>
      </c>
      <c r="C172" s="1" t="s">
        <v>120</v>
      </c>
      <c r="D172" s="1" t="s">
        <v>52</v>
      </c>
      <c r="E172" t="s">
        <v>60</v>
      </c>
      <c r="F172" t="s">
        <v>24</v>
      </c>
      <c r="G172" t="s">
        <v>16</v>
      </c>
      <c r="H172" s="2">
        <v>92050</v>
      </c>
    </row>
    <row r="173" spans="1:11" x14ac:dyDescent="0.25">
      <c r="A173" s="7">
        <v>45658</v>
      </c>
      <c r="B173" s="1">
        <v>45673</v>
      </c>
      <c r="C173" s="1" t="s">
        <v>120</v>
      </c>
      <c r="D173" s="1" t="s">
        <v>52</v>
      </c>
      <c r="E173" t="s">
        <v>3</v>
      </c>
      <c r="F173" t="s">
        <v>24</v>
      </c>
      <c r="G173" t="s">
        <v>17</v>
      </c>
      <c r="H173" s="2">
        <v>152910</v>
      </c>
    </row>
    <row r="174" spans="1:11" x14ac:dyDescent="0.25">
      <c r="A174" s="7">
        <v>45658</v>
      </c>
      <c r="B174" s="1">
        <v>45673</v>
      </c>
      <c r="C174" s="1" t="s">
        <v>120</v>
      </c>
      <c r="D174" s="1" t="s">
        <v>52</v>
      </c>
      <c r="E174" t="s">
        <v>39</v>
      </c>
      <c r="F174" t="s">
        <v>22</v>
      </c>
      <c r="G174" t="s">
        <v>18</v>
      </c>
      <c r="H174" s="2">
        <v>85860</v>
      </c>
      <c r="I174" s="2">
        <v>-85860</v>
      </c>
      <c r="J174" s="1">
        <v>45673</v>
      </c>
      <c r="K174" s="7">
        <v>45658</v>
      </c>
    </row>
    <row r="175" spans="1:11" x14ac:dyDescent="0.25">
      <c r="A175" s="7">
        <v>45658</v>
      </c>
      <c r="B175" s="1">
        <v>45673</v>
      </c>
      <c r="C175" s="1" t="s">
        <v>120</v>
      </c>
      <c r="D175" s="1" t="s">
        <v>66</v>
      </c>
      <c r="E175" t="s">
        <v>65</v>
      </c>
      <c r="F175" t="s">
        <v>22</v>
      </c>
      <c r="G175" t="s">
        <v>16</v>
      </c>
      <c r="H175" s="2">
        <v>92200</v>
      </c>
      <c r="I175" s="2">
        <v>-92200</v>
      </c>
      <c r="J175" s="1">
        <v>45673</v>
      </c>
      <c r="K175" s="7">
        <v>45658</v>
      </c>
    </row>
    <row r="176" spans="1:11" x14ac:dyDescent="0.25">
      <c r="A176" s="7">
        <v>45658</v>
      </c>
      <c r="B176" s="1">
        <v>45673</v>
      </c>
      <c r="C176" s="1" t="s">
        <v>120</v>
      </c>
      <c r="D176" s="1" t="s">
        <v>52</v>
      </c>
      <c r="E176" t="s">
        <v>14</v>
      </c>
      <c r="F176" t="s">
        <v>22</v>
      </c>
      <c r="G176" t="s">
        <v>18</v>
      </c>
      <c r="H176" s="2">
        <v>19206</v>
      </c>
      <c r="I176" s="2">
        <v>-19206</v>
      </c>
      <c r="J176" s="1">
        <v>45673</v>
      </c>
      <c r="K176" s="7">
        <v>45658</v>
      </c>
    </row>
    <row r="177" spans="1:11" x14ac:dyDescent="0.25">
      <c r="A177" s="7">
        <v>45658</v>
      </c>
      <c r="B177" s="1">
        <v>45673</v>
      </c>
      <c r="C177" s="1" t="s">
        <v>120</v>
      </c>
      <c r="D177" s="1" t="s">
        <v>52</v>
      </c>
      <c r="E177" t="s">
        <v>20</v>
      </c>
      <c r="F177" t="s">
        <v>22</v>
      </c>
      <c r="G177" t="s">
        <v>17</v>
      </c>
      <c r="H177" s="2">
        <v>161334</v>
      </c>
      <c r="I177" s="2">
        <v>-161334</v>
      </c>
      <c r="J177" s="1">
        <v>45673</v>
      </c>
      <c r="K177" s="7">
        <v>45658</v>
      </c>
    </row>
    <row r="178" spans="1:11" x14ac:dyDescent="0.25">
      <c r="A178" s="7">
        <v>45658</v>
      </c>
      <c r="B178" s="1">
        <v>45673</v>
      </c>
      <c r="C178" s="1" t="s">
        <v>120</v>
      </c>
      <c r="D178" s="1" t="s">
        <v>69</v>
      </c>
      <c r="E178" t="s">
        <v>43</v>
      </c>
      <c r="F178" t="s">
        <v>22</v>
      </c>
      <c r="G178" t="s">
        <v>16</v>
      </c>
      <c r="I178" s="2">
        <v>-17300</v>
      </c>
      <c r="J178" s="1">
        <v>45673</v>
      </c>
      <c r="K178" s="7">
        <v>45658</v>
      </c>
    </row>
    <row r="179" spans="1:11" x14ac:dyDescent="0.25">
      <c r="A179" s="7">
        <v>45658</v>
      </c>
      <c r="B179" s="1">
        <v>45673</v>
      </c>
      <c r="C179" s="1" t="s">
        <v>120</v>
      </c>
      <c r="D179" s="1" t="s">
        <v>49</v>
      </c>
      <c r="E179" t="s">
        <v>165</v>
      </c>
      <c r="F179" t="s">
        <v>22</v>
      </c>
      <c r="G179" t="s">
        <v>47</v>
      </c>
      <c r="H179" s="2">
        <v>101476</v>
      </c>
      <c r="I179" s="2">
        <v>-101476</v>
      </c>
      <c r="J179" s="1">
        <v>45673</v>
      </c>
      <c r="K179" s="7">
        <v>45658</v>
      </c>
    </row>
    <row r="180" spans="1:11" x14ac:dyDescent="0.25">
      <c r="A180" s="7">
        <v>45658</v>
      </c>
      <c r="B180" s="1">
        <v>45674</v>
      </c>
      <c r="C180" s="1" t="s">
        <v>120</v>
      </c>
      <c r="D180" s="1" t="s">
        <v>52</v>
      </c>
      <c r="E180" t="s">
        <v>9</v>
      </c>
      <c r="F180" t="s">
        <v>22</v>
      </c>
      <c r="G180" t="s">
        <v>16</v>
      </c>
      <c r="H180" s="2">
        <v>6000</v>
      </c>
      <c r="I180" s="2">
        <v>-6000</v>
      </c>
      <c r="J180" s="1">
        <v>45674</v>
      </c>
      <c r="K180" s="7">
        <v>45658</v>
      </c>
    </row>
    <row r="181" spans="1:11" x14ac:dyDescent="0.25">
      <c r="A181" s="7">
        <v>45658</v>
      </c>
      <c r="B181" s="1">
        <v>45674</v>
      </c>
      <c r="C181" s="1" t="s">
        <v>120</v>
      </c>
      <c r="D181" s="1" t="s">
        <v>52</v>
      </c>
      <c r="E181" t="s">
        <v>9</v>
      </c>
      <c r="F181" t="s">
        <v>22</v>
      </c>
      <c r="G181" t="s">
        <v>16</v>
      </c>
      <c r="H181" s="2">
        <v>3700</v>
      </c>
      <c r="I181" s="2">
        <v>-3700</v>
      </c>
      <c r="J181" s="1">
        <v>45674</v>
      </c>
      <c r="K181" s="7">
        <v>45658</v>
      </c>
    </row>
    <row r="182" spans="1:11" x14ac:dyDescent="0.25">
      <c r="A182" s="7">
        <v>45658</v>
      </c>
      <c r="B182" s="1">
        <v>45674</v>
      </c>
      <c r="C182" s="1" t="s">
        <v>120</v>
      </c>
      <c r="D182" s="1" t="s">
        <v>66</v>
      </c>
      <c r="E182" t="s">
        <v>73</v>
      </c>
      <c r="F182" t="s">
        <v>22</v>
      </c>
      <c r="G182" t="s">
        <v>18</v>
      </c>
      <c r="H182" s="2">
        <v>422836</v>
      </c>
      <c r="I182" s="2">
        <v>-422836</v>
      </c>
      <c r="J182" s="1">
        <v>45674</v>
      </c>
      <c r="K182" s="7">
        <v>45658</v>
      </c>
    </row>
    <row r="183" spans="1:11" x14ac:dyDescent="0.25">
      <c r="A183" s="7">
        <v>45658</v>
      </c>
      <c r="B183" s="1">
        <v>45674</v>
      </c>
      <c r="C183" s="1" t="s">
        <v>120</v>
      </c>
      <c r="D183" s="1" t="s">
        <v>69</v>
      </c>
      <c r="E183" t="s">
        <v>39</v>
      </c>
      <c r="F183" t="s">
        <v>22</v>
      </c>
      <c r="G183" t="s">
        <v>16</v>
      </c>
      <c r="I183" s="2">
        <v>-100000</v>
      </c>
      <c r="J183" s="1">
        <v>45674</v>
      </c>
      <c r="K183" s="7">
        <v>45658</v>
      </c>
    </row>
    <row r="184" spans="1:11" x14ac:dyDescent="0.25">
      <c r="A184" s="7">
        <v>45658</v>
      </c>
      <c r="B184" s="1">
        <v>45674</v>
      </c>
      <c r="C184" s="1" t="s">
        <v>120</v>
      </c>
      <c r="D184" s="1" t="s">
        <v>54</v>
      </c>
      <c r="E184" t="s">
        <v>39</v>
      </c>
      <c r="F184" t="s">
        <v>22</v>
      </c>
      <c r="G184" t="s">
        <v>16</v>
      </c>
      <c r="H184" s="2">
        <v>600000</v>
      </c>
      <c r="I184" s="2">
        <v>-600000</v>
      </c>
      <c r="J184" s="1">
        <v>45674</v>
      </c>
      <c r="K184" s="7">
        <v>45658</v>
      </c>
    </row>
    <row r="185" spans="1:11" x14ac:dyDescent="0.25">
      <c r="A185" s="7">
        <v>45658</v>
      </c>
      <c r="B185" s="1">
        <v>45674</v>
      </c>
      <c r="C185" s="1" t="s">
        <v>120</v>
      </c>
      <c r="D185" s="1" t="s">
        <v>52</v>
      </c>
      <c r="E185" t="s">
        <v>39</v>
      </c>
      <c r="F185" t="s">
        <v>22</v>
      </c>
      <c r="G185" t="s">
        <v>16</v>
      </c>
      <c r="I185" s="2">
        <v>-165000</v>
      </c>
      <c r="J185" s="1">
        <v>45674</v>
      </c>
      <c r="K185" s="7">
        <v>45658</v>
      </c>
    </row>
    <row r="186" spans="1:11" x14ac:dyDescent="0.25">
      <c r="A186" s="7">
        <v>45658</v>
      </c>
      <c r="B186" s="1">
        <v>45674</v>
      </c>
      <c r="C186" s="1" t="s">
        <v>120</v>
      </c>
      <c r="D186" s="1" t="s">
        <v>69</v>
      </c>
      <c r="E186" t="s">
        <v>39</v>
      </c>
      <c r="F186" t="s">
        <v>22</v>
      </c>
      <c r="G186" t="s">
        <v>16</v>
      </c>
      <c r="I186" s="2">
        <v>-10000</v>
      </c>
      <c r="J186" s="1">
        <v>45674</v>
      </c>
      <c r="K186" s="7">
        <v>45658</v>
      </c>
    </row>
    <row r="187" spans="1:11" x14ac:dyDescent="0.25">
      <c r="A187" s="7">
        <v>45658</v>
      </c>
      <c r="B187" s="1">
        <v>45674</v>
      </c>
      <c r="C187" s="1" t="s">
        <v>120</v>
      </c>
      <c r="D187" s="1" t="s">
        <v>66</v>
      </c>
      <c r="E187" t="s">
        <v>39</v>
      </c>
      <c r="F187" t="s">
        <v>22</v>
      </c>
      <c r="G187" t="s">
        <v>18</v>
      </c>
      <c r="H187" s="2">
        <v>162419</v>
      </c>
      <c r="I187" s="2">
        <v>-162419</v>
      </c>
      <c r="J187" s="1">
        <v>45674</v>
      </c>
      <c r="K187" s="7">
        <v>45658</v>
      </c>
    </row>
    <row r="188" spans="1:11" x14ac:dyDescent="0.25">
      <c r="A188" s="7">
        <v>45658</v>
      </c>
      <c r="B188" s="1">
        <v>45674</v>
      </c>
      <c r="C188" s="1" t="s">
        <v>120</v>
      </c>
      <c r="D188" s="1" t="s">
        <v>52</v>
      </c>
      <c r="E188" t="s">
        <v>68</v>
      </c>
      <c r="F188" t="s">
        <v>22</v>
      </c>
      <c r="G188" t="s">
        <v>16</v>
      </c>
      <c r="I188" s="2">
        <v>-240000</v>
      </c>
      <c r="J188" s="1">
        <v>45674</v>
      </c>
      <c r="K188" s="7">
        <v>45658</v>
      </c>
    </row>
    <row r="189" spans="1:11" x14ac:dyDescent="0.25">
      <c r="A189" s="7">
        <v>45658</v>
      </c>
      <c r="B189" s="1">
        <v>45674</v>
      </c>
      <c r="C189" s="1" t="s">
        <v>120</v>
      </c>
      <c r="D189" s="1" t="s">
        <v>52</v>
      </c>
      <c r="E189" t="s">
        <v>8</v>
      </c>
      <c r="F189" t="s">
        <v>22</v>
      </c>
      <c r="G189" t="s">
        <v>16</v>
      </c>
      <c r="H189" s="2">
        <v>12000</v>
      </c>
      <c r="I189" s="2">
        <v>-12000</v>
      </c>
      <c r="J189" s="1">
        <v>45674</v>
      </c>
      <c r="K189" s="7">
        <v>45658</v>
      </c>
    </row>
    <row r="190" spans="1:11" x14ac:dyDescent="0.25">
      <c r="A190" s="7">
        <v>45658</v>
      </c>
      <c r="B190" s="1">
        <v>45674</v>
      </c>
      <c r="C190" s="1" t="s">
        <v>120</v>
      </c>
      <c r="D190" s="1" t="s">
        <v>52</v>
      </c>
      <c r="E190" t="s">
        <v>12</v>
      </c>
      <c r="F190" t="s">
        <v>24</v>
      </c>
      <c r="G190" t="s">
        <v>16</v>
      </c>
      <c r="H190" s="2">
        <v>243200</v>
      </c>
      <c r="I190" s="2">
        <v>-243200</v>
      </c>
      <c r="J190" s="1">
        <v>45681</v>
      </c>
      <c r="K190" s="7">
        <v>45658</v>
      </c>
    </row>
    <row r="191" spans="1:11" x14ac:dyDescent="0.25">
      <c r="A191" s="7">
        <v>45658</v>
      </c>
      <c r="B191" s="1">
        <v>45674</v>
      </c>
      <c r="C191" s="1" t="s">
        <v>120</v>
      </c>
      <c r="D191" s="1" t="s">
        <v>69</v>
      </c>
      <c r="E191" t="s">
        <v>43</v>
      </c>
      <c r="F191" t="s">
        <v>22</v>
      </c>
      <c r="G191" t="s">
        <v>16</v>
      </c>
      <c r="I191" s="2">
        <v>-17300</v>
      </c>
      <c r="J191" s="1">
        <v>45674</v>
      </c>
      <c r="K191" s="7">
        <v>45658</v>
      </c>
    </row>
    <row r="192" spans="1:11" x14ac:dyDescent="0.25">
      <c r="A192" s="7">
        <v>45658</v>
      </c>
      <c r="B192" s="1">
        <v>45674</v>
      </c>
      <c r="C192" s="1" t="s">
        <v>120</v>
      </c>
      <c r="D192" s="1" t="s">
        <v>69</v>
      </c>
      <c r="E192" t="s">
        <v>43</v>
      </c>
      <c r="F192" t="s">
        <v>22</v>
      </c>
      <c r="G192" t="s">
        <v>16</v>
      </c>
      <c r="I192" s="2">
        <v>-13850</v>
      </c>
      <c r="J192" s="1">
        <v>45674</v>
      </c>
      <c r="K192" s="7">
        <v>45658</v>
      </c>
    </row>
    <row r="193" spans="1:11" x14ac:dyDescent="0.25">
      <c r="A193" s="7">
        <v>45658</v>
      </c>
      <c r="B193" s="1">
        <v>45674</v>
      </c>
      <c r="C193" s="1" t="s">
        <v>120</v>
      </c>
      <c r="D193" s="1" t="s">
        <v>69</v>
      </c>
      <c r="E193" t="s">
        <v>43</v>
      </c>
      <c r="F193" t="s">
        <v>22</v>
      </c>
      <c r="G193" t="s">
        <v>16</v>
      </c>
      <c r="I193" s="2">
        <v>-37650</v>
      </c>
      <c r="J193" s="1">
        <v>45674</v>
      </c>
      <c r="K193" s="7">
        <v>45658</v>
      </c>
    </row>
    <row r="194" spans="1:11" x14ac:dyDescent="0.25">
      <c r="A194" s="7">
        <v>45658</v>
      </c>
      <c r="B194" s="1">
        <v>45674</v>
      </c>
      <c r="C194" s="1" t="s">
        <v>120</v>
      </c>
      <c r="D194" s="1" t="s">
        <v>52</v>
      </c>
      <c r="E194" t="s">
        <v>72</v>
      </c>
      <c r="F194" t="s">
        <v>24</v>
      </c>
      <c r="G194" t="s">
        <v>16</v>
      </c>
      <c r="H194" s="2">
        <v>34000</v>
      </c>
      <c r="I194" s="2">
        <v>-34000</v>
      </c>
      <c r="J194" s="1">
        <v>45701</v>
      </c>
      <c r="K194" s="7">
        <v>45689</v>
      </c>
    </row>
    <row r="195" spans="1:11" x14ac:dyDescent="0.25">
      <c r="A195" s="7">
        <v>45658</v>
      </c>
      <c r="B195" s="1">
        <v>45674</v>
      </c>
      <c r="C195" s="1" t="s">
        <v>120</v>
      </c>
      <c r="D195" s="1" t="s">
        <v>70</v>
      </c>
      <c r="E195" t="s">
        <v>71</v>
      </c>
      <c r="F195" t="s">
        <v>22</v>
      </c>
      <c r="G195" t="s">
        <v>16</v>
      </c>
      <c r="H195" s="2">
        <v>3000</v>
      </c>
      <c r="I195" s="2">
        <v>-3000</v>
      </c>
      <c r="J195" s="1">
        <v>45674</v>
      </c>
      <c r="K195" s="7">
        <v>45658</v>
      </c>
    </row>
    <row r="196" spans="1:11" x14ac:dyDescent="0.25">
      <c r="A196" s="7">
        <v>45658</v>
      </c>
      <c r="B196" s="1">
        <v>45674</v>
      </c>
      <c r="C196" s="1" t="s">
        <v>120</v>
      </c>
      <c r="D196" s="1" t="s">
        <v>51</v>
      </c>
      <c r="E196" t="s">
        <v>67</v>
      </c>
      <c r="F196" t="s">
        <v>22</v>
      </c>
      <c r="G196" t="s">
        <v>16</v>
      </c>
      <c r="I196" s="2">
        <v>-230000</v>
      </c>
      <c r="J196" s="1">
        <v>45674</v>
      </c>
      <c r="K196" s="7">
        <v>45658</v>
      </c>
    </row>
    <row r="197" spans="1:11" x14ac:dyDescent="0.25">
      <c r="A197" s="7">
        <v>45658</v>
      </c>
      <c r="B197" s="1">
        <v>45677</v>
      </c>
      <c r="C197" s="1" t="s">
        <v>120</v>
      </c>
      <c r="D197" s="1" t="s">
        <v>51</v>
      </c>
      <c r="E197" t="s">
        <v>79</v>
      </c>
      <c r="F197" t="s">
        <v>22</v>
      </c>
      <c r="G197" t="s">
        <v>16</v>
      </c>
      <c r="H197" s="2">
        <v>35000</v>
      </c>
      <c r="I197" s="2">
        <v>-35000</v>
      </c>
      <c r="J197" s="1">
        <v>45677</v>
      </c>
      <c r="K197" s="7">
        <v>45658</v>
      </c>
    </row>
    <row r="198" spans="1:11" x14ac:dyDescent="0.25">
      <c r="A198" s="7">
        <v>45658</v>
      </c>
      <c r="B198" s="1">
        <v>45677</v>
      </c>
      <c r="C198" s="1" t="s">
        <v>120</v>
      </c>
      <c r="D198" s="1" t="s">
        <v>52</v>
      </c>
      <c r="E198" t="s">
        <v>83</v>
      </c>
      <c r="F198" t="s">
        <v>24</v>
      </c>
      <c r="G198" t="s">
        <v>18</v>
      </c>
      <c r="H198" s="2">
        <v>81583</v>
      </c>
      <c r="I198" s="2">
        <v>81583</v>
      </c>
      <c r="J198" s="1">
        <v>45699</v>
      </c>
      <c r="K198" s="7">
        <v>45689</v>
      </c>
    </row>
    <row r="199" spans="1:11" x14ac:dyDescent="0.25">
      <c r="A199" s="7">
        <v>45658</v>
      </c>
      <c r="B199" s="1">
        <v>45677</v>
      </c>
      <c r="C199" s="1" t="s">
        <v>120</v>
      </c>
      <c r="D199" s="1" t="s">
        <v>52</v>
      </c>
      <c r="E199" t="s">
        <v>15</v>
      </c>
      <c r="F199" t="s">
        <v>24</v>
      </c>
      <c r="G199" t="s">
        <v>18</v>
      </c>
      <c r="H199" s="2">
        <v>202900</v>
      </c>
      <c r="I199" s="2">
        <v>-209900</v>
      </c>
      <c r="J199" s="1">
        <v>45703</v>
      </c>
      <c r="K199" s="7">
        <v>45689</v>
      </c>
    </row>
    <row r="200" spans="1:11" x14ac:dyDescent="0.25">
      <c r="A200" s="7">
        <v>45658</v>
      </c>
      <c r="B200" s="1">
        <v>45677</v>
      </c>
      <c r="C200" s="1" t="s">
        <v>120</v>
      </c>
      <c r="D200" s="1" t="s">
        <v>76</v>
      </c>
      <c r="E200" t="s">
        <v>39</v>
      </c>
      <c r="F200" t="s">
        <v>22</v>
      </c>
      <c r="G200" t="s">
        <v>16</v>
      </c>
      <c r="I200" s="2">
        <v>-300000</v>
      </c>
      <c r="J200" s="1">
        <v>45677</v>
      </c>
      <c r="K200" s="7">
        <v>45658</v>
      </c>
    </row>
    <row r="201" spans="1:11" x14ac:dyDescent="0.25">
      <c r="A201" s="7">
        <v>45658</v>
      </c>
      <c r="B201" s="1">
        <v>45677</v>
      </c>
      <c r="C201" s="1" t="s">
        <v>120</v>
      </c>
      <c r="D201" s="1" t="s">
        <v>52</v>
      </c>
      <c r="E201" t="s">
        <v>39</v>
      </c>
      <c r="F201" t="s">
        <v>22</v>
      </c>
      <c r="G201" t="s">
        <v>18</v>
      </c>
      <c r="H201" s="2">
        <v>189613</v>
      </c>
      <c r="I201" s="2">
        <v>-189613</v>
      </c>
      <c r="J201" s="1">
        <v>45677</v>
      </c>
      <c r="K201" s="7">
        <v>45658</v>
      </c>
    </row>
    <row r="202" spans="1:11" x14ac:dyDescent="0.25">
      <c r="A202" s="7">
        <v>45658</v>
      </c>
      <c r="B202" s="1">
        <v>45677</v>
      </c>
      <c r="C202" s="1" t="s">
        <v>120</v>
      </c>
      <c r="D202" s="1" t="s">
        <v>52</v>
      </c>
      <c r="E202" t="s">
        <v>39</v>
      </c>
      <c r="F202" t="s">
        <v>24</v>
      </c>
      <c r="G202" t="s">
        <v>17</v>
      </c>
      <c r="H202" s="2">
        <v>56942</v>
      </c>
    </row>
    <row r="203" spans="1:11" x14ac:dyDescent="0.25">
      <c r="A203" s="7">
        <v>45658</v>
      </c>
      <c r="B203" s="1">
        <v>45677</v>
      </c>
      <c r="C203" s="1" t="s">
        <v>120</v>
      </c>
      <c r="D203" s="1" t="s">
        <v>70</v>
      </c>
      <c r="E203" t="s">
        <v>35</v>
      </c>
      <c r="F203" t="s">
        <v>22</v>
      </c>
      <c r="G203" t="s">
        <v>16</v>
      </c>
      <c r="H203" s="2">
        <v>30000</v>
      </c>
      <c r="I203" s="2">
        <v>-30000</v>
      </c>
      <c r="J203" s="1">
        <v>45677</v>
      </c>
      <c r="K203" s="7">
        <v>45658</v>
      </c>
    </row>
    <row r="204" spans="1:11" x14ac:dyDescent="0.25">
      <c r="A204" s="7">
        <v>45658</v>
      </c>
      <c r="B204" s="1">
        <v>45677</v>
      </c>
      <c r="C204" s="1" t="s">
        <v>120</v>
      </c>
      <c r="D204" s="1" t="s">
        <v>52</v>
      </c>
      <c r="E204" t="s">
        <v>34</v>
      </c>
      <c r="F204" t="s">
        <v>22</v>
      </c>
      <c r="G204" t="s">
        <v>16</v>
      </c>
      <c r="H204" s="2">
        <v>10840</v>
      </c>
      <c r="I204" s="2">
        <v>-10840</v>
      </c>
      <c r="J204" s="1">
        <v>45677</v>
      </c>
      <c r="K204" s="7">
        <v>45658</v>
      </c>
    </row>
    <row r="205" spans="1:11" x14ac:dyDescent="0.25">
      <c r="A205" s="7">
        <v>45658</v>
      </c>
      <c r="B205" s="1">
        <v>45677</v>
      </c>
      <c r="C205" s="1" t="s">
        <v>120</v>
      </c>
      <c r="D205" s="1" t="s">
        <v>52</v>
      </c>
      <c r="E205" t="s">
        <v>59</v>
      </c>
      <c r="F205" t="s">
        <v>24</v>
      </c>
      <c r="G205" t="s">
        <v>18</v>
      </c>
      <c r="H205" s="2">
        <v>16600</v>
      </c>
      <c r="I205" s="2">
        <v>-16600</v>
      </c>
      <c r="J205" s="1">
        <v>45708</v>
      </c>
      <c r="K205" s="7">
        <v>45689</v>
      </c>
    </row>
    <row r="206" spans="1:11" x14ac:dyDescent="0.25">
      <c r="A206" s="7">
        <v>45658</v>
      </c>
      <c r="B206" s="1">
        <v>45677</v>
      </c>
      <c r="C206" s="1" t="s">
        <v>120</v>
      </c>
      <c r="D206" s="1" t="s">
        <v>52</v>
      </c>
      <c r="E206" t="s">
        <v>75</v>
      </c>
      <c r="F206" t="s">
        <v>22</v>
      </c>
      <c r="G206" t="s">
        <v>16</v>
      </c>
      <c r="H206" s="2">
        <v>4600</v>
      </c>
      <c r="I206" s="2">
        <v>-4600</v>
      </c>
      <c r="J206" s="1">
        <v>45677</v>
      </c>
      <c r="K206" s="7">
        <v>45658</v>
      </c>
    </row>
    <row r="207" spans="1:11" x14ac:dyDescent="0.25">
      <c r="A207" s="7">
        <v>45658</v>
      </c>
      <c r="B207" s="1">
        <v>45677</v>
      </c>
      <c r="C207" s="1" t="s">
        <v>120</v>
      </c>
      <c r="D207" s="1" t="s">
        <v>66</v>
      </c>
      <c r="E207" t="s">
        <v>78</v>
      </c>
      <c r="F207" t="s">
        <v>22</v>
      </c>
      <c r="G207" t="s">
        <v>47</v>
      </c>
      <c r="H207" s="2">
        <v>18231</v>
      </c>
      <c r="I207" s="2">
        <v>-18231</v>
      </c>
      <c r="J207" s="1">
        <v>45677</v>
      </c>
      <c r="K207" s="7">
        <v>45658</v>
      </c>
    </row>
    <row r="208" spans="1:11" x14ac:dyDescent="0.25">
      <c r="A208" s="7">
        <v>45658</v>
      </c>
      <c r="B208" s="1">
        <v>45677</v>
      </c>
      <c r="C208" s="1" t="s">
        <v>120</v>
      </c>
      <c r="D208" s="1" t="s">
        <v>52</v>
      </c>
      <c r="E208" t="s">
        <v>57</v>
      </c>
      <c r="F208" t="s">
        <v>24</v>
      </c>
      <c r="G208" t="s">
        <v>17</v>
      </c>
      <c r="H208" s="2">
        <v>478110</v>
      </c>
    </row>
    <row r="209" spans="1:11" x14ac:dyDescent="0.25">
      <c r="A209" s="7">
        <v>45658</v>
      </c>
      <c r="B209" s="1">
        <v>45677</v>
      </c>
      <c r="C209" s="1" t="s">
        <v>120</v>
      </c>
      <c r="D209" s="1" t="s">
        <v>52</v>
      </c>
      <c r="E209" t="s">
        <v>12</v>
      </c>
      <c r="F209" t="s">
        <v>24</v>
      </c>
      <c r="G209" t="s">
        <v>16</v>
      </c>
      <c r="H209" s="2">
        <v>285600</v>
      </c>
      <c r="I209" s="2">
        <v>-285700</v>
      </c>
      <c r="J209" s="1">
        <v>45684</v>
      </c>
      <c r="K209" s="7">
        <v>45658</v>
      </c>
    </row>
    <row r="210" spans="1:11" x14ac:dyDescent="0.25">
      <c r="A210" s="7">
        <v>45658</v>
      </c>
      <c r="B210" s="1">
        <v>45677</v>
      </c>
      <c r="C210" s="1" t="s">
        <v>120</v>
      </c>
      <c r="D210" s="1" t="s">
        <v>52</v>
      </c>
      <c r="E210" t="s">
        <v>38</v>
      </c>
      <c r="F210" t="s">
        <v>22</v>
      </c>
      <c r="G210" t="s">
        <v>16</v>
      </c>
      <c r="H210" s="2">
        <v>47500</v>
      </c>
      <c r="I210" s="2">
        <v>-47500</v>
      </c>
      <c r="J210" s="1">
        <v>45677</v>
      </c>
      <c r="K210" s="7">
        <v>45658</v>
      </c>
    </row>
    <row r="211" spans="1:11" x14ac:dyDescent="0.25">
      <c r="A211" s="7">
        <v>45658</v>
      </c>
      <c r="B211" s="1">
        <v>45677</v>
      </c>
      <c r="C211" s="1" t="s">
        <v>120</v>
      </c>
      <c r="D211" s="1" t="s">
        <v>69</v>
      </c>
      <c r="E211" t="s">
        <v>43</v>
      </c>
      <c r="F211" t="s">
        <v>22</v>
      </c>
      <c r="G211" t="s">
        <v>16</v>
      </c>
      <c r="I211" s="2">
        <v>-13850</v>
      </c>
      <c r="J211" s="1">
        <v>45677</v>
      </c>
      <c r="K211" s="7">
        <v>45658</v>
      </c>
    </row>
    <row r="212" spans="1:11" x14ac:dyDescent="0.25">
      <c r="A212" s="7">
        <v>45658</v>
      </c>
      <c r="B212" s="1">
        <v>45677</v>
      </c>
      <c r="C212" s="1" t="s">
        <v>120</v>
      </c>
      <c r="D212" s="1" t="s">
        <v>69</v>
      </c>
      <c r="E212" t="s">
        <v>43</v>
      </c>
      <c r="F212" t="s">
        <v>22</v>
      </c>
      <c r="G212" t="s">
        <v>16</v>
      </c>
      <c r="I212" s="2">
        <v>-17300</v>
      </c>
      <c r="J212" s="1">
        <v>45677</v>
      </c>
      <c r="K212" s="7">
        <v>45658</v>
      </c>
    </row>
    <row r="213" spans="1:11" x14ac:dyDescent="0.25">
      <c r="A213" s="7">
        <v>45658</v>
      </c>
      <c r="B213" s="1">
        <v>45677</v>
      </c>
      <c r="C213" s="1" t="s">
        <v>120</v>
      </c>
      <c r="D213" s="1" t="s">
        <v>69</v>
      </c>
      <c r="E213" t="s">
        <v>43</v>
      </c>
      <c r="F213" t="s">
        <v>22</v>
      </c>
      <c r="G213" t="s">
        <v>16</v>
      </c>
      <c r="I213" s="2">
        <v>-13850</v>
      </c>
      <c r="J213" s="1">
        <v>45677</v>
      </c>
      <c r="K213" s="7">
        <v>45658</v>
      </c>
    </row>
    <row r="214" spans="1:11" x14ac:dyDescent="0.25">
      <c r="A214" s="7">
        <v>45658</v>
      </c>
      <c r="B214" s="1">
        <v>45677</v>
      </c>
      <c r="C214" s="1" t="s">
        <v>120</v>
      </c>
      <c r="D214" s="1" t="s">
        <v>69</v>
      </c>
      <c r="E214" t="s">
        <v>43</v>
      </c>
      <c r="F214" t="s">
        <v>22</v>
      </c>
      <c r="G214" t="s">
        <v>16</v>
      </c>
      <c r="I214" s="2">
        <v>-17300</v>
      </c>
      <c r="J214" s="1">
        <v>45677</v>
      </c>
      <c r="K214" s="7">
        <v>45658</v>
      </c>
    </row>
    <row r="215" spans="1:11" x14ac:dyDescent="0.25">
      <c r="A215" s="7">
        <v>45658</v>
      </c>
      <c r="B215" s="1">
        <v>45677</v>
      </c>
      <c r="C215" s="1" t="s">
        <v>120</v>
      </c>
      <c r="D215" s="1" t="s">
        <v>69</v>
      </c>
      <c r="E215" t="s">
        <v>43</v>
      </c>
      <c r="F215" t="s">
        <v>22</v>
      </c>
      <c r="G215" t="s">
        <v>16</v>
      </c>
      <c r="I215" s="2">
        <v>-17300</v>
      </c>
      <c r="J215" s="1">
        <v>45677</v>
      </c>
      <c r="K215" s="7">
        <v>45658</v>
      </c>
    </row>
    <row r="216" spans="1:11" x14ac:dyDescent="0.25">
      <c r="A216" s="7">
        <v>45658</v>
      </c>
      <c r="B216" s="1">
        <v>45677</v>
      </c>
      <c r="C216" s="1" t="s">
        <v>120</v>
      </c>
      <c r="D216" s="1" t="s">
        <v>69</v>
      </c>
      <c r="E216" t="s">
        <v>43</v>
      </c>
      <c r="F216" t="s">
        <v>22</v>
      </c>
      <c r="G216" t="s">
        <v>16</v>
      </c>
      <c r="I216" s="2">
        <v>-17300</v>
      </c>
      <c r="J216" s="1">
        <v>45677</v>
      </c>
      <c r="K216" s="7">
        <v>45658</v>
      </c>
    </row>
    <row r="217" spans="1:11" x14ac:dyDescent="0.25">
      <c r="A217" s="7">
        <v>45658</v>
      </c>
      <c r="B217" s="1">
        <v>45677</v>
      </c>
      <c r="C217" s="1" t="s">
        <v>120</v>
      </c>
      <c r="D217" s="1" t="s">
        <v>52</v>
      </c>
      <c r="E217" t="s">
        <v>84</v>
      </c>
      <c r="F217" t="s">
        <v>24</v>
      </c>
      <c r="G217" t="s">
        <v>17</v>
      </c>
      <c r="H217" s="2">
        <v>295613</v>
      </c>
      <c r="I217" s="2">
        <v>295613</v>
      </c>
      <c r="J217" s="1">
        <v>45685</v>
      </c>
      <c r="K217" s="7">
        <v>45658</v>
      </c>
    </row>
    <row r="218" spans="1:11" x14ac:dyDescent="0.25">
      <c r="A218" s="7">
        <v>45658</v>
      </c>
      <c r="B218" s="1">
        <v>45677</v>
      </c>
      <c r="C218" s="1" t="s">
        <v>120</v>
      </c>
      <c r="D218" s="1" t="s">
        <v>52</v>
      </c>
      <c r="E218" t="s">
        <v>25</v>
      </c>
      <c r="F218" t="s">
        <v>24</v>
      </c>
      <c r="G218" t="s">
        <v>16</v>
      </c>
      <c r="H218" s="2">
        <v>187600</v>
      </c>
      <c r="I218" s="2">
        <v>-187600</v>
      </c>
      <c r="J218" s="1">
        <v>45701</v>
      </c>
      <c r="K218" s="7">
        <v>45689</v>
      </c>
    </row>
    <row r="219" spans="1:11" x14ac:dyDescent="0.25">
      <c r="A219" s="7">
        <v>45658</v>
      </c>
      <c r="B219" s="1">
        <v>45677</v>
      </c>
      <c r="C219" s="1" t="s">
        <v>120</v>
      </c>
      <c r="D219" s="1" t="s">
        <v>52</v>
      </c>
      <c r="E219" t="s">
        <v>60</v>
      </c>
      <c r="F219" t="s">
        <v>22</v>
      </c>
      <c r="G219" t="s">
        <v>16</v>
      </c>
      <c r="H219" s="2">
        <v>69500</v>
      </c>
      <c r="I219" s="2">
        <v>-69500</v>
      </c>
      <c r="J219" s="1">
        <v>45677</v>
      </c>
      <c r="K219" s="7">
        <v>45658</v>
      </c>
    </row>
    <row r="220" spans="1:11" x14ac:dyDescent="0.25">
      <c r="A220" s="7">
        <v>45658</v>
      </c>
      <c r="B220" s="1">
        <v>45677</v>
      </c>
      <c r="C220" s="1" t="s">
        <v>120</v>
      </c>
      <c r="D220" s="1" t="s">
        <v>52</v>
      </c>
      <c r="E220" t="s">
        <v>31</v>
      </c>
      <c r="F220" t="s">
        <v>24</v>
      </c>
      <c r="G220" t="s">
        <v>17</v>
      </c>
      <c r="H220" s="2">
        <v>80730</v>
      </c>
      <c r="I220" s="2">
        <v>-80730</v>
      </c>
      <c r="J220" s="1">
        <v>45684</v>
      </c>
      <c r="K220" s="7">
        <v>45658</v>
      </c>
    </row>
    <row r="221" spans="1:11" x14ac:dyDescent="0.25">
      <c r="A221" s="7">
        <v>45658</v>
      </c>
      <c r="B221" s="1">
        <v>45677</v>
      </c>
      <c r="C221" s="1" t="s">
        <v>120</v>
      </c>
      <c r="D221" s="1" t="s">
        <v>50</v>
      </c>
      <c r="E221" t="s">
        <v>55</v>
      </c>
      <c r="F221" t="s">
        <v>22</v>
      </c>
      <c r="G221" t="s">
        <v>47</v>
      </c>
      <c r="I221" s="2">
        <v>-94960</v>
      </c>
      <c r="J221" s="1">
        <v>45677</v>
      </c>
      <c r="K221" s="7">
        <v>45658</v>
      </c>
    </row>
    <row r="222" spans="1:11" x14ac:dyDescent="0.25">
      <c r="A222" s="7">
        <v>45658</v>
      </c>
      <c r="B222" s="1">
        <v>45677</v>
      </c>
      <c r="C222" s="1" t="s">
        <v>120</v>
      </c>
      <c r="D222" s="1" t="s">
        <v>50</v>
      </c>
      <c r="E222" t="s">
        <v>44</v>
      </c>
      <c r="F222" t="s">
        <v>22</v>
      </c>
      <c r="G222" t="s">
        <v>47</v>
      </c>
      <c r="I222" s="2">
        <v>-73650</v>
      </c>
      <c r="J222" s="1">
        <v>45677</v>
      </c>
      <c r="K222" s="7">
        <v>45658</v>
      </c>
    </row>
    <row r="223" spans="1:11" x14ac:dyDescent="0.25">
      <c r="A223" s="7">
        <v>45658</v>
      </c>
      <c r="B223" s="1">
        <v>45677</v>
      </c>
      <c r="C223" s="1" t="s">
        <v>120</v>
      </c>
      <c r="D223" s="1" t="s">
        <v>51</v>
      </c>
      <c r="E223" t="s">
        <v>80</v>
      </c>
      <c r="F223" t="s">
        <v>22</v>
      </c>
      <c r="G223" t="s">
        <v>16</v>
      </c>
      <c r="H223" s="2">
        <v>125000</v>
      </c>
      <c r="I223" s="2">
        <v>-125000</v>
      </c>
      <c r="J223" s="1">
        <v>45677</v>
      </c>
      <c r="K223" s="7">
        <v>45658</v>
      </c>
    </row>
    <row r="224" spans="1:11" x14ac:dyDescent="0.25">
      <c r="A224" s="7">
        <v>45658</v>
      </c>
      <c r="B224" s="1">
        <v>45677</v>
      </c>
      <c r="C224" s="1" t="s">
        <v>120</v>
      </c>
      <c r="D224" s="1" t="s">
        <v>52</v>
      </c>
      <c r="E224" t="s">
        <v>77</v>
      </c>
      <c r="F224" t="s">
        <v>24</v>
      </c>
      <c r="G224" t="s">
        <v>16</v>
      </c>
      <c r="H224" s="2">
        <v>172500</v>
      </c>
      <c r="I224" s="2">
        <v>-172500</v>
      </c>
      <c r="J224" s="1">
        <v>45680</v>
      </c>
      <c r="K224" s="7">
        <v>45658</v>
      </c>
    </row>
    <row r="225" spans="1:11" x14ac:dyDescent="0.25">
      <c r="A225" s="7">
        <v>45658</v>
      </c>
      <c r="B225" s="1">
        <v>45677</v>
      </c>
      <c r="C225" s="1" t="s">
        <v>120</v>
      </c>
      <c r="D225" s="1" t="s">
        <v>52</v>
      </c>
      <c r="E225" t="s">
        <v>74</v>
      </c>
      <c r="F225" t="s">
        <v>22</v>
      </c>
      <c r="G225" t="s">
        <v>18</v>
      </c>
      <c r="H225" s="2">
        <v>66107</v>
      </c>
      <c r="I225" s="2">
        <v>-66107</v>
      </c>
      <c r="J225" s="1">
        <v>45677</v>
      </c>
      <c r="K225" s="7">
        <v>45658</v>
      </c>
    </row>
    <row r="226" spans="1:11" x14ac:dyDescent="0.25">
      <c r="A226" s="7">
        <v>45658</v>
      </c>
      <c r="B226" s="1">
        <v>45678</v>
      </c>
      <c r="C226" s="1" t="s">
        <v>120</v>
      </c>
      <c r="D226" s="1" t="s">
        <v>52</v>
      </c>
      <c r="E226" t="s">
        <v>3</v>
      </c>
      <c r="F226" t="s">
        <v>24</v>
      </c>
      <c r="G226" t="s">
        <v>17</v>
      </c>
      <c r="H226" s="2">
        <v>575264</v>
      </c>
    </row>
    <row r="227" spans="1:11" x14ac:dyDescent="0.25">
      <c r="A227" s="7">
        <v>45658</v>
      </c>
      <c r="B227" s="1">
        <v>45678</v>
      </c>
      <c r="C227" s="1" t="s">
        <v>120</v>
      </c>
      <c r="D227" s="1" t="s">
        <v>52</v>
      </c>
      <c r="E227" t="s">
        <v>39</v>
      </c>
      <c r="F227" t="s">
        <v>24</v>
      </c>
      <c r="G227" t="s">
        <v>17</v>
      </c>
      <c r="H227" s="2">
        <v>254100</v>
      </c>
    </row>
    <row r="228" spans="1:11" x14ac:dyDescent="0.25">
      <c r="A228" s="7">
        <v>45658</v>
      </c>
      <c r="B228" s="1">
        <v>45678</v>
      </c>
      <c r="C228" s="1" t="s">
        <v>120</v>
      </c>
      <c r="D228" s="1" t="s">
        <v>54</v>
      </c>
      <c r="E228" t="s">
        <v>81</v>
      </c>
      <c r="F228" t="s">
        <v>22</v>
      </c>
      <c r="G228" t="s">
        <v>16</v>
      </c>
      <c r="H228" s="2">
        <v>150000</v>
      </c>
      <c r="I228" s="2">
        <v>-150000</v>
      </c>
      <c r="J228" s="1">
        <v>45678</v>
      </c>
      <c r="K228" s="7">
        <v>45658</v>
      </c>
    </row>
    <row r="229" spans="1:11" x14ac:dyDescent="0.25">
      <c r="A229" s="7">
        <v>45658</v>
      </c>
      <c r="B229" s="1">
        <v>45678</v>
      </c>
      <c r="C229" s="1" t="s">
        <v>120</v>
      </c>
      <c r="D229" s="1" t="s">
        <v>52</v>
      </c>
      <c r="E229" t="s">
        <v>37</v>
      </c>
      <c r="F229" t="s">
        <v>22</v>
      </c>
      <c r="G229" t="s">
        <v>18</v>
      </c>
      <c r="H229" s="2">
        <v>438800</v>
      </c>
      <c r="I229" s="2">
        <v>-438800</v>
      </c>
      <c r="J229" s="1">
        <v>45678</v>
      </c>
      <c r="K229" s="7">
        <v>45658</v>
      </c>
    </row>
    <row r="230" spans="1:11" x14ac:dyDescent="0.25">
      <c r="A230" s="7">
        <v>45658</v>
      </c>
      <c r="B230" s="1">
        <v>45678</v>
      </c>
      <c r="C230" s="1" t="s">
        <v>120</v>
      </c>
      <c r="D230" s="1" t="s">
        <v>52</v>
      </c>
      <c r="E230" t="s">
        <v>41</v>
      </c>
      <c r="F230" t="s">
        <v>22</v>
      </c>
      <c r="G230" t="s">
        <v>16</v>
      </c>
      <c r="H230" s="2">
        <v>5500</v>
      </c>
      <c r="I230" s="2">
        <v>-5500</v>
      </c>
      <c r="J230" s="1">
        <v>45678</v>
      </c>
      <c r="K230" s="7">
        <v>45658</v>
      </c>
    </row>
    <row r="231" spans="1:11" x14ac:dyDescent="0.25">
      <c r="A231" s="7">
        <v>45658</v>
      </c>
      <c r="B231" s="1">
        <v>45678</v>
      </c>
      <c r="C231" s="1" t="s">
        <v>120</v>
      </c>
      <c r="D231" s="1" t="s">
        <v>52</v>
      </c>
      <c r="E231" t="s">
        <v>82</v>
      </c>
      <c r="F231" t="s">
        <v>22</v>
      </c>
      <c r="G231" t="s">
        <v>16</v>
      </c>
      <c r="H231" s="2">
        <v>182500</v>
      </c>
      <c r="I231" s="2">
        <v>-182500</v>
      </c>
      <c r="J231" s="1">
        <v>45678</v>
      </c>
      <c r="K231" s="7">
        <v>45658</v>
      </c>
    </row>
    <row r="232" spans="1:11" x14ac:dyDescent="0.25">
      <c r="A232" s="7">
        <v>45658</v>
      </c>
      <c r="B232" s="1">
        <v>45678</v>
      </c>
      <c r="C232" s="1" t="s">
        <v>120</v>
      </c>
      <c r="D232" s="1" t="s">
        <v>52</v>
      </c>
      <c r="E232" t="s">
        <v>0</v>
      </c>
      <c r="F232" t="s">
        <v>24</v>
      </c>
      <c r="G232" t="s">
        <v>17</v>
      </c>
      <c r="H232" s="2">
        <v>896554</v>
      </c>
    </row>
    <row r="233" spans="1:11" x14ac:dyDescent="0.25">
      <c r="A233" s="7">
        <v>45658</v>
      </c>
      <c r="B233" s="1">
        <v>45678</v>
      </c>
      <c r="C233" s="1" t="s">
        <v>120</v>
      </c>
      <c r="D233" s="1" t="s">
        <v>52</v>
      </c>
      <c r="E233" t="s">
        <v>0</v>
      </c>
      <c r="F233" t="s">
        <v>24</v>
      </c>
      <c r="G233" t="s">
        <v>17</v>
      </c>
      <c r="H233" s="2">
        <v>189906</v>
      </c>
    </row>
    <row r="234" spans="1:11" x14ac:dyDescent="0.25">
      <c r="A234" s="7">
        <v>45658</v>
      </c>
      <c r="B234" s="1">
        <v>45678</v>
      </c>
      <c r="C234" s="1" t="s">
        <v>120</v>
      </c>
      <c r="D234" s="1" t="s">
        <v>69</v>
      </c>
      <c r="E234" t="s">
        <v>43</v>
      </c>
      <c r="F234" t="s">
        <v>22</v>
      </c>
      <c r="G234" t="s">
        <v>16</v>
      </c>
      <c r="I234" s="2">
        <v>-27700</v>
      </c>
      <c r="J234" s="1">
        <v>45678</v>
      </c>
      <c r="K234" s="7">
        <v>45658</v>
      </c>
    </row>
    <row r="235" spans="1:11" x14ac:dyDescent="0.25">
      <c r="A235" s="7">
        <v>45658</v>
      </c>
      <c r="B235" s="1">
        <v>45678</v>
      </c>
      <c r="C235" s="1" t="s">
        <v>120</v>
      </c>
      <c r="D235" s="1" t="s">
        <v>52</v>
      </c>
      <c r="E235" t="s">
        <v>2</v>
      </c>
      <c r="F235" t="s">
        <v>24</v>
      </c>
      <c r="G235" t="s">
        <v>17</v>
      </c>
      <c r="H235" s="2">
        <v>773242</v>
      </c>
    </row>
    <row r="236" spans="1:11" x14ac:dyDescent="0.25">
      <c r="A236" s="7">
        <v>45658</v>
      </c>
      <c r="B236" s="1">
        <v>45678</v>
      </c>
      <c r="C236" s="1" t="s">
        <v>120</v>
      </c>
      <c r="D236" s="1" t="s">
        <v>52</v>
      </c>
      <c r="E236" t="s">
        <v>2</v>
      </c>
      <c r="F236" t="s">
        <v>24</v>
      </c>
      <c r="G236" t="s">
        <v>16</v>
      </c>
      <c r="H236" s="2">
        <v>181971</v>
      </c>
    </row>
    <row r="237" spans="1:11" x14ac:dyDescent="0.25">
      <c r="A237" s="7">
        <v>45658</v>
      </c>
      <c r="B237" s="1">
        <v>45678</v>
      </c>
      <c r="C237" s="1" t="s">
        <v>120</v>
      </c>
      <c r="D237" s="1" t="s">
        <v>50</v>
      </c>
      <c r="E237" t="s">
        <v>44</v>
      </c>
      <c r="F237" t="s">
        <v>22</v>
      </c>
      <c r="G237" t="s">
        <v>16</v>
      </c>
      <c r="I237" s="2">
        <v>-260000</v>
      </c>
      <c r="J237" s="1">
        <v>45678</v>
      </c>
      <c r="K237" s="7">
        <v>45658</v>
      </c>
    </row>
    <row r="238" spans="1:11" x14ac:dyDescent="0.25">
      <c r="A238" s="7">
        <v>45658</v>
      </c>
      <c r="B238" s="1">
        <v>45678</v>
      </c>
      <c r="C238" s="1" t="s">
        <v>120</v>
      </c>
      <c r="D238" s="1" t="s">
        <v>52</v>
      </c>
      <c r="E238" t="s">
        <v>32</v>
      </c>
      <c r="F238" t="s">
        <v>24</v>
      </c>
      <c r="G238" t="s">
        <v>16</v>
      </c>
      <c r="H238" s="2">
        <v>225750</v>
      </c>
      <c r="I238" s="2">
        <v>-225700</v>
      </c>
      <c r="J238" s="1">
        <v>45713</v>
      </c>
      <c r="K238" s="7">
        <v>45689</v>
      </c>
    </row>
    <row r="239" spans="1:11" x14ac:dyDescent="0.25">
      <c r="A239" s="7">
        <v>45658</v>
      </c>
      <c r="B239" s="1">
        <v>45678</v>
      </c>
      <c r="C239" s="1" t="s">
        <v>120</v>
      </c>
      <c r="D239" s="1" t="s">
        <v>52</v>
      </c>
      <c r="E239" t="s">
        <v>74</v>
      </c>
      <c r="F239" t="s">
        <v>22</v>
      </c>
      <c r="G239" t="s">
        <v>18</v>
      </c>
      <c r="H239" s="2">
        <v>33758</v>
      </c>
      <c r="I239" s="2">
        <v>-33758</v>
      </c>
      <c r="J239" s="1">
        <v>45678</v>
      </c>
      <c r="K239" s="7">
        <v>45658</v>
      </c>
    </row>
    <row r="240" spans="1:11" x14ac:dyDescent="0.25">
      <c r="A240" s="7">
        <v>45658</v>
      </c>
      <c r="B240" s="1">
        <v>45679</v>
      </c>
      <c r="C240" s="1" t="s">
        <v>120</v>
      </c>
      <c r="D240" s="1" t="s">
        <v>52</v>
      </c>
      <c r="E240" t="s">
        <v>15</v>
      </c>
      <c r="F240" t="s">
        <v>24</v>
      </c>
      <c r="G240" t="s">
        <v>16</v>
      </c>
      <c r="H240" s="2">
        <v>102000</v>
      </c>
      <c r="I240" s="2">
        <v>-102000</v>
      </c>
      <c r="J240" s="1">
        <v>45703</v>
      </c>
      <c r="K240" s="7">
        <v>45689</v>
      </c>
    </row>
    <row r="241" spans="1:11" x14ac:dyDescent="0.25">
      <c r="A241" s="7">
        <v>45658</v>
      </c>
      <c r="B241" s="1">
        <v>45679</v>
      </c>
      <c r="C241" s="1" t="s">
        <v>120</v>
      </c>
      <c r="D241" s="1" t="s">
        <v>52</v>
      </c>
      <c r="E241" t="s">
        <v>15</v>
      </c>
      <c r="F241" t="s">
        <v>22</v>
      </c>
      <c r="G241" t="s">
        <v>16</v>
      </c>
      <c r="I241" s="2">
        <v>-252000</v>
      </c>
      <c r="J241" s="1">
        <v>45679</v>
      </c>
      <c r="K241" s="7">
        <v>45658</v>
      </c>
    </row>
    <row r="242" spans="1:11" x14ac:dyDescent="0.25">
      <c r="A242" s="7">
        <v>45658</v>
      </c>
      <c r="B242" s="1">
        <v>45679</v>
      </c>
      <c r="C242" s="1" t="s">
        <v>120</v>
      </c>
      <c r="D242" s="1" t="s">
        <v>52</v>
      </c>
      <c r="E242" t="s">
        <v>33</v>
      </c>
      <c r="F242" t="s">
        <v>22</v>
      </c>
      <c r="G242" t="s">
        <v>16</v>
      </c>
      <c r="H242" s="2">
        <v>120700</v>
      </c>
      <c r="I242" s="2">
        <v>-120700</v>
      </c>
      <c r="J242" s="1">
        <v>45679</v>
      </c>
      <c r="K242" s="7">
        <v>45658</v>
      </c>
    </row>
    <row r="243" spans="1:11" x14ac:dyDescent="0.25">
      <c r="A243" s="7">
        <v>45658</v>
      </c>
      <c r="B243" s="1">
        <v>45679</v>
      </c>
      <c r="C243" s="1" t="s">
        <v>120</v>
      </c>
      <c r="D243" s="1" t="s">
        <v>51</v>
      </c>
      <c r="E243" t="s">
        <v>45</v>
      </c>
      <c r="F243" t="s">
        <v>22</v>
      </c>
      <c r="G243" t="s">
        <v>16</v>
      </c>
      <c r="I243" s="2">
        <v>-100000</v>
      </c>
      <c r="J243" s="1">
        <v>45679</v>
      </c>
      <c r="K243" s="7">
        <v>45658</v>
      </c>
    </row>
    <row r="244" spans="1:11" x14ac:dyDescent="0.25">
      <c r="A244" s="7">
        <v>45658</v>
      </c>
      <c r="B244" s="1">
        <v>45679</v>
      </c>
      <c r="C244" s="1" t="s">
        <v>120</v>
      </c>
      <c r="D244" s="1" t="s">
        <v>52</v>
      </c>
      <c r="E244" t="s">
        <v>12</v>
      </c>
      <c r="F244" t="s">
        <v>24</v>
      </c>
      <c r="G244" t="s">
        <v>16</v>
      </c>
      <c r="H244" s="2">
        <v>64900</v>
      </c>
      <c r="I244" s="2">
        <v>-65000</v>
      </c>
      <c r="J244" s="1">
        <v>45686</v>
      </c>
      <c r="K244" s="7">
        <v>45658</v>
      </c>
    </row>
    <row r="245" spans="1:11" x14ac:dyDescent="0.25">
      <c r="A245" s="7">
        <v>45658</v>
      </c>
      <c r="B245" s="1">
        <v>45679</v>
      </c>
      <c r="C245" s="1" t="s">
        <v>120</v>
      </c>
      <c r="D245" s="1" t="s">
        <v>69</v>
      </c>
      <c r="E245" t="s">
        <v>43</v>
      </c>
      <c r="F245" t="s">
        <v>22</v>
      </c>
      <c r="G245" t="s">
        <v>16</v>
      </c>
      <c r="I245" s="2">
        <v>-13850</v>
      </c>
      <c r="J245" s="1">
        <v>45679</v>
      </c>
      <c r="K245" s="7">
        <v>45658</v>
      </c>
    </row>
    <row r="246" spans="1:11" x14ac:dyDescent="0.25">
      <c r="A246" s="7">
        <v>45658</v>
      </c>
      <c r="B246" s="1">
        <v>45679</v>
      </c>
      <c r="C246" s="1" t="s">
        <v>120</v>
      </c>
      <c r="D246" s="1" t="s">
        <v>69</v>
      </c>
      <c r="E246" t="s">
        <v>43</v>
      </c>
      <c r="F246" t="s">
        <v>22</v>
      </c>
      <c r="G246" t="s">
        <v>16</v>
      </c>
      <c r="I246" s="2">
        <v>-17300</v>
      </c>
      <c r="J246" s="1">
        <v>45679</v>
      </c>
      <c r="K246" s="7">
        <v>45658</v>
      </c>
    </row>
    <row r="247" spans="1:11" x14ac:dyDescent="0.25">
      <c r="A247" s="7">
        <v>45658</v>
      </c>
      <c r="B247" s="1">
        <v>45679</v>
      </c>
      <c r="C247" s="1" t="s">
        <v>120</v>
      </c>
      <c r="D247" s="1" t="s">
        <v>52</v>
      </c>
      <c r="E247" t="s">
        <v>58</v>
      </c>
      <c r="F247" t="s">
        <v>24</v>
      </c>
      <c r="G247" t="s">
        <v>16</v>
      </c>
      <c r="H247" s="2">
        <v>10000</v>
      </c>
      <c r="I247" s="2">
        <v>-10000</v>
      </c>
      <c r="J247" s="1">
        <v>45684</v>
      </c>
      <c r="K247" s="7">
        <v>45658</v>
      </c>
    </row>
    <row r="248" spans="1:11" x14ac:dyDescent="0.25">
      <c r="A248" s="7">
        <v>45658</v>
      </c>
      <c r="B248" s="1">
        <v>45680</v>
      </c>
      <c r="C248" s="1" t="s">
        <v>120</v>
      </c>
      <c r="D248" s="1" t="s">
        <v>66</v>
      </c>
      <c r="E248" t="s">
        <v>86</v>
      </c>
      <c r="F248" t="s">
        <v>22</v>
      </c>
      <c r="G248" t="s">
        <v>18</v>
      </c>
      <c r="I248" s="2">
        <v>-43718</v>
      </c>
      <c r="J248" s="1">
        <v>45680</v>
      </c>
      <c r="K248" s="7">
        <v>45658</v>
      </c>
    </row>
    <row r="249" spans="1:11" x14ac:dyDescent="0.25">
      <c r="A249" s="7">
        <v>45658</v>
      </c>
      <c r="B249" s="1">
        <v>45680</v>
      </c>
      <c r="C249" s="1" t="s">
        <v>120</v>
      </c>
      <c r="D249" s="1" t="s">
        <v>66</v>
      </c>
      <c r="E249" t="s">
        <v>85</v>
      </c>
      <c r="F249" t="s">
        <v>22</v>
      </c>
      <c r="G249" t="s">
        <v>18</v>
      </c>
      <c r="I249" s="2">
        <v>-399000</v>
      </c>
      <c r="J249" s="1">
        <v>45680</v>
      </c>
      <c r="K249" s="7">
        <v>45658</v>
      </c>
    </row>
    <row r="250" spans="1:11" x14ac:dyDescent="0.25">
      <c r="A250" s="7">
        <v>45658</v>
      </c>
      <c r="B250" s="1">
        <v>45680</v>
      </c>
      <c r="C250" s="1" t="s">
        <v>120</v>
      </c>
      <c r="D250" s="1" t="s">
        <v>52</v>
      </c>
      <c r="E250" t="s">
        <v>39</v>
      </c>
      <c r="F250" t="s">
        <v>24</v>
      </c>
      <c r="G250" t="s">
        <v>17</v>
      </c>
      <c r="H250" s="2">
        <v>122984</v>
      </c>
    </row>
    <row r="251" spans="1:11" x14ac:dyDescent="0.25">
      <c r="A251" s="7">
        <v>45658</v>
      </c>
      <c r="B251" s="1">
        <v>45680</v>
      </c>
      <c r="C251" s="1" t="s">
        <v>120</v>
      </c>
      <c r="D251" s="1" t="s">
        <v>51</v>
      </c>
      <c r="E251" t="s">
        <v>45</v>
      </c>
      <c r="F251" t="s">
        <v>22</v>
      </c>
      <c r="G251" t="s">
        <v>16</v>
      </c>
      <c r="I251" s="2">
        <v>-100000</v>
      </c>
      <c r="J251" s="1">
        <v>45680</v>
      </c>
      <c r="K251" s="7">
        <v>45658</v>
      </c>
    </row>
    <row r="252" spans="1:11" x14ac:dyDescent="0.25">
      <c r="A252" s="7">
        <v>45658</v>
      </c>
      <c r="B252" s="1">
        <v>45680</v>
      </c>
      <c r="C252" s="1" t="s">
        <v>120</v>
      </c>
      <c r="D252" s="1" t="s">
        <v>52</v>
      </c>
      <c r="E252" t="s">
        <v>82</v>
      </c>
      <c r="F252" t="s">
        <v>22</v>
      </c>
      <c r="G252" t="s">
        <v>16</v>
      </c>
      <c r="H252" s="2">
        <v>160600</v>
      </c>
      <c r="I252" s="2">
        <v>-160600</v>
      </c>
      <c r="J252" s="1">
        <v>45680</v>
      </c>
      <c r="K252" s="7">
        <v>45658</v>
      </c>
    </row>
    <row r="253" spans="1:11" x14ac:dyDescent="0.25">
      <c r="A253" s="7">
        <v>45658</v>
      </c>
      <c r="B253" s="1">
        <v>45680</v>
      </c>
      <c r="C253" s="1" t="s">
        <v>120</v>
      </c>
      <c r="D253" s="1" t="s">
        <v>52</v>
      </c>
      <c r="E253" t="s">
        <v>20</v>
      </c>
      <c r="F253" t="s">
        <v>22</v>
      </c>
      <c r="G253" t="s">
        <v>17</v>
      </c>
      <c r="H253" s="2">
        <v>120211</v>
      </c>
      <c r="I253" s="2">
        <v>-120211</v>
      </c>
      <c r="J253" s="1">
        <v>45680</v>
      </c>
      <c r="K253" s="7">
        <v>45658</v>
      </c>
    </row>
    <row r="254" spans="1:11" x14ac:dyDescent="0.25">
      <c r="A254" s="7">
        <v>45658</v>
      </c>
      <c r="B254" s="1">
        <v>45680</v>
      </c>
      <c r="C254" s="1" t="s">
        <v>120</v>
      </c>
      <c r="D254" s="1" t="s">
        <v>69</v>
      </c>
      <c r="E254" t="s">
        <v>43</v>
      </c>
      <c r="F254" t="s">
        <v>22</v>
      </c>
      <c r="G254" t="s">
        <v>16</v>
      </c>
      <c r="I254" s="2">
        <v>-17300</v>
      </c>
      <c r="J254" s="1">
        <v>45680</v>
      </c>
      <c r="K254" s="7">
        <v>45658</v>
      </c>
    </row>
    <row r="255" spans="1:11" x14ac:dyDescent="0.25">
      <c r="A255" s="7">
        <v>45658</v>
      </c>
      <c r="B255" s="1">
        <v>45680</v>
      </c>
      <c r="C255" s="1" t="s">
        <v>120</v>
      </c>
      <c r="D255" s="1" t="s">
        <v>52</v>
      </c>
      <c r="E255" t="s">
        <v>2</v>
      </c>
      <c r="F255" t="s">
        <v>22</v>
      </c>
      <c r="G255" t="s">
        <v>16</v>
      </c>
      <c r="I255" s="2">
        <v>-400000</v>
      </c>
      <c r="J255" s="1">
        <v>45680</v>
      </c>
      <c r="K255" s="7">
        <v>45658</v>
      </c>
    </row>
    <row r="256" spans="1:11" x14ac:dyDescent="0.25">
      <c r="A256" s="7">
        <v>45658</v>
      </c>
      <c r="B256" s="1">
        <v>45680</v>
      </c>
      <c r="C256" s="1" t="s">
        <v>120</v>
      </c>
      <c r="D256" s="1" t="s">
        <v>50</v>
      </c>
      <c r="E256" t="s">
        <v>55</v>
      </c>
      <c r="F256" t="s">
        <v>22</v>
      </c>
      <c r="G256" t="s">
        <v>18</v>
      </c>
      <c r="I256" s="2">
        <v>-435000</v>
      </c>
      <c r="J256" s="1">
        <v>45680</v>
      </c>
      <c r="K256" s="7">
        <v>45658</v>
      </c>
    </row>
    <row r="257" spans="1:11" x14ac:dyDescent="0.25">
      <c r="A257" s="7">
        <v>45658</v>
      </c>
      <c r="B257" s="1">
        <v>45680</v>
      </c>
      <c r="C257" s="1" t="s">
        <v>120</v>
      </c>
      <c r="D257" s="1" t="s">
        <v>50</v>
      </c>
      <c r="E257" t="s">
        <v>44</v>
      </c>
      <c r="F257" t="s">
        <v>22</v>
      </c>
      <c r="G257" t="s">
        <v>18</v>
      </c>
      <c r="I257" s="2">
        <v>-435000</v>
      </c>
      <c r="J257" s="1">
        <v>45680</v>
      </c>
      <c r="K257" s="7">
        <v>45658</v>
      </c>
    </row>
    <row r="258" spans="1:11" x14ac:dyDescent="0.25">
      <c r="A258" s="7">
        <v>45658</v>
      </c>
      <c r="B258" s="1">
        <v>45681</v>
      </c>
      <c r="C258" s="1" t="s">
        <v>120</v>
      </c>
      <c r="D258" s="1" t="s">
        <v>52</v>
      </c>
      <c r="E258" t="s">
        <v>3</v>
      </c>
      <c r="F258" t="s">
        <v>22</v>
      </c>
      <c r="G258" t="s">
        <v>17</v>
      </c>
      <c r="I258" s="2">
        <v>-1779040</v>
      </c>
      <c r="J258" s="1">
        <v>45681</v>
      </c>
      <c r="K258" s="7">
        <v>45658</v>
      </c>
    </row>
    <row r="259" spans="1:11" x14ac:dyDescent="0.25">
      <c r="A259" s="7">
        <v>45658</v>
      </c>
      <c r="B259" s="1">
        <v>45681</v>
      </c>
      <c r="C259" s="1" t="s">
        <v>120</v>
      </c>
      <c r="D259" s="1" t="s">
        <v>66</v>
      </c>
      <c r="E259" t="s">
        <v>39</v>
      </c>
      <c r="F259" t="s">
        <v>22</v>
      </c>
      <c r="G259" t="s">
        <v>18</v>
      </c>
      <c r="H259" s="2">
        <v>13610</v>
      </c>
      <c r="I259" s="2">
        <v>-13610</v>
      </c>
      <c r="J259" s="1">
        <v>45681</v>
      </c>
      <c r="K259" s="7">
        <v>45658</v>
      </c>
    </row>
    <row r="260" spans="1:11" x14ac:dyDescent="0.25">
      <c r="A260" s="7">
        <v>45658</v>
      </c>
      <c r="B260" s="1">
        <v>45681</v>
      </c>
      <c r="C260" s="1" t="s">
        <v>120</v>
      </c>
      <c r="D260" s="1" t="s">
        <v>70</v>
      </c>
      <c r="E260" t="s">
        <v>35</v>
      </c>
      <c r="F260" t="s">
        <v>22</v>
      </c>
      <c r="G260" t="s">
        <v>16</v>
      </c>
      <c r="H260" s="2">
        <v>40000</v>
      </c>
      <c r="I260" s="2">
        <v>-40000</v>
      </c>
      <c r="J260" s="1">
        <v>45681</v>
      </c>
      <c r="K260" s="7">
        <v>45658</v>
      </c>
    </row>
    <row r="261" spans="1:11" x14ac:dyDescent="0.25">
      <c r="A261" s="7">
        <v>45658</v>
      </c>
      <c r="B261" s="1">
        <v>45681</v>
      </c>
      <c r="C261" s="1" t="s">
        <v>120</v>
      </c>
      <c r="D261" s="1" t="s">
        <v>52</v>
      </c>
      <c r="E261" t="s">
        <v>68</v>
      </c>
      <c r="F261" t="s">
        <v>22</v>
      </c>
      <c r="G261" t="s">
        <v>16</v>
      </c>
      <c r="I261" s="2">
        <v>-240000</v>
      </c>
      <c r="J261" s="1">
        <v>45681</v>
      </c>
      <c r="K261" s="7">
        <v>45658</v>
      </c>
    </row>
    <row r="262" spans="1:11" x14ac:dyDescent="0.25">
      <c r="A262" s="7">
        <v>45658</v>
      </c>
      <c r="B262" s="1">
        <v>45681</v>
      </c>
      <c r="C262" s="1" t="s">
        <v>120</v>
      </c>
      <c r="D262" s="1" t="s">
        <v>52</v>
      </c>
      <c r="E262" t="s">
        <v>12</v>
      </c>
      <c r="F262" t="s">
        <v>24</v>
      </c>
      <c r="G262" t="s">
        <v>16</v>
      </c>
      <c r="H262" s="2">
        <v>385400</v>
      </c>
      <c r="I262" s="2">
        <v>-385400</v>
      </c>
      <c r="J262" s="1">
        <v>45688</v>
      </c>
      <c r="K262" s="7">
        <v>45658</v>
      </c>
    </row>
    <row r="263" spans="1:11" x14ac:dyDescent="0.25">
      <c r="A263" s="7">
        <v>45658</v>
      </c>
      <c r="B263" s="1">
        <v>45681</v>
      </c>
      <c r="C263" s="1" t="s">
        <v>120</v>
      </c>
      <c r="D263" s="1" t="s">
        <v>52</v>
      </c>
      <c r="E263" t="s">
        <v>14</v>
      </c>
      <c r="F263" t="s">
        <v>22</v>
      </c>
      <c r="G263" t="s">
        <v>18</v>
      </c>
      <c r="H263" s="2">
        <v>52231</v>
      </c>
      <c r="I263" s="2">
        <v>-52231</v>
      </c>
      <c r="J263" s="1">
        <v>45681</v>
      </c>
      <c r="K263" s="7">
        <v>45658</v>
      </c>
    </row>
    <row r="264" spans="1:11" x14ac:dyDescent="0.25">
      <c r="A264" s="7">
        <v>45658</v>
      </c>
      <c r="B264" s="1">
        <v>45681</v>
      </c>
      <c r="C264" s="1" t="s">
        <v>120</v>
      </c>
      <c r="D264" s="1" t="s">
        <v>50</v>
      </c>
      <c r="E264" t="s">
        <v>55</v>
      </c>
      <c r="F264" t="s">
        <v>22</v>
      </c>
      <c r="G264" t="s">
        <v>18</v>
      </c>
      <c r="I264" s="2">
        <v>-11934</v>
      </c>
      <c r="J264" s="1">
        <v>45681</v>
      </c>
      <c r="K264" s="7">
        <v>45658</v>
      </c>
    </row>
    <row r="265" spans="1:11" x14ac:dyDescent="0.25">
      <c r="A265" s="7">
        <v>45658</v>
      </c>
      <c r="B265" s="1">
        <v>45681</v>
      </c>
      <c r="C265" s="1" t="s">
        <v>120</v>
      </c>
      <c r="D265" s="1" t="s">
        <v>50</v>
      </c>
      <c r="E265" t="s">
        <v>44</v>
      </c>
      <c r="F265" t="s">
        <v>22</v>
      </c>
      <c r="G265" t="s">
        <v>16</v>
      </c>
      <c r="I265" s="2">
        <v>-530500</v>
      </c>
      <c r="J265" s="1">
        <v>45681</v>
      </c>
      <c r="K265" s="7">
        <v>45658</v>
      </c>
    </row>
    <row r="266" spans="1:11" x14ac:dyDescent="0.25">
      <c r="A266" s="7">
        <v>45658</v>
      </c>
      <c r="B266" s="1">
        <v>45681</v>
      </c>
      <c r="C266" s="1" t="s">
        <v>120</v>
      </c>
      <c r="D266" s="1" t="s">
        <v>66</v>
      </c>
      <c r="E266" t="s">
        <v>87</v>
      </c>
      <c r="F266" t="s">
        <v>22</v>
      </c>
      <c r="G266" t="s">
        <v>18</v>
      </c>
      <c r="H266" s="2">
        <v>31993</v>
      </c>
      <c r="I266" s="2">
        <v>-31993</v>
      </c>
      <c r="J266" s="1">
        <v>45681</v>
      </c>
      <c r="K266" s="7">
        <v>45658</v>
      </c>
    </row>
    <row r="267" spans="1:11" x14ac:dyDescent="0.25">
      <c r="A267" s="7">
        <v>45658</v>
      </c>
      <c r="B267" s="1">
        <v>45682</v>
      </c>
      <c r="C267" s="1" t="s">
        <v>121</v>
      </c>
      <c r="D267" s="1" t="s">
        <v>117</v>
      </c>
      <c r="E267" t="s">
        <v>126</v>
      </c>
      <c r="F267" t="s">
        <v>22</v>
      </c>
      <c r="G267" t="s">
        <v>16</v>
      </c>
      <c r="I267" s="2">
        <v>1000000</v>
      </c>
      <c r="J267" s="1">
        <v>45682</v>
      </c>
      <c r="K267" s="7">
        <v>45658</v>
      </c>
    </row>
    <row r="268" spans="1:11" x14ac:dyDescent="0.25">
      <c r="A268" s="7">
        <v>45658</v>
      </c>
      <c r="B268" s="1">
        <v>45682</v>
      </c>
      <c r="C268" s="1" t="s">
        <v>120</v>
      </c>
      <c r="D268" s="1" t="s">
        <v>66</v>
      </c>
      <c r="E268" t="s">
        <v>92</v>
      </c>
      <c r="F268" t="s">
        <v>22</v>
      </c>
      <c r="G268" t="s">
        <v>16</v>
      </c>
      <c r="H268" s="2">
        <v>110700</v>
      </c>
      <c r="I268" s="2">
        <v>-110700</v>
      </c>
      <c r="J268" s="1">
        <v>45682</v>
      </c>
      <c r="K268" s="7">
        <v>45658</v>
      </c>
    </row>
    <row r="269" spans="1:11" x14ac:dyDescent="0.25">
      <c r="A269" s="7">
        <v>45658</v>
      </c>
      <c r="B269" s="1">
        <v>45682</v>
      </c>
      <c r="C269" s="1" t="s">
        <v>120</v>
      </c>
      <c r="D269" s="1" t="s">
        <v>69</v>
      </c>
      <c r="E269" t="s">
        <v>39</v>
      </c>
      <c r="F269" t="s">
        <v>22</v>
      </c>
      <c r="G269" t="s">
        <v>16</v>
      </c>
      <c r="I269" s="2">
        <v>-198500</v>
      </c>
      <c r="J269" s="1">
        <v>45682</v>
      </c>
      <c r="K269" s="7">
        <v>45658</v>
      </c>
    </row>
    <row r="270" spans="1:11" x14ac:dyDescent="0.25">
      <c r="A270" s="7">
        <v>45658</v>
      </c>
      <c r="B270" s="1">
        <v>45682</v>
      </c>
      <c r="C270" s="1" t="s">
        <v>120</v>
      </c>
      <c r="D270" s="1" t="s">
        <v>52</v>
      </c>
      <c r="E270" t="s">
        <v>91</v>
      </c>
      <c r="F270" t="s">
        <v>22</v>
      </c>
      <c r="G270" t="s">
        <v>18</v>
      </c>
      <c r="I270" s="2">
        <v>-109586</v>
      </c>
      <c r="J270" s="1">
        <v>45682</v>
      </c>
      <c r="K270" s="7">
        <v>45658</v>
      </c>
    </row>
    <row r="271" spans="1:11" x14ac:dyDescent="0.25">
      <c r="A271" s="7">
        <v>45658</v>
      </c>
      <c r="B271" s="1">
        <v>45682</v>
      </c>
      <c r="C271" s="1" t="s">
        <v>120</v>
      </c>
      <c r="D271" s="1" t="s">
        <v>52</v>
      </c>
      <c r="E271" t="s">
        <v>8</v>
      </c>
      <c r="F271" t="s">
        <v>22</v>
      </c>
      <c r="G271" t="s">
        <v>16</v>
      </c>
      <c r="H271" s="2">
        <v>34000</v>
      </c>
      <c r="I271" s="2">
        <v>-34000</v>
      </c>
      <c r="J271" s="1">
        <v>45682</v>
      </c>
      <c r="K271" s="7">
        <v>45658</v>
      </c>
    </row>
    <row r="272" spans="1:11" x14ac:dyDescent="0.25">
      <c r="A272" s="7">
        <v>45658</v>
      </c>
      <c r="B272" s="1">
        <v>45682</v>
      </c>
      <c r="C272" s="1" t="s">
        <v>120</v>
      </c>
      <c r="D272" s="1" t="s">
        <v>52</v>
      </c>
      <c r="E272" t="s">
        <v>90</v>
      </c>
      <c r="F272" t="s">
        <v>22</v>
      </c>
      <c r="G272" t="s">
        <v>16</v>
      </c>
      <c r="H272" s="2">
        <v>78000</v>
      </c>
      <c r="I272" s="2">
        <v>-78000</v>
      </c>
      <c r="J272" s="1">
        <v>45682</v>
      </c>
      <c r="K272" s="7">
        <v>45658</v>
      </c>
    </row>
    <row r="273" spans="1:11" x14ac:dyDescent="0.25">
      <c r="A273" s="7">
        <v>45658</v>
      </c>
      <c r="B273" s="1">
        <v>45682</v>
      </c>
      <c r="C273" s="1" t="s">
        <v>120</v>
      </c>
      <c r="D273" s="1" t="s">
        <v>52</v>
      </c>
      <c r="E273" t="s">
        <v>82</v>
      </c>
      <c r="F273" t="s">
        <v>22</v>
      </c>
      <c r="G273" t="s">
        <v>16</v>
      </c>
      <c r="H273" s="2">
        <v>204400</v>
      </c>
      <c r="I273" s="2">
        <v>-204400</v>
      </c>
      <c r="J273" s="1">
        <v>45682</v>
      </c>
      <c r="K273" s="7">
        <v>45658</v>
      </c>
    </row>
    <row r="274" spans="1:11" x14ac:dyDescent="0.25">
      <c r="A274" s="7">
        <v>45658</v>
      </c>
      <c r="B274" s="1">
        <v>45682</v>
      </c>
      <c r="C274" s="1" t="s">
        <v>120</v>
      </c>
      <c r="D274" s="1" t="s">
        <v>52</v>
      </c>
      <c r="E274" t="s">
        <v>38</v>
      </c>
      <c r="F274" t="s">
        <v>22</v>
      </c>
      <c r="G274" t="s">
        <v>16</v>
      </c>
      <c r="H274" s="2">
        <v>41600</v>
      </c>
      <c r="I274" s="2">
        <v>-41600</v>
      </c>
      <c r="J274" s="1">
        <v>45682</v>
      </c>
      <c r="K274" s="7">
        <v>45658</v>
      </c>
    </row>
    <row r="275" spans="1:11" x14ac:dyDescent="0.25">
      <c r="A275" s="7">
        <v>45658</v>
      </c>
      <c r="B275" s="1">
        <v>45682</v>
      </c>
      <c r="C275" s="1" t="s">
        <v>120</v>
      </c>
      <c r="D275" s="1" t="s">
        <v>51</v>
      </c>
      <c r="E275" t="s">
        <v>88</v>
      </c>
      <c r="F275" t="s">
        <v>22</v>
      </c>
      <c r="G275" t="s">
        <v>16</v>
      </c>
      <c r="I275" s="2">
        <v>-85000</v>
      </c>
      <c r="J275" s="1">
        <v>45682</v>
      </c>
      <c r="K275" s="7">
        <v>45658</v>
      </c>
    </row>
    <row r="276" spans="1:11" x14ac:dyDescent="0.25">
      <c r="A276" s="7">
        <v>45658</v>
      </c>
      <c r="B276" s="1">
        <v>45682</v>
      </c>
      <c r="C276" s="1" t="s">
        <v>120</v>
      </c>
      <c r="D276" s="1" t="s">
        <v>52</v>
      </c>
      <c r="E276" t="s">
        <v>36</v>
      </c>
      <c r="F276" t="s">
        <v>22</v>
      </c>
      <c r="G276" t="s">
        <v>18</v>
      </c>
      <c r="H276" s="2">
        <v>12500</v>
      </c>
      <c r="I276" s="2">
        <v>-12500</v>
      </c>
      <c r="J276" s="1">
        <v>45682</v>
      </c>
      <c r="K276" s="7">
        <v>45658</v>
      </c>
    </row>
    <row r="277" spans="1:11" x14ac:dyDescent="0.25">
      <c r="A277" s="7">
        <v>45658</v>
      </c>
      <c r="B277" s="1">
        <v>45682</v>
      </c>
      <c r="C277" s="1" t="s">
        <v>120</v>
      </c>
      <c r="D277" s="1" t="s">
        <v>69</v>
      </c>
      <c r="E277" t="s">
        <v>43</v>
      </c>
      <c r="F277" t="s">
        <v>22</v>
      </c>
      <c r="G277" t="s">
        <v>16</v>
      </c>
      <c r="I277" s="2">
        <v>-17300</v>
      </c>
      <c r="J277" s="1">
        <v>45682</v>
      </c>
      <c r="K277" s="7">
        <v>45658</v>
      </c>
    </row>
    <row r="278" spans="1:11" x14ac:dyDescent="0.25">
      <c r="A278" s="7">
        <v>45658</v>
      </c>
      <c r="B278" s="1">
        <v>45682</v>
      </c>
      <c r="C278" s="1" t="s">
        <v>120</v>
      </c>
      <c r="D278" s="1" t="s">
        <v>69</v>
      </c>
      <c r="E278" t="s">
        <v>43</v>
      </c>
      <c r="F278" t="s">
        <v>22</v>
      </c>
      <c r="G278" t="s">
        <v>16</v>
      </c>
      <c r="I278" s="2">
        <v>-8000</v>
      </c>
      <c r="J278" s="1">
        <v>45682</v>
      </c>
      <c r="K278" s="7">
        <v>45658</v>
      </c>
    </row>
    <row r="279" spans="1:11" x14ac:dyDescent="0.25">
      <c r="A279" s="7">
        <v>45658</v>
      </c>
      <c r="B279" s="1">
        <v>45682</v>
      </c>
      <c r="C279" s="1" t="s">
        <v>120</v>
      </c>
      <c r="D279" s="1" t="s">
        <v>52</v>
      </c>
      <c r="E279" t="s">
        <v>89</v>
      </c>
      <c r="F279" t="s">
        <v>22</v>
      </c>
      <c r="G279" t="s">
        <v>16</v>
      </c>
      <c r="H279" s="2">
        <v>50000</v>
      </c>
      <c r="I279" s="2">
        <v>-50000</v>
      </c>
      <c r="J279" s="1">
        <v>45682</v>
      </c>
      <c r="K279" s="7">
        <v>45658</v>
      </c>
    </row>
    <row r="280" spans="1:11" x14ac:dyDescent="0.25">
      <c r="A280" s="7">
        <v>45658</v>
      </c>
      <c r="B280" s="1">
        <v>45682</v>
      </c>
      <c r="C280" s="1" t="s">
        <v>120</v>
      </c>
      <c r="D280" s="1" t="s">
        <v>52</v>
      </c>
      <c r="E280" t="s">
        <v>32</v>
      </c>
      <c r="F280" t="s">
        <v>22</v>
      </c>
      <c r="G280" t="s">
        <v>16</v>
      </c>
      <c r="I280" s="2">
        <v>-178750</v>
      </c>
      <c r="J280" s="1">
        <v>45682</v>
      </c>
      <c r="K280" s="7">
        <v>45658</v>
      </c>
    </row>
    <row r="281" spans="1:11" x14ac:dyDescent="0.25">
      <c r="A281" s="7">
        <v>45658</v>
      </c>
      <c r="B281" s="1">
        <v>45684</v>
      </c>
      <c r="C281" s="1" t="s">
        <v>120</v>
      </c>
      <c r="D281" s="1" t="s">
        <v>52</v>
      </c>
      <c r="E281" t="s">
        <v>9</v>
      </c>
      <c r="F281" t="s">
        <v>22</v>
      </c>
      <c r="G281" t="s">
        <v>16</v>
      </c>
      <c r="H281" s="2">
        <v>5190</v>
      </c>
      <c r="I281" s="2">
        <v>-5190</v>
      </c>
      <c r="J281" s="1">
        <v>45684</v>
      </c>
      <c r="K281" s="7">
        <v>45658</v>
      </c>
    </row>
    <row r="282" spans="1:11" x14ac:dyDescent="0.25">
      <c r="A282" s="7">
        <v>45658</v>
      </c>
      <c r="B282" s="1">
        <v>45684</v>
      </c>
      <c r="C282" s="1" t="s">
        <v>120</v>
      </c>
      <c r="D282" s="1" t="s">
        <v>52</v>
      </c>
      <c r="E282" t="s">
        <v>39</v>
      </c>
      <c r="F282" t="s">
        <v>22</v>
      </c>
      <c r="G282" t="s">
        <v>16</v>
      </c>
      <c r="H282" s="2">
        <v>38480</v>
      </c>
      <c r="I282" s="2">
        <v>-38480</v>
      </c>
      <c r="J282" s="1">
        <v>45684</v>
      </c>
      <c r="K282" s="7">
        <v>45658</v>
      </c>
    </row>
    <row r="283" spans="1:11" x14ac:dyDescent="0.25">
      <c r="A283" s="7">
        <v>45658</v>
      </c>
      <c r="B283" s="1">
        <v>45684</v>
      </c>
      <c r="C283" s="1" t="s">
        <v>120</v>
      </c>
      <c r="D283" s="1" t="s">
        <v>52</v>
      </c>
      <c r="E283" t="s">
        <v>39</v>
      </c>
      <c r="F283" t="s">
        <v>22</v>
      </c>
      <c r="G283" t="s">
        <v>17</v>
      </c>
      <c r="I283" s="2">
        <v>-57000</v>
      </c>
      <c r="J283" s="1">
        <v>45684</v>
      </c>
      <c r="K283" s="7">
        <v>45658</v>
      </c>
    </row>
    <row r="284" spans="1:11" x14ac:dyDescent="0.25">
      <c r="A284" s="7">
        <v>45658</v>
      </c>
      <c r="B284" s="1">
        <v>45684</v>
      </c>
      <c r="C284" s="1" t="s">
        <v>120</v>
      </c>
      <c r="D284" s="1" t="s">
        <v>52</v>
      </c>
      <c r="E284" t="s">
        <v>33</v>
      </c>
      <c r="F284" t="s">
        <v>22</v>
      </c>
      <c r="G284" t="s">
        <v>16</v>
      </c>
      <c r="H284" s="2">
        <v>44200</v>
      </c>
      <c r="I284" s="2">
        <v>-44200</v>
      </c>
      <c r="J284" s="1">
        <v>45684</v>
      </c>
      <c r="K284" s="7">
        <v>45658</v>
      </c>
    </row>
    <row r="285" spans="1:11" x14ac:dyDescent="0.25">
      <c r="A285" s="7">
        <v>45658</v>
      </c>
      <c r="B285" s="1">
        <v>45684</v>
      </c>
      <c r="C285" s="1" t="s">
        <v>120</v>
      </c>
      <c r="D285" s="1" t="s">
        <v>52</v>
      </c>
      <c r="E285" t="s">
        <v>34</v>
      </c>
      <c r="F285" t="s">
        <v>22</v>
      </c>
      <c r="G285" t="s">
        <v>16</v>
      </c>
      <c r="H285" s="2">
        <v>179260</v>
      </c>
      <c r="I285" s="2">
        <v>-179260</v>
      </c>
      <c r="J285" s="1">
        <v>45684</v>
      </c>
      <c r="K285" s="7">
        <v>45658</v>
      </c>
    </row>
    <row r="286" spans="1:11" x14ac:dyDescent="0.25">
      <c r="A286" s="7">
        <v>45658</v>
      </c>
      <c r="B286" s="1">
        <v>45684</v>
      </c>
      <c r="C286" s="1" t="s">
        <v>120</v>
      </c>
      <c r="D286" s="1" t="s">
        <v>52</v>
      </c>
      <c r="E286" t="s">
        <v>59</v>
      </c>
      <c r="F286" t="s">
        <v>24</v>
      </c>
      <c r="G286" t="s">
        <v>18</v>
      </c>
      <c r="H286" s="2">
        <v>77750</v>
      </c>
      <c r="I286" s="2">
        <v>-77750</v>
      </c>
      <c r="J286" s="1">
        <v>45708</v>
      </c>
      <c r="K286" s="7">
        <v>45689</v>
      </c>
    </row>
    <row r="287" spans="1:11" x14ac:dyDescent="0.25">
      <c r="A287" s="7">
        <v>45658</v>
      </c>
      <c r="B287" s="1">
        <v>45684</v>
      </c>
      <c r="C287" s="1" t="s">
        <v>120</v>
      </c>
      <c r="D287" s="1" t="s">
        <v>52</v>
      </c>
      <c r="E287" t="s">
        <v>4</v>
      </c>
      <c r="F287" t="s">
        <v>24</v>
      </c>
      <c r="G287" t="s">
        <v>17</v>
      </c>
      <c r="H287" s="2">
        <v>12461</v>
      </c>
      <c r="I287" s="2">
        <v>-12641</v>
      </c>
      <c r="J287" s="1">
        <v>45712</v>
      </c>
      <c r="K287" s="7">
        <v>45689</v>
      </c>
    </row>
    <row r="288" spans="1:11" x14ac:dyDescent="0.25">
      <c r="A288" s="7">
        <v>45658</v>
      </c>
      <c r="B288" s="1">
        <v>45684</v>
      </c>
      <c r="C288" s="1" t="s">
        <v>120</v>
      </c>
      <c r="D288" s="1" t="s">
        <v>52</v>
      </c>
      <c r="E288" t="s">
        <v>57</v>
      </c>
      <c r="F288" t="s">
        <v>22</v>
      </c>
      <c r="G288" t="s">
        <v>17</v>
      </c>
      <c r="I288" s="2">
        <v>-5915400</v>
      </c>
      <c r="J288" s="1">
        <v>45684</v>
      </c>
      <c r="K288" s="7">
        <v>45658</v>
      </c>
    </row>
    <row r="289" spans="1:11" x14ac:dyDescent="0.25">
      <c r="A289" s="7">
        <v>45658</v>
      </c>
      <c r="B289" s="1">
        <v>45684</v>
      </c>
      <c r="C289" s="1" t="s">
        <v>120</v>
      </c>
      <c r="D289" s="1" t="s">
        <v>52</v>
      </c>
      <c r="E289" t="s">
        <v>57</v>
      </c>
      <c r="F289" t="s">
        <v>24</v>
      </c>
      <c r="G289" t="s">
        <v>17</v>
      </c>
      <c r="H289" s="2">
        <v>579097</v>
      </c>
    </row>
    <row r="290" spans="1:11" x14ac:dyDescent="0.25">
      <c r="A290" s="7">
        <v>45658</v>
      </c>
      <c r="B290" s="1">
        <v>45684</v>
      </c>
      <c r="C290" s="1" t="s">
        <v>120</v>
      </c>
      <c r="D290" s="1" t="s">
        <v>52</v>
      </c>
      <c r="E290" t="s">
        <v>57</v>
      </c>
      <c r="F290" t="s">
        <v>24</v>
      </c>
      <c r="G290" t="s">
        <v>17</v>
      </c>
      <c r="H290" s="2">
        <v>254100</v>
      </c>
    </row>
    <row r="291" spans="1:11" x14ac:dyDescent="0.25">
      <c r="A291" s="7">
        <v>45658</v>
      </c>
      <c r="B291" s="1">
        <v>45684</v>
      </c>
      <c r="C291" s="1" t="s">
        <v>120</v>
      </c>
      <c r="D291" s="1" t="s">
        <v>49</v>
      </c>
      <c r="E291" t="s">
        <v>102</v>
      </c>
      <c r="F291" t="s">
        <v>22</v>
      </c>
      <c r="G291" t="s">
        <v>18</v>
      </c>
      <c r="H291" s="2">
        <v>1171802</v>
      </c>
      <c r="I291" s="2">
        <v>-1171802</v>
      </c>
      <c r="J291" s="1">
        <v>45684</v>
      </c>
      <c r="K291" s="7">
        <v>45658</v>
      </c>
    </row>
    <row r="292" spans="1:11" x14ac:dyDescent="0.25">
      <c r="A292" s="7">
        <v>45658</v>
      </c>
      <c r="B292" s="1">
        <v>45684</v>
      </c>
      <c r="C292" s="1" t="s">
        <v>120</v>
      </c>
      <c r="D292" s="1" t="s">
        <v>52</v>
      </c>
      <c r="E292" t="s">
        <v>12</v>
      </c>
      <c r="F292" t="s">
        <v>24</v>
      </c>
      <c r="G292" t="s">
        <v>16</v>
      </c>
      <c r="H292" s="2">
        <v>190300</v>
      </c>
      <c r="I292" s="2">
        <v>-190300</v>
      </c>
      <c r="J292" s="1">
        <v>45691</v>
      </c>
      <c r="K292" s="7">
        <v>45689</v>
      </c>
    </row>
    <row r="293" spans="1:11" x14ac:dyDescent="0.25">
      <c r="A293" s="7">
        <v>45658</v>
      </c>
      <c r="B293" s="1">
        <v>45684</v>
      </c>
      <c r="C293" s="1" t="s">
        <v>120</v>
      </c>
      <c r="D293" s="1" t="s">
        <v>52</v>
      </c>
      <c r="E293" t="s">
        <v>26</v>
      </c>
      <c r="F293" t="s">
        <v>22</v>
      </c>
      <c r="G293" t="s">
        <v>16</v>
      </c>
      <c r="H293" s="2">
        <v>123150</v>
      </c>
      <c r="I293" s="2">
        <v>-123150</v>
      </c>
      <c r="J293" s="1">
        <v>45684</v>
      </c>
      <c r="K293" s="7">
        <v>45658</v>
      </c>
    </row>
    <row r="294" spans="1:11" x14ac:dyDescent="0.25">
      <c r="A294" s="7">
        <v>45658</v>
      </c>
      <c r="B294" s="1">
        <v>45684</v>
      </c>
      <c r="C294" s="1" t="s">
        <v>120</v>
      </c>
      <c r="D294" s="1" t="s">
        <v>51</v>
      </c>
      <c r="E294" t="s">
        <v>27</v>
      </c>
      <c r="F294" t="s">
        <v>22</v>
      </c>
      <c r="G294" t="s">
        <v>16</v>
      </c>
      <c r="I294" s="2">
        <v>-100000</v>
      </c>
      <c r="J294" s="1">
        <v>45684</v>
      </c>
      <c r="K294" s="7">
        <v>45658</v>
      </c>
    </row>
    <row r="295" spans="1:11" x14ac:dyDescent="0.25">
      <c r="A295" s="7">
        <v>45658</v>
      </c>
      <c r="B295" s="1">
        <v>45684</v>
      </c>
      <c r="C295" s="1" t="s">
        <v>120</v>
      </c>
      <c r="D295" s="1" t="s">
        <v>69</v>
      </c>
      <c r="E295" t="s">
        <v>43</v>
      </c>
      <c r="F295" t="s">
        <v>22</v>
      </c>
      <c r="G295" t="s">
        <v>16</v>
      </c>
      <c r="I295" s="2">
        <v>-13850</v>
      </c>
      <c r="J295" s="1">
        <v>45684</v>
      </c>
      <c r="K295" s="7">
        <v>45658</v>
      </c>
    </row>
    <row r="296" spans="1:11" x14ac:dyDescent="0.25">
      <c r="A296" s="7">
        <v>45658</v>
      </c>
      <c r="B296" s="1">
        <v>45684</v>
      </c>
      <c r="C296" s="1" t="s">
        <v>120</v>
      </c>
      <c r="D296" s="1" t="s">
        <v>69</v>
      </c>
      <c r="E296" t="s">
        <v>43</v>
      </c>
      <c r="F296" t="s">
        <v>22</v>
      </c>
      <c r="G296" t="s">
        <v>16</v>
      </c>
      <c r="I296" s="2">
        <v>-17300</v>
      </c>
      <c r="J296" s="1">
        <v>45684</v>
      </c>
      <c r="K296" s="7">
        <v>45658</v>
      </c>
    </row>
    <row r="297" spans="1:11" x14ac:dyDescent="0.25">
      <c r="A297" s="7">
        <v>45658</v>
      </c>
      <c r="B297" s="1">
        <v>45684</v>
      </c>
      <c r="C297" s="1" t="s">
        <v>120</v>
      </c>
      <c r="D297" s="1" t="s">
        <v>69</v>
      </c>
      <c r="E297" t="s">
        <v>43</v>
      </c>
      <c r="F297" t="s">
        <v>22</v>
      </c>
      <c r="G297" t="s">
        <v>16</v>
      </c>
      <c r="I297" s="2">
        <v>-17300</v>
      </c>
      <c r="J297" s="1">
        <v>45684</v>
      </c>
      <c r="K297" s="7">
        <v>45658</v>
      </c>
    </row>
    <row r="298" spans="1:11" x14ac:dyDescent="0.25">
      <c r="A298" s="7">
        <v>45658</v>
      </c>
      <c r="B298" s="1">
        <v>45684</v>
      </c>
      <c r="C298" s="1" t="s">
        <v>120</v>
      </c>
      <c r="D298" s="1" t="s">
        <v>69</v>
      </c>
      <c r="E298" t="s">
        <v>43</v>
      </c>
      <c r="F298" t="s">
        <v>22</v>
      </c>
      <c r="G298" t="s">
        <v>16</v>
      </c>
      <c r="I298" s="2">
        <v>-13850</v>
      </c>
      <c r="J298" s="1">
        <v>45684</v>
      </c>
      <c r="K298" s="7">
        <v>45658</v>
      </c>
    </row>
    <row r="299" spans="1:11" x14ac:dyDescent="0.25">
      <c r="A299" s="7">
        <v>45658</v>
      </c>
      <c r="B299" s="1">
        <v>45684</v>
      </c>
      <c r="C299" s="1" t="s">
        <v>120</v>
      </c>
      <c r="D299" s="1" t="s">
        <v>52</v>
      </c>
      <c r="E299" t="s">
        <v>84</v>
      </c>
      <c r="F299" t="s">
        <v>24</v>
      </c>
      <c r="G299" t="s">
        <v>17</v>
      </c>
      <c r="H299" s="2">
        <v>168921</v>
      </c>
      <c r="I299" s="2">
        <v>168920</v>
      </c>
      <c r="J299" s="1">
        <v>45692</v>
      </c>
      <c r="K299" s="7">
        <v>45689</v>
      </c>
    </row>
    <row r="300" spans="1:11" x14ac:dyDescent="0.25">
      <c r="A300" s="7">
        <v>45658</v>
      </c>
      <c r="B300" s="1">
        <v>45684</v>
      </c>
      <c r="C300" s="1" t="s">
        <v>120</v>
      </c>
      <c r="D300" s="1" t="s">
        <v>52</v>
      </c>
      <c r="E300" t="s">
        <v>25</v>
      </c>
      <c r="F300" t="s">
        <v>24</v>
      </c>
      <c r="G300" t="s">
        <v>16</v>
      </c>
      <c r="H300" s="2">
        <v>113000</v>
      </c>
      <c r="I300" s="2">
        <v>-113000</v>
      </c>
      <c r="J300" s="1">
        <v>45707</v>
      </c>
      <c r="K300" s="7">
        <v>45689</v>
      </c>
    </row>
    <row r="301" spans="1:11" x14ac:dyDescent="0.25">
      <c r="A301" s="7">
        <v>45658</v>
      </c>
      <c r="B301" s="1">
        <v>45684</v>
      </c>
      <c r="C301" s="1" t="s">
        <v>120</v>
      </c>
      <c r="D301" s="1" t="s">
        <v>52</v>
      </c>
      <c r="E301" t="s">
        <v>10</v>
      </c>
      <c r="F301" t="s">
        <v>24</v>
      </c>
      <c r="G301" t="s">
        <v>16</v>
      </c>
      <c r="H301" s="2">
        <v>131654</v>
      </c>
      <c r="I301" s="2">
        <v>-131660</v>
      </c>
      <c r="J301" s="1">
        <v>45687</v>
      </c>
      <c r="K301" s="7">
        <v>45658</v>
      </c>
    </row>
    <row r="302" spans="1:11" x14ac:dyDescent="0.25">
      <c r="A302" s="7">
        <v>45658</v>
      </c>
      <c r="B302" s="1">
        <v>45684</v>
      </c>
      <c r="C302" s="1" t="s">
        <v>120</v>
      </c>
      <c r="D302" s="1" t="s">
        <v>52</v>
      </c>
      <c r="E302" t="s">
        <v>10</v>
      </c>
      <c r="F302" t="s">
        <v>24</v>
      </c>
      <c r="G302" t="s">
        <v>17</v>
      </c>
      <c r="H302" s="2">
        <v>159301</v>
      </c>
      <c r="I302" s="2">
        <v>-159300</v>
      </c>
      <c r="J302" s="1">
        <v>45687</v>
      </c>
      <c r="K302" s="7">
        <v>45658</v>
      </c>
    </row>
    <row r="303" spans="1:11" x14ac:dyDescent="0.25">
      <c r="A303" s="7">
        <v>45658</v>
      </c>
      <c r="B303" s="1">
        <v>45684</v>
      </c>
      <c r="C303" s="1" t="s">
        <v>120</v>
      </c>
      <c r="D303" s="1" t="s">
        <v>52</v>
      </c>
      <c r="E303" t="s">
        <v>30</v>
      </c>
      <c r="F303" t="s">
        <v>22</v>
      </c>
      <c r="G303" t="s">
        <v>16</v>
      </c>
      <c r="H303" s="2">
        <v>3650</v>
      </c>
      <c r="I303" s="2">
        <v>-3650</v>
      </c>
      <c r="J303" s="1">
        <v>45684</v>
      </c>
      <c r="K303" s="7">
        <v>45658</v>
      </c>
    </row>
    <row r="304" spans="1:11" x14ac:dyDescent="0.25">
      <c r="A304" s="7">
        <v>45658</v>
      </c>
      <c r="B304" s="1">
        <v>45684</v>
      </c>
      <c r="C304" s="1" t="s">
        <v>120</v>
      </c>
      <c r="D304" s="1" t="s">
        <v>49</v>
      </c>
      <c r="E304" t="s">
        <v>165</v>
      </c>
      <c r="F304" t="s">
        <v>22</v>
      </c>
      <c r="G304" t="s">
        <v>47</v>
      </c>
      <c r="H304" s="2">
        <v>8017700</v>
      </c>
      <c r="I304" s="2">
        <v>8017700</v>
      </c>
      <c r="J304" s="1">
        <v>45684</v>
      </c>
      <c r="K304" s="7">
        <v>45658</v>
      </c>
    </row>
    <row r="305" spans="1:11" x14ac:dyDescent="0.25">
      <c r="A305" s="7">
        <v>45658</v>
      </c>
      <c r="B305" s="1">
        <v>45685</v>
      </c>
      <c r="C305" s="1" t="s">
        <v>120</v>
      </c>
      <c r="D305" s="1" t="s">
        <v>51</v>
      </c>
      <c r="E305" t="s">
        <v>79</v>
      </c>
      <c r="F305" t="s">
        <v>22</v>
      </c>
      <c r="G305" t="s">
        <v>16</v>
      </c>
      <c r="H305" s="2">
        <v>35000</v>
      </c>
      <c r="I305" s="2">
        <v>-35000</v>
      </c>
      <c r="J305" s="1">
        <v>45685</v>
      </c>
      <c r="K305" s="7">
        <v>45658</v>
      </c>
    </row>
    <row r="306" spans="1:11" x14ac:dyDescent="0.25">
      <c r="A306" s="7">
        <v>45658</v>
      </c>
      <c r="B306" s="1">
        <v>45685</v>
      </c>
      <c r="C306" s="1" t="s">
        <v>120</v>
      </c>
      <c r="D306" s="1" t="s">
        <v>52</v>
      </c>
      <c r="E306" t="s">
        <v>9</v>
      </c>
      <c r="F306" t="s">
        <v>22</v>
      </c>
      <c r="G306" t="s">
        <v>16</v>
      </c>
      <c r="H306" s="2">
        <v>7250</v>
      </c>
      <c r="I306" s="2">
        <v>-7250</v>
      </c>
      <c r="J306" s="1">
        <v>45685</v>
      </c>
      <c r="K306" s="7">
        <v>45658</v>
      </c>
    </row>
    <row r="307" spans="1:11" x14ac:dyDescent="0.25">
      <c r="A307" s="7">
        <v>45658</v>
      </c>
      <c r="B307" s="1">
        <v>45685</v>
      </c>
      <c r="C307" s="1" t="s">
        <v>120</v>
      </c>
      <c r="D307" s="1" t="s">
        <v>52</v>
      </c>
      <c r="E307" t="s">
        <v>3</v>
      </c>
      <c r="F307" t="s">
        <v>24</v>
      </c>
      <c r="G307" t="s">
        <v>17</v>
      </c>
      <c r="H307" s="2">
        <v>514915</v>
      </c>
    </row>
    <row r="308" spans="1:11" x14ac:dyDescent="0.25">
      <c r="A308" s="7">
        <v>45658</v>
      </c>
      <c r="B308" s="1">
        <v>45685</v>
      </c>
      <c r="C308" s="1" t="s">
        <v>120</v>
      </c>
      <c r="D308" s="1" t="s">
        <v>52</v>
      </c>
      <c r="E308" t="s">
        <v>3</v>
      </c>
      <c r="F308" t="s">
        <v>24</v>
      </c>
      <c r="G308" t="s">
        <v>17</v>
      </c>
      <c r="H308" s="2">
        <v>300637</v>
      </c>
    </row>
    <row r="309" spans="1:11" x14ac:dyDescent="0.25">
      <c r="A309" s="7">
        <v>45658</v>
      </c>
      <c r="B309" s="1">
        <v>45685</v>
      </c>
      <c r="C309" s="1" t="s">
        <v>120</v>
      </c>
      <c r="D309" s="1" t="s">
        <v>52</v>
      </c>
      <c r="E309" t="s">
        <v>15</v>
      </c>
      <c r="F309" t="s">
        <v>24</v>
      </c>
      <c r="G309" t="s">
        <v>16</v>
      </c>
      <c r="H309" s="2">
        <v>243000</v>
      </c>
      <c r="I309" s="2">
        <v>-243000</v>
      </c>
      <c r="J309" s="1">
        <v>45713</v>
      </c>
      <c r="K309" s="7">
        <v>45689</v>
      </c>
    </row>
    <row r="310" spans="1:11" x14ac:dyDescent="0.25">
      <c r="A310" s="7">
        <v>45658</v>
      </c>
      <c r="B310" s="1">
        <v>45685</v>
      </c>
      <c r="C310" s="1" t="s">
        <v>120</v>
      </c>
      <c r="D310" s="1" t="s">
        <v>52</v>
      </c>
      <c r="E310" t="s">
        <v>104</v>
      </c>
      <c r="F310" t="s">
        <v>22</v>
      </c>
      <c r="G310" t="s">
        <v>16</v>
      </c>
      <c r="H310" s="2">
        <v>30000</v>
      </c>
      <c r="I310" s="2">
        <v>-30000</v>
      </c>
      <c r="J310" s="1">
        <v>45685</v>
      </c>
      <c r="K310" s="7">
        <v>45658</v>
      </c>
    </row>
    <row r="311" spans="1:11" x14ac:dyDescent="0.25">
      <c r="A311" s="7">
        <v>45658</v>
      </c>
      <c r="B311" s="1">
        <v>45685</v>
      </c>
      <c r="C311" s="1" t="s">
        <v>120</v>
      </c>
      <c r="D311" s="1" t="s">
        <v>69</v>
      </c>
      <c r="E311" t="s">
        <v>39</v>
      </c>
      <c r="F311" t="s">
        <v>22</v>
      </c>
      <c r="G311" t="s">
        <v>16</v>
      </c>
      <c r="I311" s="2">
        <v>-10000</v>
      </c>
      <c r="J311" s="1">
        <v>45685</v>
      </c>
      <c r="K311" s="7">
        <v>45658</v>
      </c>
    </row>
    <row r="312" spans="1:11" x14ac:dyDescent="0.25">
      <c r="A312" s="7">
        <v>45658</v>
      </c>
      <c r="B312" s="1">
        <v>45685</v>
      </c>
      <c r="C312" s="1" t="s">
        <v>120</v>
      </c>
      <c r="D312" s="1" t="s">
        <v>52</v>
      </c>
      <c r="E312" t="s">
        <v>39</v>
      </c>
      <c r="F312" t="s">
        <v>24</v>
      </c>
      <c r="G312" t="s">
        <v>17</v>
      </c>
      <c r="H312" s="2">
        <v>110381</v>
      </c>
      <c r="I312" s="2">
        <v>-110380</v>
      </c>
      <c r="J312" s="1">
        <v>45691</v>
      </c>
      <c r="K312" s="7">
        <v>45689</v>
      </c>
    </row>
    <row r="313" spans="1:11" x14ac:dyDescent="0.25">
      <c r="A313" s="7">
        <v>45658</v>
      </c>
      <c r="B313" s="1">
        <v>45685</v>
      </c>
      <c r="C313" s="1" t="s">
        <v>120</v>
      </c>
      <c r="D313" s="1" t="s">
        <v>52</v>
      </c>
      <c r="E313" t="s">
        <v>21</v>
      </c>
      <c r="F313" t="s">
        <v>22</v>
      </c>
      <c r="G313" t="s">
        <v>18</v>
      </c>
      <c r="H313" s="2">
        <v>221131</v>
      </c>
      <c r="I313" s="2">
        <v>-221131</v>
      </c>
      <c r="J313" s="1">
        <v>45685</v>
      </c>
      <c r="K313" s="7">
        <v>45658</v>
      </c>
    </row>
    <row r="314" spans="1:11" x14ac:dyDescent="0.25">
      <c r="A314" s="7">
        <v>45658</v>
      </c>
      <c r="B314" s="1">
        <v>45685</v>
      </c>
      <c r="C314" s="1" t="s">
        <v>120</v>
      </c>
      <c r="D314" s="1" t="s">
        <v>51</v>
      </c>
      <c r="E314" t="s">
        <v>103</v>
      </c>
      <c r="F314" t="s">
        <v>22</v>
      </c>
      <c r="G314" t="s">
        <v>16</v>
      </c>
      <c r="H314" s="2">
        <v>30000</v>
      </c>
      <c r="I314" s="2">
        <v>-30000</v>
      </c>
      <c r="J314" s="1">
        <v>45685</v>
      </c>
      <c r="K314" s="7">
        <v>45658</v>
      </c>
    </row>
    <row r="315" spans="1:11" x14ac:dyDescent="0.25">
      <c r="A315" s="7">
        <v>45658</v>
      </c>
      <c r="B315" s="1">
        <v>45685</v>
      </c>
      <c r="C315" s="1" t="s">
        <v>120</v>
      </c>
      <c r="D315" s="1" t="s">
        <v>51</v>
      </c>
      <c r="E315" t="s">
        <v>94</v>
      </c>
      <c r="F315" t="s">
        <v>22</v>
      </c>
      <c r="G315" t="s">
        <v>16</v>
      </c>
      <c r="H315" s="2">
        <v>5000</v>
      </c>
      <c r="I315" s="2">
        <v>-5000</v>
      </c>
      <c r="J315" s="1">
        <v>45685</v>
      </c>
      <c r="K315" s="7">
        <v>45658</v>
      </c>
    </row>
    <row r="316" spans="1:11" x14ac:dyDescent="0.25">
      <c r="A316" s="7">
        <v>45658</v>
      </c>
      <c r="B316" s="1">
        <v>45685</v>
      </c>
      <c r="C316" s="1" t="s">
        <v>120</v>
      </c>
      <c r="D316" s="1" t="s">
        <v>52</v>
      </c>
      <c r="E316" t="s">
        <v>82</v>
      </c>
      <c r="F316" t="s">
        <v>22</v>
      </c>
      <c r="G316" t="s">
        <v>16</v>
      </c>
      <c r="H316" s="2">
        <v>102200</v>
      </c>
      <c r="I316" s="2">
        <v>-102200</v>
      </c>
      <c r="J316" s="1">
        <v>45685</v>
      </c>
      <c r="K316" s="7">
        <v>45658</v>
      </c>
    </row>
    <row r="317" spans="1:11" x14ac:dyDescent="0.25">
      <c r="A317" s="7">
        <v>45658</v>
      </c>
      <c r="B317" s="1">
        <v>45685</v>
      </c>
      <c r="C317" s="1" t="s">
        <v>120</v>
      </c>
      <c r="D317" s="1" t="s">
        <v>52</v>
      </c>
      <c r="E317" t="s">
        <v>26</v>
      </c>
      <c r="F317" t="s">
        <v>22</v>
      </c>
      <c r="G317" t="s">
        <v>16</v>
      </c>
      <c r="H317" s="2">
        <v>5100</v>
      </c>
      <c r="I317" s="2">
        <v>-5100</v>
      </c>
      <c r="J317" s="1">
        <v>45685</v>
      </c>
      <c r="K317" s="7">
        <v>45658</v>
      </c>
    </row>
    <row r="318" spans="1:11" x14ac:dyDescent="0.25">
      <c r="A318" s="7">
        <v>45658</v>
      </c>
      <c r="B318" s="1">
        <v>45685</v>
      </c>
      <c r="C318" s="1" t="s">
        <v>120</v>
      </c>
      <c r="D318" s="1" t="s">
        <v>52</v>
      </c>
      <c r="E318" t="s">
        <v>0</v>
      </c>
      <c r="F318" t="s">
        <v>24</v>
      </c>
      <c r="G318" t="s">
        <v>17</v>
      </c>
      <c r="H318" s="2">
        <v>257730</v>
      </c>
    </row>
    <row r="319" spans="1:11" x14ac:dyDescent="0.25">
      <c r="A319" s="7">
        <v>45658</v>
      </c>
      <c r="B319" s="1">
        <v>45685</v>
      </c>
      <c r="C319" s="1" t="s">
        <v>120</v>
      </c>
      <c r="D319" s="1" t="s">
        <v>52</v>
      </c>
      <c r="E319" t="s">
        <v>0</v>
      </c>
      <c r="F319" t="s">
        <v>24</v>
      </c>
      <c r="G319" t="s">
        <v>17</v>
      </c>
      <c r="H319" s="2">
        <v>201894</v>
      </c>
    </row>
    <row r="320" spans="1:11" x14ac:dyDescent="0.25">
      <c r="A320" s="7">
        <v>45658</v>
      </c>
      <c r="B320" s="1">
        <v>45685</v>
      </c>
      <c r="C320" s="1" t="s">
        <v>120</v>
      </c>
      <c r="D320" s="1" t="s">
        <v>52</v>
      </c>
      <c r="E320" t="s">
        <v>0</v>
      </c>
      <c r="F320" t="s">
        <v>24</v>
      </c>
      <c r="G320" t="s">
        <v>17</v>
      </c>
      <c r="H320" s="2">
        <v>1284545</v>
      </c>
    </row>
    <row r="321" spans="1:11" x14ac:dyDescent="0.25">
      <c r="A321" s="7">
        <v>45658</v>
      </c>
      <c r="B321" s="1">
        <v>45685</v>
      </c>
      <c r="C321" s="1" t="s">
        <v>120</v>
      </c>
      <c r="D321" s="1" t="s">
        <v>51</v>
      </c>
      <c r="E321" t="s">
        <v>105</v>
      </c>
      <c r="F321" t="s">
        <v>22</v>
      </c>
      <c r="G321" t="s">
        <v>16</v>
      </c>
      <c r="H321" s="2">
        <v>45000</v>
      </c>
      <c r="I321" s="2">
        <v>-45000</v>
      </c>
      <c r="J321" s="1">
        <v>45685</v>
      </c>
      <c r="K321" s="7">
        <v>45658</v>
      </c>
    </row>
    <row r="322" spans="1:11" x14ac:dyDescent="0.25">
      <c r="A322" s="7">
        <v>45658</v>
      </c>
      <c r="B322" s="1">
        <v>45685</v>
      </c>
      <c r="C322" s="1" t="s">
        <v>120</v>
      </c>
      <c r="D322" s="1" t="s">
        <v>69</v>
      </c>
      <c r="E322" t="s">
        <v>43</v>
      </c>
      <c r="F322" t="s">
        <v>22</v>
      </c>
      <c r="G322" t="s">
        <v>16</v>
      </c>
      <c r="I322" s="2">
        <v>-13850</v>
      </c>
      <c r="J322" s="1">
        <v>45685</v>
      </c>
      <c r="K322" s="7">
        <v>45658</v>
      </c>
    </row>
    <row r="323" spans="1:11" x14ac:dyDescent="0.25">
      <c r="A323" s="7">
        <v>45658</v>
      </c>
      <c r="B323" s="1">
        <v>45685</v>
      </c>
      <c r="C323" s="1" t="s">
        <v>120</v>
      </c>
      <c r="D323" s="1" t="s">
        <v>69</v>
      </c>
      <c r="E323" t="s">
        <v>43</v>
      </c>
      <c r="F323" t="s">
        <v>22</v>
      </c>
      <c r="G323" t="s">
        <v>16</v>
      </c>
      <c r="I323" s="2">
        <v>-20000</v>
      </c>
      <c r="J323" s="1">
        <v>45685</v>
      </c>
      <c r="K323" s="7">
        <v>45658</v>
      </c>
    </row>
    <row r="324" spans="1:11" x14ac:dyDescent="0.25">
      <c r="A324" s="7">
        <v>45658</v>
      </c>
      <c r="B324" s="1">
        <v>45685</v>
      </c>
      <c r="C324" s="1" t="s">
        <v>120</v>
      </c>
      <c r="D324" s="1" t="s">
        <v>52</v>
      </c>
      <c r="E324" t="s">
        <v>2</v>
      </c>
      <c r="F324" t="s">
        <v>24</v>
      </c>
      <c r="G324" t="s">
        <v>16</v>
      </c>
      <c r="H324" s="2">
        <v>113816</v>
      </c>
    </row>
    <row r="325" spans="1:11" x14ac:dyDescent="0.25">
      <c r="A325" s="7">
        <v>45658</v>
      </c>
      <c r="B325" s="1">
        <v>45685</v>
      </c>
      <c r="C325" s="1" t="s">
        <v>120</v>
      </c>
      <c r="D325" s="1" t="s">
        <v>52</v>
      </c>
      <c r="E325" t="s">
        <v>2</v>
      </c>
      <c r="F325" t="s">
        <v>24</v>
      </c>
      <c r="G325" t="s">
        <v>17</v>
      </c>
      <c r="H325" s="2">
        <v>311018</v>
      </c>
    </row>
    <row r="326" spans="1:11" x14ac:dyDescent="0.25">
      <c r="A326" s="7">
        <v>45658</v>
      </c>
      <c r="B326" s="1">
        <v>45686</v>
      </c>
      <c r="C326" s="1" t="s">
        <v>120</v>
      </c>
      <c r="D326" s="1" t="s">
        <v>51</v>
      </c>
      <c r="E326" t="s">
        <v>39</v>
      </c>
      <c r="F326" t="s">
        <v>22</v>
      </c>
      <c r="G326" t="s">
        <v>16</v>
      </c>
      <c r="I326" s="2">
        <v>-70000</v>
      </c>
      <c r="J326" s="1">
        <v>45686</v>
      </c>
      <c r="K326" s="7">
        <v>45658</v>
      </c>
    </row>
    <row r="327" spans="1:11" x14ac:dyDescent="0.25">
      <c r="A327" s="7">
        <v>45658</v>
      </c>
      <c r="B327" s="1">
        <v>45686</v>
      </c>
      <c r="C327" s="1" t="s">
        <v>120</v>
      </c>
      <c r="D327" s="1" t="s">
        <v>52</v>
      </c>
      <c r="E327" t="s">
        <v>107</v>
      </c>
      <c r="F327" t="s">
        <v>22</v>
      </c>
      <c r="G327" t="s">
        <v>18</v>
      </c>
      <c r="H327" s="2">
        <v>108020</v>
      </c>
      <c r="I327" s="2">
        <v>-108020</v>
      </c>
      <c r="J327" s="1">
        <v>45686</v>
      </c>
      <c r="K327" s="7">
        <v>45658</v>
      </c>
    </row>
    <row r="328" spans="1:11" x14ac:dyDescent="0.25">
      <c r="A328" s="7">
        <v>45658</v>
      </c>
      <c r="B328" s="1">
        <v>45686</v>
      </c>
      <c r="C328" s="1" t="s">
        <v>120</v>
      </c>
      <c r="D328" s="1" t="s">
        <v>52</v>
      </c>
      <c r="E328" t="s">
        <v>37</v>
      </c>
      <c r="F328" t="s">
        <v>22</v>
      </c>
      <c r="G328" t="s">
        <v>18</v>
      </c>
      <c r="H328" s="2">
        <v>373650</v>
      </c>
      <c r="I328" s="2">
        <v>-373650</v>
      </c>
      <c r="J328" s="1">
        <v>45686</v>
      </c>
      <c r="K328" s="7">
        <v>45658</v>
      </c>
    </row>
    <row r="329" spans="1:11" x14ac:dyDescent="0.25">
      <c r="A329" s="7">
        <v>45658</v>
      </c>
      <c r="B329" s="1">
        <v>45686</v>
      </c>
      <c r="C329" s="1" t="s">
        <v>120</v>
      </c>
      <c r="D329" s="1" t="s">
        <v>52</v>
      </c>
      <c r="E329" t="s">
        <v>8</v>
      </c>
      <c r="F329" t="s">
        <v>22</v>
      </c>
      <c r="G329" t="s">
        <v>16</v>
      </c>
      <c r="H329" s="2">
        <v>4000</v>
      </c>
      <c r="I329" s="2">
        <v>-4000</v>
      </c>
      <c r="J329" s="1">
        <v>45686</v>
      </c>
      <c r="K329" s="7">
        <v>45658</v>
      </c>
    </row>
    <row r="330" spans="1:11" x14ac:dyDescent="0.25">
      <c r="A330" s="7">
        <v>45658</v>
      </c>
      <c r="B330" s="1">
        <v>45686</v>
      </c>
      <c r="C330" s="1" t="s">
        <v>120</v>
      </c>
      <c r="D330" s="1" t="s">
        <v>51</v>
      </c>
      <c r="E330" t="s">
        <v>79</v>
      </c>
      <c r="F330" t="s">
        <v>22</v>
      </c>
      <c r="G330" t="s">
        <v>16</v>
      </c>
      <c r="I330" s="2">
        <v>-40000</v>
      </c>
      <c r="J330" s="1">
        <v>45686</v>
      </c>
      <c r="K330" s="7">
        <v>45658</v>
      </c>
    </row>
    <row r="331" spans="1:11" x14ac:dyDescent="0.25">
      <c r="A331" s="7">
        <v>45658</v>
      </c>
      <c r="B331" s="1">
        <v>45686</v>
      </c>
      <c r="C331" s="1" t="s">
        <v>120</v>
      </c>
      <c r="D331" s="1" t="s">
        <v>52</v>
      </c>
      <c r="E331" t="s">
        <v>12</v>
      </c>
      <c r="F331" t="s">
        <v>24</v>
      </c>
      <c r="G331" t="s">
        <v>16</v>
      </c>
      <c r="H331" s="2">
        <v>136300</v>
      </c>
      <c r="I331" s="2">
        <v>-136300</v>
      </c>
      <c r="J331" s="1">
        <v>45693</v>
      </c>
      <c r="K331" s="7">
        <v>45689</v>
      </c>
    </row>
    <row r="332" spans="1:11" x14ac:dyDescent="0.25">
      <c r="A332" s="7">
        <v>45658</v>
      </c>
      <c r="B332" s="1">
        <v>45686</v>
      </c>
      <c r="C332" s="1" t="s">
        <v>120</v>
      </c>
      <c r="D332" s="1" t="s">
        <v>52</v>
      </c>
      <c r="E332" t="s">
        <v>38</v>
      </c>
      <c r="F332" t="s">
        <v>22</v>
      </c>
      <c r="G332" t="s">
        <v>16</v>
      </c>
      <c r="H332" s="2">
        <v>30000</v>
      </c>
      <c r="I332" s="2">
        <v>-30000</v>
      </c>
      <c r="J332" s="1">
        <v>45686</v>
      </c>
      <c r="K332" s="7">
        <v>45658</v>
      </c>
    </row>
    <row r="333" spans="1:11" x14ac:dyDescent="0.25">
      <c r="A333" s="7">
        <v>45658</v>
      </c>
      <c r="B333" s="1">
        <v>45686</v>
      </c>
      <c r="C333" s="1" t="s">
        <v>120</v>
      </c>
      <c r="D333" s="1" t="s">
        <v>69</v>
      </c>
      <c r="E333" t="s">
        <v>43</v>
      </c>
      <c r="F333" t="s">
        <v>22</v>
      </c>
      <c r="G333" t="s">
        <v>16</v>
      </c>
      <c r="I333" s="2">
        <v>-13850</v>
      </c>
      <c r="J333" s="1">
        <v>45686</v>
      </c>
      <c r="K333" s="7">
        <v>45658</v>
      </c>
    </row>
    <row r="334" spans="1:11" x14ac:dyDescent="0.25">
      <c r="A334" s="7">
        <v>45658</v>
      </c>
      <c r="B334" s="1">
        <v>45686</v>
      </c>
      <c r="C334" s="1" t="s">
        <v>120</v>
      </c>
      <c r="D334" s="1" t="s">
        <v>69</v>
      </c>
      <c r="E334" t="s">
        <v>43</v>
      </c>
      <c r="F334" t="s">
        <v>22</v>
      </c>
      <c r="G334" t="s">
        <v>16</v>
      </c>
      <c r="I334" s="2">
        <v>-13850</v>
      </c>
      <c r="J334" s="1">
        <v>45686</v>
      </c>
      <c r="K334" s="7">
        <v>45658</v>
      </c>
    </row>
    <row r="335" spans="1:11" x14ac:dyDescent="0.25">
      <c r="A335" s="7">
        <v>45658</v>
      </c>
      <c r="B335" s="1">
        <v>45686</v>
      </c>
      <c r="C335" s="1" t="s">
        <v>120</v>
      </c>
      <c r="D335" s="1" t="s">
        <v>69</v>
      </c>
      <c r="E335" t="s">
        <v>43</v>
      </c>
      <c r="F335" t="s">
        <v>22</v>
      </c>
      <c r="G335" t="s">
        <v>16</v>
      </c>
      <c r="I335" s="2">
        <v>-20000</v>
      </c>
      <c r="J335" s="1">
        <v>45686</v>
      </c>
      <c r="K335" s="7">
        <v>45658</v>
      </c>
    </row>
    <row r="336" spans="1:11" x14ac:dyDescent="0.25">
      <c r="A336" s="7">
        <v>45658</v>
      </c>
      <c r="B336" s="1">
        <v>45686</v>
      </c>
      <c r="C336" s="1" t="s">
        <v>120</v>
      </c>
      <c r="D336" s="1" t="s">
        <v>50</v>
      </c>
      <c r="E336" t="s">
        <v>55</v>
      </c>
      <c r="F336" t="s">
        <v>22</v>
      </c>
      <c r="G336" t="s">
        <v>16</v>
      </c>
      <c r="I336" s="2">
        <v>-1500000</v>
      </c>
      <c r="J336" s="1">
        <v>45686</v>
      </c>
      <c r="K336" s="7">
        <v>45658</v>
      </c>
    </row>
    <row r="337" spans="1:11" x14ac:dyDescent="0.25">
      <c r="A337" s="7">
        <v>45658</v>
      </c>
      <c r="B337" s="1">
        <v>45686</v>
      </c>
      <c r="C337" s="1" t="s">
        <v>120</v>
      </c>
      <c r="D337" s="1" t="s">
        <v>50</v>
      </c>
      <c r="E337" t="s">
        <v>44</v>
      </c>
      <c r="F337" t="s">
        <v>22</v>
      </c>
      <c r="G337" t="s">
        <v>16</v>
      </c>
      <c r="I337" s="2">
        <v>-1500000</v>
      </c>
      <c r="J337" s="1">
        <v>45686</v>
      </c>
      <c r="K337" s="7">
        <v>45658</v>
      </c>
    </row>
    <row r="338" spans="1:11" x14ac:dyDescent="0.25">
      <c r="A338" s="7">
        <v>45658</v>
      </c>
      <c r="B338" s="1">
        <v>45686</v>
      </c>
      <c r="C338" s="1" t="s">
        <v>120</v>
      </c>
      <c r="D338" s="1" t="s">
        <v>52</v>
      </c>
      <c r="E338" t="s">
        <v>32</v>
      </c>
      <c r="F338" t="s">
        <v>24</v>
      </c>
      <c r="G338" t="s">
        <v>16</v>
      </c>
      <c r="H338" s="2">
        <v>145500</v>
      </c>
      <c r="I338" s="2">
        <v>-145500</v>
      </c>
      <c r="J338" s="1">
        <v>45729</v>
      </c>
      <c r="K338" s="7">
        <v>45717</v>
      </c>
    </row>
    <row r="339" spans="1:11" x14ac:dyDescent="0.25">
      <c r="A339" s="7">
        <v>45658</v>
      </c>
      <c r="B339" s="1">
        <v>45686</v>
      </c>
      <c r="C339" s="1" t="s">
        <v>120</v>
      </c>
      <c r="D339" s="1" t="s">
        <v>51</v>
      </c>
      <c r="E339" t="s">
        <v>106</v>
      </c>
      <c r="F339" t="s">
        <v>22</v>
      </c>
      <c r="G339" t="s">
        <v>16</v>
      </c>
      <c r="I339" s="2">
        <v>-210000</v>
      </c>
      <c r="J339" s="1">
        <v>45686</v>
      </c>
      <c r="K339" s="7">
        <v>45658</v>
      </c>
    </row>
    <row r="340" spans="1:11" x14ac:dyDescent="0.25">
      <c r="A340" s="7">
        <v>45658</v>
      </c>
      <c r="B340" s="1">
        <v>45687</v>
      </c>
      <c r="C340" s="1" t="s">
        <v>120</v>
      </c>
      <c r="D340" s="1" t="s">
        <v>52</v>
      </c>
      <c r="E340" t="s">
        <v>9</v>
      </c>
      <c r="F340" t="s">
        <v>22</v>
      </c>
      <c r="G340" t="s">
        <v>16</v>
      </c>
      <c r="H340" s="2">
        <v>4600</v>
      </c>
      <c r="I340" s="2">
        <v>-4600</v>
      </c>
      <c r="J340" s="1">
        <v>45687</v>
      </c>
      <c r="K340" s="7">
        <v>45658</v>
      </c>
    </row>
    <row r="341" spans="1:11" x14ac:dyDescent="0.25">
      <c r="A341" s="7">
        <v>45658</v>
      </c>
      <c r="B341" s="1">
        <v>45687</v>
      </c>
      <c r="C341" s="1" t="s">
        <v>120</v>
      </c>
      <c r="D341" s="1" t="s">
        <v>52</v>
      </c>
      <c r="E341" t="s">
        <v>115</v>
      </c>
      <c r="F341" t="s">
        <v>22</v>
      </c>
      <c r="G341" t="s">
        <v>18</v>
      </c>
      <c r="H341" s="2">
        <v>114409</v>
      </c>
      <c r="I341" s="2">
        <v>-114409</v>
      </c>
      <c r="J341" s="1">
        <v>45687</v>
      </c>
      <c r="K341" s="7">
        <v>45658</v>
      </c>
    </row>
    <row r="342" spans="1:11" x14ac:dyDescent="0.25">
      <c r="A342" s="7">
        <v>45658</v>
      </c>
      <c r="B342" s="1">
        <v>45687</v>
      </c>
      <c r="C342" s="1" t="s">
        <v>120</v>
      </c>
      <c r="D342" s="1" t="s">
        <v>52</v>
      </c>
      <c r="E342" t="s">
        <v>20</v>
      </c>
      <c r="F342" t="s">
        <v>22</v>
      </c>
      <c r="G342" t="s">
        <v>17</v>
      </c>
      <c r="H342" s="2">
        <v>189187</v>
      </c>
      <c r="I342" s="2">
        <v>-189198</v>
      </c>
      <c r="J342" s="1">
        <v>45687</v>
      </c>
      <c r="K342" s="7">
        <v>45658</v>
      </c>
    </row>
    <row r="343" spans="1:11" x14ac:dyDescent="0.25">
      <c r="A343" s="7">
        <v>45658</v>
      </c>
      <c r="B343" s="1">
        <v>45687</v>
      </c>
      <c r="C343" s="1" t="s">
        <v>120</v>
      </c>
      <c r="D343" s="1" t="s">
        <v>69</v>
      </c>
      <c r="E343" t="s">
        <v>43</v>
      </c>
      <c r="F343" t="s">
        <v>22</v>
      </c>
      <c r="G343" t="s">
        <v>16</v>
      </c>
      <c r="I343" s="2">
        <v>-13850</v>
      </c>
      <c r="J343" s="1">
        <v>45687</v>
      </c>
      <c r="K343" s="7">
        <v>45658</v>
      </c>
    </row>
    <row r="344" spans="1:11" x14ac:dyDescent="0.25">
      <c r="A344" s="7">
        <v>45658</v>
      </c>
      <c r="B344" s="1">
        <v>45687</v>
      </c>
      <c r="C344" s="1" t="s">
        <v>120</v>
      </c>
      <c r="D344" s="1" t="s">
        <v>52</v>
      </c>
      <c r="E344" t="s">
        <v>2</v>
      </c>
      <c r="F344" t="s">
        <v>22</v>
      </c>
      <c r="G344" t="s">
        <v>16</v>
      </c>
      <c r="I344" s="2">
        <v>-400000</v>
      </c>
      <c r="J344" s="1">
        <v>45687</v>
      </c>
      <c r="K344" s="7">
        <v>45658</v>
      </c>
    </row>
    <row r="345" spans="1:11" x14ac:dyDescent="0.25">
      <c r="A345" s="7">
        <v>45658</v>
      </c>
      <c r="B345" s="1">
        <v>45687</v>
      </c>
      <c r="C345" s="1" t="s">
        <v>120</v>
      </c>
      <c r="D345" s="1" t="s">
        <v>70</v>
      </c>
      <c r="E345" t="s">
        <v>71</v>
      </c>
      <c r="F345" t="s">
        <v>22</v>
      </c>
      <c r="G345" t="s">
        <v>16</v>
      </c>
      <c r="H345" s="2">
        <v>3100</v>
      </c>
      <c r="I345" s="2">
        <v>-3100</v>
      </c>
      <c r="J345" s="1">
        <v>45687</v>
      </c>
      <c r="K345" s="7">
        <v>45658</v>
      </c>
    </row>
    <row r="346" spans="1:11" x14ac:dyDescent="0.25">
      <c r="A346" s="7">
        <v>45658</v>
      </c>
      <c r="B346" s="1">
        <v>45688</v>
      </c>
      <c r="C346" s="1" t="s">
        <v>120</v>
      </c>
      <c r="D346" s="1" t="s">
        <v>69</v>
      </c>
      <c r="E346" t="s">
        <v>39</v>
      </c>
      <c r="F346" t="s">
        <v>22</v>
      </c>
      <c r="G346" t="s">
        <v>16</v>
      </c>
      <c r="I346" s="2">
        <v>-330000</v>
      </c>
      <c r="J346" s="1">
        <v>45688</v>
      </c>
      <c r="K346" s="7">
        <v>45658</v>
      </c>
    </row>
    <row r="347" spans="1:11" x14ac:dyDescent="0.25">
      <c r="A347" s="7">
        <v>45658</v>
      </c>
      <c r="B347" s="1">
        <v>45688</v>
      </c>
      <c r="C347" s="1" t="s">
        <v>120</v>
      </c>
      <c r="D347" s="1" t="s">
        <v>52</v>
      </c>
      <c r="E347" t="s">
        <v>34</v>
      </c>
      <c r="F347" t="s">
        <v>22</v>
      </c>
      <c r="G347" t="s">
        <v>16</v>
      </c>
      <c r="H347" s="2">
        <v>29330</v>
      </c>
      <c r="I347" s="2">
        <v>-29330</v>
      </c>
      <c r="J347" s="1">
        <v>45688</v>
      </c>
      <c r="K347" s="7">
        <v>45658</v>
      </c>
    </row>
    <row r="348" spans="1:11" x14ac:dyDescent="0.25">
      <c r="A348" s="7">
        <v>45658</v>
      </c>
      <c r="B348" s="1">
        <v>45688</v>
      </c>
      <c r="C348" s="1" t="s">
        <v>120</v>
      </c>
      <c r="D348" s="1" t="s">
        <v>52</v>
      </c>
      <c r="E348" t="s">
        <v>68</v>
      </c>
      <c r="F348" t="s">
        <v>22</v>
      </c>
      <c r="G348" t="s">
        <v>18</v>
      </c>
      <c r="I348" s="2">
        <v>-240000</v>
      </c>
      <c r="J348" s="1">
        <v>45688</v>
      </c>
      <c r="K348" s="7">
        <v>45658</v>
      </c>
    </row>
    <row r="349" spans="1:11" x14ac:dyDescent="0.25">
      <c r="A349" s="7">
        <v>45658</v>
      </c>
      <c r="B349" s="1">
        <v>45688</v>
      </c>
      <c r="C349" s="1" t="s">
        <v>121</v>
      </c>
      <c r="D349" s="1" t="s">
        <v>117</v>
      </c>
      <c r="E349" t="s">
        <v>108</v>
      </c>
      <c r="F349" t="s">
        <v>118</v>
      </c>
      <c r="G349" t="s">
        <v>16</v>
      </c>
      <c r="I349" s="2">
        <v>69648962</v>
      </c>
      <c r="J349" s="1">
        <v>45688</v>
      </c>
      <c r="K349" s="7">
        <v>45658</v>
      </c>
    </row>
    <row r="350" spans="1:11" x14ac:dyDescent="0.25">
      <c r="A350" s="7">
        <v>45658</v>
      </c>
      <c r="B350" s="1">
        <v>45688</v>
      </c>
      <c r="C350" s="1" t="s">
        <v>121</v>
      </c>
      <c r="D350" s="1" t="s">
        <v>117</v>
      </c>
      <c r="E350" t="s">
        <v>109</v>
      </c>
      <c r="F350" t="s">
        <v>118</v>
      </c>
      <c r="G350" t="s">
        <v>16</v>
      </c>
      <c r="I350" s="2">
        <v>8760620</v>
      </c>
      <c r="J350" s="1">
        <v>45688</v>
      </c>
      <c r="K350" s="7">
        <v>45658</v>
      </c>
    </row>
    <row r="351" spans="1:11" x14ac:dyDescent="0.25">
      <c r="A351" s="7">
        <v>45658</v>
      </c>
      <c r="B351" s="1">
        <v>45688</v>
      </c>
      <c r="C351" s="1" t="s">
        <v>120</v>
      </c>
      <c r="D351" s="1" t="s">
        <v>52</v>
      </c>
      <c r="E351" t="s">
        <v>12</v>
      </c>
      <c r="F351" t="s">
        <v>24</v>
      </c>
      <c r="G351" t="s">
        <v>16</v>
      </c>
      <c r="H351" s="2">
        <v>299200</v>
      </c>
      <c r="I351" s="2">
        <v>-299200</v>
      </c>
      <c r="J351" s="1">
        <v>45695</v>
      </c>
      <c r="K351" s="7">
        <v>45689</v>
      </c>
    </row>
    <row r="352" spans="1:11" x14ac:dyDescent="0.25">
      <c r="A352" s="7">
        <v>45658</v>
      </c>
      <c r="B352" s="1">
        <v>45688</v>
      </c>
      <c r="C352" s="1" t="s">
        <v>120</v>
      </c>
      <c r="D352" s="1" t="s">
        <v>51</v>
      </c>
      <c r="E352" t="s">
        <v>105</v>
      </c>
      <c r="F352" t="s">
        <v>22</v>
      </c>
      <c r="G352" t="s">
        <v>18</v>
      </c>
      <c r="H352" s="2">
        <v>10000</v>
      </c>
      <c r="I352" s="2">
        <v>-10000</v>
      </c>
      <c r="J352" s="1">
        <v>45688</v>
      </c>
      <c r="K352" s="7">
        <v>45658</v>
      </c>
    </row>
    <row r="353" spans="1:11" x14ac:dyDescent="0.25">
      <c r="A353" s="7">
        <v>45658</v>
      </c>
      <c r="B353" s="1">
        <v>45688</v>
      </c>
      <c r="C353" s="1" t="s">
        <v>120</v>
      </c>
      <c r="D353" s="1" t="s">
        <v>51</v>
      </c>
      <c r="E353" t="s">
        <v>116</v>
      </c>
      <c r="F353" t="s">
        <v>22</v>
      </c>
      <c r="G353" t="s">
        <v>16</v>
      </c>
      <c r="H353" s="2">
        <v>35000</v>
      </c>
      <c r="I353" s="2">
        <v>-35000</v>
      </c>
      <c r="J353" s="1">
        <v>45688</v>
      </c>
      <c r="K353" s="7">
        <v>45658</v>
      </c>
    </row>
    <row r="354" spans="1:11" x14ac:dyDescent="0.25">
      <c r="A354" s="7">
        <v>45658</v>
      </c>
      <c r="B354" s="1">
        <v>45688</v>
      </c>
      <c r="C354" s="1" t="s">
        <v>120</v>
      </c>
      <c r="D354" s="1" t="s">
        <v>69</v>
      </c>
      <c r="E354" t="s">
        <v>43</v>
      </c>
      <c r="F354" t="s">
        <v>22</v>
      </c>
      <c r="G354" t="s">
        <v>16</v>
      </c>
      <c r="I354" s="2">
        <v>-13850</v>
      </c>
      <c r="J354" s="1">
        <v>45688</v>
      </c>
      <c r="K354" s="7">
        <v>45658</v>
      </c>
    </row>
    <row r="355" spans="1:11" x14ac:dyDescent="0.25">
      <c r="A355" s="7">
        <v>45658</v>
      </c>
      <c r="B355" s="1">
        <v>45688</v>
      </c>
      <c r="C355" s="1" t="s">
        <v>120</v>
      </c>
      <c r="D355" s="1" t="s">
        <v>69</v>
      </c>
      <c r="E355" t="s">
        <v>158</v>
      </c>
      <c r="F355" t="s">
        <v>118</v>
      </c>
      <c r="I355" s="2">
        <v>-16087657</v>
      </c>
      <c r="J355" s="1">
        <v>45688</v>
      </c>
      <c r="K355" s="7">
        <v>45658</v>
      </c>
    </row>
    <row r="356" spans="1:11" x14ac:dyDescent="0.25">
      <c r="A356" s="7">
        <v>45689</v>
      </c>
      <c r="B356" s="1">
        <v>45689</v>
      </c>
      <c r="C356" s="1" t="s">
        <v>120</v>
      </c>
      <c r="D356" s="1" t="s">
        <v>52</v>
      </c>
      <c r="E356" t="s">
        <v>9</v>
      </c>
      <c r="F356" t="s">
        <v>22</v>
      </c>
      <c r="G356" t="s">
        <v>16</v>
      </c>
      <c r="H356" s="2">
        <v>3400</v>
      </c>
      <c r="I356" s="2">
        <v>-3400</v>
      </c>
      <c r="J356" s="1">
        <v>45689</v>
      </c>
      <c r="K356" s="7">
        <v>45689</v>
      </c>
    </row>
    <row r="357" spans="1:11" x14ac:dyDescent="0.25">
      <c r="A357" s="7">
        <v>45689</v>
      </c>
      <c r="B357" s="1">
        <v>45689</v>
      </c>
      <c r="C357" s="1" t="s">
        <v>120</v>
      </c>
      <c r="D357" s="1" t="s">
        <v>51</v>
      </c>
      <c r="E357" t="s">
        <v>122</v>
      </c>
      <c r="F357" t="s">
        <v>22</v>
      </c>
      <c r="G357" t="s">
        <v>16</v>
      </c>
      <c r="H357" s="2">
        <v>12000</v>
      </c>
      <c r="I357" s="2">
        <v>-12000</v>
      </c>
      <c r="J357" s="1">
        <v>45689</v>
      </c>
      <c r="K357" s="7">
        <v>45689</v>
      </c>
    </row>
    <row r="358" spans="1:11" x14ac:dyDescent="0.25">
      <c r="A358" s="7">
        <v>45689</v>
      </c>
      <c r="B358" s="1">
        <v>45689</v>
      </c>
      <c r="C358" s="1" t="s">
        <v>120</v>
      </c>
      <c r="D358" s="1" t="s">
        <v>51</v>
      </c>
      <c r="E358" t="s">
        <v>27</v>
      </c>
      <c r="F358" t="s">
        <v>22</v>
      </c>
      <c r="G358" t="s">
        <v>16</v>
      </c>
      <c r="H358" s="2">
        <v>90000</v>
      </c>
      <c r="I358" s="2">
        <v>-90000</v>
      </c>
      <c r="J358" s="1">
        <v>45689</v>
      </c>
      <c r="K358" s="7">
        <v>45689</v>
      </c>
    </row>
    <row r="359" spans="1:11" x14ac:dyDescent="0.25">
      <c r="A359" s="7">
        <v>45689</v>
      </c>
      <c r="B359" s="1">
        <v>45689</v>
      </c>
      <c r="C359" s="1" t="s">
        <v>120</v>
      </c>
      <c r="D359" s="1" t="s">
        <v>69</v>
      </c>
      <c r="E359" t="s">
        <v>43</v>
      </c>
      <c r="F359" t="s">
        <v>22</v>
      </c>
      <c r="G359" t="s">
        <v>16</v>
      </c>
      <c r="I359" s="2">
        <v>-21250</v>
      </c>
      <c r="J359" s="1">
        <v>45689</v>
      </c>
      <c r="K359" s="7">
        <v>45689</v>
      </c>
    </row>
    <row r="360" spans="1:11" x14ac:dyDescent="0.25">
      <c r="A360" s="7">
        <v>45689</v>
      </c>
      <c r="B360" s="1">
        <v>45689</v>
      </c>
      <c r="C360" s="1" t="s">
        <v>120</v>
      </c>
      <c r="D360" s="1" t="s">
        <v>69</v>
      </c>
      <c r="E360" t="s">
        <v>43</v>
      </c>
      <c r="F360" t="s">
        <v>22</v>
      </c>
      <c r="G360" t="s">
        <v>16</v>
      </c>
      <c r="I360" s="2">
        <v>-13850</v>
      </c>
      <c r="J360" s="1">
        <v>45689</v>
      </c>
      <c r="K360" s="7">
        <v>45689</v>
      </c>
    </row>
    <row r="361" spans="1:11" x14ac:dyDescent="0.25">
      <c r="A361" s="7">
        <v>45689</v>
      </c>
      <c r="B361" s="1">
        <v>45689</v>
      </c>
      <c r="C361" s="1" t="s">
        <v>120</v>
      </c>
      <c r="D361" s="1" t="s">
        <v>69</v>
      </c>
      <c r="E361" t="s">
        <v>43</v>
      </c>
      <c r="F361" t="s">
        <v>22</v>
      </c>
      <c r="G361" t="s">
        <v>16</v>
      </c>
      <c r="I361" s="2">
        <v>-13850</v>
      </c>
      <c r="J361" s="1">
        <v>45689</v>
      </c>
      <c r="K361" s="7">
        <v>45689</v>
      </c>
    </row>
    <row r="362" spans="1:11" x14ac:dyDescent="0.25">
      <c r="A362" s="7">
        <v>45689</v>
      </c>
      <c r="B362" s="1">
        <v>45689</v>
      </c>
      <c r="C362" s="1" t="s">
        <v>120</v>
      </c>
      <c r="D362" s="1" t="s">
        <v>69</v>
      </c>
      <c r="E362" t="s">
        <v>43</v>
      </c>
      <c r="F362" t="s">
        <v>22</v>
      </c>
      <c r="G362" t="s">
        <v>16</v>
      </c>
      <c r="I362" s="2">
        <v>-43290</v>
      </c>
      <c r="J362" s="1">
        <v>45689</v>
      </c>
      <c r="K362" s="7">
        <v>45689</v>
      </c>
    </row>
    <row r="363" spans="1:11" x14ac:dyDescent="0.25">
      <c r="A363" s="7">
        <v>45689</v>
      </c>
      <c r="B363" s="1">
        <v>45689</v>
      </c>
      <c r="C363" s="1" t="s">
        <v>120</v>
      </c>
      <c r="D363" s="1" t="s">
        <v>69</v>
      </c>
      <c r="E363" t="s">
        <v>43</v>
      </c>
      <c r="F363" t="s">
        <v>22</v>
      </c>
      <c r="G363" t="s">
        <v>16</v>
      </c>
      <c r="I363" s="2">
        <v>-13850</v>
      </c>
      <c r="J363" s="1">
        <v>45689</v>
      </c>
      <c r="K363" s="7">
        <v>45689</v>
      </c>
    </row>
    <row r="364" spans="1:11" x14ac:dyDescent="0.25">
      <c r="A364" s="7">
        <v>45689</v>
      </c>
      <c r="B364" s="1">
        <v>45689</v>
      </c>
      <c r="C364" s="1" t="s">
        <v>120</v>
      </c>
      <c r="D364" s="1" t="s">
        <v>69</v>
      </c>
      <c r="E364" t="s">
        <v>43</v>
      </c>
      <c r="F364" t="s">
        <v>22</v>
      </c>
      <c r="G364" t="s">
        <v>16</v>
      </c>
      <c r="I364" s="2">
        <v>-86750</v>
      </c>
      <c r="J364" s="1">
        <v>45689</v>
      </c>
      <c r="K364" s="7">
        <v>45689</v>
      </c>
    </row>
    <row r="365" spans="1:11" x14ac:dyDescent="0.25">
      <c r="A365" s="7">
        <v>45689</v>
      </c>
      <c r="B365" s="1">
        <v>45689</v>
      </c>
      <c r="C365" s="1" t="s">
        <v>120</v>
      </c>
      <c r="D365" s="1" t="s">
        <v>70</v>
      </c>
      <c r="E365" t="s">
        <v>71</v>
      </c>
      <c r="F365" t="s">
        <v>22</v>
      </c>
      <c r="G365" t="s">
        <v>16</v>
      </c>
      <c r="H365" s="2">
        <v>1770</v>
      </c>
      <c r="I365" s="2">
        <v>-1770</v>
      </c>
      <c r="J365" s="1">
        <v>45689</v>
      </c>
      <c r="K365" s="7">
        <v>45689</v>
      </c>
    </row>
    <row r="366" spans="1:11" x14ac:dyDescent="0.25">
      <c r="A366" s="7">
        <v>45689</v>
      </c>
      <c r="B366" s="1">
        <v>45689</v>
      </c>
      <c r="C366" s="1" t="s">
        <v>120</v>
      </c>
      <c r="D366" s="1" t="s">
        <v>52</v>
      </c>
      <c r="E366" t="s">
        <v>30</v>
      </c>
      <c r="F366" t="s">
        <v>22</v>
      </c>
      <c r="G366" t="s">
        <v>16</v>
      </c>
      <c r="H366" s="2">
        <v>2400</v>
      </c>
      <c r="I366" s="2">
        <v>-2400</v>
      </c>
      <c r="J366" s="1">
        <v>45689</v>
      </c>
      <c r="K366" s="7">
        <v>45689</v>
      </c>
    </row>
    <row r="367" spans="1:11" x14ac:dyDescent="0.25">
      <c r="A367" s="7">
        <v>45689</v>
      </c>
      <c r="B367" s="1">
        <v>45691</v>
      </c>
      <c r="C367" s="1" t="s">
        <v>120</v>
      </c>
      <c r="D367" s="1" t="s">
        <v>69</v>
      </c>
      <c r="E367" t="s">
        <v>39</v>
      </c>
      <c r="F367" t="s">
        <v>22</v>
      </c>
      <c r="G367" t="s">
        <v>16</v>
      </c>
      <c r="I367" s="2">
        <v>-211500</v>
      </c>
      <c r="J367" s="1">
        <v>45691</v>
      </c>
      <c r="K367" s="7">
        <v>45689</v>
      </c>
    </row>
    <row r="368" spans="1:11" x14ac:dyDescent="0.25">
      <c r="A368" s="7">
        <v>45689</v>
      </c>
      <c r="B368" s="1">
        <v>45691</v>
      </c>
      <c r="C368" s="1" t="s">
        <v>120</v>
      </c>
      <c r="D368" s="1" t="s">
        <v>52</v>
      </c>
      <c r="E368" t="s">
        <v>39</v>
      </c>
      <c r="F368" t="s">
        <v>24</v>
      </c>
      <c r="G368" t="s">
        <v>17</v>
      </c>
      <c r="H368" s="2">
        <v>241395</v>
      </c>
    </row>
    <row r="369" spans="1:11" x14ac:dyDescent="0.25">
      <c r="A369" s="7">
        <v>45689</v>
      </c>
      <c r="B369" s="1">
        <v>45691</v>
      </c>
      <c r="C369" s="1" t="s">
        <v>120</v>
      </c>
      <c r="D369" s="1" t="s">
        <v>70</v>
      </c>
      <c r="E369" t="s">
        <v>35</v>
      </c>
      <c r="F369" t="s">
        <v>22</v>
      </c>
      <c r="G369" t="s">
        <v>16</v>
      </c>
      <c r="H369" s="2">
        <v>30000</v>
      </c>
      <c r="I369" s="2">
        <v>-30000</v>
      </c>
      <c r="J369" s="1">
        <v>45691</v>
      </c>
      <c r="K369" s="7">
        <v>45689</v>
      </c>
    </row>
    <row r="370" spans="1:11" x14ac:dyDescent="0.25">
      <c r="A370" s="7">
        <v>45689</v>
      </c>
      <c r="B370" s="1">
        <v>45691</v>
      </c>
      <c r="C370" s="1" t="s">
        <v>120</v>
      </c>
      <c r="D370" s="1" t="s">
        <v>52</v>
      </c>
      <c r="E370" t="s">
        <v>34</v>
      </c>
      <c r="F370" t="s">
        <v>22</v>
      </c>
      <c r="G370" t="s">
        <v>16</v>
      </c>
      <c r="H370" s="2">
        <v>82900</v>
      </c>
      <c r="I370" s="2">
        <v>-82900</v>
      </c>
      <c r="J370" s="1">
        <v>45691</v>
      </c>
      <c r="K370" s="7">
        <v>45689</v>
      </c>
    </row>
    <row r="371" spans="1:11" x14ac:dyDescent="0.25">
      <c r="A371" s="7">
        <v>45689</v>
      </c>
      <c r="B371" s="1">
        <v>45691</v>
      </c>
      <c r="C371" s="1" t="s">
        <v>120</v>
      </c>
      <c r="D371" s="1" t="s">
        <v>52</v>
      </c>
      <c r="E371" t="s">
        <v>4</v>
      </c>
      <c r="F371" t="s">
        <v>24</v>
      </c>
      <c r="G371" t="s">
        <v>17</v>
      </c>
      <c r="H371" s="2">
        <v>49300</v>
      </c>
      <c r="I371" s="2">
        <v>-49300</v>
      </c>
      <c r="J371" s="1">
        <v>45712</v>
      </c>
      <c r="K371" s="7">
        <v>45689</v>
      </c>
    </row>
    <row r="372" spans="1:11" x14ac:dyDescent="0.25">
      <c r="A372" s="7">
        <v>45689</v>
      </c>
      <c r="B372" s="1">
        <v>45691</v>
      </c>
      <c r="C372" s="1" t="s">
        <v>120</v>
      </c>
      <c r="D372" s="1" t="s">
        <v>52</v>
      </c>
      <c r="E372" t="s">
        <v>57</v>
      </c>
      <c r="F372" t="s">
        <v>24</v>
      </c>
      <c r="G372" t="s">
        <v>17</v>
      </c>
      <c r="H372" s="2">
        <v>823697</v>
      </c>
    </row>
    <row r="373" spans="1:11" x14ac:dyDescent="0.25">
      <c r="A373" s="7">
        <v>45689</v>
      </c>
      <c r="B373" s="1">
        <v>45691</v>
      </c>
      <c r="C373" s="1" t="s">
        <v>120</v>
      </c>
      <c r="D373" s="1" t="s">
        <v>52</v>
      </c>
      <c r="E373" t="s">
        <v>12</v>
      </c>
      <c r="F373" t="s">
        <v>24</v>
      </c>
      <c r="G373" t="s">
        <v>16</v>
      </c>
      <c r="H373" s="2">
        <v>233500</v>
      </c>
      <c r="I373" s="2">
        <v>-233500</v>
      </c>
      <c r="J373" s="1">
        <v>45700</v>
      </c>
      <c r="K373" s="7">
        <v>45689</v>
      </c>
    </row>
    <row r="374" spans="1:11" x14ac:dyDescent="0.25">
      <c r="A374" s="7">
        <v>45689</v>
      </c>
      <c r="B374" s="1">
        <v>45691</v>
      </c>
      <c r="C374" s="1" t="s">
        <v>120</v>
      </c>
      <c r="D374" s="1" t="s">
        <v>52</v>
      </c>
      <c r="E374" t="s">
        <v>14</v>
      </c>
      <c r="F374" t="s">
        <v>22</v>
      </c>
      <c r="G374" t="s">
        <v>18</v>
      </c>
      <c r="H374" s="2">
        <v>31540</v>
      </c>
      <c r="I374" s="2">
        <v>-31540</v>
      </c>
      <c r="J374" s="1">
        <v>45691</v>
      </c>
      <c r="K374" s="7">
        <v>45689</v>
      </c>
    </row>
    <row r="375" spans="1:11" x14ac:dyDescent="0.25">
      <c r="A375" s="7">
        <v>45689</v>
      </c>
      <c r="B375" s="1">
        <v>45691</v>
      </c>
      <c r="C375" s="1" t="s">
        <v>120</v>
      </c>
      <c r="D375" s="1" t="s">
        <v>52</v>
      </c>
      <c r="E375" t="s">
        <v>26</v>
      </c>
      <c r="F375" t="s">
        <v>22</v>
      </c>
      <c r="G375" t="s">
        <v>16</v>
      </c>
      <c r="H375" s="2">
        <v>26500</v>
      </c>
      <c r="I375" s="2">
        <v>-26500</v>
      </c>
      <c r="J375" s="1">
        <v>45691</v>
      </c>
      <c r="K375" s="7">
        <v>45689</v>
      </c>
    </row>
    <row r="376" spans="1:11" x14ac:dyDescent="0.25">
      <c r="A376" s="7">
        <v>45689</v>
      </c>
      <c r="B376" s="1">
        <v>45691</v>
      </c>
      <c r="C376" s="1" t="s">
        <v>120</v>
      </c>
      <c r="D376" s="1" t="s">
        <v>69</v>
      </c>
      <c r="E376" t="s">
        <v>43</v>
      </c>
      <c r="F376" t="s">
        <v>22</v>
      </c>
      <c r="G376" t="s">
        <v>16</v>
      </c>
      <c r="I376" s="2">
        <v>-13850</v>
      </c>
      <c r="J376" s="1">
        <v>45691</v>
      </c>
      <c r="K376" s="7">
        <v>45689</v>
      </c>
    </row>
    <row r="377" spans="1:11" x14ac:dyDescent="0.25">
      <c r="A377" s="7">
        <v>45689</v>
      </c>
      <c r="B377" s="1">
        <v>45691</v>
      </c>
      <c r="C377" s="1" t="s">
        <v>120</v>
      </c>
      <c r="D377" s="1" t="s">
        <v>69</v>
      </c>
      <c r="E377" t="s">
        <v>43</v>
      </c>
      <c r="F377" t="s">
        <v>22</v>
      </c>
      <c r="G377" t="s">
        <v>16</v>
      </c>
      <c r="I377" s="2">
        <v>-20000</v>
      </c>
      <c r="J377" s="1">
        <v>45691</v>
      </c>
      <c r="K377" s="7">
        <v>45689</v>
      </c>
    </row>
    <row r="378" spans="1:11" x14ac:dyDescent="0.25">
      <c r="A378" s="7">
        <v>45689</v>
      </c>
      <c r="B378" s="1">
        <v>45691</v>
      </c>
      <c r="C378" s="1" t="s">
        <v>120</v>
      </c>
      <c r="D378" s="1" t="s">
        <v>69</v>
      </c>
      <c r="E378" t="s">
        <v>43</v>
      </c>
      <c r="F378" t="s">
        <v>22</v>
      </c>
      <c r="G378" t="s">
        <v>16</v>
      </c>
      <c r="I378" s="2">
        <v>-20000</v>
      </c>
      <c r="J378" s="1">
        <v>45691</v>
      </c>
      <c r="K378" s="7">
        <v>45689</v>
      </c>
    </row>
    <row r="379" spans="1:11" x14ac:dyDescent="0.25">
      <c r="A379" s="7">
        <v>45689</v>
      </c>
      <c r="B379" s="1">
        <v>45691</v>
      </c>
      <c r="C379" s="1" t="s">
        <v>120</v>
      </c>
      <c r="D379" s="1" t="s">
        <v>69</v>
      </c>
      <c r="E379" t="s">
        <v>43</v>
      </c>
      <c r="F379" t="s">
        <v>22</v>
      </c>
      <c r="G379" t="s">
        <v>16</v>
      </c>
      <c r="I379" s="2">
        <v>-13850</v>
      </c>
      <c r="J379" s="1">
        <v>45691</v>
      </c>
      <c r="K379" s="7">
        <v>45689</v>
      </c>
    </row>
    <row r="380" spans="1:11" x14ac:dyDescent="0.25">
      <c r="A380" s="7">
        <v>45689</v>
      </c>
      <c r="B380" s="1">
        <v>45691</v>
      </c>
      <c r="C380" s="1" t="s">
        <v>120</v>
      </c>
      <c r="D380" s="1" t="s">
        <v>52</v>
      </c>
      <c r="E380" t="s">
        <v>84</v>
      </c>
      <c r="F380" t="s">
        <v>24</v>
      </c>
      <c r="G380" t="s">
        <v>17</v>
      </c>
      <c r="H380" s="2">
        <v>168921</v>
      </c>
      <c r="I380" s="2">
        <v>-168921</v>
      </c>
      <c r="J380" s="1">
        <v>45700</v>
      </c>
      <c r="K380" s="7">
        <v>45689</v>
      </c>
    </row>
    <row r="381" spans="1:11" x14ac:dyDescent="0.25">
      <c r="A381" s="7">
        <v>45689</v>
      </c>
      <c r="B381" s="1">
        <v>45691</v>
      </c>
      <c r="C381" s="1" t="s">
        <v>120</v>
      </c>
      <c r="D381" s="1" t="s">
        <v>52</v>
      </c>
      <c r="E381" t="s">
        <v>2</v>
      </c>
      <c r="F381" t="s">
        <v>22</v>
      </c>
      <c r="G381" t="s">
        <v>17</v>
      </c>
      <c r="I381" s="2">
        <v>-1889200</v>
      </c>
      <c r="J381" s="1">
        <v>45691</v>
      </c>
      <c r="K381" s="7">
        <v>45689</v>
      </c>
    </row>
    <row r="382" spans="1:11" x14ac:dyDescent="0.25">
      <c r="A382" s="7">
        <v>45689</v>
      </c>
      <c r="B382" s="1">
        <v>45691</v>
      </c>
      <c r="C382" s="1" t="s">
        <v>120</v>
      </c>
      <c r="D382" s="1" t="s">
        <v>52</v>
      </c>
      <c r="E382" t="s">
        <v>31</v>
      </c>
      <c r="F382" t="s">
        <v>24</v>
      </c>
      <c r="G382" t="s">
        <v>17</v>
      </c>
      <c r="H382" s="2">
        <v>161461</v>
      </c>
      <c r="I382" s="2">
        <v>-161462</v>
      </c>
      <c r="J382" s="1">
        <v>45696</v>
      </c>
      <c r="K382" s="7">
        <v>45689</v>
      </c>
    </row>
    <row r="383" spans="1:11" x14ac:dyDescent="0.25">
      <c r="A383" s="7">
        <v>45689</v>
      </c>
      <c r="B383" s="1">
        <v>45692</v>
      </c>
      <c r="C383" s="1" t="s">
        <v>120</v>
      </c>
      <c r="D383" s="1" t="s">
        <v>52</v>
      </c>
      <c r="E383" t="s">
        <v>9</v>
      </c>
      <c r="F383" t="s">
        <v>22</v>
      </c>
      <c r="G383" t="s">
        <v>16</v>
      </c>
      <c r="H383" s="2">
        <v>6780</v>
      </c>
      <c r="I383" s="2">
        <v>-6780</v>
      </c>
      <c r="J383" s="1">
        <v>45692</v>
      </c>
      <c r="K383" s="7">
        <v>45689</v>
      </c>
    </row>
    <row r="384" spans="1:11" x14ac:dyDescent="0.25">
      <c r="A384" s="7">
        <v>45689</v>
      </c>
      <c r="B384" s="1">
        <v>45692</v>
      </c>
      <c r="C384" s="1" t="s">
        <v>120</v>
      </c>
      <c r="D384" s="1" t="s">
        <v>52</v>
      </c>
      <c r="E384" t="s">
        <v>3</v>
      </c>
      <c r="F384" t="s">
        <v>24</v>
      </c>
      <c r="G384" t="s">
        <v>17</v>
      </c>
      <c r="H384" s="2">
        <v>496754</v>
      </c>
    </row>
    <row r="385" spans="1:11" x14ac:dyDescent="0.25">
      <c r="A385" s="7">
        <v>45689</v>
      </c>
      <c r="B385" s="1">
        <v>45692</v>
      </c>
      <c r="C385" s="1" t="s">
        <v>120</v>
      </c>
      <c r="D385" s="1" t="s">
        <v>52</v>
      </c>
      <c r="E385" t="s">
        <v>39</v>
      </c>
      <c r="F385" t="s">
        <v>24</v>
      </c>
      <c r="G385" t="s">
        <v>17</v>
      </c>
      <c r="H385" s="2">
        <v>245968</v>
      </c>
    </row>
    <row r="386" spans="1:11" x14ac:dyDescent="0.25">
      <c r="A386" s="7">
        <v>45689</v>
      </c>
      <c r="B386" s="1">
        <v>45692</v>
      </c>
      <c r="C386" s="1" t="s">
        <v>120</v>
      </c>
      <c r="D386" s="1" t="s">
        <v>52</v>
      </c>
      <c r="E386" t="s">
        <v>59</v>
      </c>
      <c r="F386" t="s">
        <v>24</v>
      </c>
      <c r="G386" t="s">
        <v>18</v>
      </c>
      <c r="H386" s="2">
        <v>31500</v>
      </c>
      <c r="I386" s="2">
        <v>-31500</v>
      </c>
      <c r="J386" s="1">
        <v>45708</v>
      </c>
      <c r="K386" s="7">
        <v>45689</v>
      </c>
    </row>
    <row r="387" spans="1:11" x14ac:dyDescent="0.25">
      <c r="A387" s="7">
        <v>45689</v>
      </c>
      <c r="B387" s="1">
        <v>45692</v>
      </c>
      <c r="C387" s="1" t="s">
        <v>120</v>
      </c>
      <c r="D387" s="1" t="s">
        <v>51</v>
      </c>
      <c r="E387" t="s">
        <v>94</v>
      </c>
      <c r="F387" t="s">
        <v>22</v>
      </c>
      <c r="G387" t="s">
        <v>16</v>
      </c>
      <c r="H387" s="2">
        <v>8000</v>
      </c>
      <c r="I387" s="2">
        <v>-8000</v>
      </c>
      <c r="J387" s="1">
        <v>45692</v>
      </c>
      <c r="K387" s="7">
        <v>45689</v>
      </c>
    </row>
    <row r="388" spans="1:11" x14ac:dyDescent="0.25">
      <c r="A388" s="7">
        <v>45689</v>
      </c>
      <c r="B388" s="1">
        <v>45692</v>
      </c>
      <c r="C388" s="1" t="s">
        <v>120</v>
      </c>
      <c r="D388" s="1" t="s">
        <v>52</v>
      </c>
      <c r="E388" t="s">
        <v>8</v>
      </c>
      <c r="F388" t="s">
        <v>22</v>
      </c>
      <c r="G388" t="s">
        <v>16</v>
      </c>
      <c r="H388" s="2">
        <v>4000</v>
      </c>
      <c r="I388" s="2">
        <v>-4000</v>
      </c>
      <c r="J388" s="1">
        <v>45692</v>
      </c>
      <c r="K388" s="7">
        <v>45689</v>
      </c>
    </row>
    <row r="389" spans="1:11" x14ac:dyDescent="0.25">
      <c r="A389" s="7">
        <v>45689</v>
      </c>
      <c r="B389" s="1">
        <v>45692</v>
      </c>
      <c r="C389" s="1" t="s">
        <v>120</v>
      </c>
      <c r="D389" s="1" t="s">
        <v>52</v>
      </c>
      <c r="E389" t="s">
        <v>8</v>
      </c>
      <c r="F389" t="s">
        <v>22</v>
      </c>
      <c r="G389" t="s">
        <v>16</v>
      </c>
      <c r="H389" s="2">
        <v>23500</v>
      </c>
      <c r="I389" s="2">
        <v>-23500</v>
      </c>
      <c r="J389" s="1">
        <v>45692</v>
      </c>
      <c r="K389" s="7">
        <v>45689</v>
      </c>
    </row>
    <row r="390" spans="1:11" x14ac:dyDescent="0.25">
      <c r="A390" s="7">
        <v>45689</v>
      </c>
      <c r="B390" s="1">
        <v>45692</v>
      </c>
      <c r="C390" s="1" t="s">
        <v>120</v>
      </c>
      <c r="D390" s="1" t="s">
        <v>52</v>
      </c>
      <c r="E390" t="s">
        <v>0</v>
      </c>
      <c r="F390" t="s">
        <v>24</v>
      </c>
      <c r="G390" t="s">
        <v>17</v>
      </c>
      <c r="H390" s="2">
        <v>352558</v>
      </c>
    </row>
    <row r="391" spans="1:11" x14ac:dyDescent="0.25">
      <c r="A391" s="7">
        <v>45689</v>
      </c>
      <c r="B391" s="1">
        <v>45692</v>
      </c>
      <c r="C391" s="1" t="s">
        <v>120</v>
      </c>
      <c r="D391" s="1" t="s">
        <v>52</v>
      </c>
      <c r="E391" t="s">
        <v>0</v>
      </c>
      <c r="F391" t="s">
        <v>24</v>
      </c>
      <c r="G391" t="s">
        <v>17</v>
      </c>
      <c r="H391" s="2">
        <v>1111221</v>
      </c>
    </row>
    <row r="392" spans="1:11" x14ac:dyDescent="0.25">
      <c r="A392" s="7">
        <v>45689</v>
      </c>
      <c r="B392" s="1">
        <v>45692</v>
      </c>
      <c r="C392" s="1" t="s">
        <v>120</v>
      </c>
      <c r="D392" s="1" t="s">
        <v>52</v>
      </c>
      <c r="E392" t="s">
        <v>0</v>
      </c>
      <c r="F392" t="s">
        <v>24</v>
      </c>
      <c r="G392" t="s">
        <v>17</v>
      </c>
      <c r="H392" s="2">
        <v>48339</v>
      </c>
    </row>
    <row r="393" spans="1:11" x14ac:dyDescent="0.25">
      <c r="A393" s="7">
        <v>45689</v>
      </c>
      <c r="B393" s="1">
        <v>45692</v>
      </c>
      <c r="C393" s="1" t="s">
        <v>120</v>
      </c>
      <c r="D393" s="1" t="s">
        <v>52</v>
      </c>
      <c r="E393" t="s">
        <v>38</v>
      </c>
      <c r="F393" t="s">
        <v>22</v>
      </c>
      <c r="G393" t="s">
        <v>16</v>
      </c>
      <c r="H393" s="2">
        <v>47400</v>
      </c>
      <c r="I393" s="2">
        <v>-47400</v>
      </c>
      <c r="J393" s="1">
        <v>45692</v>
      </c>
      <c r="K393" s="7">
        <v>45689</v>
      </c>
    </row>
    <row r="394" spans="1:11" x14ac:dyDescent="0.25">
      <c r="A394" s="7">
        <v>45689</v>
      </c>
      <c r="B394" s="1">
        <v>45692</v>
      </c>
      <c r="C394" s="1" t="s">
        <v>120</v>
      </c>
      <c r="D394" s="1" t="s">
        <v>51</v>
      </c>
      <c r="E394" t="s">
        <v>116</v>
      </c>
      <c r="F394" t="s">
        <v>22</v>
      </c>
      <c r="G394" t="s">
        <v>18</v>
      </c>
      <c r="H394" s="2">
        <v>260000</v>
      </c>
      <c r="I394" s="2">
        <v>-260000</v>
      </c>
      <c r="J394" s="1">
        <v>45692</v>
      </c>
      <c r="K394" s="7">
        <v>45689</v>
      </c>
    </row>
    <row r="395" spans="1:11" x14ac:dyDescent="0.25">
      <c r="A395" s="7">
        <v>45689</v>
      </c>
      <c r="B395" s="1">
        <v>45692</v>
      </c>
      <c r="C395" s="1" t="s">
        <v>120</v>
      </c>
      <c r="D395" s="1" t="s">
        <v>52</v>
      </c>
      <c r="E395" t="s">
        <v>2</v>
      </c>
      <c r="F395" t="s">
        <v>24</v>
      </c>
      <c r="G395" t="s">
        <v>17</v>
      </c>
      <c r="H395" s="2">
        <v>289990</v>
      </c>
    </row>
    <row r="396" spans="1:11" x14ac:dyDescent="0.25">
      <c r="A396" s="7">
        <v>45689</v>
      </c>
      <c r="B396" s="1">
        <v>45692</v>
      </c>
      <c r="C396" s="1" t="s">
        <v>120</v>
      </c>
      <c r="D396" s="1" t="s">
        <v>52</v>
      </c>
      <c r="E396" t="s">
        <v>2</v>
      </c>
      <c r="F396" t="s">
        <v>24</v>
      </c>
      <c r="G396" t="s">
        <v>16</v>
      </c>
      <c r="H396" s="2">
        <v>107869</v>
      </c>
    </row>
    <row r="397" spans="1:11" x14ac:dyDescent="0.25">
      <c r="A397" s="7">
        <v>45689</v>
      </c>
      <c r="B397" s="1">
        <v>45693</v>
      </c>
      <c r="C397" s="1" t="s">
        <v>120</v>
      </c>
      <c r="D397" s="1" t="s">
        <v>54</v>
      </c>
      <c r="E397" t="s">
        <v>95</v>
      </c>
      <c r="F397" t="s">
        <v>22</v>
      </c>
      <c r="G397" t="s">
        <v>16</v>
      </c>
      <c r="H397" s="2">
        <v>1850000</v>
      </c>
      <c r="I397" s="2">
        <v>-1850000</v>
      </c>
      <c r="J397" s="1">
        <v>45692</v>
      </c>
      <c r="K397" s="7">
        <v>45689</v>
      </c>
    </row>
    <row r="398" spans="1:11" x14ac:dyDescent="0.25">
      <c r="A398" s="7">
        <v>45689</v>
      </c>
      <c r="B398" s="1">
        <v>45693</v>
      </c>
      <c r="C398" s="1" t="s">
        <v>120</v>
      </c>
      <c r="D398" s="1" t="s">
        <v>52</v>
      </c>
      <c r="E398" t="s">
        <v>123</v>
      </c>
      <c r="F398" t="s">
        <v>24</v>
      </c>
      <c r="G398" t="s">
        <v>17</v>
      </c>
      <c r="H398" s="2">
        <v>5607340</v>
      </c>
      <c r="I398" s="2">
        <v>-5607340</v>
      </c>
      <c r="J398" s="1">
        <v>45692</v>
      </c>
      <c r="K398" s="7">
        <v>45689</v>
      </c>
    </row>
    <row r="399" spans="1:11" x14ac:dyDescent="0.25">
      <c r="A399" s="7">
        <v>45689</v>
      </c>
      <c r="B399" s="1">
        <v>45693</v>
      </c>
      <c r="C399" s="1" t="s">
        <v>120</v>
      </c>
      <c r="D399" s="1" t="s">
        <v>51</v>
      </c>
      <c r="E399" t="s">
        <v>64</v>
      </c>
      <c r="F399" t="s">
        <v>22</v>
      </c>
      <c r="G399" t="s">
        <v>16</v>
      </c>
      <c r="H399" s="2">
        <v>24000</v>
      </c>
      <c r="I399" s="2">
        <v>-24000</v>
      </c>
      <c r="J399" s="1">
        <v>45692</v>
      </c>
      <c r="K399" s="7">
        <v>45689</v>
      </c>
    </row>
    <row r="400" spans="1:11" x14ac:dyDescent="0.25">
      <c r="A400" s="7">
        <v>45689</v>
      </c>
      <c r="B400" s="1">
        <v>45693</v>
      </c>
      <c r="C400" s="1" t="s">
        <v>120</v>
      </c>
      <c r="D400" s="1" t="s">
        <v>52</v>
      </c>
      <c r="E400" t="s">
        <v>12</v>
      </c>
      <c r="F400" t="s">
        <v>24</v>
      </c>
      <c r="G400" t="s">
        <v>16</v>
      </c>
      <c r="H400" s="2">
        <v>295700</v>
      </c>
      <c r="I400" s="2">
        <v>-295500</v>
      </c>
      <c r="J400" s="1">
        <v>45700</v>
      </c>
      <c r="K400" s="7">
        <v>45689</v>
      </c>
    </row>
    <row r="401" spans="1:11" x14ac:dyDescent="0.25">
      <c r="A401" s="7">
        <v>45689</v>
      </c>
      <c r="B401" s="1">
        <v>45693</v>
      </c>
      <c r="C401" s="1" t="s">
        <v>120</v>
      </c>
      <c r="D401" s="1" t="s">
        <v>52</v>
      </c>
      <c r="E401" t="s">
        <v>0</v>
      </c>
      <c r="F401" t="s">
        <v>22</v>
      </c>
      <c r="G401" t="s">
        <v>17</v>
      </c>
      <c r="I401" s="2">
        <v>-5755420</v>
      </c>
      <c r="J401" s="1">
        <v>45692</v>
      </c>
      <c r="K401" s="7">
        <v>45689</v>
      </c>
    </row>
    <row r="402" spans="1:11" x14ac:dyDescent="0.25">
      <c r="A402" s="7">
        <v>45689</v>
      </c>
      <c r="B402" s="1">
        <v>45693</v>
      </c>
      <c r="C402" s="1" t="s">
        <v>120</v>
      </c>
      <c r="D402" s="1" t="s">
        <v>69</v>
      </c>
      <c r="E402" t="s">
        <v>43</v>
      </c>
      <c r="F402" t="s">
        <v>22</v>
      </c>
      <c r="G402" t="s">
        <v>16</v>
      </c>
      <c r="I402" s="2">
        <v>-20000</v>
      </c>
      <c r="J402" s="1">
        <v>45692</v>
      </c>
      <c r="K402" s="7">
        <v>45689</v>
      </c>
    </row>
    <row r="403" spans="1:11" x14ac:dyDescent="0.25">
      <c r="A403" s="7">
        <v>45689</v>
      </c>
      <c r="B403" s="1">
        <v>45693</v>
      </c>
      <c r="C403" s="1" t="s">
        <v>120</v>
      </c>
      <c r="D403" s="1" t="s">
        <v>69</v>
      </c>
      <c r="E403" t="s">
        <v>43</v>
      </c>
      <c r="F403" t="s">
        <v>22</v>
      </c>
      <c r="G403" t="s">
        <v>16</v>
      </c>
      <c r="I403" s="2">
        <v>-30600</v>
      </c>
      <c r="J403" s="1">
        <v>45692</v>
      </c>
      <c r="K403" s="7">
        <v>45689</v>
      </c>
    </row>
    <row r="404" spans="1:11" x14ac:dyDescent="0.25">
      <c r="A404" s="7">
        <v>45689</v>
      </c>
      <c r="B404" s="1">
        <v>45693</v>
      </c>
      <c r="C404" s="1" t="s">
        <v>120</v>
      </c>
      <c r="D404" s="1" t="s">
        <v>69</v>
      </c>
      <c r="E404" t="s">
        <v>43</v>
      </c>
      <c r="F404" t="s">
        <v>22</v>
      </c>
      <c r="G404" t="s">
        <v>16</v>
      </c>
      <c r="I404" s="2">
        <v>-10800</v>
      </c>
      <c r="J404" s="1">
        <v>45692</v>
      </c>
      <c r="K404" s="7">
        <v>45689</v>
      </c>
    </row>
    <row r="405" spans="1:11" x14ac:dyDescent="0.25">
      <c r="A405" s="7">
        <v>45689</v>
      </c>
      <c r="B405" s="1">
        <v>45693</v>
      </c>
      <c r="C405" s="1" t="s">
        <v>120</v>
      </c>
      <c r="D405" s="1" t="s">
        <v>52</v>
      </c>
      <c r="E405" t="s">
        <v>25</v>
      </c>
      <c r="F405" t="s">
        <v>24</v>
      </c>
      <c r="G405" t="s">
        <v>16</v>
      </c>
      <c r="H405" s="2">
        <v>136400</v>
      </c>
      <c r="I405" s="2">
        <v>-136400</v>
      </c>
      <c r="J405" s="1">
        <v>45715</v>
      </c>
      <c r="K405" s="7">
        <v>45689</v>
      </c>
    </row>
    <row r="406" spans="1:11" x14ac:dyDescent="0.25">
      <c r="A406" s="7">
        <v>45689</v>
      </c>
      <c r="B406" s="1">
        <v>45693</v>
      </c>
      <c r="C406" s="1" t="s">
        <v>120</v>
      </c>
      <c r="D406" s="1" t="s">
        <v>50</v>
      </c>
      <c r="E406" t="s">
        <v>55</v>
      </c>
      <c r="F406" t="s">
        <v>22</v>
      </c>
      <c r="G406" t="s">
        <v>18</v>
      </c>
      <c r="I406" s="2">
        <v>-100000</v>
      </c>
      <c r="J406" s="1">
        <v>45692</v>
      </c>
      <c r="K406" s="7">
        <v>45689</v>
      </c>
    </row>
    <row r="407" spans="1:11" x14ac:dyDescent="0.25">
      <c r="A407" s="7">
        <v>45689</v>
      </c>
      <c r="B407" s="1">
        <v>45693</v>
      </c>
      <c r="C407" s="1" t="s">
        <v>120</v>
      </c>
      <c r="D407" s="1" t="s">
        <v>52</v>
      </c>
      <c r="E407" t="s">
        <v>32</v>
      </c>
      <c r="F407" t="s">
        <v>24</v>
      </c>
      <c r="G407" t="s">
        <v>16</v>
      </c>
      <c r="H407" s="2">
        <v>343090</v>
      </c>
      <c r="I407" s="2">
        <v>-343090</v>
      </c>
      <c r="J407" s="1">
        <v>45729</v>
      </c>
      <c r="K407" s="7">
        <v>45717</v>
      </c>
    </row>
    <row r="408" spans="1:11" x14ac:dyDescent="0.25">
      <c r="A408" s="7">
        <v>45689</v>
      </c>
      <c r="B408" s="1">
        <v>45694</v>
      </c>
      <c r="C408" s="1" t="s">
        <v>120</v>
      </c>
      <c r="D408" s="1" t="s">
        <v>52</v>
      </c>
      <c r="E408" t="s">
        <v>15</v>
      </c>
      <c r="F408" t="s">
        <v>24</v>
      </c>
      <c r="G408" t="s">
        <v>16</v>
      </c>
      <c r="H408" s="2">
        <v>46000</v>
      </c>
      <c r="I408" s="2">
        <v>-46000</v>
      </c>
      <c r="J408" s="1">
        <v>45731</v>
      </c>
      <c r="K408" s="7">
        <v>45717</v>
      </c>
    </row>
    <row r="409" spans="1:11" x14ac:dyDescent="0.25">
      <c r="A409" s="7">
        <v>45689</v>
      </c>
      <c r="B409" s="1">
        <v>45694</v>
      </c>
      <c r="C409" s="1" t="s">
        <v>120</v>
      </c>
      <c r="D409" s="1" t="s">
        <v>69</v>
      </c>
      <c r="E409" t="s">
        <v>39</v>
      </c>
      <c r="F409" t="s">
        <v>22</v>
      </c>
      <c r="G409" t="s">
        <v>16</v>
      </c>
      <c r="I409" s="2">
        <v>-1086200</v>
      </c>
      <c r="J409" s="1">
        <v>45694</v>
      </c>
      <c r="K409" s="7">
        <v>45689</v>
      </c>
    </row>
    <row r="410" spans="1:11" x14ac:dyDescent="0.25">
      <c r="A410" s="7">
        <v>45689</v>
      </c>
      <c r="B410" s="1">
        <v>45694</v>
      </c>
      <c r="C410" s="1" t="s">
        <v>120</v>
      </c>
      <c r="D410" s="1" t="s">
        <v>52</v>
      </c>
      <c r="E410" t="s">
        <v>62</v>
      </c>
      <c r="F410" t="s">
        <v>24</v>
      </c>
      <c r="G410" t="s">
        <v>16</v>
      </c>
      <c r="H410" s="2">
        <v>148500</v>
      </c>
      <c r="I410" s="2">
        <v>-148500</v>
      </c>
      <c r="J410" s="1">
        <v>45769</v>
      </c>
      <c r="K410" s="7">
        <v>45748</v>
      </c>
    </row>
    <row r="411" spans="1:11" x14ac:dyDescent="0.25">
      <c r="A411" s="7">
        <v>45689</v>
      </c>
      <c r="B411" s="1">
        <v>45694</v>
      </c>
      <c r="C411" s="1" t="s">
        <v>120</v>
      </c>
      <c r="D411" s="1" t="s">
        <v>52</v>
      </c>
      <c r="E411" t="s">
        <v>62</v>
      </c>
      <c r="F411" t="s">
        <v>24</v>
      </c>
      <c r="G411" t="s">
        <v>16</v>
      </c>
      <c r="H411" s="2">
        <v>79200</v>
      </c>
      <c r="I411" s="2">
        <v>-79200</v>
      </c>
      <c r="J411" s="1">
        <v>45730</v>
      </c>
      <c r="K411" s="7">
        <v>45717</v>
      </c>
    </row>
    <row r="412" spans="1:11" x14ac:dyDescent="0.25">
      <c r="A412" s="7">
        <v>45689</v>
      </c>
      <c r="B412" s="1">
        <v>45694</v>
      </c>
      <c r="C412" s="1" t="s">
        <v>120</v>
      </c>
      <c r="D412" s="1" t="s">
        <v>52</v>
      </c>
      <c r="E412" t="s">
        <v>91</v>
      </c>
      <c r="F412" t="s">
        <v>24</v>
      </c>
      <c r="G412" t="s">
        <v>18</v>
      </c>
      <c r="H412" s="2">
        <v>55413</v>
      </c>
      <c r="I412" s="2">
        <v>-55413</v>
      </c>
      <c r="J412" s="1">
        <v>45737</v>
      </c>
      <c r="K412" s="7">
        <v>45717</v>
      </c>
    </row>
    <row r="413" spans="1:11" x14ac:dyDescent="0.25">
      <c r="A413" s="7">
        <v>45689</v>
      </c>
      <c r="B413" s="1">
        <v>45694</v>
      </c>
      <c r="C413" s="1" t="s">
        <v>120</v>
      </c>
      <c r="D413" s="1" t="s">
        <v>66</v>
      </c>
      <c r="E413" t="s">
        <v>97</v>
      </c>
      <c r="F413" t="s">
        <v>22</v>
      </c>
      <c r="G413" t="s">
        <v>18</v>
      </c>
      <c r="H413" s="2">
        <v>340000</v>
      </c>
      <c r="I413" s="2">
        <v>-340000</v>
      </c>
      <c r="J413" s="1">
        <v>45694</v>
      </c>
      <c r="K413" s="7">
        <v>45689</v>
      </c>
    </row>
    <row r="414" spans="1:11" x14ac:dyDescent="0.25">
      <c r="A414" s="7">
        <v>45689</v>
      </c>
      <c r="B414" s="1">
        <v>45694</v>
      </c>
      <c r="C414" s="1" t="s">
        <v>120</v>
      </c>
      <c r="D414" s="1" t="s">
        <v>69</v>
      </c>
      <c r="E414" t="s">
        <v>43</v>
      </c>
      <c r="F414" t="s">
        <v>22</v>
      </c>
      <c r="G414" t="s">
        <v>16</v>
      </c>
      <c r="I414" s="2">
        <v>-20000</v>
      </c>
      <c r="J414" s="1">
        <v>45694</v>
      </c>
      <c r="K414" s="7">
        <v>45689</v>
      </c>
    </row>
    <row r="415" spans="1:11" x14ac:dyDescent="0.25">
      <c r="A415" s="7">
        <v>45689</v>
      </c>
      <c r="B415" s="1">
        <v>45694</v>
      </c>
      <c r="C415" s="1" t="s">
        <v>120</v>
      </c>
      <c r="D415" s="1" t="s">
        <v>52</v>
      </c>
      <c r="E415" t="s">
        <v>30</v>
      </c>
      <c r="F415" t="s">
        <v>22</v>
      </c>
      <c r="G415" t="s">
        <v>16</v>
      </c>
      <c r="H415" s="2">
        <v>650</v>
      </c>
      <c r="I415" s="2">
        <v>-650</v>
      </c>
      <c r="J415" s="1">
        <v>45694</v>
      </c>
      <c r="K415" s="7">
        <v>45689</v>
      </c>
    </row>
    <row r="416" spans="1:11" x14ac:dyDescent="0.25">
      <c r="A416" s="7">
        <v>45689</v>
      </c>
      <c r="B416" s="1">
        <v>45695</v>
      </c>
      <c r="C416" s="1" t="s">
        <v>120</v>
      </c>
      <c r="D416" s="1" t="s">
        <v>66</v>
      </c>
      <c r="E416" t="s">
        <v>232</v>
      </c>
      <c r="F416" t="s">
        <v>22</v>
      </c>
      <c r="G416" t="s">
        <v>16</v>
      </c>
      <c r="H416" s="2">
        <v>60000</v>
      </c>
      <c r="I416" s="2">
        <v>-60000</v>
      </c>
      <c r="J416" s="1">
        <v>45695</v>
      </c>
      <c r="K416" s="7">
        <v>45689</v>
      </c>
    </row>
    <row r="417" spans="1:11" x14ac:dyDescent="0.25">
      <c r="A417" s="7">
        <v>45689</v>
      </c>
      <c r="B417" s="1">
        <v>45695</v>
      </c>
      <c r="C417" s="1" t="s">
        <v>120</v>
      </c>
      <c r="D417" s="1" t="s">
        <v>70</v>
      </c>
      <c r="E417" t="s">
        <v>35</v>
      </c>
      <c r="F417" t="s">
        <v>22</v>
      </c>
      <c r="G417" t="s">
        <v>16</v>
      </c>
      <c r="H417" s="2">
        <v>30000</v>
      </c>
      <c r="I417" s="2">
        <v>-30000</v>
      </c>
      <c r="J417" s="1">
        <v>45695</v>
      </c>
      <c r="K417" s="7">
        <v>45689</v>
      </c>
    </row>
    <row r="418" spans="1:11" x14ac:dyDescent="0.25">
      <c r="A418" s="7">
        <v>45689</v>
      </c>
      <c r="B418" s="1">
        <v>45695</v>
      </c>
      <c r="C418" s="1" t="s">
        <v>120</v>
      </c>
      <c r="D418" s="1" t="s">
        <v>52</v>
      </c>
      <c r="E418" t="s">
        <v>37</v>
      </c>
      <c r="F418" t="s">
        <v>22</v>
      </c>
      <c r="G418" t="s">
        <v>18</v>
      </c>
      <c r="H418" s="2">
        <v>376080</v>
      </c>
      <c r="I418" s="2">
        <v>-376080</v>
      </c>
      <c r="J418" s="1">
        <v>45695</v>
      </c>
      <c r="K418" s="7">
        <v>45689</v>
      </c>
    </row>
    <row r="419" spans="1:11" x14ac:dyDescent="0.25">
      <c r="A419" s="7">
        <v>45689</v>
      </c>
      <c r="B419" s="1">
        <v>45695</v>
      </c>
      <c r="C419" s="1" t="s">
        <v>120</v>
      </c>
      <c r="D419" s="1" t="s">
        <v>52</v>
      </c>
      <c r="E419" t="s">
        <v>41</v>
      </c>
      <c r="F419" t="s">
        <v>22</v>
      </c>
      <c r="G419" t="s">
        <v>16</v>
      </c>
      <c r="H419" s="2">
        <v>5500</v>
      </c>
      <c r="I419" s="2">
        <v>-5500</v>
      </c>
      <c r="J419" s="1">
        <v>45695</v>
      </c>
      <c r="K419" s="7">
        <v>45689</v>
      </c>
    </row>
    <row r="420" spans="1:11" x14ac:dyDescent="0.25">
      <c r="A420" s="7">
        <v>45689</v>
      </c>
      <c r="B420" s="1">
        <v>45695</v>
      </c>
      <c r="C420" s="1" t="s">
        <v>120</v>
      </c>
      <c r="D420" s="1" t="s">
        <v>51</v>
      </c>
      <c r="E420" t="s">
        <v>94</v>
      </c>
      <c r="F420" t="s">
        <v>22</v>
      </c>
      <c r="G420" t="s">
        <v>16</v>
      </c>
      <c r="H420" s="2">
        <v>10900</v>
      </c>
      <c r="I420" s="2">
        <v>-10900</v>
      </c>
      <c r="J420" s="1">
        <v>45695</v>
      </c>
      <c r="K420" s="7">
        <v>45689</v>
      </c>
    </row>
    <row r="421" spans="1:11" x14ac:dyDescent="0.25">
      <c r="A421" s="7">
        <v>45689</v>
      </c>
      <c r="B421" s="1">
        <v>45695</v>
      </c>
      <c r="C421" s="1" t="s">
        <v>120</v>
      </c>
      <c r="D421" s="1" t="s">
        <v>52</v>
      </c>
      <c r="E421" t="s">
        <v>68</v>
      </c>
      <c r="F421" t="s">
        <v>22</v>
      </c>
      <c r="G421" t="s">
        <v>18</v>
      </c>
      <c r="I421" s="2">
        <v>-240000</v>
      </c>
      <c r="J421" s="1">
        <v>45695</v>
      </c>
      <c r="K421" s="7">
        <v>45689</v>
      </c>
    </row>
    <row r="422" spans="1:11" x14ac:dyDescent="0.25">
      <c r="A422" s="7">
        <v>45689</v>
      </c>
      <c r="B422" s="1">
        <v>45695</v>
      </c>
      <c r="C422" s="1" t="s">
        <v>120</v>
      </c>
      <c r="D422" s="1" t="s">
        <v>52</v>
      </c>
      <c r="E422" t="s">
        <v>12</v>
      </c>
      <c r="F422" t="s">
        <v>24</v>
      </c>
      <c r="G422" t="s">
        <v>16</v>
      </c>
      <c r="H422" s="2">
        <v>92300</v>
      </c>
      <c r="I422" s="2">
        <v>-92300</v>
      </c>
      <c r="J422" s="1">
        <v>45702</v>
      </c>
      <c r="K422" s="7">
        <v>45689</v>
      </c>
    </row>
    <row r="423" spans="1:11" x14ac:dyDescent="0.25">
      <c r="A423" s="7">
        <v>45689</v>
      </c>
      <c r="B423" s="1">
        <v>45695</v>
      </c>
      <c r="C423" s="1" t="s">
        <v>120</v>
      </c>
      <c r="D423" s="1" t="s">
        <v>52</v>
      </c>
      <c r="E423" t="s">
        <v>14</v>
      </c>
      <c r="F423" t="s">
        <v>22</v>
      </c>
      <c r="G423" t="s">
        <v>18</v>
      </c>
      <c r="H423" s="2">
        <v>42467</v>
      </c>
      <c r="I423" s="2">
        <v>-42467</v>
      </c>
      <c r="J423" s="1">
        <v>45695</v>
      </c>
      <c r="K423" s="7">
        <v>45689</v>
      </c>
    </row>
    <row r="424" spans="1:11" x14ac:dyDescent="0.25">
      <c r="A424" s="7">
        <v>45689</v>
      </c>
      <c r="B424" s="1">
        <v>45695</v>
      </c>
      <c r="C424" s="1" t="s">
        <v>120</v>
      </c>
      <c r="D424" s="1" t="s">
        <v>52</v>
      </c>
      <c r="E424" t="s">
        <v>26</v>
      </c>
      <c r="F424" t="s">
        <v>22</v>
      </c>
      <c r="G424" t="s">
        <v>16</v>
      </c>
      <c r="H424" s="2">
        <v>4410</v>
      </c>
      <c r="I424" s="2">
        <v>-4410</v>
      </c>
      <c r="J424" s="1">
        <v>45695</v>
      </c>
      <c r="K424" s="7">
        <v>45689</v>
      </c>
    </row>
    <row r="425" spans="1:11" x14ac:dyDescent="0.25">
      <c r="A425" s="7">
        <v>45689</v>
      </c>
      <c r="B425" s="1">
        <v>45695</v>
      </c>
      <c r="C425" s="1" t="s">
        <v>120</v>
      </c>
      <c r="D425" s="1" t="s">
        <v>52</v>
      </c>
      <c r="E425" t="s">
        <v>20</v>
      </c>
      <c r="F425" t="s">
        <v>22</v>
      </c>
      <c r="G425" t="s">
        <v>17</v>
      </c>
      <c r="H425" s="2">
        <v>118830</v>
      </c>
      <c r="I425" s="2">
        <v>-118830</v>
      </c>
      <c r="J425" s="1">
        <v>45695</v>
      </c>
      <c r="K425" s="7">
        <v>45689</v>
      </c>
    </row>
    <row r="426" spans="1:11" x14ac:dyDescent="0.25">
      <c r="A426" s="7">
        <v>45689</v>
      </c>
      <c r="B426" s="1">
        <v>45695</v>
      </c>
      <c r="C426" s="1" t="s">
        <v>120</v>
      </c>
      <c r="D426" s="1" t="s">
        <v>69</v>
      </c>
      <c r="E426" t="s">
        <v>43</v>
      </c>
      <c r="F426" t="s">
        <v>22</v>
      </c>
      <c r="G426" t="s">
        <v>16</v>
      </c>
      <c r="I426" s="2">
        <v>-15380</v>
      </c>
      <c r="J426" s="1">
        <v>45695</v>
      </c>
      <c r="K426" s="7">
        <v>45689</v>
      </c>
    </row>
    <row r="427" spans="1:11" x14ac:dyDescent="0.25">
      <c r="A427" s="7">
        <v>45689</v>
      </c>
      <c r="B427" s="1">
        <v>45695</v>
      </c>
      <c r="C427" s="1" t="s">
        <v>120</v>
      </c>
      <c r="D427" s="1" t="s">
        <v>52</v>
      </c>
      <c r="E427" t="s">
        <v>124</v>
      </c>
      <c r="F427" t="s">
        <v>22</v>
      </c>
      <c r="G427" t="s">
        <v>16</v>
      </c>
      <c r="H427" s="2">
        <v>65050</v>
      </c>
      <c r="I427" s="2">
        <v>-65050</v>
      </c>
      <c r="J427" s="1">
        <v>45695</v>
      </c>
      <c r="K427" s="7">
        <v>45689</v>
      </c>
    </row>
    <row r="428" spans="1:11" x14ac:dyDescent="0.25">
      <c r="A428" s="7">
        <v>45689</v>
      </c>
      <c r="B428" s="1">
        <v>45695</v>
      </c>
      <c r="C428" s="1" t="s">
        <v>120</v>
      </c>
      <c r="D428" s="1" t="s">
        <v>51</v>
      </c>
      <c r="E428" t="s">
        <v>106</v>
      </c>
      <c r="F428" t="s">
        <v>24</v>
      </c>
      <c r="G428" t="s">
        <v>16</v>
      </c>
      <c r="H428" s="2">
        <v>68000</v>
      </c>
    </row>
    <row r="429" spans="1:11" x14ac:dyDescent="0.25">
      <c r="A429" s="7">
        <v>45689</v>
      </c>
      <c r="B429" s="1">
        <v>45696</v>
      </c>
      <c r="C429" s="1" t="s">
        <v>120</v>
      </c>
      <c r="D429" s="1" t="s">
        <v>52</v>
      </c>
      <c r="E429" t="s">
        <v>9</v>
      </c>
      <c r="F429" t="s">
        <v>22</v>
      </c>
      <c r="G429" t="s">
        <v>16</v>
      </c>
      <c r="H429" s="2">
        <v>6000</v>
      </c>
      <c r="I429" s="2">
        <v>-6000</v>
      </c>
      <c r="J429" s="1">
        <v>45696</v>
      </c>
      <c r="K429" s="7">
        <v>45689</v>
      </c>
    </row>
    <row r="430" spans="1:11" x14ac:dyDescent="0.25">
      <c r="A430" s="7">
        <v>45689</v>
      </c>
      <c r="B430" s="1">
        <v>45696</v>
      </c>
      <c r="C430" s="1" t="s">
        <v>120</v>
      </c>
      <c r="D430" s="1" t="s">
        <v>52</v>
      </c>
      <c r="E430" t="s">
        <v>9</v>
      </c>
      <c r="F430" t="s">
        <v>22</v>
      </c>
      <c r="G430" t="s">
        <v>16</v>
      </c>
      <c r="H430" s="2">
        <v>4600</v>
      </c>
      <c r="I430" s="2">
        <v>-4600</v>
      </c>
      <c r="J430" s="1">
        <v>45696</v>
      </c>
      <c r="K430" s="7">
        <v>45689</v>
      </c>
    </row>
    <row r="431" spans="1:11" x14ac:dyDescent="0.25">
      <c r="A431" s="7">
        <v>45689</v>
      </c>
      <c r="B431" s="1">
        <v>45696</v>
      </c>
      <c r="C431" s="1" t="s">
        <v>120</v>
      </c>
      <c r="D431" s="1" t="s">
        <v>69</v>
      </c>
      <c r="E431" t="s">
        <v>43</v>
      </c>
      <c r="F431" t="s">
        <v>22</v>
      </c>
      <c r="G431" t="s">
        <v>16</v>
      </c>
      <c r="I431" s="2">
        <v>-15380</v>
      </c>
      <c r="J431" s="1">
        <v>45696</v>
      </c>
      <c r="K431" s="7">
        <v>45689</v>
      </c>
    </row>
    <row r="432" spans="1:11" x14ac:dyDescent="0.25">
      <c r="A432" s="7">
        <v>45689</v>
      </c>
      <c r="B432" s="1">
        <v>45696</v>
      </c>
      <c r="C432" s="1" t="s">
        <v>120</v>
      </c>
      <c r="D432" s="1" t="s">
        <v>69</v>
      </c>
      <c r="E432" t="s">
        <v>43</v>
      </c>
      <c r="F432" t="s">
        <v>22</v>
      </c>
      <c r="G432" t="s">
        <v>16</v>
      </c>
      <c r="I432" s="2">
        <v>-20000</v>
      </c>
      <c r="J432" s="1">
        <v>45696</v>
      </c>
      <c r="K432" s="7">
        <v>45689</v>
      </c>
    </row>
    <row r="433" spans="1:11" x14ac:dyDescent="0.25">
      <c r="A433" s="7">
        <v>45689</v>
      </c>
      <c r="B433" s="1">
        <v>45698</v>
      </c>
      <c r="C433" s="1" t="s">
        <v>120</v>
      </c>
      <c r="D433" s="1" t="s">
        <v>66</v>
      </c>
      <c r="E433" t="s">
        <v>100</v>
      </c>
      <c r="F433" t="s">
        <v>22</v>
      </c>
      <c r="G433" t="s">
        <v>16</v>
      </c>
      <c r="H433" s="2">
        <v>40860</v>
      </c>
      <c r="I433" s="2">
        <v>-40860</v>
      </c>
      <c r="J433" s="1">
        <v>45698</v>
      </c>
      <c r="K433" s="7">
        <v>45689</v>
      </c>
    </row>
    <row r="434" spans="1:11" x14ac:dyDescent="0.25">
      <c r="A434" s="7">
        <v>45689</v>
      </c>
      <c r="B434" s="1">
        <v>45698</v>
      </c>
      <c r="C434" s="1" t="s">
        <v>120</v>
      </c>
      <c r="D434" s="1" t="s">
        <v>52</v>
      </c>
      <c r="E434" t="s">
        <v>9</v>
      </c>
      <c r="F434" t="s">
        <v>22</v>
      </c>
      <c r="G434" t="s">
        <v>16</v>
      </c>
      <c r="H434" s="2">
        <v>1800</v>
      </c>
      <c r="I434" s="2">
        <v>-1800</v>
      </c>
      <c r="J434" s="1">
        <v>45698</v>
      </c>
      <c r="K434" s="7">
        <v>45689</v>
      </c>
    </row>
    <row r="435" spans="1:11" x14ac:dyDescent="0.25">
      <c r="A435" s="7">
        <v>45689</v>
      </c>
      <c r="B435" s="1">
        <v>45698</v>
      </c>
      <c r="C435" s="1" t="s">
        <v>120</v>
      </c>
      <c r="D435" s="1" t="s">
        <v>66</v>
      </c>
      <c r="E435" t="s">
        <v>125</v>
      </c>
      <c r="F435" t="s">
        <v>22</v>
      </c>
      <c r="G435" t="s">
        <v>18</v>
      </c>
      <c r="H435" s="2">
        <v>5000</v>
      </c>
      <c r="I435" s="2">
        <v>-5000</v>
      </c>
      <c r="J435" s="1">
        <v>45698</v>
      </c>
      <c r="K435" s="7">
        <v>45689</v>
      </c>
    </row>
    <row r="436" spans="1:11" x14ac:dyDescent="0.25">
      <c r="A436" s="7">
        <v>45689</v>
      </c>
      <c r="B436" s="1">
        <v>45698</v>
      </c>
      <c r="C436" s="1" t="s">
        <v>120</v>
      </c>
      <c r="D436" s="1" t="s">
        <v>52</v>
      </c>
      <c r="E436" t="s">
        <v>39</v>
      </c>
      <c r="F436" t="s">
        <v>22</v>
      </c>
      <c r="G436" t="s">
        <v>16</v>
      </c>
      <c r="H436" s="2">
        <v>23160</v>
      </c>
      <c r="I436" s="2">
        <v>-23160</v>
      </c>
      <c r="J436" s="1">
        <v>45698</v>
      </c>
      <c r="K436" s="7">
        <v>45689</v>
      </c>
    </row>
    <row r="437" spans="1:11" x14ac:dyDescent="0.25">
      <c r="A437" s="7">
        <v>45689</v>
      </c>
      <c r="B437" s="1">
        <v>45698</v>
      </c>
      <c r="C437" s="1" t="s">
        <v>120</v>
      </c>
      <c r="D437" s="1" t="s">
        <v>69</v>
      </c>
      <c r="E437" t="s">
        <v>39</v>
      </c>
      <c r="F437" t="s">
        <v>22</v>
      </c>
      <c r="G437" t="s">
        <v>16</v>
      </c>
      <c r="I437" s="2">
        <v>-10000</v>
      </c>
      <c r="J437" s="1">
        <v>45698</v>
      </c>
      <c r="K437" s="7">
        <v>45689</v>
      </c>
    </row>
    <row r="438" spans="1:11" x14ac:dyDescent="0.25">
      <c r="A438" s="7">
        <v>45689</v>
      </c>
      <c r="B438" s="1">
        <v>45698</v>
      </c>
      <c r="C438" s="1" t="s">
        <v>120</v>
      </c>
      <c r="D438" s="1" t="s">
        <v>52</v>
      </c>
      <c r="E438" t="s">
        <v>39</v>
      </c>
      <c r="F438" t="s">
        <v>24</v>
      </c>
      <c r="G438" t="s">
        <v>17</v>
      </c>
      <c r="H438" s="2">
        <v>219337</v>
      </c>
      <c r="I438" s="2">
        <v>-219338</v>
      </c>
      <c r="J438" s="1">
        <v>45705</v>
      </c>
      <c r="K438" s="7">
        <v>45689</v>
      </c>
    </row>
    <row r="439" spans="1:11" x14ac:dyDescent="0.25">
      <c r="A439" s="7">
        <v>45689</v>
      </c>
      <c r="B439" s="1">
        <v>45698</v>
      </c>
      <c r="C439" s="1" t="s">
        <v>120</v>
      </c>
      <c r="D439" s="1" t="s">
        <v>52</v>
      </c>
      <c r="E439" t="s">
        <v>34</v>
      </c>
      <c r="F439" t="s">
        <v>22</v>
      </c>
      <c r="G439" t="s">
        <v>16</v>
      </c>
      <c r="H439" s="2">
        <v>69570</v>
      </c>
      <c r="I439" s="2">
        <v>-69570</v>
      </c>
      <c r="J439" s="1">
        <v>45698</v>
      </c>
      <c r="K439" s="7">
        <v>45689</v>
      </c>
    </row>
    <row r="440" spans="1:11" x14ac:dyDescent="0.25">
      <c r="A440" s="7">
        <v>45689</v>
      </c>
      <c r="B440" s="1">
        <v>45698</v>
      </c>
      <c r="C440" s="1" t="s">
        <v>120</v>
      </c>
      <c r="D440" s="1" t="s">
        <v>52</v>
      </c>
      <c r="E440" t="s">
        <v>4</v>
      </c>
      <c r="F440" t="s">
        <v>24</v>
      </c>
      <c r="G440" t="s">
        <v>17</v>
      </c>
      <c r="H440" s="2">
        <v>119000</v>
      </c>
      <c r="I440" s="2">
        <v>-119000</v>
      </c>
      <c r="J440" s="1">
        <v>45712</v>
      </c>
      <c r="K440" s="7">
        <v>45689</v>
      </c>
    </row>
    <row r="441" spans="1:11" x14ac:dyDescent="0.25">
      <c r="A441" s="7">
        <v>45689</v>
      </c>
      <c r="B441" s="1">
        <v>45698</v>
      </c>
      <c r="C441" s="1" t="s">
        <v>120</v>
      </c>
      <c r="D441" s="1" t="s">
        <v>66</v>
      </c>
      <c r="E441" t="s">
        <v>96</v>
      </c>
      <c r="F441" t="s">
        <v>22</v>
      </c>
      <c r="G441" t="s">
        <v>18</v>
      </c>
      <c r="H441" s="2">
        <v>2702174</v>
      </c>
      <c r="I441" s="2">
        <v>-2702174</v>
      </c>
      <c r="J441" s="1">
        <v>45698</v>
      </c>
      <c r="K441" s="7">
        <v>45689</v>
      </c>
    </row>
    <row r="442" spans="1:11" x14ac:dyDescent="0.25">
      <c r="A442" s="7">
        <v>45689</v>
      </c>
      <c r="B442" s="1">
        <v>45698</v>
      </c>
      <c r="C442" s="1" t="s">
        <v>120</v>
      </c>
      <c r="D442" s="1" t="s">
        <v>52</v>
      </c>
      <c r="E442" t="s">
        <v>57</v>
      </c>
      <c r="F442" t="s">
        <v>24</v>
      </c>
      <c r="G442" t="s">
        <v>17</v>
      </c>
      <c r="H442" s="2">
        <v>552917</v>
      </c>
    </row>
    <row r="443" spans="1:11" x14ac:dyDescent="0.25">
      <c r="A443" s="7">
        <v>45689</v>
      </c>
      <c r="B443" s="1">
        <v>45698</v>
      </c>
      <c r="C443" s="1" t="s">
        <v>120</v>
      </c>
      <c r="D443" s="1" t="s">
        <v>52</v>
      </c>
      <c r="E443" t="s">
        <v>12</v>
      </c>
      <c r="F443" t="s">
        <v>24</v>
      </c>
      <c r="G443" t="s">
        <v>16</v>
      </c>
      <c r="H443" s="2">
        <v>419700</v>
      </c>
      <c r="I443" s="2">
        <v>-419700</v>
      </c>
      <c r="J443" s="1">
        <v>45705</v>
      </c>
      <c r="K443" s="7">
        <v>45689</v>
      </c>
    </row>
    <row r="444" spans="1:11" x14ac:dyDescent="0.25">
      <c r="A444" s="7">
        <v>45689</v>
      </c>
      <c r="B444" s="1">
        <v>45698</v>
      </c>
      <c r="C444" s="1" t="s">
        <v>120</v>
      </c>
      <c r="D444" s="1" t="s">
        <v>52</v>
      </c>
      <c r="E444" t="s">
        <v>38</v>
      </c>
      <c r="F444" t="s">
        <v>22</v>
      </c>
      <c r="G444" t="s">
        <v>16</v>
      </c>
      <c r="H444" s="2">
        <v>47600</v>
      </c>
      <c r="I444" s="2">
        <v>-47600</v>
      </c>
      <c r="J444" s="1">
        <v>45698</v>
      </c>
      <c r="K444" s="7">
        <v>45689</v>
      </c>
    </row>
    <row r="445" spans="1:11" x14ac:dyDescent="0.25">
      <c r="A445" s="7">
        <v>45689</v>
      </c>
      <c r="B445" s="1">
        <v>45698</v>
      </c>
      <c r="C445" s="1" t="s">
        <v>120</v>
      </c>
      <c r="D445" s="1" t="s">
        <v>69</v>
      </c>
      <c r="E445" t="s">
        <v>43</v>
      </c>
      <c r="F445" t="s">
        <v>22</v>
      </c>
      <c r="G445" t="s">
        <v>16</v>
      </c>
      <c r="I445" s="2">
        <v>-15380</v>
      </c>
      <c r="J445" s="1">
        <v>45698</v>
      </c>
      <c r="K445" s="7">
        <v>45689</v>
      </c>
    </row>
    <row r="446" spans="1:11" x14ac:dyDescent="0.25">
      <c r="A446" s="7">
        <v>45689</v>
      </c>
      <c r="B446" s="1">
        <v>45698</v>
      </c>
      <c r="C446" s="1" t="s">
        <v>120</v>
      </c>
      <c r="D446" s="1" t="s">
        <v>69</v>
      </c>
      <c r="E446" t="s">
        <v>43</v>
      </c>
      <c r="F446" t="s">
        <v>22</v>
      </c>
      <c r="G446" t="s">
        <v>16</v>
      </c>
      <c r="I446" s="2">
        <v>-20000</v>
      </c>
      <c r="J446" s="1">
        <v>45698</v>
      </c>
      <c r="K446" s="7">
        <v>45689</v>
      </c>
    </row>
    <row r="447" spans="1:11" x14ac:dyDescent="0.25">
      <c r="A447" s="7">
        <v>45689</v>
      </c>
      <c r="B447" s="1">
        <v>45698</v>
      </c>
      <c r="C447" s="1" t="s">
        <v>120</v>
      </c>
      <c r="D447" s="1" t="s">
        <v>69</v>
      </c>
      <c r="E447" t="s">
        <v>43</v>
      </c>
      <c r="F447" t="s">
        <v>22</v>
      </c>
      <c r="G447" t="s">
        <v>16</v>
      </c>
      <c r="I447" s="2">
        <v>-14420</v>
      </c>
      <c r="J447" s="1">
        <v>45698</v>
      </c>
      <c r="K447" s="7">
        <v>45689</v>
      </c>
    </row>
    <row r="448" spans="1:11" x14ac:dyDescent="0.25">
      <c r="A448" s="7">
        <v>45689</v>
      </c>
      <c r="B448" s="1">
        <v>45698</v>
      </c>
      <c r="C448" s="1" t="s">
        <v>120</v>
      </c>
      <c r="D448" s="1" t="s">
        <v>69</v>
      </c>
      <c r="E448" t="s">
        <v>43</v>
      </c>
      <c r="F448" t="s">
        <v>22</v>
      </c>
      <c r="G448" t="s">
        <v>16</v>
      </c>
      <c r="I448" s="2">
        <v>-20000</v>
      </c>
      <c r="J448" s="1">
        <v>45698</v>
      </c>
      <c r="K448" s="7">
        <v>45689</v>
      </c>
    </row>
    <row r="449" spans="1:11" x14ac:dyDescent="0.25">
      <c r="A449" s="7">
        <v>45689</v>
      </c>
      <c r="B449" s="1">
        <v>45698</v>
      </c>
      <c r="C449" s="1" t="s">
        <v>120</v>
      </c>
      <c r="D449" s="1" t="s">
        <v>69</v>
      </c>
      <c r="E449" t="s">
        <v>43</v>
      </c>
      <c r="F449" t="s">
        <v>22</v>
      </c>
      <c r="G449" t="s">
        <v>16</v>
      </c>
      <c r="I449" s="2">
        <v>-40000</v>
      </c>
      <c r="J449" s="1">
        <v>45698</v>
      </c>
      <c r="K449" s="7">
        <v>45689</v>
      </c>
    </row>
    <row r="450" spans="1:11" x14ac:dyDescent="0.25">
      <c r="A450" s="7">
        <v>45689</v>
      </c>
      <c r="B450" s="1">
        <v>45698</v>
      </c>
      <c r="C450" s="1" t="s">
        <v>120</v>
      </c>
      <c r="D450" s="1" t="s">
        <v>52</v>
      </c>
      <c r="E450" t="s">
        <v>84</v>
      </c>
      <c r="F450" t="s">
        <v>24</v>
      </c>
      <c r="G450" t="s">
        <v>17</v>
      </c>
      <c r="H450" s="2">
        <v>177367</v>
      </c>
      <c r="I450" s="2">
        <v>-177367</v>
      </c>
      <c r="J450" s="1">
        <v>45707</v>
      </c>
      <c r="K450" s="7">
        <v>45689</v>
      </c>
    </row>
    <row r="451" spans="1:11" x14ac:dyDescent="0.25">
      <c r="A451" s="7">
        <v>45689</v>
      </c>
      <c r="B451" s="1">
        <v>45698</v>
      </c>
      <c r="C451" s="1" t="s">
        <v>120</v>
      </c>
      <c r="D451" s="1" t="s">
        <v>52</v>
      </c>
      <c r="E451" t="s">
        <v>25</v>
      </c>
      <c r="F451" t="s">
        <v>24</v>
      </c>
      <c r="G451" t="s">
        <v>16</v>
      </c>
      <c r="H451" s="2">
        <v>181200</v>
      </c>
      <c r="I451" s="2">
        <v>-181200</v>
      </c>
      <c r="J451" s="1">
        <v>45730</v>
      </c>
      <c r="K451" s="7">
        <v>45717</v>
      </c>
    </row>
    <row r="452" spans="1:11" x14ac:dyDescent="0.25">
      <c r="A452" s="7">
        <v>45689</v>
      </c>
      <c r="B452" s="1">
        <v>45698</v>
      </c>
      <c r="C452" s="1" t="s">
        <v>120</v>
      </c>
      <c r="D452" s="1" t="s">
        <v>50</v>
      </c>
      <c r="E452" t="s">
        <v>55</v>
      </c>
      <c r="F452" t="s">
        <v>22</v>
      </c>
      <c r="G452" t="s">
        <v>18</v>
      </c>
      <c r="I452" s="2">
        <v>-156760</v>
      </c>
      <c r="J452" s="1">
        <v>45698</v>
      </c>
      <c r="K452" s="7">
        <v>45689</v>
      </c>
    </row>
    <row r="453" spans="1:11" x14ac:dyDescent="0.25">
      <c r="A453" s="7">
        <v>45689</v>
      </c>
      <c r="B453" s="1">
        <v>45698</v>
      </c>
      <c r="C453" s="1" t="s">
        <v>120</v>
      </c>
      <c r="D453" s="1" t="s">
        <v>50</v>
      </c>
      <c r="E453" t="s">
        <v>55</v>
      </c>
      <c r="F453" t="s">
        <v>22</v>
      </c>
      <c r="G453" t="s">
        <v>16</v>
      </c>
      <c r="I453" s="2">
        <v>-345500</v>
      </c>
      <c r="J453" s="1">
        <v>45698</v>
      </c>
      <c r="K453" s="7">
        <v>45689</v>
      </c>
    </row>
    <row r="454" spans="1:11" x14ac:dyDescent="0.25">
      <c r="A454" s="7">
        <v>45689</v>
      </c>
      <c r="B454" s="1">
        <v>45698</v>
      </c>
      <c r="C454" s="1" t="s">
        <v>120</v>
      </c>
      <c r="D454" s="1" t="s">
        <v>52</v>
      </c>
      <c r="E454" t="s">
        <v>30</v>
      </c>
      <c r="F454" t="s">
        <v>22</v>
      </c>
      <c r="G454" t="s">
        <v>16</v>
      </c>
      <c r="H454" s="2">
        <v>8500</v>
      </c>
      <c r="I454" s="2">
        <v>-8500</v>
      </c>
      <c r="J454" s="1">
        <v>45698</v>
      </c>
      <c r="K454" s="7">
        <v>45689</v>
      </c>
    </row>
    <row r="455" spans="1:11" x14ac:dyDescent="0.25">
      <c r="A455" s="7">
        <v>45689</v>
      </c>
      <c r="B455" s="1">
        <v>45698</v>
      </c>
      <c r="C455" s="1" t="s">
        <v>120</v>
      </c>
      <c r="D455" s="1" t="s">
        <v>70</v>
      </c>
      <c r="E455" t="s">
        <v>162</v>
      </c>
      <c r="F455" t="s">
        <v>22</v>
      </c>
      <c r="G455" t="s">
        <v>47</v>
      </c>
      <c r="H455" s="2">
        <v>144961</v>
      </c>
      <c r="I455" s="2">
        <v>-144961</v>
      </c>
      <c r="J455" s="1">
        <v>45698</v>
      </c>
      <c r="K455" s="7">
        <v>45689</v>
      </c>
    </row>
    <row r="456" spans="1:11" x14ac:dyDescent="0.25">
      <c r="A456" s="7">
        <v>45689</v>
      </c>
      <c r="B456" s="1">
        <v>45698</v>
      </c>
      <c r="C456" s="1" t="s">
        <v>120</v>
      </c>
      <c r="D456" s="1" t="s">
        <v>66</v>
      </c>
      <c r="E456" t="s">
        <v>163</v>
      </c>
      <c r="F456" t="s">
        <v>22</v>
      </c>
      <c r="G456" t="s">
        <v>47</v>
      </c>
      <c r="H456" s="2">
        <v>115676</v>
      </c>
      <c r="I456" s="2">
        <v>-115676</v>
      </c>
      <c r="J456" s="1">
        <v>45698</v>
      </c>
      <c r="K456" s="7">
        <v>45689</v>
      </c>
    </row>
    <row r="457" spans="1:11" x14ac:dyDescent="0.25">
      <c r="A457" s="7">
        <v>45689</v>
      </c>
      <c r="B457" s="1">
        <v>45699</v>
      </c>
      <c r="C457" s="1" t="s">
        <v>120</v>
      </c>
      <c r="D457" s="1" t="s">
        <v>52</v>
      </c>
      <c r="E457" t="s">
        <v>3</v>
      </c>
      <c r="F457" t="s">
        <v>24</v>
      </c>
      <c r="G457" t="s">
        <v>17</v>
      </c>
      <c r="H457" s="2">
        <v>498116</v>
      </c>
    </row>
    <row r="458" spans="1:11" x14ac:dyDescent="0.25">
      <c r="A458" s="7">
        <v>45689</v>
      </c>
      <c r="B458" s="1">
        <v>45699</v>
      </c>
      <c r="C458" s="1" t="s">
        <v>120</v>
      </c>
      <c r="D458" s="1" t="s">
        <v>52</v>
      </c>
      <c r="E458" t="s">
        <v>15</v>
      </c>
      <c r="F458" t="s">
        <v>24</v>
      </c>
      <c r="G458" t="s">
        <v>16</v>
      </c>
      <c r="H458" s="2">
        <v>278000</v>
      </c>
      <c r="I458" s="2">
        <v>-278000</v>
      </c>
      <c r="J458" s="1">
        <v>45731</v>
      </c>
      <c r="K458" s="7">
        <v>45717</v>
      </c>
    </row>
    <row r="459" spans="1:11" x14ac:dyDescent="0.25">
      <c r="A459" s="7">
        <v>45689</v>
      </c>
      <c r="B459" s="1">
        <v>45699</v>
      </c>
      <c r="C459" s="1" t="s">
        <v>120</v>
      </c>
      <c r="D459" s="1" t="s">
        <v>52</v>
      </c>
      <c r="E459" t="s">
        <v>39</v>
      </c>
      <c r="F459" t="s">
        <v>24</v>
      </c>
      <c r="G459" t="s">
        <v>17</v>
      </c>
      <c r="H459" s="2">
        <v>396902</v>
      </c>
    </row>
    <row r="460" spans="1:11" x14ac:dyDescent="0.25">
      <c r="A460" s="7">
        <v>45689</v>
      </c>
      <c r="B460" s="1">
        <v>45699</v>
      </c>
      <c r="C460" s="1" t="s">
        <v>120</v>
      </c>
      <c r="D460" s="1" t="s">
        <v>52</v>
      </c>
      <c r="E460" t="s">
        <v>21</v>
      </c>
      <c r="F460" t="s">
        <v>22</v>
      </c>
      <c r="G460" t="s">
        <v>18</v>
      </c>
      <c r="H460" s="2">
        <v>102498</v>
      </c>
      <c r="I460" s="2">
        <v>-102498</v>
      </c>
      <c r="J460" s="1">
        <v>45699</v>
      </c>
      <c r="K460" s="7">
        <v>45689</v>
      </c>
    </row>
    <row r="461" spans="1:11" x14ac:dyDescent="0.25">
      <c r="A461" s="7">
        <v>45689</v>
      </c>
      <c r="B461" s="1">
        <v>45699</v>
      </c>
      <c r="C461" s="1" t="s">
        <v>120</v>
      </c>
      <c r="D461" s="1" t="s">
        <v>52</v>
      </c>
      <c r="E461" t="s">
        <v>8</v>
      </c>
      <c r="F461" t="s">
        <v>22</v>
      </c>
      <c r="G461" t="s">
        <v>16</v>
      </c>
      <c r="H461" s="2">
        <v>29500</v>
      </c>
      <c r="I461" s="2">
        <v>-29500</v>
      </c>
      <c r="J461" s="1">
        <v>45699</v>
      </c>
      <c r="K461" s="7">
        <v>45689</v>
      </c>
    </row>
    <row r="462" spans="1:11" x14ac:dyDescent="0.25">
      <c r="A462" s="7">
        <v>45689</v>
      </c>
      <c r="B462" s="1">
        <v>45699</v>
      </c>
      <c r="C462" s="1" t="s">
        <v>120</v>
      </c>
      <c r="D462" s="1" t="s">
        <v>52</v>
      </c>
      <c r="E462" t="s">
        <v>26</v>
      </c>
      <c r="F462" t="s">
        <v>22</v>
      </c>
      <c r="G462" t="s">
        <v>16</v>
      </c>
      <c r="H462" s="2">
        <v>4500</v>
      </c>
      <c r="I462" s="2">
        <v>-4500</v>
      </c>
      <c r="J462" s="1">
        <v>45699</v>
      </c>
      <c r="K462" s="7">
        <v>45689</v>
      </c>
    </row>
    <row r="463" spans="1:11" x14ac:dyDescent="0.25">
      <c r="A463" s="7">
        <v>45689</v>
      </c>
      <c r="B463" s="1">
        <v>45699</v>
      </c>
      <c r="C463" s="1" t="s">
        <v>120</v>
      </c>
      <c r="D463" s="1" t="s">
        <v>52</v>
      </c>
      <c r="E463" t="s">
        <v>0</v>
      </c>
      <c r="F463" t="s">
        <v>24</v>
      </c>
      <c r="G463" t="s">
        <v>17</v>
      </c>
      <c r="H463" s="2">
        <v>296555</v>
      </c>
    </row>
    <row r="464" spans="1:11" x14ac:dyDescent="0.25">
      <c r="A464" s="7">
        <v>45689</v>
      </c>
      <c r="B464" s="1">
        <v>45699</v>
      </c>
      <c r="C464" s="1" t="s">
        <v>120</v>
      </c>
      <c r="D464" s="1" t="s">
        <v>52</v>
      </c>
      <c r="E464" t="s">
        <v>0</v>
      </c>
      <c r="F464" t="s">
        <v>24</v>
      </c>
      <c r="G464" t="s">
        <v>17</v>
      </c>
      <c r="H464" s="2">
        <v>1036916</v>
      </c>
    </row>
    <row r="465" spans="1:11" x14ac:dyDescent="0.25">
      <c r="A465" s="7">
        <v>45689</v>
      </c>
      <c r="B465" s="1">
        <v>45699</v>
      </c>
      <c r="C465" s="1" t="s">
        <v>120</v>
      </c>
      <c r="D465" s="1" t="s">
        <v>51</v>
      </c>
      <c r="E465" t="s">
        <v>105</v>
      </c>
      <c r="F465" t="s">
        <v>22</v>
      </c>
      <c r="G465" t="s">
        <v>16</v>
      </c>
      <c r="H465" s="2">
        <v>400000</v>
      </c>
      <c r="I465" s="2">
        <v>-400000</v>
      </c>
      <c r="J465" s="1">
        <v>45699</v>
      </c>
      <c r="K465" s="7">
        <v>45689</v>
      </c>
    </row>
    <row r="466" spans="1:11" x14ac:dyDescent="0.25">
      <c r="A466" s="7">
        <v>45689</v>
      </c>
      <c r="B466" s="1">
        <v>45699</v>
      </c>
      <c r="C466" s="1" t="s">
        <v>120</v>
      </c>
      <c r="D466" s="1" t="s">
        <v>69</v>
      </c>
      <c r="E466" t="s">
        <v>43</v>
      </c>
      <c r="F466" t="s">
        <v>22</v>
      </c>
      <c r="G466" t="s">
        <v>16</v>
      </c>
      <c r="I466" s="2">
        <v>-15380</v>
      </c>
      <c r="J466" s="1">
        <v>45699</v>
      </c>
      <c r="K466" s="7">
        <v>45689</v>
      </c>
    </row>
    <row r="467" spans="1:11" x14ac:dyDescent="0.25">
      <c r="A467" s="7">
        <v>45689</v>
      </c>
      <c r="B467" s="1">
        <v>45699</v>
      </c>
      <c r="C467" s="1" t="s">
        <v>120</v>
      </c>
      <c r="D467" s="1" t="s">
        <v>69</v>
      </c>
      <c r="E467" t="s">
        <v>43</v>
      </c>
      <c r="F467" t="s">
        <v>22</v>
      </c>
      <c r="G467" t="s">
        <v>16</v>
      </c>
      <c r="I467" s="2">
        <v>-20000</v>
      </c>
      <c r="J467" s="1">
        <v>45699</v>
      </c>
      <c r="K467" s="7">
        <v>45689</v>
      </c>
    </row>
    <row r="468" spans="1:11" x14ac:dyDescent="0.25">
      <c r="A468" s="7">
        <v>45689</v>
      </c>
      <c r="B468" s="1">
        <v>45699</v>
      </c>
      <c r="C468" s="1" t="s">
        <v>120</v>
      </c>
      <c r="D468" s="1" t="s">
        <v>52</v>
      </c>
      <c r="E468" t="s">
        <v>2</v>
      </c>
      <c r="F468" t="s">
        <v>24</v>
      </c>
      <c r="G468" t="s">
        <v>16</v>
      </c>
      <c r="H468" s="2">
        <v>75341</v>
      </c>
    </row>
    <row r="469" spans="1:11" x14ac:dyDescent="0.25">
      <c r="A469" s="7">
        <v>45689</v>
      </c>
      <c r="B469" s="1">
        <v>45699</v>
      </c>
      <c r="C469" s="1" t="s">
        <v>120</v>
      </c>
      <c r="D469" s="1" t="s">
        <v>52</v>
      </c>
      <c r="E469" t="s">
        <v>2</v>
      </c>
      <c r="F469" t="s">
        <v>24</v>
      </c>
      <c r="G469" t="s">
        <v>17</v>
      </c>
      <c r="H469" s="2">
        <v>177855</v>
      </c>
    </row>
    <row r="470" spans="1:11" x14ac:dyDescent="0.25">
      <c r="A470" s="7">
        <v>45689</v>
      </c>
      <c r="B470" s="1">
        <v>45699</v>
      </c>
      <c r="C470" s="1" t="s">
        <v>120</v>
      </c>
      <c r="D470" s="1" t="s">
        <v>50</v>
      </c>
      <c r="E470" t="s">
        <v>55</v>
      </c>
      <c r="F470" t="s">
        <v>22</v>
      </c>
      <c r="G470" t="s">
        <v>16</v>
      </c>
      <c r="I470" s="2">
        <v>-80000</v>
      </c>
      <c r="J470" s="1">
        <v>45699</v>
      </c>
      <c r="K470" s="7">
        <v>45689</v>
      </c>
    </row>
    <row r="471" spans="1:11" x14ac:dyDescent="0.25">
      <c r="A471" s="7">
        <v>45689</v>
      </c>
      <c r="B471" s="1">
        <v>45699</v>
      </c>
      <c r="C471" s="1" t="s">
        <v>120</v>
      </c>
      <c r="D471" s="1" t="s">
        <v>70</v>
      </c>
      <c r="E471" t="s">
        <v>71</v>
      </c>
      <c r="F471" t="s">
        <v>22</v>
      </c>
      <c r="G471" t="s">
        <v>16</v>
      </c>
      <c r="H471" s="2">
        <v>7360</v>
      </c>
      <c r="I471" s="2">
        <v>-7360</v>
      </c>
      <c r="J471" s="1">
        <v>45699</v>
      </c>
      <c r="K471" s="7">
        <v>45689</v>
      </c>
    </row>
    <row r="472" spans="1:11" x14ac:dyDescent="0.25">
      <c r="A472" s="7">
        <v>45689</v>
      </c>
      <c r="B472" s="1">
        <v>45700</v>
      </c>
      <c r="C472" s="1" t="s">
        <v>121</v>
      </c>
      <c r="D472" s="1" t="s">
        <v>117</v>
      </c>
      <c r="E472" t="s">
        <v>126</v>
      </c>
      <c r="F472" t="s">
        <v>22</v>
      </c>
      <c r="G472" t="s">
        <v>16</v>
      </c>
      <c r="I472" s="2">
        <v>500000</v>
      </c>
      <c r="J472" s="1">
        <v>45669</v>
      </c>
      <c r="K472" s="7">
        <v>45658</v>
      </c>
    </row>
    <row r="473" spans="1:11" x14ac:dyDescent="0.25">
      <c r="A473" s="7">
        <v>45689</v>
      </c>
      <c r="B473" s="1">
        <v>45700</v>
      </c>
      <c r="C473" s="1" t="s">
        <v>121</v>
      </c>
      <c r="D473" s="1" t="s">
        <v>117</v>
      </c>
      <c r="E473" t="s">
        <v>126</v>
      </c>
      <c r="F473" t="s">
        <v>22</v>
      </c>
      <c r="G473" t="s">
        <v>16</v>
      </c>
      <c r="I473" s="2">
        <v>500000</v>
      </c>
      <c r="J473" s="1">
        <v>45669</v>
      </c>
      <c r="K473" s="7">
        <v>45658</v>
      </c>
    </row>
    <row r="474" spans="1:11" x14ac:dyDescent="0.25">
      <c r="A474" s="7">
        <v>45689</v>
      </c>
      <c r="B474" s="1">
        <v>45700</v>
      </c>
      <c r="C474" s="1" t="s">
        <v>120</v>
      </c>
      <c r="D474" s="1" t="s">
        <v>54</v>
      </c>
      <c r="E474" t="s">
        <v>28</v>
      </c>
      <c r="F474" t="s">
        <v>22</v>
      </c>
      <c r="G474" t="s">
        <v>18</v>
      </c>
      <c r="H474" s="2">
        <v>901833</v>
      </c>
      <c r="I474" s="2">
        <v>-901833</v>
      </c>
      <c r="J474" s="1">
        <v>45700</v>
      </c>
      <c r="K474" s="7">
        <v>45689</v>
      </c>
    </row>
    <row r="475" spans="1:11" x14ac:dyDescent="0.25">
      <c r="A475" s="7">
        <v>45689</v>
      </c>
      <c r="B475" s="1">
        <v>45700</v>
      </c>
      <c r="C475" s="1" t="s">
        <v>120</v>
      </c>
      <c r="D475" s="1" t="s">
        <v>66</v>
      </c>
      <c r="E475" t="s">
        <v>39</v>
      </c>
      <c r="F475" t="s">
        <v>22</v>
      </c>
      <c r="G475" t="s">
        <v>18</v>
      </c>
      <c r="H475" s="2">
        <v>461181</v>
      </c>
      <c r="I475" s="2">
        <v>-461181</v>
      </c>
      <c r="J475" s="1">
        <v>45700</v>
      </c>
      <c r="K475" s="7">
        <v>45689</v>
      </c>
    </row>
    <row r="476" spans="1:11" x14ac:dyDescent="0.25">
      <c r="A476" s="7">
        <v>45689</v>
      </c>
      <c r="B476" s="1">
        <v>45700</v>
      </c>
      <c r="C476" s="1" t="s">
        <v>120</v>
      </c>
      <c r="D476" s="1" t="s">
        <v>66</v>
      </c>
      <c r="E476" t="s">
        <v>39</v>
      </c>
      <c r="F476" t="s">
        <v>22</v>
      </c>
      <c r="G476" t="s">
        <v>18</v>
      </c>
      <c r="H476" s="2">
        <v>38977</v>
      </c>
      <c r="I476" s="2">
        <v>-38977</v>
      </c>
      <c r="J476" s="1">
        <v>45700</v>
      </c>
      <c r="K476" s="7">
        <v>45689</v>
      </c>
    </row>
    <row r="477" spans="1:11" x14ac:dyDescent="0.25">
      <c r="A477" s="7">
        <v>45689</v>
      </c>
      <c r="B477" s="1">
        <v>45700</v>
      </c>
      <c r="C477" s="1" t="s">
        <v>120</v>
      </c>
      <c r="D477" s="1" t="s">
        <v>66</v>
      </c>
      <c r="E477" t="s">
        <v>39</v>
      </c>
      <c r="F477" t="s">
        <v>22</v>
      </c>
      <c r="G477" t="s">
        <v>18</v>
      </c>
      <c r="H477" s="2">
        <v>31242</v>
      </c>
      <c r="I477" s="2">
        <v>-31242</v>
      </c>
      <c r="J477" s="1">
        <v>45700</v>
      </c>
      <c r="K477" s="7">
        <v>45689</v>
      </c>
    </row>
    <row r="478" spans="1:11" x14ac:dyDescent="0.25">
      <c r="A478" s="7">
        <v>45689</v>
      </c>
      <c r="B478" s="1">
        <v>45700</v>
      </c>
      <c r="C478" s="1" t="s">
        <v>120</v>
      </c>
      <c r="D478" s="1" t="s">
        <v>54</v>
      </c>
      <c r="E478" t="s">
        <v>81</v>
      </c>
      <c r="F478" t="s">
        <v>22</v>
      </c>
      <c r="G478" t="s">
        <v>16</v>
      </c>
      <c r="H478" s="2">
        <v>280000</v>
      </c>
      <c r="I478" s="2">
        <v>-280000</v>
      </c>
      <c r="J478" s="1">
        <v>45700</v>
      </c>
      <c r="K478" s="7">
        <v>45689</v>
      </c>
    </row>
    <row r="479" spans="1:11" x14ac:dyDescent="0.25">
      <c r="A479" s="7">
        <v>45689</v>
      </c>
      <c r="B479" s="1">
        <v>45700</v>
      </c>
      <c r="C479" s="1" t="s">
        <v>120</v>
      </c>
      <c r="D479" s="1" t="s">
        <v>66</v>
      </c>
      <c r="E479" t="s">
        <v>129</v>
      </c>
      <c r="F479" t="s">
        <v>22</v>
      </c>
      <c r="G479" t="s">
        <v>18</v>
      </c>
      <c r="H479" s="2">
        <v>882714</v>
      </c>
      <c r="I479" s="2">
        <v>-882714</v>
      </c>
      <c r="J479" s="1">
        <v>45700</v>
      </c>
      <c r="K479" s="7">
        <v>45689</v>
      </c>
    </row>
    <row r="480" spans="1:11" x14ac:dyDescent="0.25">
      <c r="A480" s="7">
        <v>45689</v>
      </c>
      <c r="B480" s="1">
        <v>45700</v>
      </c>
      <c r="C480" s="1" t="s">
        <v>120</v>
      </c>
      <c r="D480" s="1" t="s">
        <v>52</v>
      </c>
      <c r="E480" t="s">
        <v>12</v>
      </c>
      <c r="F480" t="s">
        <v>24</v>
      </c>
      <c r="G480" t="s">
        <v>16</v>
      </c>
      <c r="H480" s="2">
        <v>93600</v>
      </c>
      <c r="I480" s="2">
        <v>-93600</v>
      </c>
      <c r="J480" s="1">
        <v>45707</v>
      </c>
      <c r="K480" s="7">
        <v>45689</v>
      </c>
    </row>
    <row r="481" spans="1:11" x14ac:dyDescent="0.25">
      <c r="A481" s="7">
        <v>45689</v>
      </c>
      <c r="B481" s="1">
        <v>45700</v>
      </c>
      <c r="C481" s="1" t="s">
        <v>120</v>
      </c>
      <c r="D481" s="1" t="s">
        <v>69</v>
      </c>
      <c r="E481" t="s">
        <v>43</v>
      </c>
      <c r="F481" t="s">
        <v>22</v>
      </c>
      <c r="G481" t="s">
        <v>16</v>
      </c>
      <c r="I481" s="2">
        <v>-15380</v>
      </c>
      <c r="J481" s="1">
        <v>45700</v>
      </c>
      <c r="K481" s="7">
        <v>45689</v>
      </c>
    </row>
    <row r="482" spans="1:11" x14ac:dyDescent="0.25">
      <c r="A482" s="7">
        <v>45689</v>
      </c>
      <c r="B482" s="1">
        <v>45700</v>
      </c>
      <c r="C482" s="1" t="s">
        <v>120</v>
      </c>
      <c r="D482" s="1" t="s">
        <v>69</v>
      </c>
      <c r="E482" t="s">
        <v>43</v>
      </c>
      <c r="F482" t="s">
        <v>22</v>
      </c>
      <c r="G482" t="s">
        <v>16</v>
      </c>
      <c r="I482" s="2">
        <v>-10000</v>
      </c>
      <c r="J482" s="1">
        <v>45700</v>
      </c>
      <c r="K482" s="7">
        <v>45689</v>
      </c>
    </row>
    <row r="483" spans="1:11" x14ac:dyDescent="0.25">
      <c r="A483" s="7">
        <v>45689</v>
      </c>
      <c r="B483" s="1">
        <v>45700</v>
      </c>
      <c r="C483" s="1" t="s">
        <v>120</v>
      </c>
      <c r="D483" s="1" t="s">
        <v>52</v>
      </c>
      <c r="E483" t="s">
        <v>2</v>
      </c>
      <c r="F483" t="s">
        <v>22</v>
      </c>
      <c r="G483" t="s">
        <v>16</v>
      </c>
      <c r="I483" s="2">
        <v>-300000</v>
      </c>
      <c r="J483" s="1">
        <v>45669</v>
      </c>
      <c r="K483" s="7">
        <v>45658</v>
      </c>
    </row>
    <row r="484" spans="1:11" x14ac:dyDescent="0.25">
      <c r="A484" s="7">
        <v>45689</v>
      </c>
      <c r="B484" s="1">
        <v>45700</v>
      </c>
      <c r="C484" s="1" t="s">
        <v>120</v>
      </c>
      <c r="D484" s="1" t="s">
        <v>52</v>
      </c>
      <c r="E484" t="s">
        <v>124</v>
      </c>
      <c r="F484" t="s">
        <v>22</v>
      </c>
      <c r="G484" t="s">
        <v>16</v>
      </c>
      <c r="H484" s="2">
        <v>68770</v>
      </c>
      <c r="I484" s="2">
        <v>-68770</v>
      </c>
      <c r="J484" s="1">
        <v>45669</v>
      </c>
      <c r="K484" s="7">
        <v>45658</v>
      </c>
    </row>
    <row r="485" spans="1:11" x14ac:dyDescent="0.25">
      <c r="A485" s="7">
        <v>45689</v>
      </c>
      <c r="B485" s="1">
        <v>45700</v>
      </c>
      <c r="C485" s="1" t="s">
        <v>120</v>
      </c>
      <c r="D485" s="1" t="s">
        <v>52</v>
      </c>
      <c r="E485" t="s">
        <v>89</v>
      </c>
      <c r="F485" t="s">
        <v>22</v>
      </c>
      <c r="G485" t="s">
        <v>16</v>
      </c>
      <c r="H485" s="2">
        <v>9200</v>
      </c>
      <c r="I485" s="2">
        <v>-9200</v>
      </c>
      <c r="J485" s="1">
        <v>45669</v>
      </c>
      <c r="K485" s="7">
        <v>45658</v>
      </c>
    </row>
    <row r="486" spans="1:11" x14ac:dyDescent="0.25">
      <c r="A486" s="7">
        <v>45689</v>
      </c>
      <c r="B486" s="1">
        <v>45700</v>
      </c>
      <c r="C486" s="1" t="s">
        <v>120</v>
      </c>
      <c r="D486" s="1" t="s">
        <v>70</v>
      </c>
      <c r="E486" t="s">
        <v>127</v>
      </c>
      <c r="F486" t="s">
        <v>22</v>
      </c>
      <c r="G486" t="s">
        <v>18</v>
      </c>
      <c r="H486" s="2">
        <v>823023</v>
      </c>
      <c r="I486" s="2">
        <v>-823023</v>
      </c>
      <c r="J486" s="1">
        <v>45700</v>
      </c>
      <c r="K486" s="7">
        <v>45689</v>
      </c>
    </row>
    <row r="487" spans="1:11" x14ac:dyDescent="0.25">
      <c r="A487" s="7">
        <v>45689</v>
      </c>
      <c r="B487" s="1">
        <v>45700</v>
      </c>
      <c r="C487" s="1" t="s">
        <v>120</v>
      </c>
      <c r="D487" s="1" t="s">
        <v>52</v>
      </c>
      <c r="E487" t="s">
        <v>128</v>
      </c>
      <c r="F487" t="s">
        <v>22</v>
      </c>
      <c r="G487" t="s">
        <v>18</v>
      </c>
      <c r="H487" s="2">
        <v>22807</v>
      </c>
      <c r="I487" s="2">
        <v>-22807</v>
      </c>
      <c r="J487" s="1">
        <v>45669</v>
      </c>
      <c r="K487" s="7">
        <v>45658</v>
      </c>
    </row>
    <row r="488" spans="1:11" x14ac:dyDescent="0.25">
      <c r="A488" s="7">
        <v>45689</v>
      </c>
      <c r="B488" s="1">
        <v>45701</v>
      </c>
      <c r="C488" s="1" t="s">
        <v>120</v>
      </c>
      <c r="D488" s="1" t="s">
        <v>52</v>
      </c>
      <c r="E488" t="s">
        <v>107</v>
      </c>
      <c r="F488" t="s">
        <v>22</v>
      </c>
      <c r="G488" t="s">
        <v>18</v>
      </c>
      <c r="H488" s="2">
        <v>146100</v>
      </c>
      <c r="I488" s="2">
        <v>-146100</v>
      </c>
      <c r="J488" s="1">
        <v>45701</v>
      </c>
      <c r="K488" s="7">
        <v>45689</v>
      </c>
    </row>
    <row r="489" spans="1:11" x14ac:dyDescent="0.25">
      <c r="A489" s="7">
        <v>45689</v>
      </c>
      <c r="B489" s="1">
        <v>45701</v>
      </c>
      <c r="C489" s="1" t="s">
        <v>120</v>
      </c>
      <c r="D489" s="1" t="s">
        <v>51</v>
      </c>
      <c r="E489" t="s">
        <v>94</v>
      </c>
      <c r="F489" t="s">
        <v>22</v>
      </c>
      <c r="G489" t="s">
        <v>16</v>
      </c>
      <c r="H489" s="2">
        <v>13000</v>
      </c>
      <c r="I489" s="2">
        <v>-13000</v>
      </c>
      <c r="J489" s="1">
        <v>45701</v>
      </c>
      <c r="K489" s="7">
        <v>45689</v>
      </c>
    </row>
    <row r="490" spans="1:11" x14ac:dyDescent="0.25">
      <c r="A490" s="7">
        <v>45689</v>
      </c>
      <c r="B490" s="1">
        <v>45701</v>
      </c>
      <c r="C490" s="1" t="s">
        <v>120</v>
      </c>
      <c r="D490" s="1" t="s">
        <v>51</v>
      </c>
      <c r="E490" t="s">
        <v>64</v>
      </c>
      <c r="F490" t="s">
        <v>22</v>
      </c>
      <c r="G490" t="s">
        <v>16</v>
      </c>
      <c r="H490" s="2">
        <v>36000</v>
      </c>
      <c r="I490" s="2">
        <v>-36000</v>
      </c>
      <c r="J490" s="1">
        <v>45701</v>
      </c>
      <c r="K490" s="7">
        <v>45689</v>
      </c>
    </row>
    <row r="491" spans="1:11" x14ac:dyDescent="0.25">
      <c r="A491" s="7">
        <v>45689</v>
      </c>
      <c r="B491" s="1">
        <v>45701</v>
      </c>
      <c r="C491" s="1" t="s">
        <v>120</v>
      </c>
      <c r="D491" s="1" t="s">
        <v>52</v>
      </c>
      <c r="E491" t="s">
        <v>90</v>
      </c>
      <c r="F491" t="s">
        <v>22</v>
      </c>
      <c r="G491" t="s">
        <v>16</v>
      </c>
      <c r="H491" s="2">
        <v>84000</v>
      </c>
      <c r="I491" s="2">
        <v>-84000</v>
      </c>
      <c r="J491" s="1">
        <v>45701</v>
      </c>
      <c r="K491" s="7">
        <v>45689</v>
      </c>
    </row>
    <row r="492" spans="1:11" x14ac:dyDescent="0.25">
      <c r="A492" s="7">
        <v>45689</v>
      </c>
      <c r="B492" s="1">
        <v>45701</v>
      </c>
      <c r="C492" s="1" t="s">
        <v>120</v>
      </c>
      <c r="D492" s="1" t="s">
        <v>52</v>
      </c>
      <c r="E492" t="s">
        <v>14</v>
      </c>
      <c r="F492" t="s">
        <v>22</v>
      </c>
      <c r="G492" t="s">
        <v>18</v>
      </c>
      <c r="H492" s="2">
        <v>37820</v>
      </c>
      <c r="I492" s="2">
        <v>-37820</v>
      </c>
      <c r="J492" s="1">
        <v>45701</v>
      </c>
      <c r="K492" s="7">
        <v>45689</v>
      </c>
    </row>
    <row r="493" spans="1:11" x14ac:dyDescent="0.25">
      <c r="A493" s="7">
        <v>45689</v>
      </c>
      <c r="B493" s="1">
        <v>45701</v>
      </c>
      <c r="C493" s="1" t="s">
        <v>120</v>
      </c>
      <c r="D493" s="1" t="s">
        <v>51</v>
      </c>
      <c r="E493" t="s">
        <v>101</v>
      </c>
      <c r="F493" t="s">
        <v>22</v>
      </c>
      <c r="G493" t="s">
        <v>16</v>
      </c>
      <c r="H493" s="2">
        <v>105000</v>
      </c>
      <c r="I493" s="2">
        <v>-105000</v>
      </c>
      <c r="J493" s="1">
        <v>45701</v>
      </c>
      <c r="K493" s="7">
        <v>45689</v>
      </c>
    </row>
    <row r="494" spans="1:11" x14ac:dyDescent="0.25">
      <c r="A494" s="7">
        <v>45689</v>
      </c>
      <c r="B494" s="1">
        <v>45701</v>
      </c>
      <c r="C494" s="1" t="s">
        <v>120</v>
      </c>
      <c r="D494" s="1" t="s">
        <v>69</v>
      </c>
      <c r="E494" t="s">
        <v>43</v>
      </c>
      <c r="F494" t="s">
        <v>22</v>
      </c>
      <c r="G494" t="s">
        <v>16</v>
      </c>
      <c r="I494" s="2">
        <v>-15380</v>
      </c>
      <c r="J494" s="1">
        <v>45701</v>
      </c>
      <c r="K494" s="7">
        <v>45689</v>
      </c>
    </row>
    <row r="495" spans="1:11" x14ac:dyDescent="0.25">
      <c r="A495" s="7">
        <v>45689</v>
      </c>
      <c r="B495" s="1">
        <v>45701</v>
      </c>
      <c r="C495" s="1" t="s">
        <v>120</v>
      </c>
      <c r="D495" s="1" t="s">
        <v>69</v>
      </c>
      <c r="E495" t="s">
        <v>43</v>
      </c>
      <c r="F495" t="s">
        <v>22</v>
      </c>
      <c r="G495" t="s">
        <v>16</v>
      </c>
      <c r="I495" s="2">
        <v>-10000</v>
      </c>
      <c r="J495" s="1">
        <v>45701</v>
      </c>
      <c r="K495" s="7">
        <v>45689</v>
      </c>
    </row>
    <row r="496" spans="1:11" x14ac:dyDescent="0.25">
      <c r="A496" s="7">
        <v>45689</v>
      </c>
      <c r="B496" s="1">
        <v>45701</v>
      </c>
      <c r="C496" s="1" t="s">
        <v>120</v>
      </c>
      <c r="D496" s="1" t="s">
        <v>69</v>
      </c>
      <c r="E496" t="s">
        <v>43</v>
      </c>
      <c r="F496" t="s">
        <v>22</v>
      </c>
      <c r="G496" t="s">
        <v>16</v>
      </c>
      <c r="I496" s="2">
        <v>-80000</v>
      </c>
      <c r="J496" s="1">
        <v>45701</v>
      </c>
      <c r="K496" s="7">
        <v>45689</v>
      </c>
    </row>
    <row r="497" spans="1:11" x14ac:dyDescent="0.25">
      <c r="A497" s="7">
        <v>45689</v>
      </c>
      <c r="B497" s="1">
        <v>45701</v>
      </c>
      <c r="C497" s="1" t="s">
        <v>120</v>
      </c>
      <c r="D497" s="1" t="s">
        <v>52</v>
      </c>
      <c r="E497" t="s">
        <v>32</v>
      </c>
      <c r="F497" t="s">
        <v>24</v>
      </c>
      <c r="G497" t="s">
        <v>16</v>
      </c>
      <c r="H497" s="2">
        <v>379700</v>
      </c>
      <c r="I497" s="2">
        <v>-379500</v>
      </c>
      <c r="J497" s="1">
        <v>45747</v>
      </c>
      <c r="K497" s="7">
        <v>45717</v>
      </c>
    </row>
    <row r="498" spans="1:11" x14ac:dyDescent="0.25">
      <c r="A498" s="7">
        <v>45689</v>
      </c>
      <c r="B498" s="1">
        <v>45701</v>
      </c>
      <c r="C498" s="1" t="s">
        <v>120</v>
      </c>
      <c r="D498" s="1" t="s">
        <v>66</v>
      </c>
      <c r="E498" t="s">
        <v>87</v>
      </c>
      <c r="F498" t="s">
        <v>22</v>
      </c>
      <c r="G498" t="s">
        <v>18</v>
      </c>
      <c r="H498" s="2">
        <v>29900</v>
      </c>
      <c r="I498" s="2">
        <v>-29900</v>
      </c>
      <c r="J498" s="1">
        <v>45701</v>
      </c>
      <c r="K498" s="7">
        <v>45689</v>
      </c>
    </row>
    <row r="499" spans="1:11" x14ac:dyDescent="0.25">
      <c r="A499" s="7">
        <v>45689</v>
      </c>
      <c r="B499" s="1">
        <v>45702</v>
      </c>
      <c r="C499" s="1" t="s">
        <v>120</v>
      </c>
      <c r="D499" s="1" t="s">
        <v>52</v>
      </c>
      <c r="E499" t="s">
        <v>9</v>
      </c>
      <c r="F499" t="s">
        <v>22</v>
      </c>
      <c r="G499" t="s">
        <v>16</v>
      </c>
      <c r="H499" s="2">
        <v>3360</v>
      </c>
      <c r="I499" s="2">
        <v>-3360</v>
      </c>
      <c r="J499" s="1">
        <v>45702</v>
      </c>
      <c r="K499" s="7">
        <v>45689</v>
      </c>
    </row>
    <row r="500" spans="1:11" x14ac:dyDescent="0.25">
      <c r="A500" s="7">
        <v>45689</v>
      </c>
      <c r="B500" s="1">
        <v>45702</v>
      </c>
      <c r="C500" s="1" t="s">
        <v>120</v>
      </c>
      <c r="D500" s="1" t="s">
        <v>52</v>
      </c>
      <c r="E500" t="s">
        <v>34</v>
      </c>
      <c r="F500" t="s">
        <v>22</v>
      </c>
      <c r="G500" t="s">
        <v>16</v>
      </c>
      <c r="H500" s="2">
        <v>91150</v>
      </c>
      <c r="I500" s="2">
        <v>-91150</v>
      </c>
      <c r="J500" s="1">
        <v>45702</v>
      </c>
      <c r="K500" s="7">
        <v>45689</v>
      </c>
    </row>
    <row r="501" spans="1:11" x14ac:dyDescent="0.25">
      <c r="A501" s="7">
        <v>45689</v>
      </c>
      <c r="B501" s="1">
        <v>45702</v>
      </c>
      <c r="C501" s="1" t="s">
        <v>120</v>
      </c>
      <c r="D501" s="1" t="s">
        <v>51</v>
      </c>
      <c r="E501" t="s">
        <v>94</v>
      </c>
      <c r="F501" t="s">
        <v>22</v>
      </c>
      <c r="G501" t="s">
        <v>16</v>
      </c>
      <c r="H501" s="2">
        <v>9000</v>
      </c>
      <c r="I501" s="2">
        <v>-9000</v>
      </c>
      <c r="J501" s="1">
        <v>45702</v>
      </c>
      <c r="K501" s="7">
        <v>45689</v>
      </c>
    </row>
    <row r="502" spans="1:11" x14ac:dyDescent="0.25">
      <c r="A502" s="7">
        <v>45689</v>
      </c>
      <c r="B502" s="1">
        <v>45702</v>
      </c>
      <c r="C502" s="1" t="s">
        <v>120</v>
      </c>
      <c r="D502" s="1" t="s">
        <v>51</v>
      </c>
      <c r="E502" t="s">
        <v>64</v>
      </c>
      <c r="F502" t="s">
        <v>22</v>
      </c>
      <c r="G502" t="s">
        <v>16</v>
      </c>
      <c r="H502" s="2">
        <v>60000</v>
      </c>
      <c r="I502" s="2">
        <v>-60000</v>
      </c>
      <c r="J502" s="1">
        <v>45702</v>
      </c>
      <c r="K502" s="7">
        <v>45689</v>
      </c>
    </row>
    <row r="503" spans="1:11" x14ac:dyDescent="0.25">
      <c r="A503" s="7">
        <v>45689</v>
      </c>
      <c r="B503" s="1">
        <v>45702</v>
      </c>
      <c r="C503" s="1" t="s">
        <v>120</v>
      </c>
      <c r="D503" s="1" t="s">
        <v>52</v>
      </c>
      <c r="E503" t="s">
        <v>12</v>
      </c>
      <c r="F503" t="s">
        <v>24</v>
      </c>
      <c r="G503" t="s">
        <v>16</v>
      </c>
      <c r="H503" s="2">
        <v>305200</v>
      </c>
      <c r="I503" s="2">
        <v>-305200</v>
      </c>
      <c r="J503" s="1">
        <v>45709</v>
      </c>
      <c r="K503" s="7">
        <v>45689</v>
      </c>
    </row>
    <row r="504" spans="1:11" x14ac:dyDescent="0.25">
      <c r="A504" s="7">
        <v>45689</v>
      </c>
      <c r="B504" s="1">
        <v>45702</v>
      </c>
      <c r="C504" s="1" t="s">
        <v>120</v>
      </c>
      <c r="D504" s="1" t="s">
        <v>52</v>
      </c>
      <c r="E504" t="s">
        <v>20</v>
      </c>
      <c r="F504" t="s">
        <v>22</v>
      </c>
      <c r="G504" t="s">
        <v>17</v>
      </c>
      <c r="H504" s="2">
        <v>141389</v>
      </c>
      <c r="I504" s="2">
        <v>-141389</v>
      </c>
      <c r="J504" s="1">
        <v>45702</v>
      </c>
      <c r="K504" s="7">
        <v>45689</v>
      </c>
    </row>
    <row r="505" spans="1:11" x14ac:dyDescent="0.25">
      <c r="A505" s="7">
        <v>45689</v>
      </c>
      <c r="B505" s="1">
        <v>45702</v>
      </c>
      <c r="C505" s="1" t="s">
        <v>120</v>
      </c>
      <c r="D505" s="1" t="s">
        <v>69</v>
      </c>
      <c r="E505" t="s">
        <v>43</v>
      </c>
      <c r="F505" t="s">
        <v>22</v>
      </c>
      <c r="G505" t="s">
        <v>16</v>
      </c>
      <c r="I505" s="2">
        <v>-15390</v>
      </c>
      <c r="J505" s="1">
        <v>45702</v>
      </c>
      <c r="K505" s="7">
        <v>45689</v>
      </c>
    </row>
    <row r="506" spans="1:11" x14ac:dyDescent="0.25">
      <c r="A506" s="7">
        <v>45689</v>
      </c>
      <c r="B506" s="1">
        <v>45702</v>
      </c>
      <c r="C506" s="1" t="s">
        <v>120</v>
      </c>
      <c r="D506" s="1" t="s">
        <v>51</v>
      </c>
      <c r="E506" t="s">
        <v>130</v>
      </c>
      <c r="F506" t="s">
        <v>22</v>
      </c>
      <c r="G506" t="s">
        <v>16</v>
      </c>
      <c r="H506" s="2">
        <v>17000</v>
      </c>
      <c r="I506" s="2">
        <v>-17000</v>
      </c>
      <c r="J506" s="1">
        <v>45702</v>
      </c>
      <c r="K506" s="7">
        <v>45689</v>
      </c>
    </row>
    <row r="507" spans="1:11" x14ac:dyDescent="0.25">
      <c r="A507" s="7">
        <v>45689</v>
      </c>
      <c r="B507" s="1">
        <v>45703</v>
      </c>
      <c r="C507" s="1" t="s">
        <v>120</v>
      </c>
      <c r="D507" s="1" t="s">
        <v>52</v>
      </c>
      <c r="E507" t="s">
        <v>9</v>
      </c>
      <c r="F507" t="s">
        <v>22</v>
      </c>
      <c r="G507" t="s">
        <v>16</v>
      </c>
      <c r="H507" s="2">
        <v>4600</v>
      </c>
      <c r="I507" s="2">
        <v>-4600</v>
      </c>
      <c r="J507" s="1">
        <v>45703</v>
      </c>
      <c r="K507" s="7">
        <v>45689</v>
      </c>
    </row>
    <row r="508" spans="1:11" x14ac:dyDescent="0.25">
      <c r="A508" s="7">
        <v>45689</v>
      </c>
      <c r="B508" s="1">
        <v>45703</v>
      </c>
      <c r="C508" s="1" t="s">
        <v>120</v>
      </c>
      <c r="D508" s="1" t="s">
        <v>52</v>
      </c>
      <c r="E508" t="s">
        <v>3</v>
      </c>
      <c r="F508" t="s">
        <v>22</v>
      </c>
      <c r="G508" t="s">
        <v>17</v>
      </c>
      <c r="I508" s="2">
        <v>-1513730</v>
      </c>
      <c r="J508" s="1">
        <v>45703</v>
      </c>
      <c r="K508" s="7">
        <v>45689</v>
      </c>
    </row>
    <row r="509" spans="1:11" x14ac:dyDescent="0.25">
      <c r="A509" s="7">
        <v>45689</v>
      </c>
      <c r="B509" s="1">
        <v>45703</v>
      </c>
      <c r="C509" s="1" t="s">
        <v>120</v>
      </c>
      <c r="D509" s="1" t="s">
        <v>69</v>
      </c>
      <c r="E509" t="s">
        <v>39</v>
      </c>
      <c r="F509" t="s">
        <v>22</v>
      </c>
      <c r="G509" t="s">
        <v>16</v>
      </c>
      <c r="I509" s="2">
        <v>-234000</v>
      </c>
      <c r="J509" s="1">
        <v>45703</v>
      </c>
      <c r="K509" s="7">
        <v>45689</v>
      </c>
    </row>
    <row r="510" spans="1:11" x14ac:dyDescent="0.25">
      <c r="A510" s="7">
        <v>45689</v>
      </c>
      <c r="B510" s="1">
        <v>45703</v>
      </c>
      <c r="C510" s="1" t="s">
        <v>120</v>
      </c>
      <c r="D510" s="1" t="s">
        <v>52</v>
      </c>
      <c r="E510" t="s">
        <v>39</v>
      </c>
      <c r="F510" t="s">
        <v>22</v>
      </c>
      <c r="G510" t="s">
        <v>18</v>
      </c>
      <c r="H510" s="2">
        <v>9500</v>
      </c>
      <c r="I510" s="2">
        <v>-9500</v>
      </c>
      <c r="J510" s="1">
        <v>45703</v>
      </c>
      <c r="K510" s="7">
        <v>45689</v>
      </c>
    </row>
    <row r="511" spans="1:11" x14ac:dyDescent="0.25">
      <c r="A511" s="7">
        <v>45689</v>
      </c>
      <c r="B511" s="1">
        <v>45703</v>
      </c>
      <c r="C511" s="1" t="s">
        <v>120</v>
      </c>
      <c r="D511" s="1" t="s">
        <v>52</v>
      </c>
      <c r="E511" t="s">
        <v>37</v>
      </c>
      <c r="F511" t="s">
        <v>22</v>
      </c>
      <c r="G511" t="s">
        <v>18</v>
      </c>
      <c r="H511" s="2">
        <v>209040</v>
      </c>
      <c r="I511" s="2">
        <v>-209040</v>
      </c>
      <c r="J511" s="1">
        <v>45703</v>
      </c>
      <c r="K511" s="7">
        <v>45689</v>
      </c>
    </row>
    <row r="512" spans="1:11" x14ac:dyDescent="0.25">
      <c r="A512" s="7">
        <v>45689</v>
      </c>
      <c r="B512" s="1">
        <v>45703</v>
      </c>
      <c r="C512" s="1" t="s">
        <v>120</v>
      </c>
      <c r="D512" s="1" t="s">
        <v>66</v>
      </c>
      <c r="E512" t="s">
        <v>129</v>
      </c>
      <c r="F512" t="s">
        <v>22</v>
      </c>
      <c r="G512" t="s">
        <v>18</v>
      </c>
      <c r="H512" s="2">
        <v>912373</v>
      </c>
      <c r="I512" s="2">
        <v>-912373</v>
      </c>
      <c r="J512" s="1">
        <v>45703</v>
      </c>
      <c r="K512" s="7">
        <v>45689</v>
      </c>
    </row>
    <row r="513" spans="1:11" x14ac:dyDescent="0.25">
      <c r="A513" s="7">
        <v>45689</v>
      </c>
      <c r="B513" s="1">
        <v>45703</v>
      </c>
      <c r="C513" s="1" t="s">
        <v>120</v>
      </c>
      <c r="D513" s="1" t="s">
        <v>52</v>
      </c>
      <c r="E513" t="s">
        <v>41</v>
      </c>
      <c r="F513" t="s">
        <v>22</v>
      </c>
      <c r="G513" t="s">
        <v>16</v>
      </c>
      <c r="H513" s="2">
        <v>5000</v>
      </c>
      <c r="I513" s="2">
        <v>-5000</v>
      </c>
      <c r="J513" s="1">
        <v>45703</v>
      </c>
      <c r="K513" s="7">
        <v>45689</v>
      </c>
    </row>
    <row r="514" spans="1:11" x14ac:dyDescent="0.25">
      <c r="A514" s="7">
        <v>45689</v>
      </c>
      <c r="B514" s="1">
        <v>45703</v>
      </c>
      <c r="C514" s="1" t="s">
        <v>120</v>
      </c>
      <c r="D514" s="1" t="s">
        <v>52</v>
      </c>
      <c r="E514" t="s">
        <v>8</v>
      </c>
      <c r="F514" t="s">
        <v>22</v>
      </c>
      <c r="G514" t="s">
        <v>16</v>
      </c>
      <c r="H514" s="2">
        <v>13500</v>
      </c>
      <c r="I514" s="2">
        <v>-13500</v>
      </c>
      <c r="J514" s="1">
        <v>45703</v>
      </c>
      <c r="K514" s="7">
        <v>45689</v>
      </c>
    </row>
    <row r="515" spans="1:11" x14ac:dyDescent="0.25">
      <c r="A515" s="7">
        <v>45689</v>
      </c>
      <c r="B515" s="1">
        <v>45703</v>
      </c>
      <c r="C515" s="1" t="s">
        <v>120</v>
      </c>
      <c r="D515" s="1" t="s">
        <v>52</v>
      </c>
      <c r="E515" t="s">
        <v>26</v>
      </c>
      <c r="F515" t="s">
        <v>22</v>
      </c>
      <c r="G515" t="s">
        <v>16</v>
      </c>
      <c r="H515" s="2">
        <v>6500</v>
      </c>
      <c r="I515" s="2">
        <v>-6500</v>
      </c>
      <c r="J515" s="1">
        <v>45703</v>
      </c>
      <c r="K515" s="7">
        <v>45689</v>
      </c>
    </row>
    <row r="516" spans="1:11" x14ac:dyDescent="0.25">
      <c r="A516" s="7">
        <v>45689</v>
      </c>
      <c r="B516" s="1">
        <v>45703</v>
      </c>
      <c r="C516" s="1" t="s">
        <v>120</v>
      </c>
      <c r="D516" s="1" t="s">
        <v>52</v>
      </c>
      <c r="E516" t="s">
        <v>38</v>
      </c>
      <c r="F516" t="s">
        <v>22</v>
      </c>
      <c r="G516" t="s">
        <v>16</v>
      </c>
      <c r="H516" s="2">
        <v>44400</v>
      </c>
      <c r="I516" s="2">
        <v>-44400</v>
      </c>
      <c r="J516" s="1">
        <v>45703</v>
      </c>
      <c r="K516" s="7">
        <v>45689</v>
      </c>
    </row>
    <row r="517" spans="1:11" x14ac:dyDescent="0.25">
      <c r="A517" s="7">
        <v>45689</v>
      </c>
      <c r="B517" s="1">
        <v>45703</v>
      </c>
      <c r="C517" s="1" t="s">
        <v>120</v>
      </c>
      <c r="D517" s="1" t="s">
        <v>69</v>
      </c>
      <c r="E517" t="s">
        <v>43</v>
      </c>
      <c r="F517" t="s">
        <v>22</v>
      </c>
      <c r="G517" t="s">
        <v>16</v>
      </c>
      <c r="I517" s="2">
        <v>-15380</v>
      </c>
      <c r="J517" s="1">
        <v>45703</v>
      </c>
      <c r="K517" s="7">
        <v>45689</v>
      </c>
    </row>
    <row r="518" spans="1:11" x14ac:dyDescent="0.25">
      <c r="A518" s="7">
        <v>45689</v>
      </c>
      <c r="B518" s="1">
        <v>45705</v>
      </c>
      <c r="C518" s="1" t="s">
        <v>120</v>
      </c>
      <c r="D518" s="1" t="s">
        <v>52</v>
      </c>
      <c r="E518" t="s">
        <v>9</v>
      </c>
      <c r="F518" t="s">
        <v>22</v>
      </c>
      <c r="G518" t="s">
        <v>16</v>
      </c>
      <c r="H518" s="2">
        <v>2900</v>
      </c>
      <c r="I518" s="2">
        <v>-2900</v>
      </c>
      <c r="J518" s="1">
        <v>45705</v>
      </c>
      <c r="K518" s="7">
        <v>45689</v>
      </c>
    </row>
    <row r="519" spans="1:11" x14ac:dyDescent="0.25">
      <c r="A519" s="7">
        <v>45689</v>
      </c>
      <c r="B519" s="1">
        <v>45705</v>
      </c>
      <c r="C519" s="1" t="s">
        <v>120</v>
      </c>
      <c r="D519" s="1" t="s">
        <v>52</v>
      </c>
      <c r="E519" t="s">
        <v>9</v>
      </c>
      <c r="F519" t="s">
        <v>22</v>
      </c>
      <c r="G519" t="s">
        <v>16</v>
      </c>
      <c r="H519" s="2">
        <v>2990</v>
      </c>
      <c r="I519" s="2">
        <v>-2990</v>
      </c>
      <c r="J519" s="1">
        <v>45705</v>
      </c>
      <c r="K519" s="7">
        <v>45689</v>
      </c>
    </row>
    <row r="520" spans="1:11" x14ac:dyDescent="0.25">
      <c r="A520" s="7">
        <v>45689</v>
      </c>
      <c r="B520" s="1">
        <v>45705</v>
      </c>
      <c r="C520" s="1" t="s">
        <v>120</v>
      </c>
      <c r="D520" s="1" t="s">
        <v>54</v>
      </c>
      <c r="E520" t="s">
        <v>28</v>
      </c>
      <c r="F520" t="s">
        <v>22</v>
      </c>
      <c r="G520" t="s">
        <v>16</v>
      </c>
      <c r="H520" s="2">
        <v>898000</v>
      </c>
      <c r="I520" s="2">
        <v>-898000</v>
      </c>
      <c r="J520" s="1">
        <v>45705</v>
      </c>
      <c r="K520" s="7">
        <v>45689</v>
      </c>
    </row>
    <row r="521" spans="1:11" x14ac:dyDescent="0.25">
      <c r="A521" s="7">
        <v>45689</v>
      </c>
      <c r="B521" s="1">
        <v>45705</v>
      </c>
      <c r="C521" s="1" t="s">
        <v>120</v>
      </c>
      <c r="D521" s="1" t="s">
        <v>66</v>
      </c>
      <c r="E521" t="s">
        <v>39</v>
      </c>
      <c r="F521" t="s">
        <v>22</v>
      </c>
      <c r="G521" t="s">
        <v>16</v>
      </c>
      <c r="H521" s="2">
        <v>46200</v>
      </c>
      <c r="I521" s="2">
        <v>-46200</v>
      </c>
      <c r="J521" s="1">
        <v>45705</v>
      </c>
      <c r="K521" s="7">
        <v>45689</v>
      </c>
    </row>
    <row r="522" spans="1:11" x14ac:dyDescent="0.25">
      <c r="A522" s="7">
        <v>45689</v>
      </c>
      <c r="B522" s="1">
        <v>45705</v>
      </c>
      <c r="C522" s="1" t="s">
        <v>120</v>
      </c>
      <c r="D522" s="1" t="s">
        <v>52</v>
      </c>
      <c r="E522" t="s">
        <v>39</v>
      </c>
      <c r="F522" t="s">
        <v>24</v>
      </c>
      <c r="G522" t="s">
        <v>17</v>
      </c>
      <c r="H522" s="2">
        <v>241395</v>
      </c>
      <c r="K522" s="7"/>
    </row>
    <row r="523" spans="1:11" x14ac:dyDescent="0.25">
      <c r="A523" s="7">
        <v>45689</v>
      </c>
      <c r="B523" s="1">
        <v>45705</v>
      </c>
      <c r="C523" s="1" t="s">
        <v>120</v>
      </c>
      <c r="D523" s="1" t="s">
        <v>52</v>
      </c>
      <c r="E523" t="s">
        <v>39</v>
      </c>
      <c r="F523" t="s">
        <v>24</v>
      </c>
      <c r="G523" t="s">
        <v>17</v>
      </c>
      <c r="H523" s="2">
        <v>252099</v>
      </c>
      <c r="I523" s="2">
        <v>-252099</v>
      </c>
      <c r="J523" s="1">
        <v>45712</v>
      </c>
      <c r="K523" s="7">
        <v>45689</v>
      </c>
    </row>
    <row r="524" spans="1:11" x14ac:dyDescent="0.25">
      <c r="A524" s="7">
        <v>45689</v>
      </c>
      <c r="B524" s="1">
        <v>45705</v>
      </c>
      <c r="C524" s="1" t="s">
        <v>120</v>
      </c>
      <c r="D524" s="1" t="s">
        <v>52</v>
      </c>
      <c r="E524" t="s">
        <v>59</v>
      </c>
      <c r="F524" t="s">
        <v>24</v>
      </c>
      <c r="G524" t="s">
        <v>18</v>
      </c>
      <c r="H524" s="2">
        <v>8600</v>
      </c>
      <c r="I524" s="2">
        <v>-8600</v>
      </c>
      <c r="J524" s="1">
        <v>45708</v>
      </c>
      <c r="K524" s="7">
        <v>45689</v>
      </c>
    </row>
    <row r="525" spans="1:11" x14ac:dyDescent="0.25">
      <c r="A525" s="7">
        <v>45689</v>
      </c>
      <c r="B525" s="1">
        <v>45705</v>
      </c>
      <c r="C525" s="1" t="s">
        <v>120</v>
      </c>
      <c r="D525" s="1" t="s">
        <v>52</v>
      </c>
      <c r="E525" t="s">
        <v>59</v>
      </c>
      <c r="F525" t="s">
        <v>24</v>
      </c>
      <c r="G525" t="s">
        <v>18</v>
      </c>
      <c r="H525" s="2">
        <v>77710</v>
      </c>
      <c r="I525" s="2">
        <v>-77710</v>
      </c>
      <c r="J525" s="1">
        <v>45708</v>
      </c>
      <c r="K525" s="7">
        <v>45689</v>
      </c>
    </row>
    <row r="526" spans="1:11" x14ac:dyDescent="0.25">
      <c r="A526" s="7">
        <v>45689</v>
      </c>
      <c r="B526" s="1">
        <v>45705</v>
      </c>
      <c r="C526" s="1" t="s">
        <v>120</v>
      </c>
      <c r="D526" s="1" t="s">
        <v>52</v>
      </c>
      <c r="E526" t="s">
        <v>57</v>
      </c>
      <c r="F526" t="s">
        <v>24</v>
      </c>
      <c r="G526" t="s">
        <v>17</v>
      </c>
      <c r="H526" s="2">
        <v>451013</v>
      </c>
    </row>
    <row r="527" spans="1:11" x14ac:dyDescent="0.25">
      <c r="A527" s="7">
        <v>45689</v>
      </c>
      <c r="B527" s="1">
        <v>45705</v>
      </c>
      <c r="C527" s="1" t="s">
        <v>120</v>
      </c>
      <c r="D527" s="1" t="s">
        <v>52</v>
      </c>
      <c r="E527" t="s">
        <v>12</v>
      </c>
      <c r="F527" t="s">
        <v>24</v>
      </c>
      <c r="G527" t="s">
        <v>16</v>
      </c>
      <c r="H527" s="2">
        <v>305500</v>
      </c>
      <c r="I527" s="2">
        <v>-305500</v>
      </c>
      <c r="J527" s="1">
        <v>45712</v>
      </c>
      <c r="K527" s="7">
        <v>45689</v>
      </c>
    </row>
    <row r="528" spans="1:11" x14ac:dyDescent="0.25">
      <c r="A528" s="7">
        <v>45689</v>
      </c>
      <c r="B528" s="1">
        <v>45705</v>
      </c>
      <c r="C528" s="1" t="s">
        <v>120</v>
      </c>
      <c r="D528" s="1" t="s">
        <v>52</v>
      </c>
      <c r="E528" t="s">
        <v>36</v>
      </c>
      <c r="F528" t="s">
        <v>22</v>
      </c>
      <c r="G528" t="s">
        <v>18</v>
      </c>
      <c r="H528" s="2">
        <v>68900</v>
      </c>
      <c r="I528" s="2">
        <v>-68900</v>
      </c>
      <c r="J528" s="1">
        <v>45705</v>
      </c>
      <c r="K528" s="7">
        <v>45689</v>
      </c>
    </row>
    <row r="529" spans="1:11" x14ac:dyDescent="0.25">
      <c r="A529" s="7">
        <v>45689</v>
      </c>
      <c r="B529" s="1">
        <v>45705</v>
      </c>
      <c r="C529" s="1" t="s">
        <v>120</v>
      </c>
      <c r="D529" s="1" t="s">
        <v>69</v>
      </c>
      <c r="E529" t="s">
        <v>43</v>
      </c>
      <c r="F529" t="s">
        <v>22</v>
      </c>
      <c r="G529" t="s">
        <v>16</v>
      </c>
      <c r="I529" s="2">
        <v>-15380</v>
      </c>
      <c r="J529" s="1">
        <v>45705</v>
      </c>
      <c r="K529" s="7">
        <v>45689</v>
      </c>
    </row>
    <row r="530" spans="1:11" x14ac:dyDescent="0.25">
      <c r="A530" s="7">
        <v>45689</v>
      </c>
      <c r="B530" s="1">
        <v>45705</v>
      </c>
      <c r="C530" s="1" t="s">
        <v>120</v>
      </c>
      <c r="D530" s="1" t="s">
        <v>52</v>
      </c>
      <c r="E530" t="s">
        <v>84</v>
      </c>
      <c r="F530" t="s">
        <v>24</v>
      </c>
      <c r="G530" t="s">
        <v>17</v>
      </c>
      <c r="H530" s="2">
        <v>252580</v>
      </c>
      <c r="I530" s="2">
        <v>-252580</v>
      </c>
      <c r="J530" s="1">
        <v>45712</v>
      </c>
      <c r="K530" s="7">
        <v>45689</v>
      </c>
    </row>
    <row r="531" spans="1:11" x14ac:dyDescent="0.25">
      <c r="A531" s="7">
        <v>45689</v>
      </c>
      <c r="B531" s="1">
        <v>45705</v>
      </c>
      <c r="C531" s="1" t="s">
        <v>120</v>
      </c>
      <c r="D531" s="1" t="s">
        <v>52</v>
      </c>
      <c r="E531" t="s">
        <v>124</v>
      </c>
      <c r="F531" t="s">
        <v>22</v>
      </c>
      <c r="G531" t="s">
        <v>18</v>
      </c>
      <c r="H531" s="2">
        <v>73800</v>
      </c>
      <c r="I531" s="2">
        <v>-73800</v>
      </c>
      <c r="J531" s="1">
        <v>45705</v>
      </c>
      <c r="K531" s="7">
        <v>45689</v>
      </c>
    </row>
    <row r="532" spans="1:11" x14ac:dyDescent="0.25">
      <c r="A532" s="7">
        <v>45689</v>
      </c>
      <c r="B532" s="1">
        <v>45705</v>
      </c>
      <c r="C532" s="1" t="s">
        <v>120</v>
      </c>
      <c r="D532" s="1" t="s">
        <v>52</v>
      </c>
      <c r="E532" t="s">
        <v>31</v>
      </c>
      <c r="F532" t="s">
        <v>24</v>
      </c>
      <c r="G532" t="s">
        <v>17</v>
      </c>
      <c r="H532" s="2">
        <v>214302</v>
      </c>
      <c r="I532" s="2">
        <v>-214302</v>
      </c>
      <c r="J532" s="1">
        <v>45712</v>
      </c>
      <c r="K532" s="7">
        <v>45689</v>
      </c>
    </row>
    <row r="533" spans="1:11" x14ac:dyDescent="0.25">
      <c r="A533" s="7">
        <v>45689</v>
      </c>
      <c r="B533" s="1">
        <v>45705</v>
      </c>
      <c r="C533" s="1" t="s">
        <v>120</v>
      </c>
      <c r="D533" s="1" t="s">
        <v>50</v>
      </c>
      <c r="E533" t="s">
        <v>55</v>
      </c>
      <c r="F533" t="s">
        <v>22</v>
      </c>
      <c r="G533" t="s">
        <v>16</v>
      </c>
      <c r="I533" s="2">
        <v>-500000</v>
      </c>
      <c r="J533" s="1">
        <v>45705</v>
      </c>
      <c r="K533" s="7">
        <v>45689</v>
      </c>
    </row>
    <row r="534" spans="1:11" x14ac:dyDescent="0.25">
      <c r="A534" s="7">
        <v>45689</v>
      </c>
      <c r="B534" s="1">
        <v>45705</v>
      </c>
      <c r="C534" s="1" t="s">
        <v>120</v>
      </c>
      <c r="D534" s="1" t="s">
        <v>50</v>
      </c>
      <c r="E534" t="s">
        <v>44</v>
      </c>
      <c r="F534" t="s">
        <v>22</v>
      </c>
      <c r="G534" t="s">
        <v>16</v>
      </c>
      <c r="I534" s="2">
        <v>-500000</v>
      </c>
      <c r="J534" s="1">
        <v>45705</v>
      </c>
      <c r="K534" s="7">
        <v>45689</v>
      </c>
    </row>
    <row r="535" spans="1:11" x14ac:dyDescent="0.25">
      <c r="A535" s="7">
        <v>45689</v>
      </c>
      <c r="B535" s="1">
        <v>45705</v>
      </c>
      <c r="C535" s="1" t="s">
        <v>120</v>
      </c>
      <c r="D535" s="1" t="s">
        <v>52</v>
      </c>
      <c r="E535" t="s">
        <v>10</v>
      </c>
      <c r="F535" t="s">
        <v>24</v>
      </c>
      <c r="G535" t="s">
        <v>17</v>
      </c>
      <c r="H535" s="2">
        <v>113503</v>
      </c>
      <c r="I535" s="2">
        <v>-113503</v>
      </c>
      <c r="J535" s="1">
        <v>45708</v>
      </c>
      <c r="K535" s="7">
        <v>45689</v>
      </c>
    </row>
    <row r="536" spans="1:11" x14ac:dyDescent="0.25">
      <c r="A536" s="7">
        <v>45689</v>
      </c>
      <c r="B536" s="1">
        <v>45705</v>
      </c>
      <c r="C536" s="1" t="s">
        <v>120</v>
      </c>
      <c r="D536" s="1" t="s">
        <v>52</v>
      </c>
      <c r="E536" t="s">
        <v>10</v>
      </c>
      <c r="F536" t="s">
        <v>24</v>
      </c>
      <c r="G536" t="s">
        <v>16</v>
      </c>
      <c r="H536" s="2">
        <v>93804</v>
      </c>
      <c r="I536" s="2">
        <v>-93804</v>
      </c>
      <c r="J536" s="1">
        <v>45708</v>
      </c>
      <c r="K536" s="7">
        <v>45689</v>
      </c>
    </row>
    <row r="537" spans="1:11" x14ac:dyDescent="0.25">
      <c r="A537" s="7">
        <v>45689</v>
      </c>
      <c r="B537" s="1">
        <v>45705</v>
      </c>
      <c r="C537" s="1" t="s">
        <v>120</v>
      </c>
      <c r="D537" s="1" t="s">
        <v>50</v>
      </c>
      <c r="E537" t="s">
        <v>55</v>
      </c>
      <c r="F537" t="s">
        <v>22</v>
      </c>
      <c r="G537" t="s">
        <v>47</v>
      </c>
      <c r="I537" s="2">
        <v>-101300</v>
      </c>
      <c r="J537" s="1">
        <v>45705</v>
      </c>
      <c r="K537" s="7">
        <v>45689</v>
      </c>
    </row>
    <row r="538" spans="1:11" x14ac:dyDescent="0.25">
      <c r="A538" s="7">
        <v>45689</v>
      </c>
      <c r="B538" s="1">
        <v>45705</v>
      </c>
      <c r="C538" s="1" t="s">
        <v>120</v>
      </c>
      <c r="D538" s="1" t="s">
        <v>50</v>
      </c>
      <c r="E538" t="s">
        <v>44</v>
      </c>
      <c r="F538" t="s">
        <v>22</v>
      </c>
      <c r="G538" t="s">
        <v>47</v>
      </c>
      <c r="I538" s="2">
        <v>-44320</v>
      </c>
      <c r="J538" s="1">
        <v>45705</v>
      </c>
      <c r="K538" s="7">
        <v>45689</v>
      </c>
    </row>
    <row r="539" spans="1:11" x14ac:dyDescent="0.25">
      <c r="A539" s="7">
        <v>45689</v>
      </c>
      <c r="B539" s="1">
        <v>45705</v>
      </c>
      <c r="C539" s="1" t="s">
        <v>120</v>
      </c>
      <c r="D539" s="1" t="s">
        <v>66</v>
      </c>
      <c r="E539" t="s">
        <v>78</v>
      </c>
      <c r="F539" t="s">
        <v>22</v>
      </c>
      <c r="G539" t="s">
        <v>47</v>
      </c>
      <c r="H539" s="2">
        <v>18230</v>
      </c>
      <c r="I539" s="2">
        <v>-18230</v>
      </c>
      <c r="J539" s="1">
        <v>45705</v>
      </c>
      <c r="K539" s="7">
        <v>45689</v>
      </c>
    </row>
    <row r="540" spans="1:11" x14ac:dyDescent="0.25">
      <c r="A540" s="7">
        <v>45689</v>
      </c>
      <c r="B540" s="1">
        <v>45705</v>
      </c>
      <c r="C540" s="1" t="s">
        <v>120</v>
      </c>
      <c r="D540" s="1" t="s">
        <v>49</v>
      </c>
      <c r="E540" t="s">
        <v>165</v>
      </c>
      <c r="F540" t="s">
        <v>22</v>
      </c>
      <c r="G540" t="s">
        <v>47</v>
      </c>
      <c r="H540" s="2">
        <v>1810003</v>
      </c>
      <c r="I540" s="2">
        <v>-1810003</v>
      </c>
      <c r="J540" s="1">
        <v>45705</v>
      </c>
      <c r="K540" s="7">
        <v>45689</v>
      </c>
    </row>
    <row r="541" spans="1:11" x14ac:dyDescent="0.25">
      <c r="A541" s="7">
        <v>45689</v>
      </c>
      <c r="B541" s="1">
        <v>45706</v>
      </c>
      <c r="C541" s="1" t="s">
        <v>120</v>
      </c>
      <c r="D541" s="1" t="s">
        <v>52</v>
      </c>
      <c r="E541" t="s">
        <v>4</v>
      </c>
      <c r="F541" t="s">
        <v>24</v>
      </c>
      <c r="G541" t="s">
        <v>17</v>
      </c>
      <c r="H541" s="2">
        <v>64000</v>
      </c>
      <c r="I541" s="2">
        <v>-64000</v>
      </c>
      <c r="J541" s="1">
        <v>45712</v>
      </c>
      <c r="K541" s="7">
        <v>45689</v>
      </c>
    </row>
    <row r="542" spans="1:11" x14ac:dyDescent="0.25">
      <c r="A542" s="7">
        <v>45689</v>
      </c>
      <c r="B542" s="1">
        <v>45706</v>
      </c>
      <c r="C542" s="1" t="s">
        <v>120</v>
      </c>
      <c r="D542" s="1" t="s">
        <v>52</v>
      </c>
      <c r="E542" t="s">
        <v>0</v>
      </c>
      <c r="F542" t="s">
        <v>24</v>
      </c>
      <c r="G542" t="s">
        <v>17</v>
      </c>
      <c r="H542" s="2">
        <v>1208997</v>
      </c>
    </row>
    <row r="543" spans="1:11" x14ac:dyDescent="0.25">
      <c r="A543" s="7">
        <v>45689</v>
      </c>
      <c r="B543" s="1">
        <v>45706</v>
      </c>
      <c r="C543" s="1" t="s">
        <v>120</v>
      </c>
      <c r="D543" s="1" t="s">
        <v>52</v>
      </c>
      <c r="E543" t="s">
        <v>0</v>
      </c>
      <c r="F543" t="s">
        <v>24</v>
      </c>
      <c r="G543" t="s">
        <v>17</v>
      </c>
      <c r="H543" s="2">
        <v>177621</v>
      </c>
    </row>
    <row r="544" spans="1:11" x14ac:dyDescent="0.25">
      <c r="A544" s="7">
        <v>45689</v>
      </c>
      <c r="B544" s="1">
        <v>45706</v>
      </c>
      <c r="C544" s="1" t="s">
        <v>120</v>
      </c>
      <c r="D544" s="1" t="s">
        <v>52</v>
      </c>
      <c r="E544" t="s">
        <v>0</v>
      </c>
      <c r="F544" t="s">
        <v>24</v>
      </c>
      <c r="G544" t="s">
        <v>17</v>
      </c>
      <c r="H544" s="2">
        <v>438810</v>
      </c>
    </row>
    <row r="545" spans="1:11" x14ac:dyDescent="0.25">
      <c r="A545" s="7">
        <v>45689</v>
      </c>
      <c r="B545" s="1">
        <v>45706</v>
      </c>
      <c r="C545" s="1" t="s">
        <v>120</v>
      </c>
      <c r="D545" s="1" t="s">
        <v>52</v>
      </c>
      <c r="E545" t="s">
        <v>2</v>
      </c>
      <c r="F545" t="s">
        <v>24</v>
      </c>
      <c r="G545" t="s">
        <v>17</v>
      </c>
      <c r="H545" s="2">
        <v>41860</v>
      </c>
    </row>
    <row r="546" spans="1:11" x14ac:dyDescent="0.25">
      <c r="A546" s="7">
        <v>45689</v>
      </c>
      <c r="B546" s="1">
        <v>45706</v>
      </c>
      <c r="C546" s="1" t="s">
        <v>120</v>
      </c>
      <c r="D546" s="1" t="s">
        <v>52</v>
      </c>
      <c r="E546" t="s">
        <v>2</v>
      </c>
      <c r="F546" t="s">
        <v>24</v>
      </c>
      <c r="G546" t="s">
        <v>17</v>
      </c>
      <c r="H546" s="2">
        <v>659887</v>
      </c>
    </row>
    <row r="547" spans="1:11" x14ac:dyDescent="0.25">
      <c r="A547" s="7">
        <v>45689</v>
      </c>
      <c r="B547" s="1">
        <v>45706</v>
      </c>
      <c r="C547" s="1" t="s">
        <v>120</v>
      </c>
      <c r="D547" s="1" t="s">
        <v>52</v>
      </c>
      <c r="E547" t="s">
        <v>2</v>
      </c>
      <c r="F547" t="s">
        <v>24</v>
      </c>
      <c r="G547" t="s">
        <v>16</v>
      </c>
      <c r="H547" s="2">
        <v>266915</v>
      </c>
    </row>
    <row r="548" spans="1:11" x14ac:dyDescent="0.25">
      <c r="A548" s="7">
        <v>45689</v>
      </c>
      <c r="B548" s="1">
        <v>45706</v>
      </c>
      <c r="C548" s="1" t="s">
        <v>120</v>
      </c>
      <c r="D548" s="1" t="s">
        <v>52</v>
      </c>
      <c r="E548" t="s">
        <v>25</v>
      </c>
      <c r="F548" t="s">
        <v>24</v>
      </c>
      <c r="G548" t="s">
        <v>16</v>
      </c>
      <c r="H548" s="2">
        <v>79300</v>
      </c>
      <c r="I548" s="2">
        <v>-79300</v>
      </c>
      <c r="J548" s="1">
        <v>45730</v>
      </c>
      <c r="K548" s="7">
        <v>45717</v>
      </c>
    </row>
    <row r="549" spans="1:11" x14ac:dyDescent="0.25">
      <c r="A549" s="7">
        <v>45689</v>
      </c>
      <c r="B549" s="1">
        <v>45707</v>
      </c>
      <c r="C549" s="1" t="s">
        <v>120</v>
      </c>
      <c r="D549" s="1" t="s">
        <v>52</v>
      </c>
      <c r="E549" t="s">
        <v>9</v>
      </c>
      <c r="F549" t="s">
        <v>22</v>
      </c>
      <c r="G549" t="s">
        <v>16</v>
      </c>
      <c r="H549" s="2">
        <v>3380</v>
      </c>
      <c r="I549" s="2">
        <v>-3380</v>
      </c>
      <c r="J549" s="1">
        <v>45707</v>
      </c>
      <c r="K549" s="7">
        <v>45689</v>
      </c>
    </row>
    <row r="550" spans="1:11" x14ac:dyDescent="0.25">
      <c r="A550" s="7">
        <v>45689</v>
      </c>
      <c r="B550" s="1">
        <v>45707</v>
      </c>
      <c r="C550" s="1" t="s">
        <v>120</v>
      </c>
      <c r="D550" s="1" t="s">
        <v>52</v>
      </c>
      <c r="E550" t="s">
        <v>39</v>
      </c>
      <c r="F550" t="s">
        <v>22</v>
      </c>
      <c r="G550" t="s">
        <v>16</v>
      </c>
      <c r="H550" s="2">
        <v>34100</v>
      </c>
      <c r="I550" s="2">
        <v>-34100</v>
      </c>
      <c r="J550" s="1">
        <v>45707</v>
      </c>
      <c r="K550" s="7">
        <v>45689</v>
      </c>
    </row>
    <row r="551" spans="1:11" x14ac:dyDescent="0.25">
      <c r="A551" s="7">
        <v>45689</v>
      </c>
      <c r="B551" s="1">
        <v>45707</v>
      </c>
      <c r="C551" s="1" t="s">
        <v>120</v>
      </c>
      <c r="D551" s="1" t="s">
        <v>69</v>
      </c>
      <c r="E551" t="s">
        <v>39</v>
      </c>
      <c r="F551" t="s">
        <v>22</v>
      </c>
      <c r="G551" t="s">
        <v>16</v>
      </c>
      <c r="I551" s="2">
        <v>-160000</v>
      </c>
      <c r="J551" s="1">
        <v>45707</v>
      </c>
      <c r="K551" s="7">
        <v>45689</v>
      </c>
    </row>
    <row r="552" spans="1:11" x14ac:dyDescent="0.25">
      <c r="A552" s="7">
        <v>45689</v>
      </c>
      <c r="B552" s="1">
        <v>45707</v>
      </c>
      <c r="C552" s="1" t="s">
        <v>120</v>
      </c>
      <c r="D552" s="1" t="s">
        <v>52</v>
      </c>
      <c r="E552" t="s">
        <v>34</v>
      </c>
      <c r="F552" t="s">
        <v>22</v>
      </c>
      <c r="G552" t="s">
        <v>16</v>
      </c>
      <c r="H552" s="2">
        <v>92500</v>
      </c>
      <c r="I552" s="2">
        <v>-92500</v>
      </c>
      <c r="J552" s="1">
        <v>45707</v>
      </c>
      <c r="K552" s="7">
        <v>45689</v>
      </c>
    </row>
    <row r="553" spans="1:11" x14ac:dyDescent="0.25">
      <c r="A553" s="7">
        <v>45689</v>
      </c>
      <c r="B553" s="1">
        <v>45707</v>
      </c>
      <c r="C553" s="1" t="s">
        <v>120</v>
      </c>
      <c r="D553" s="1" t="s">
        <v>52</v>
      </c>
      <c r="E553" t="s">
        <v>107</v>
      </c>
      <c r="F553" t="s">
        <v>22</v>
      </c>
      <c r="G553" t="s">
        <v>18</v>
      </c>
      <c r="H553" s="2">
        <v>79200</v>
      </c>
      <c r="I553" s="2">
        <v>-79200</v>
      </c>
      <c r="J553" s="1">
        <v>45707</v>
      </c>
      <c r="K553" s="7">
        <v>45689</v>
      </c>
    </row>
    <row r="554" spans="1:11" x14ac:dyDescent="0.25">
      <c r="A554" s="7">
        <v>45689</v>
      </c>
      <c r="B554" s="1">
        <v>45707</v>
      </c>
      <c r="C554" s="1" t="s">
        <v>120</v>
      </c>
      <c r="D554" s="1" t="s">
        <v>66</v>
      </c>
      <c r="E554" t="s">
        <v>65</v>
      </c>
      <c r="F554" t="s">
        <v>22</v>
      </c>
      <c r="G554" t="s">
        <v>16</v>
      </c>
      <c r="H554" s="2">
        <v>103250</v>
      </c>
      <c r="I554" s="2">
        <v>-103250</v>
      </c>
      <c r="J554" s="1">
        <v>45707</v>
      </c>
      <c r="K554" s="7">
        <v>45689</v>
      </c>
    </row>
    <row r="555" spans="1:11" x14ac:dyDescent="0.25">
      <c r="A555" s="7">
        <v>45689</v>
      </c>
      <c r="B555" s="1">
        <v>45707</v>
      </c>
      <c r="C555" s="1" t="s">
        <v>120</v>
      </c>
      <c r="D555" s="1" t="s">
        <v>51</v>
      </c>
      <c r="E555" t="s">
        <v>45</v>
      </c>
      <c r="F555" t="s">
        <v>22</v>
      </c>
      <c r="G555" t="s">
        <v>16</v>
      </c>
      <c r="I555" s="2">
        <v>-100000</v>
      </c>
      <c r="J555" s="1">
        <v>45707</v>
      </c>
      <c r="K555" s="7">
        <v>45689</v>
      </c>
    </row>
    <row r="556" spans="1:11" x14ac:dyDescent="0.25">
      <c r="A556" s="7">
        <v>45689</v>
      </c>
      <c r="B556" s="1">
        <v>45707</v>
      </c>
      <c r="C556" s="1" t="s">
        <v>120</v>
      </c>
      <c r="D556" s="1" t="s">
        <v>52</v>
      </c>
      <c r="E556" t="s">
        <v>12</v>
      </c>
      <c r="F556" t="s">
        <v>24</v>
      </c>
      <c r="G556" t="s">
        <v>16</v>
      </c>
      <c r="H556" s="2">
        <v>223400</v>
      </c>
      <c r="I556" s="2">
        <v>-223500</v>
      </c>
      <c r="J556" s="1">
        <v>45714</v>
      </c>
      <c r="K556" s="7">
        <v>45689</v>
      </c>
    </row>
    <row r="557" spans="1:11" x14ac:dyDescent="0.25">
      <c r="A557" s="7">
        <v>45689</v>
      </c>
      <c r="B557" s="1">
        <v>45707</v>
      </c>
      <c r="C557" s="1" t="s">
        <v>120</v>
      </c>
      <c r="D557" s="1" t="s">
        <v>52</v>
      </c>
      <c r="E557" t="s">
        <v>14</v>
      </c>
      <c r="F557" t="s">
        <v>22</v>
      </c>
      <c r="G557" t="s">
        <v>18</v>
      </c>
      <c r="H557" s="2">
        <v>19746</v>
      </c>
      <c r="I557" s="2">
        <v>-19746</v>
      </c>
      <c r="J557" s="1">
        <v>45707</v>
      </c>
      <c r="K557" s="7">
        <v>45689</v>
      </c>
    </row>
    <row r="558" spans="1:11" x14ac:dyDescent="0.25">
      <c r="A558" s="7">
        <v>45689</v>
      </c>
      <c r="B558" s="1">
        <v>45707</v>
      </c>
      <c r="C558" s="1" t="s">
        <v>120</v>
      </c>
      <c r="D558" s="1" t="s">
        <v>52</v>
      </c>
      <c r="E558" t="s">
        <v>26</v>
      </c>
      <c r="F558" t="s">
        <v>22</v>
      </c>
      <c r="G558" t="s">
        <v>16</v>
      </c>
      <c r="H558" s="2">
        <v>18550</v>
      </c>
      <c r="I558" s="2">
        <v>-18550</v>
      </c>
      <c r="J558" s="1">
        <v>45707</v>
      </c>
      <c r="K558" s="7">
        <v>45689</v>
      </c>
    </row>
    <row r="559" spans="1:11" x14ac:dyDescent="0.25">
      <c r="A559" s="7">
        <v>45689</v>
      </c>
      <c r="B559" s="1">
        <v>45707</v>
      </c>
      <c r="C559" s="1" t="s">
        <v>120</v>
      </c>
      <c r="D559" s="1" t="s">
        <v>51</v>
      </c>
      <c r="E559" t="s">
        <v>27</v>
      </c>
      <c r="F559" t="s">
        <v>22</v>
      </c>
      <c r="G559" t="s">
        <v>16</v>
      </c>
      <c r="H559" s="2">
        <v>100000</v>
      </c>
      <c r="I559" s="2">
        <v>-100000</v>
      </c>
      <c r="J559" s="1">
        <v>45707</v>
      </c>
      <c r="K559" s="7">
        <v>45689</v>
      </c>
    </row>
    <row r="560" spans="1:11" x14ac:dyDescent="0.25">
      <c r="A560" s="7">
        <v>45689</v>
      </c>
      <c r="B560" s="1">
        <v>45707</v>
      </c>
      <c r="C560" s="1" t="s">
        <v>120</v>
      </c>
      <c r="D560" s="1" t="s">
        <v>69</v>
      </c>
      <c r="E560" t="s">
        <v>43</v>
      </c>
      <c r="F560" t="s">
        <v>22</v>
      </c>
      <c r="G560" t="s">
        <v>16</v>
      </c>
      <c r="I560" s="2">
        <v>-10000</v>
      </c>
      <c r="J560" s="1">
        <v>45707</v>
      </c>
      <c r="K560" s="7">
        <v>45689</v>
      </c>
    </row>
    <row r="561" spans="1:11" x14ac:dyDescent="0.25">
      <c r="A561" s="7">
        <v>45689</v>
      </c>
      <c r="B561" s="1">
        <v>45707</v>
      </c>
      <c r="C561" s="1" t="s">
        <v>120</v>
      </c>
      <c r="D561" s="1" t="s">
        <v>52</v>
      </c>
      <c r="E561" t="s">
        <v>89</v>
      </c>
      <c r="F561" t="s">
        <v>22</v>
      </c>
      <c r="G561" t="s">
        <v>16</v>
      </c>
      <c r="H561" s="2">
        <v>4800</v>
      </c>
      <c r="I561" s="2">
        <v>-4800</v>
      </c>
      <c r="J561" s="1">
        <v>45707</v>
      </c>
      <c r="K561" s="7">
        <v>45689</v>
      </c>
    </row>
    <row r="562" spans="1:11" x14ac:dyDescent="0.25">
      <c r="A562" s="7">
        <v>45689</v>
      </c>
      <c r="B562" s="1">
        <v>45707</v>
      </c>
      <c r="C562" s="1" t="s">
        <v>120</v>
      </c>
      <c r="D562" s="1" t="s">
        <v>50</v>
      </c>
      <c r="E562" t="s">
        <v>44</v>
      </c>
      <c r="F562" t="s">
        <v>22</v>
      </c>
      <c r="G562" t="s">
        <v>16</v>
      </c>
      <c r="I562" s="2">
        <v>-400000</v>
      </c>
      <c r="J562" s="1">
        <v>45707</v>
      </c>
      <c r="K562" s="7">
        <v>45689</v>
      </c>
    </row>
    <row r="563" spans="1:11" x14ac:dyDescent="0.25">
      <c r="A563" s="7">
        <v>45689</v>
      </c>
      <c r="B563" s="1">
        <v>45708</v>
      </c>
      <c r="C563" s="1" t="s">
        <v>120</v>
      </c>
      <c r="D563" s="1" t="s">
        <v>52</v>
      </c>
      <c r="E563" t="s">
        <v>9</v>
      </c>
      <c r="F563" t="s">
        <v>22</v>
      </c>
      <c r="G563" t="s">
        <v>16</v>
      </c>
      <c r="H563" s="2">
        <v>9700</v>
      </c>
      <c r="I563" s="2">
        <v>-9700</v>
      </c>
      <c r="J563" s="1">
        <v>45708</v>
      </c>
      <c r="K563" s="7">
        <v>45689</v>
      </c>
    </row>
    <row r="564" spans="1:11" x14ac:dyDescent="0.25">
      <c r="A564" s="7">
        <v>45689</v>
      </c>
      <c r="B564" s="1">
        <v>45708</v>
      </c>
      <c r="C564" s="1" t="s">
        <v>120</v>
      </c>
      <c r="D564" s="1" t="s">
        <v>52</v>
      </c>
      <c r="E564" t="s">
        <v>3</v>
      </c>
      <c r="F564" t="s">
        <v>24</v>
      </c>
      <c r="G564" t="s">
        <v>17</v>
      </c>
      <c r="H564" s="2">
        <v>693496</v>
      </c>
    </row>
    <row r="565" spans="1:11" x14ac:dyDescent="0.25">
      <c r="A565" s="7">
        <v>45689</v>
      </c>
      <c r="B565" s="1">
        <v>45708</v>
      </c>
      <c r="C565" s="1" t="s">
        <v>120</v>
      </c>
      <c r="D565" s="1" t="s">
        <v>66</v>
      </c>
      <c r="E565" t="s">
        <v>73</v>
      </c>
      <c r="F565" t="s">
        <v>22</v>
      </c>
      <c r="G565" t="s">
        <v>18</v>
      </c>
      <c r="H565" s="2">
        <v>464825</v>
      </c>
      <c r="I565" s="2">
        <v>-464825</v>
      </c>
      <c r="J565" s="1">
        <v>45708</v>
      </c>
      <c r="K565" s="7">
        <v>45689</v>
      </c>
    </row>
    <row r="566" spans="1:11" x14ac:dyDescent="0.25">
      <c r="A566" s="7">
        <v>45689</v>
      </c>
      <c r="B566" s="1">
        <v>45708</v>
      </c>
      <c r="C566" s="1" t="s">
        <v>120</v>
      </c>
      <c r="D566" s="1" t="s">
        <v>52</v>
      </c>
      <c r="E566" t="s">
        <v>39</v>
      </c>
      <c r="F566" t="s">
        <v>24</v>
      </c>
      <c r="G566" t="s">
        <v>17</v>
      </c>
      <c r="H566" s="2">
        <v>276600</v>
      </c>
    </row>
    <row r="567" spans="1:11" x14ac:dyDescent="0.25">
      <c r="A567" s="7">
        <v>45689</v>
      </c>
      <c r="B567" s="1">
        <v>45708</v>
      </c>
      <c r="C567" s="1" t="s">
        <v>120</v>
      </c>
      <c r="D567" s="1" t="s">
        <v>54</v>
      </c>
      <c r="E567" t="s">
        <v>39</v>
      </c>
      <c r="F567" t="s">
        <v>22</v>
      </c>
      <c r="G567" t="s">
        <v>16</v>
      </c>
      <c r="H567" s="2">
        <v>600000</v>
      </c>
      <c r="I567" s="2">
        <v>-600000</v>
      </c>
      <c r="J567" s="1">
        <v>45708</v>
      </c>
      <c r="K567" s="7">
        <v>45689</v>
      </c>
    </row>
    <row r="568" spans="1:11" x14ac:dyDescent="0.25">
      <c r="A568" s="7">
        <v>45689</v>
      </c>
      <c r="B568" s="1">
        <v>45708</v>
      </c>
      <c r="C568" s="1" t="s">
        <v>120</v>
      </c>
      <c r="D568" s="1" t="s">
        <v>66</v>
      </c>
      <c r="E568" t="s">
        <v>39</v>
      </c>
      <c r="F568" t="s">
        <v>22</v>
      </c>
      <c r="G568" t="s">
        <v>18</v>
      </c>
      <c r="H568" s="2">
        <v>119383</v>
      </c>
      <c r="I568" s="2">
        <v>-119383</v>
      </c>
      <c r="J568" s="1">
        <v>45708</v>
      </c>
      <c r="K568" s="7">
        <v>45689</v>
      </c>
    </row>
    <row r="569" spans="1:11" x14ac:dyDescent="0.25">
      <c r="A569" s="7">
        <v>45689</v>
      </c>
      <c r="B569" s="1">
        <v>45708</v>
      </c>
      <c r="C569" s="1" t="s">
        <v>120</v>
      </c>
      <c r="D569" s="1" t="s">
        <v>66</v>
      </c>
      <c r="E569" t="s">
        <v>39</v>
      </c>
      <c r="F569" t="s">
        <v>22</v>
      </c>
      <c r="G569" t="s">
        <v>18</v>
      </c>
      <c r="H569" s="2">
        <v>13111</v>
      </c>
      <c r="I569" s="2">
        <v>-13111</v>
      </c>
      <c r="J569" s="1">
        <v>45708</v>
      </c>
      <c r="K569" s="7">
        <v>45689</v>
      </c>
    </row>
    <row r="570" spans="1:11" x14ac:dyDescent="0.25">
      <c r="A570" s="7">
        <v>45689</v>
      </c>
      <c r="B570" s="1">
        <v>45708</v>
      </c>
      <c r="C570" s="1" t="s">
        <v>120</v>
      </c>
      <c r="D570" s="1" t="s">
        <v>52</v>
      </c>
      <c r="E570" t="s">
        <v>91</v>
      </c>
      <c r="F570" t="s">
        <v>24</v>
      </c>
      <c r="G570" t="s">
        <v>18</v>
      </c>
      <c r="H570" s="2">
        <v>33991</v>
      </c>
      <c r="I570" s="2">
        <v>-33991</v>
      </c>
      <c r="J570" s="1">
        <v>45737</v>
      </c>
      <c r="K570" s="7">
        <v>45717</v>
      </c>
    </row>
    <row r="571" spans="1:11" x14ac:dyDescent="0.25">
      <c r="A571" s="7">
        <v>45689</v>
      </c>
      <c r="B571" s="1">
        <v>45708</v>
      </c>
      <c r="C571" s="1" t="s">
        <v>120</v>
      </c>
      <c r="D571" s="1" t="s">
        <v>51</v>
      </c>
      <c r="E571" t="s">
        <v>64</v>
      </c>
      <c r="F571" t="s">
        <v>22</v>
      </c>
      <c r="G571" t="s">
        <v>16</v>
      </c>
      <c r="H571" s="2">
        <v>36000</v>
      </c>
      <c r="I571" s="2">
        <v>-36000</v>
      </c>
      <c r="J571" s="1">
        <v>45708</v>
      </c>
      <c r="K571" s="7">
        <v>45689</v>
      </c>
    </row>
    <row r="572" spans="1:11" x14ac:dyDescent="0.25">
      <c r="A572" s="7">
        <v>45689</v>
      </c>
      <c r="B572" s="1">
        <v>45708</v>
      </c>
      <c r="C572" s="1" t="s">
        <v>120</v>
      </c>
      <c r="D572" s="1" t="s">
        <v>198</v>
      </c>
      <c r="E572" t="s">
        <v>61</v>
      </c>
      <c r="F572" t="s">
        <v>22</v>
      </c>
      <c r="G572" t="s">
        <v>18</v>
      </c>
      <c r="H572" s="2">
        <v>825456</v>
      </c>
      <c r="I572" s="2">
        <v>-825456</v>
      </c>
      <c r="J572" s="1">
        <v>45708</v>
      </c>
      <c r="K572" s="7">
        <v>45689</v>
      </c>
    </row>
    <row r="573" spans="1:11" x14ac:dyDescent="0.25">
      <c r="A573" s="7">
        <v>45689</v>
      </c>
      <c r="B573" s="1">
        <v>45708</v>
      </c>
      <c r="C573" s="1" t="s">
        <v>120</v>
      </c>
      <c r="D573" s="1" t="s">
        <v>69</v>
      </c>
      <c r="E573" t="s">
        <v>43</v>
      </c>
      <c r="F573" t="s">
        <v>22</v>
      </c>
      <c r="G573" t="s">
        <v>16</v>
      </c>
      <c r="I573" s="2">
        <v>-10000</v>
      </c>
      <c r="J573" s="1">
        <v>45708</v>
      </c>
      <c r="K573" s="7">
        <v>45689</v>
      </c>
    </row>
    <row r="574" spans="1:11" x14ac:dyDescent="0.25">
      <c r="A574" s="7">
        <v>45689</v>
      </c>
      <c r="B574" s="1">
        <v>45709</v>
      </c>
      <c r="C574" s="1" t="s">
        <v>120</v>
      </c>
      <c r="D574" s="1" t="s">
        <v>51</v>
      </c>
      <c r="E574" t="s">
        <v>94</v>
      </c>
      <c r="F574" t="s">
        <v>22</v>
      </c>
      <c r="G574" t="s">
        <v>16</v>
      </c>
      <c r="H574" s="2">
        <v>18500</v>
      </c>
      <c r="I574" s="2">
        <v>-18500</v>
      </c>
      <c r="J574" s="1">
        <v>45709</v>
      </c>
      <c r="K574" s="7">
        <v>45689</v>
      </c>
    </row>
    <row r="575" spans="1:11" x14ac:dyDescent="0.25">
      <c r="A575" s="7">
        <v>45689</v>
      </c>
      <c r="B575" s="1">
        <v>45709</v>
      </c>
      <c r="C575" s="1" t="s">
        <v>120</v>
      </c>
      <c r="D575" s="1" t="s">
        <v>52</v>
      </c>
      <c r="E575" t="s">
        <v>68</v>
      </c>
      <c r="F575" t="s">
        <v>22</v>
      </c>
      <c r="G575" t="s">
        <v>18</v>
      </c>
      <c r="I575" s="2">
        <v>-240000</v>
      </c>
      <c r="J575" s="1">
        <v>45709</v>
      </c>
      <c r="K575" s="7">
        <v>45689</v>
      </c>
    </row>
    <row r="576" spans="1:11" x14ac:dyDescent="0.25">
      <c r="A576" s="7">
        <v>45689</v>
      </c>
      <c r="B576" s="1">
        <v>45709</v>
      </c>
      <c r="C576" s="1" t="s">
        <v>120</v>
      </c>
      <c r="D576" s="1" t="s">
        <v>52</v>
      </c>
      <c r="E576" t="s">
        <v>12</v>
      </c>
      <c r="F576" t="s">
        <v>24</v>
      </c>
      <c r="G576" t="s">
        <v>16</v>
      </c>
      <c r="H576" s="2">
        <v>316500</v>
      </c>
      <c r="I576" s="2">
        <v>-316500</v>
      </c>
      <c r="J576" s="1">
        <v>45715</v>
      </c>
      <c r="K576" s="7">
        <v>45689</v>
      </c>
    </row>
    <row r="577" spans="1:11" x14ac:dyDescent="0.25">
      <c r="A577" s="7">
        <v>45689</v>
      </c>
      <c r="B577" s="1">
        <v>45709</v>
      </c>
      <c r="C577" s="1" t="s">
        <v>120</v>
      </c>
      <c r="D577" s="1" t="s">
        <v>50</v>
      </c>
      <c r="E577" t="s">
        <v>55</v>
      </c>
      <c r="F577" t="s">
        <v>22</v>
      </c>
      <c r="G577" t="s">
        <v>18</v>
      </c>
      <c r="I577" s="2">
        <v>-437000</v>
      </c>
      <c r="J577" s="1">
        <v>45709</v>
      </c>
      <c r="K577" s="7">
        <v>45689</v>
      </c>
    </row>
    <row r="578" spans="1:11" x14ac:dyDescent="0.25">
      <c r="A578" s="7">
        <v>45689</v>
      </c>
      <c r="B578" s="1">
        <v>45709</v>
      </c>
      <c r="C578" s="1" t="s">
        <v>120</v>
      </c>
      <c r="D578" s="1" t="s">
        <v>50</v>
      </c>
      <c r="E578" t="s">
        <v>44</v>
      </c>
      <c r="F578" t="s">
        <v>22</v>
      </c>
      <c r="G578" t="s">
        <v>18</v>
      </c>
      <c r="I578" s="2">
        <v>-437000</v>
      </c>
      <c r="J578" s="1">
        <v>45709</v>
      </c>
      <c r="K578" s="7">
        <v>45689</v>
      </c>
    </row>
    <row r="579" spans="1:11" x14ac:dyDescent="0.25">
      <c r="A579" s="7">
        <v>45689</v>
      </c>
      <c r="B579" s="1">
        <v>45709</v>
      </c>
      <c r="C579" s="1" t="s">
        <v>120</v>
      </c>
      <c r="D579" s="1" t="s">
        <v>52</v>
      </c>
      <c r="E579" t="s">
        <v>20</v>
      </c>
      <c r="F579" t="s">
        <v>22</v>
      </c>
      <c r="G579" t="s">
        <v>17</v>
      </c>
      <c r="H579" s="2">
        <v>165100</v>
      </c>
      <c r="I579" s="2">
        <v>-165100</v>
      </c>
      <c r="J579" s="1">
        <v>45709</v>
      </c>
      <c r="K579" s="7">
        <v>45689</v>
      </c>
    </row>
    <row r="580" spans="1:11" x14ac:dyDescent="0.25">
      <c r="A580" s="7">
        <v>45689</v>
      </c>
      <c r="B580" s="1">
        <v>45710</v>
      </c>
      <c r="C580" s="1" t="s">
        <v>120</v>
      </c>
      <c r="D580" s="1" t="s">
        <v>52</v>
      </c>
      <c r="E580" t="s">
        <v>15</v>
      </c>
      <c r="F580" t="s">
        <v>24</v>
      </c>
      <c r="G580" t="s">
        <v>16</v>
      </c>
      <c r="H580" s="2">
        <v>116500</v>
      </c>
      <c r="I580" s="2">
        <v>-116500</v>
      </c>
      <c r="J580" s="1">
        <v>45748</v>
      </c>
      <c r="K580" s="7">
        <v>45748</v>
      </c>
    </row>
    <row r="581" spans="1:11" x14ac:dyDescent="0.25">
      <c r="A581" s="7">
        <v>45689</v>
      </c>
      <c r="B581" s="1">
        <v>45712</v>
      </c>
      <c r="C581" s="1" t="s">
        <v>120</v>
      </c>
      <c r="D581" s="1" t="s">
        <v>52</v>
      </c>
      <c r="E581" t="s">
        <v>39</v>
      </c>
      <c r="F581" t="s">
        <v>24</v>
      </c>
      <c r="G581" t="s">
        <v>17</v>
      </c>
      <c r="H581" s="2">
        <v>108458</v>
      </c>
      <c r="I581" s="2">
        <v>-108458</v>
      </c>
      <c r="J581" s="1">
        <v>45721</v>
      </c>
      <c r="K581" s="7">
        <v>45717</v>
      </c>
    </row>
    <row r="582" spans="1:11" x14ac:dyDescent="0.25">
      <c r="A582" s="7">
        <v>45689</v>
      </c>
      <c r="B582" s="1">
        <v>45712</v>
      </c>
      <c r="C582" s="1" t="s">
        <v>120</v>
      </c>
      <c r="D582" s="1" t="s">
        <v>52</v>
      </c>
      <c r="E582" t="s">
        <v>39</v>
      </c>
      <c r="F582" t="s">
        <v>24</v>
      </c>
      <c r="G582" t="s">
        <v>17</v>
      </c>
      <c r="H582" s="2">
        <v>241395</v>
      </c>
    </row>
    <row r="583" spans="1:11" x14ac:dyDescent="0.25">
      <c r="A583" s="7">
        <v>45689</v>
      </c>
      <c r="B583" s="1">
        <v>45712</v>
      </c>
      <c r="C583" s="1" t="s">
        <v>120</v>
      </c>
      <c r="D583" s="1" t="s">
        <v>52</v>
      </c>
      <c r="E583" t="s">
        <v>34</v>
      </c>
      <c r="F583" t="s">
        <v>22</v>
      </c>
      <c r="G583" t="s">
        <v>16</v>
      </c>
      <c r="H583" s="2">
        <v>70000</v>
      </c>
      <c r="I583" s="2">
        <v>-70000</v>
      </c>
      <c r="J583" s="1">
        <v>45712</v>
      </c>
      <c r="K583" s="7">
        <v>45689</v>
      </c>
    </row>
    <row r="584" spans="1:11" x14ac:dyDescent="0.25">
      <c r="A584" s="7">
        <v>45689</v>
      </c>
      <c r="B584" s="1">
        <v>45712</v>
      </c>
      <c r="C584" s="1" t="s">
        <v>120</v>
      </c>
      <c r="D584" s="1" t="s">
        <v>51</v>
      </c>
      <c r="E584" t="s">
        <v>94</v>
      </c>
      <c r="F584" t="s">
        <v>22</v>
      </c>
      <c r="G584" t="s">
        <v>16</v>
      </c>
      <c r="H584" s="2">
        <v>10000</v>
      </c>
      <c r="I584" s="2">
        <v>-10000</v>
      </c>
      <c r="J584" s="1">
        <v>45712</v>
      </c>
      <c r="K584" s="7">
        <v>45689</v>
      </c>
    </row>
    <row r="585" spans="1:11" x14ac:dyDescent="0.25">
      <c r="A585" s="7">
        <v>45689</v>
      </c>
      <c r="B585" s="1">
        <v>45712</v>
      </c>
      <c r="C585" s="1" t="s">
        <v>120</v>
      </c>
      <c r="D585" s="1" t="s">
        <v>52</v>
      </c>
      <c r="E585" t="s">
        <v>8</v>
      </c>
      <c r="F585" t="s">
        <v>22</v>
      </c>
      <c r="G585" t="s">
        <v>16</v>
      </c>
      <c r="H585" s="2">
        <v>13500</v>
      </c>
      <c r="I585" s="2">
        <v>-13500</v>
      </c>
      <c r="J585" s="1">
        <v>45712</v>
      </c>
      <c r="K585" s="7">
        <v>45689</v>
      </c>
    </row>
    <row r="586" spans="1:11" x14ac:dyDescent="0.25">
      <c r="A586" s="7">
        <v>45689</v>
      </c>
      <c r="B586" s="1">
        <v>45712</v>
      </c>
      <c r="C586" s="1" t="s">
        <v>120</v>
      </c>
      <c r="D586" s="1" t="s">
        <v>52</v>
      </c>
      <c r="E586" t="s">
        <v>57</v>
      </c>
      <c r="F586" t="s">
        <v>24</v>
      </c>
      <c r="G586" t="s">
        <v>17</v>
      </c>
      <c r="H586" s="2">
        <v>650105</v>
      </c>
    </row>
    <row r="587" spans="1:11" x14ac:dyDescent="0.25">
      <c r="A587" s="7">
        <v>45689</v>
      </c>
      <c r="B587" s="1">
        <v>45712</v>
      </c>
      <c r="C587" s="1" t="s">
        <v>120</v>
      </c>
      <c r="D587" s="1" t="s">
        <v>52</v>
      </c>
      <c r="E587" t="s">
        <v>12</v>
      </c>
      <c r="F587" t="s">
        <v>24</v>
      </c>
      <c r="G587" t="s">
        <v>16</v>
      </c>
      <c r="H587" s="2">
        <v>185700</v>
      </c>
      <c r="I587" s="2">
        <v>-185700</v>
      </c>
      <c r="J587" s="1">
        <v>45720</v>
      </c>
      <c r="K587" s="7">
        <v>45717</v>
      </c>
    </row>
    <row r="588" spans="1:11" x14ac:dyDescent="0.25">
      <c r="A588" s="7">
        <v>45689</v>
      </c>
      <c r="B588" s="1">
        <v>45712</v>
      </c>
      <c r="C588" s="1" t="s">
        <v>120</v>
      </c>
      <c r="D588" s="1" t="s">
        <v>52</v>
      </c>
      <c r="E588" t="s">
        <v>38</v>
      </c>
      <c r="F588" t="s">
        <v>22</v>
      </c>
      <c r="G588" t="s">
        <v>16</v>
      </c>
      <c r="H588" s="2">
        <v>81200</v>
      </c>
      <c r="I588" s="2">
        <v>-81200</v>
      </c>
      <c r="J588" s="1">
        <v>45712</v>
      </c>
      <c r="K588" s="7">
        <v>45689</v>
      </c>
    </row>
    <row r="589" spans="1:11" x14ac:dyDescent="0.25">
      <c r="A589" s="7">
        <v>45689</v>
      </c>
      <c r="B589" s="1">
        <v>45712</v>
      </c>
      <c r="C589" s="1" t="s">
        <v>120</v>
      </c>
      <c r="D589" s="1" t="s">
        <v>52</v>
      </c>
      <c r="E589" t="s">
        <v>132</v>
      </c>
      <c r="F589" t="s">
        <v>22</v>
      </c>
      <c r="G589" t="s">
        <v>16</v>
      </c>
      <c r="H589" s="2">
        <v>19000</v>
      </c>
      <c r="I589" s="2">
        <v>-19000</v>
      </c>
      <c r="J589" s="1">
        <v>45712</v>
      </c>
      <c r="K589" s="7">
        <v>45689</v>
      </c>
    </row>
    <row r="590" spans="1:11" x14ac:dyDescent="0.25">
      <c r="A590" s="7">
        <v>45689</v>
      </c>
      <c r="B590" s="1">
        <v>45712</v>
      </c>
      <c r="C590" s="1" t="s">
        <v>120</v>
      </c>
      <c r="D590" s="1" t="s">
        <v>52</v>
      </c>
      <c r="E590" t="s">
        <v>36</v>
      </c>
      <c r="F590" t="s">
        <v>22</v>
      </c>
      <c r="G590" t="s">
        <v>18</v>
      </c>
      <c r="H590" s="2">
        <v>96200</v>
      </c>
      <c r="I590" s="2">
        <v>-96200</v>
      </c>
      <c r="J590" s="1">
        <v>45712</v>
      </c>
      <c r="K590" s="7">
        <v>45689</v>
      </c>
    </row>
    <row r="591" spans="1:11" x14ac:dyDescent="0.25">
      <c r="A591" s="7">
        <v>45689</v>
      </c>
      <c r="B591" s="1">
        <v>45712</v>
      </c>
      <c r="C591" s="1" t="s">
        <v>120</v>
      </c>
      <c r="D591" s="1" t="s">
        <v>69</v>
      </c>
      <c r="E591" t="s">
        <v>43</v>
      </c>
      <c r="F591" t="s">
        <v>22</v>
      </c>
      <c r="G591" t="s">
        <v>16</v>
      </c>
      <c r="I591" s="2">
        <v>-20000</v>
      </c>
      <c r="J591" s="1">
        <v>45712</v>
      </c>
      <c r="K591" s="7">
        <v>45689</v>
      </c>
    </row>
    <row r="592" spans="1:11" x14ac:dyDescent="0.25">
      <c r="A592" s="7">
        <v>45689</v>
      </c>
      <c r="B592" s="1">
        <v>45712</v>
      </c>
      <c r="C592" s="1" t="s">
        <v>120</v>
      </c>
      <c r="D592" s="1" t="s">
        <v>69</v>
      </c>
      <c r="E592" t="s">
        <v>43</v>
      </c>
      <c r="F592" t="s">
        <v>22</v>
      </c>
      <c r="G592" t="s">
        <v>16</v>
      </c>
      <c r="I592" s="2">
        <v>-20000</v>
      </c>
      <c r="J592" s="1">
        <v>45712</v>
      </c>
      <c r="K592" s="7">
        <v>45689</v>
      </c>
    </row>
    <row r="593" spans="1:11" x14ac:dyDescent="0.25">
      <c r="A593" s="7">
        <v>45689</v>
      </c>
      <c r="B593" s="1">
        <v>45712</v>
      </c>
      <c r="C593" s="1" t="s">
        <v>120</v>
      </c>
      <c r="D593" s="1" t="s">
        <v>69</v>
      </c>
      <c r="E593" t="s">
        <v>43</v>
      </c>
      <c r="F593" t="s">
        <v>22</v>
      </c>
      <c r="G593" t="s">
        <v>16</v>
      </c>
      <c r="I593" s="2">
        <v>-20000</v>
      </c>
      <c r="J593" s="1">
        <v>45712</v>
      </c>
      <c r="K593" s="7">
        <v>45689</v>
      </c>
    </row>
    <row r="594" spans="1:11" x14ac:dyDescent="0.25">
      <c r="A594" s="7">
        <v>45689</v>
      </c>
      <c r="B594" s="1">
        <v>45712</v>
      </c>
      <c r="C594" s="1" t="s">
        <v>120</v>
      </c>
      <c r="D594" s="1" t="s">
        <v>52</v>
      </c>
      <c r="E594" t="s">
        <v>84</v>
      </c>
      <c r="F594" t="s">
        <v>24</v>
      </c>
      <c r="G594" t="s">
        <v>17</v>
      </c>
      <c r="H594" s="2">
        <v>126290</v>
      </c>
      <c r="I594" s="2">
        <v>-126290</v>
      </c>
      <c r="J594" s="1">
        <v>45721</v>
      </c>
      <c r="K594" s="7">
        <v>45717</v>
      </c>
    </row>
    <row r="595" spans="1:11" x14ac:dyDescent="0.25">
      <c r="A595" s="7">
        <v>45689</v>
      </c>
      <c r="B595" s="1">
        <v>45712</v>
      </c>
      <c r="C595" s="1" t="s">
        <v>120</v>
      </c>
      <c r="D595" s="1" t="s">
        <v>52</v>
      </c>
      <c r="E595" t="s">
        <v>31</v>
      </c>
      <c r="F595" t="s">
        <v>24</v>
      </c>
      <c r="G595" t="s">
        <v>17</v>
      </c>
      <c r="H595" s="2">
        <v>80730</v>
      </c>
      <c r="I595" s="2">
        <v>-80730</v>
      </c>
      <c r="J595" s="1">
        <v>45721</v>
      </c>
      <c r="K595" s="7">
        <v>45717</v>
      </c>
    </row>
    <row r="596" spans="1:11" x14ac:dyDescent="0.25">
      <c r="A596" s="7">
        <v>45689</v>
      </c>
      <c r="B596" s="1">
        <v>45712</v>
      </c>
      <c r="C596" s="1" t="s">
        <v>120</v>
      </c>
      <c r="D596" s="1" t="s">
        <v>51</v>
      </c>
      <c r="E596" t="s">
        <v>130</v>
      </c>
      <c r="F596" t="s">
        <v>22</v>
      </c>
      <c r="G596" t="s">
        <v>16</v>
      </c>
      <c r="H596" s="2">
        <v>19800</v>
      </c>
      <c r="I596" s="2">
        <v>19800</v>
      </c>
      <c r="J596" s="1">
        <v>45712</v>
      </c>
      <c r="K596" s="7">
        <v>45689</v>
      </c>
    </row>
    <row r="597" spans="1:11" x14ac:dyDescent="0.25">
      <c r="A597" s="7">
        <v>45689</v>
      </c>
      <c r="B597" s="1">
        <v>45712</v>
      </c>
      <c r="C597" s="1" t="s">
        <v>120</v>
      </c>
      <c r="D597" s="1" t="s">
        <v>52</v>
      </c>
      <c r="E597" t="s">
        <v>10</v>
      </c>
      <c r="F597" t="s">
        <v>24</v>
      </c>
      <c r="G597" t="s">
        <v>17</v>
      </c>
      <c r="H597" s="2">
        <v>63208</v>
      </c>
      <c r="I597" s="2">
        <v>-63208</v>
      </c>
      <c r="J597" s="1">
        <v>45715</v>
      </c>
      <c r="K597" s="7">
        <v>45689</v>
      </c>
    </row>
    <row r="598" spans="1:11" x14ac:dyDescent="0.25">
      <c r="A598" s="7">
        <v>45689</v>
      </c>
      <c r="B598" s="1">
        <v>45712</v>
      </c>
      <c r="C598" s="1" t="s">
        <v>120</v>
      </c>
      <c r="D598" s="1" t="s">
        <v>52</v>
      </c>
      <c r="E598" t="s">
        <v>10</v>
      </c>
      <c r="F598" t="s">
        <v>24</v>
      </c>
      <c r="G598" t="s">
        <v>16</v>
      </c>
      <c r="H598" s="2">
        <v>52238</v>
      </c>
      <c r="I598" s="2">
        <v>-52250</v>
      </c>
      <c r="J598" s="1">
        <v>45715</v>
      </c>
      <c r="K598" s="7">
        <v>45689</v>
      </c>
    </row>
    <row r="599" spans="1:11" x14ac:dyDescent="0.25">
      <c r="A599" s="7">
        <v>45689</v>
      </c>
      <c r="B599" s="1">
        <v>45712</v>
      </c>
      <c r="C599" s="1" t="s">
        <v>120</v>
      </c>
      <c r="D599" s="1" t="s">
        <v>70</v>
      </c>
      <c r="E599" t="s">
        <v>71</v>
      </c>
      <c r="F599" t="s">
        <v>22</v>
      </c>
      <c r="G599" t="s">
        <v>16</v>
      </c>
      <c r="H599" s="2">
        <v>6000</v>
      </c>
      <c r="I599" s="2">
        <v>-6000</v>
      </c>
      <c r="J599" s="1">
        <v>45712</v>
      </c>
      <c r="K599" s="7">
        <v>45689</v>
      </c>
    </row>
    <row r="600" spans="1:11" x14ac:dyDescent="0.25">
      <c r="A600" s="7">
        <v>45689</v>
      </c>
      <c r="B600" s="1">
        <v>45712</v>
      </c>
      <c r="C600" s="1" t="s">
        <v>120</v>
      </c>
      <c r="D600" s="1" t="s">
        <v>70</v>
      </c>
      <c r="E600" t="s">
        <v>71</v>
      </c>
      <c r="F600" t="s">
        <v>22</v>
      </c>
      <c r="G600" t="s">
        <v>16</v>
      </c>
      <c r="H600" s="2">
        <v>2650</v>
      </c>
      <c r="I600" s="2">
        <v>-2650</v>
      </c>
      <c r="J600" s="1">
        <v>45712</v>
      </c>
      <c r="K600" s="7">
        <v>45689</v>
      </c>
    </row>
    <row r="601" spans="1:11" x14ac:dyDescent="0.25">
      <c r="A601" s="7">
        <v>45689</v>
      </c>
      <c r="B601" s="1">
        <v>45712</v>
      </c>
      <c r="C601" s="1" t="s">
        <v>120</v>
      </c>
      <c r="D601" s="1" t="s">
        <v>52</v>
      </c>
      <c r="E601" t="s">
        <v>30</v>
      </c>
      <c r="F601" t="s">
        <v>22</v>
      </c>
      <c r="G601" t="s">
        <v>16</v>
      </c>
      <c r="H601" s="2">
        <v>1000</v>
      </c>
      <c r="I601" s="2">
        <v>-1000</v>
      </c>
      <c r="J601" s="1">
        <v>45712</v>
      </c>
      <c r="K601" s="7">
        <v>45689</v>
      </c>
    </row>
    <row r="602" spans="1:11" x14ac:dyDescent="0.25">
      <c r="A602" s="7">
        <v>45689</v>
      </c>
      <c r="B602" s="1">
        <v>45713</v>
      </c>
      <c r="C602" s="1" t="s">
        <v>120</v>
      </c>
      <c r="D602" s="1" t="s">
        <v>52</v>
      </c>
      <c r="E602" t="s">
        <v>9</v>
      </c>
      <c r="F602" t="s">
        <v>22</v>
      </c>
      <c r="G602" t="s">
        <v>16</v>
      </c>
      <c r="H602" s="2">
        <v>5750</v>
      </c>
      <c r="I602" s="2">
        <v>-5750</v>
      </c>
      <c r="J602" s="1">
        <v>45713</v>
      </c>
      <c r="K602" s="7">
        <v>45689</v>
      </c>
    </row>
    <row r="603" spans="1:11" x14ac:dyDescent="0.25">
      <c r="A603" s="7">
        <v>45689</v>
      </c>
      <c r="B603" s="1">
        <v>45713</v>
      </c>
      <c r="C603" s="1" t="s">
        <v>120</v>
      </c>
      <c r="D603" s="1" t="s">
        <v>52</v>
      </c>
      <c r="E603" t="s">
        <v>9</v>
      </c>
      <c r="F603" t="s">
        <v>22</v>
      </c>
      <c r="G603" t="s">
        <v>16</v>
      </c>
      <c r="H603" s="2">
        <v>780</v>
      </c>
      <c r="I603" s="2">
        <v>-780</v>
      </c>
      <c r="J603" s="1">
        <v>45713</v>
      </c>
      <c r="K603" s="7">
        <v>45689</v>
      </c>
    </row>
    <row r="604" spans="1:11" x14ac:dyDescent="0.25">
      <c r="A604" s="7">
        <v>45689</v>
      </c>
      <c r="B604" s="1">
        <v>45713</v>
      </c>
      <c r="C604" s="1" t="s">
        <v>120</v>
      </c>
      <c r="D604" s="1" t="s">
        <v>52</v>
      </c>
      <c r="E604" t="s">
        <v>3</v>
      </c>
      <c r="F604" t="s">
        <v>24</v>
      </c>
      <c r="G604" t="s">
        <v>17</v>
      </c>
      <c r="H604" s="2">
        <v>452716</v>
      </c>
    </row>
    <row r="605" spans="1:11" x14ac:dyDescent="0.25">
      <c r="A605" s="7">
        <v>45689</v>
      </c>
      <c r="B605" s="1">
        <v>45713</v>
      </c>
      <c r="C605" s="1" t="s">
        <v>120</v>
      </c>
      <c r="D605" s="1" t="s">
        <v>52</v>
      </c>
      <c r="E605" t="s">
        <v>39</v>
      </c>
      <c r="F605" t="s">
        <v>24</v>
      </c>
      <c r="G605" t="s">
        <v>17</v>
      </c>
      <c r="H605" s="2">
        <v>299232</v>
      </c>
    </row>
    <row r="606" spans="1:11" x14ac:dyDescent="0.25">
      <c r="A606" s="7">
        <v>45689</v>
      </c>
      <c r="B606" s="1">
        <v>45713</v>
      </c>
      <c r="C606" s="1" t="s">
        <v>120</v>
      </c>
      <c r="D606" s="1" t="s">
        <v>52</v>
      </c>
      <c r="E606" t="s">
        <v>59</v>
      </c>
      <c r="F606" t="s">
        <v>24</v>
      </c>
      <c r="G606" t="s">
        <v>18</v>
      </c>
      <c r="H606" s="2">
        <v>65380</v>
      </c>
      <c r="I606" s="2">
        <v>-65380</v>
      </c>
      <c r="J606" s="1">
        <v>45777</v>
      </c>
      <c r="K606" s="7">
        <v>45748</v>
      </c>
    </row>
    <row r="607" spans="1:11" x14ac:dyDescent="0.25">
      <c r="A607" s="7">
        <v>45689</v>
      </c>
      <c r="B607" s="1">
        <v>45713</v>
      </c>
      <c r="C607" s="1" t="s">
        <v>120</v>
      </c>
      <c r="D607" s="1" t="s">
        <v>52</v>
      </c>
      <c r="E607" t="s">
        <v>21</v>
      </c>
      <c r="F607" t="s">
        <v>22</v>
      </c>
      <c r="G607" t="s">
        <v>18</v>
      </c>
      <c r="H607" s="2">
        <v>167053</v>
      </c>
      <c r="I607" s="2">
        <v>-167053</v>
      </c>
      <c r="J607" s="1">
        <v>45713</v>
      </c>
      <c r="K607" s="7">
        <v>45689</v>
      </c>
    </row>
    <row r="608" spans="1:11" x14ac:dyDescent="0.25">
      <c r="A608" s="7">
        <v>45689</v>
      </c>
      <c r="B608" s="1">
        <v>45713</v>
      </c>
      <c r="C608" s="1" t="s">
        <v>120</v>
      </c>
      <c r="D608" s="1" t="s">
        <v>52</v>
      </c>
      <c r="E608" t="s">
        <v>91</v>
      </c>
      <c r="F608" t="s">
        <v>24</v>
      </c>
      <c r="G608" t="s">
        <v>18</v>
      </c>
      <c r="H608" s="2">
        <v>21449</v>
      </c>
      <c r="I608" s="2">
        <v>21449</v>
      </c>
      <c r="J608" s="1">
        <v>45737</v>
      </c>
      <c r="K608" s="7">
        <v>45717</v>
      </c>
    </row>
    <row r="609" spans="1:11" x14ac:dyDescent="0.25">
      <c r="A609" s="7">
        <v>45689</v>
      </c>
      <c r="B609" s="1">
        <v>45713</v>
      </c>
      <c r="C609" s="1" t="s">
        <v>120</v>
      </c>
      <c r="D609" s="1" t="s">
        <v>52</v>
      </c>
      <c r="E609" t="s">
        <v>41</v>
      </c>
      <c r="F609" t="s">
        <v>22</v>
      </c>
      <c r="G609" t="s">
        <v>16</v>
      </c>
      <c r="H609" s="2">
        <v>4100</v>
      </c>
      <c r="I609" s="2">
        <v>-4100</v>
      </c>
      <c r="J609" s="1">
        <v>45713</v>
      </c>
      <c r="K609" s="7">
        <v>45689</v>
      </c>
    </row>
    <row r="610" spans="1:11" x14ac:dyDescent="0.25">
      <c r="A610" s="7">
        <v>45689</v>
      </c>
      <c r="B610" s="1">
        <v>45713</v>
      </c>
      <c r="C610" s="1" t="s">
        <v>120</v>
      </c>
      <c r="D610" s="1" t="s">
        <v>50</v>
      </c>
      <c r="E610" t="s">
        <v>55</v>
      </c>
      <c r="F610" t="s">
        <v>22</v>
      </c>
      <c r="G610" t="s">
        <v>18</v>
      </c>
      <c r="I610" s="2">
        <v>-11945</v>
      </c>
      <c r="J610" s="1">
        <v>45713</v>
      </c>
      <c r="K610" s="7">
        <v>45689</v>
      </c>
    </row>
    <row r="611" spans="1:11" x14ac:dyDescent="0.25">
      <c r="A611" s="7">
        <v>45689</v>
      </c>
      <c r="B611" s="1">
        <v>45713</v>
      </c>
      <c r="C611" s="1" t="s">
        <v>120</v>
      </c>
      <c r="D611" s="1" t="s">
        <v>50</v>
      </c>
      <c r="E611" t="s">
        <v>55</v>
      </c>
      <c r="F611" t="s">
        <v>22</v>
      </c>
      <c r="G611" t="s">
        <v>16</v>
      </c>
      <c r="I611" s="2">
        <v>-300000</v>
      </c>
      <c r="J611" s="1">
        <v>45713</v>
      </c>
      <c r="K611" s="7">
        <v>45689</v>
      </c>
    </row>
    <row r="612" spans="1:11" x14ac:dyDescent="0.25">
      <c r="A612" s="7">
        <v>45689</v>
      </c>
      <c r="B612" s="1">
        <v>45713</v>
      </c>
      <c r="C612" s="1" t="s">
        <v>120</v>
      </c>
      <c r="D612" s="1" t="s">
        <v>52</v>
      </c>
      <c r="E612" t="s">
        <v>0</v>
      </c>
      <c r="F612" t="s">
        <v>24</v>
      </c>
      <c r="G612" t="s">
        <v>17</v>
      </c>
      <c r="H612" s="2">
        <v>1356068</v>
      </c>
    </row>
    <row r="613" spans="1:11" x14ac:dyDescent="0.25">
      <c r="A613" s="7">
        <v>45689</v>
      </c>
      <c r="B613" s="1">
        <v>45713</v>
      </c>
      <c r="C613" s="1" t="s">
        <v>120</v>
      </c>
      <c r="D613" s="1" t="s">
        <v>52</v>
      </c>
      <c r="E613" t="s">
        <v>0</v>
      </c>
      <c r="F613" t="s">
        <v>24</v>
      </c>
      <c r="G613" t="s">
        <v>17</v>
      </c>
      <c r="H613" s="2">
        <v>215047</v>
      </c>
    </row>
    <row r="614" spans="1:11" x14ac:dyDescent="0.25">
      <c r="A614" s="7">
        <v>45689</v>
      </c>
      <c r="B614" s="1">
        <v>45713</v>
      </c>
      <c r="C614" s="1" t="s">
        <v>121</v>
      </c>
      <c r="D614" s="1" t="s">
        <v>117</v>
      </c>
      <c r="E614" t="s">
        <v>126</v>
      </c>
      <c r="F614" t="s">
        <v>22</v>
      </c>
      <c r="G614" t="s">
        <v>16</v>
      </c>
      <c r="I614" s="2">
        <v>1000000</v>
      </c>
      <c r="J614" s="1">
        <v>45713</v>
      </c>
      <c r="K614" s="7">
        <v>45689</v>
      </c>
    </row>
    <row r="615" spans="1:11" x14ac:dyDescent="0.25">
      <c r="A615" s="7">
        <v>45689</v>
      </c>
      <c r="B615" s="1">
        <v>45713</v>
      </c>
      <c r="C615" s="1" t="s">
        <v>120</v>
      </c>
      <c r="D615" s="1" t="s">
        <v>51</v>
      </c>
      <c r="E615" t="s">
        <v>76</v>
      </c>
      <c r="F615" t="s">
        <v>22</v>
      </c>
      <c r="G615" t="s">
        <v>16</v>
      </c>
      <c r="H615" s="2">
        <v>240000</v>
      </c>
      <c r="I615" s="2">
        <v>-240000</v>
      </c>
      <c r="J615" s="1">
        <v>45713</v>
      </c>
      <c r="K615" s="7">
        <v>45689</v>
      </c>
    </row>
    <row r="616" spans="1:11" x14ac:dyDescent="0.25">
      <c r="A616" s="7">
        <v>45689</v>
      </c>
      <c r="B616" s="1">
        <v>45713</v>
      </c>
      <c r="C616" s="1" t="s">
        <v>120</v>
      </c>
      <c r="D616" s="1" t="s">
        <v>52</v>
      </c>
      <c r="E616" t="s">
        <v>133</v>
      </c>
      <c r="F616" t="s">
        <v>22</v>
      </c>
      <c r="G616" t="s">
        <v>16</v>
      </c>
      <c r="H616" s="2">
        <v>50000</v>
      </c>
      <c r="I616" s="2">
        <v>-50000</v>
      </c>
      <c r="J616" s="1">
        <v>45713</v>
      </c>
      <c r="K616" s="7">
        <v>45689</v>
      </c>
    </row>
    <row r="617" spans="1:11" x14ac:dyDescent="0.25">
      <c r="A617" s="7">
        <v>45689</v>
      </c>
      <c r="B617" s="1">
        <v>45713</v>
      </c>
      <c r="C617" s="1" t="s">
        <v>120</v>
      </c>
      <c r="D617" s="1" t="s">
        <v>69</v>
      </c>
      <c r="E617" t="s">
        <v>43</v>
      </c>
      <c r="F617" t="s">
        <v>22</v>
      </c>
      <c r="G617" t="s">
        <v>16</v>
      </c>
      <c r="I617" s="2">
        <v>-20000</v>
      </c>
      <c r="J617" s="1">
        <v>45713</v>
      </c>
      <c r="K617" s="7">
        <v>45689</v>
      </c>
    </row>
    <row r="618" spans="1:11" x14ac:dyDescent="0.25">
      <c r="A618" s="7">
        <v>45689</v>
      </c>
      <c r="B618" s="1">
        <v>45713</v>
      </c>
      <c r="C618" s="1" t="s">
        <v>120</v>
      </c>
      <c r="D618" s="1" t="s">
        <v>69</v>
      </c>
      <c r="E618" t="s">
        <v>43</v>
      </c>
      <c r="F618" t="s">
        <v>22</v>
      </c>
      <c r="G618" t="s">
        <v>16</v>
      </c>
      <c r="I618" s="2">
        <v>-13500</v>
      </c>
      <c r="J618" s="1">
        <v>45713</v>
      </c>
      <c r="K618" s="7">
        <v>45689</v>
      </c>
    </row>
    <row r="619" spans="1:11" x14ac:dyDescent="0.25">
      <c r="A619" s="7">
        <v>45689</v>
      </c>
      <c r="B619" s="1">
        <v>45713</v>
      </c>
      <c r="C619" s="1" t="s">
        <v>120</v>
      </c>
      <c r="D619" s="1" t="s">
        <v>52</v>
      </c>
      <c r="E619" t="s">
        <v>2</v>
      </c>
      <c r="F619" t="s">
        <v>24</v>
      </c>
      <c r="G619" t="s">
        <v>17</v>
      </c>
      <c r="H619" s="2">
        <v>224383</v>
      </c>
    </row>
    <row r="620" spans="1:11" x14ac:dyDescent="0.25">
      <c r="A620" s="7">
        <v>45689</v>
      </c>
      <c r="B620" s="1">
        <v>45713</v>
      </c>
      <c r="C620" s="1" t="s">
        <v>120</v>
      </c>
      <c r="D620" s="1" t="s">
        <v>52</v>
      </c>
      <c r="E620" t="s">
        <v>2</v>
      </c>
      <c r="F620" t="s">
        <v>24</v>
      </c>
      <c r="G620" t="s">
        <v>16</v>
      </c>
      <c r="H620" s="2">
        <v>172560</v>
      </c>
    </row>
    <row r="621" spans="1:11" x14ac:dyDescent="0.25">
      <c r="A621" s="7">
        <v>45689</v>
      </c>
      <c r="B621" s="1">
        <v>45713</v>
      </c>
      <c r="C621" s="1" t="s">
        <v>120</v>
      </c>
      <c r="D621" s="1" t="s">
        <v>52</v>
      </c>
      <c r="E621" t="s">
        <v>135</v>
      </c>
      <c r="F621" t="s">
        <v>22</v>
      </c>
      <c r="G621" t="s">
        <v>16</v>
      </c>
      <c r="H621" s="2">
        <v>76014</v>
      </c>
      <c r="I621" s="2">
        <v>-76014</v>
      </c>
      <c r="J621" s="1">
        <v>45713</v>
      </c>
      <c r="K621" s="7">
        <v>45689</v>
      </c>
    </row>
    <row r="622" spans="1:11" x14ac:dyDescent="0.25">
      <c r="A622" s="7">
        <v>45689</v>
      </c>
      <c r="B622" s="1">
        <v>45713</v>
      </c>
      <c r="C622" s="1" t="s">
        <v>120</v>
      </c>
      <c r="D622" s="1" t="s">
        <v>52</v>
      </c>
      <c r="E622" t="s">
        <v>25</v>
      </c>
      <c r="F622" t="s">
        <v>24</v>
      </c>
      <c r="G622" t="s">
        <v>16</v>
      </c>
      <c r="H622" s="2">
        <v>221800</v>
      </c>
      <c r="I622" s="2">
        <v>-222000</v>
      </c>
      <c r="J622" s="1">
        <v>45737</v>
      </c>
      <c r="K622" s="7">
        <v>45717</v>
      </c>
    </row>
    <row r="623" spans="1:11" x14ac:dyDescent="0.25">
      <c r="A623" s="7">
        <v>45689</v>
      </c>
      <c r="B623" s="1">
        <v>45713</v>
      </c>
      <c r="C623" s="1" t="s">
        <v>120</v>
      </c>
      <c r="D623" s="1" t="s">
        <v>52</v>
      </c>
      <c r="E623" t="s">
        <v>30</v>
      </c>
      <c r="F623" t="s">
        <v>22</v>
      </c>
      <c r="G623" t="s">
        <v>16</v>
      </c>
      <c r="H623" s="2">
        <v>5120</v>
      </c>
      <c r="I623" s="2">
        <v>-5120</v>
      </c>
      <c r="J623" s="1">
        <v>45713</v>
      </c>
      <c r="K623" s="7">
        <v>45689</v>
      </c>
    </row>
    <row r="624" spans="1:11" x14ac:dyDescent="0.25">
      <c r="A624" s="7">
        <v>45689</v>
      </c>
      <c r="B624" s="1">
        <v>45713</v>
      </c>
      <c r="C624" s="1" t="s">
        <v>120</v>
      </c>
      <c r="D624" s="1" t="s">
        <v>52</v>
      </c>
      <c r="E624" t="s">
        <v>134</v>
      </c>
      <c r="F624" t="s">
        <v>22</v>
      </c>
      <c r="G624" t="s">
        <v>18</v>
      </c>
      <c r="H624" s="2">
        <v>69000</v>
      </c>
      <c r="I624" s="2">
        <v>-69000</v>
      </c>
      <c r="J624" s="1">
        <v>45713</v>
      </c>
      <c r="K624" s="7">
        <v>45689</v>
      </c>
    </row>
    <row r="625" spans="1:11" x14ac:dyDescent="0.25">
      <c r="A625" s="7">
        <v>45689</v>
      </c>
      <c r="B625" s="1">
        <v>45714</v>
      </c>
      <c r="C625" s="1" t="s">
        <v>120</v>
      </c>
      <c r="D625" s="1" t="s">
        <v>52</v>
      </c>
      <c r="E625" t="s">
        <v>15</v>
      </c>
      <c r="F625" t="s">
        <v>24</v>
      </c>
      <c r="G625" t="s">
        <v>16</v>
      </c>
      <c r="H625" s="2">
        <v>44400</v>
      </c>
      <c r="I625" s="2">
        <v>-44400</v>
      </c>
      <c r="J625" s="1">
        <v>45762</v>
      </c>
      <c r="K625" s="7">
        <v>45748</v>
      </c>
    </row>
    <row r="626" spans="1:11" x14ac:dyDescent="0.25">
      <c r="A626" s="7">
        <v>45689</v>
      </c>
      <c r="B626" s="1">
        <v>45714</v>
      </c>
      <c r="C626" s="1" t="s">
        <v>120</v>
      </c>
      <c r="D626" s="1" t="s">
        <v>52</v>
      </c>
      <c r="E626" t="s">
        <v>34</v>
      </c>
      <c r="F626" t="s">
        <v>22</v>
      </c>
      <c r="G626" t="s">
        <v>16</v>
      </c>
      <c r="H626" s="2">
        <v>104400</v>
      </c>
      <c r="I626" s="2">
        <v>-104400</v>
      </c>
      <c r="J626" s="1">
        <v>45714</v>
      </c>
      <c r="K626" s="7">
        <v>45689</v>
      </c>
    </row>
    <row r="627" spans="1:11" x14ac:dyDescent="0.25">
      <c r="A627" s="7">
        <v>45689</v>
      </c>
      <c r="B627" s="1">
        <v>45714</v>
      </c>
      <c r="C627" s="1" t="s">
        <v>120</v>
      </c>
      <c r="D627" s="1" t="s">
        <v>51</v>
      </c>
      <c r="E627" t="s">
        <v>45</v>
      </c>
      <c r="F627" t="s">
        <v>22</v>
      </c>
      <c r="G627" t="s">
        <v>16</v>
      </c>
      <c r="I627" s="2">
        <v>-200000</v>
      </c>
      <c r="J627" s="1">
        <v>45714</v>
      </c>
      <c r="K627" s="7">
        <v>45689</v>
      </c>
    </row>
    <row r="628" spans="1:11" x14ac:dyDescent="0.25">
      <c r="A628" s="7">
        <v>45689</v>
      </c>
      <c r="B628" s="1">
        <v>45714</v>
      </c>
      <c r="C628" s="1" t="s">
        <v>120</v>
      </c>
      <c r="D628" s="1" t="s">
        <v>52</v>
      </c>
      <c r="E628" t="s">
        <v>12</v>
      </c>
      <c r="F628" t="s">
        <v>24</v>
      </c>
      <c r="G628" t="s">
        <v>16</v>
      </c>
      <c r="H628" s="2">
        <v>212100</v>
      </c>
      <c r="I628" s="2">
        <v>-212100</v>
      </c>
      <c r="J628" s="1">
        <v>45726</v>
      </c>
      <c r="K628" s="7">
        <v>45717</v>
      </c>
    </row>
    <row r="629" spans="1:11" x14ac:dyDescent="0.25">
      <c r="A629" s="7">
        <v>45689</v>
      </c>
      <c r="B629" s="1">
        <v>45714</v>
      </c>
      <c r="C629" s="1" t="s">
        <v>120</v>
      </c>
      <c r="D629" s="1" t="s">
        <v>69</v>
      </c>
      <c r="E629" t="s">
        <v>43</v>
      </c>
      <c r="F629" t="s">
        <v>22</v>
      </c>
      <c r="G629" t="s">
        <v>16</v>
      </c>
      <c r="I629" s="2">
        <v>-13500</v>
      </c>
      <c r="J629" s="1">
        <v>45714</v>
      </c>
      <c r="K629" s="7">
        <v>45689</v>
      </c>
    </row>
    <row r="630" spans="1:11" x14ac:dyDescent="0.25">
      <c r="A630" s="7">
        <v>45689</v>
      </c>
      <c r="B630" s="1">
        <v>45714</v>
      </c>
      <c r="C630" s="1" t="s">
        <v>120</v>
      </c>
      <c r="D630" s="1" t="s">
        <v>69</v>
      </c>
      <c r="E630" t="s">
        <v>43</v>
      </c>
      <c r="F630" t="s">
        <v>22</v>
      </c>
      <c r="G630" t="s">
        <v>16</v>
      </c>
      <c r="I630" s="2">
        <v>-13850</v>
      </c>
      <c r="J630" s="1">
        <v>45714</v>
      </c>
      <c r="K630" s="7">
        <v>45689</v>
      </c>
    </row>
    <row r="631" spans="1:11" x14ac:dyDescent="0.25">
      <c r="A631" s="7">
        <v>45689</v>
      </c>
      <c r="B631" s="1">
        <v>45714</v>
      </c>
      <c r="C631" s="1" t="s">
        <v>120</v>
      </c>
      <c r="D631" s="1" t="s">
        <v>69</v>
      </c>
      <c r="E631" t="s">
        <v>43</v>
      </c>
      <c r="F631" t="s">
        <v>22</v>
      </c>
      <c r="G631" t="s">
        <v>16</v>
      </c>
      <c r="I631" s="2">
        <v>-20000</v>
      </c>
      <c r="J631" s="1">
        <v>45714</v>
      </c>
      <c r="K631" s="7">
        <v>45689</v>
      </c>
    </row>
    <row r="632" spans="1:11" x14ac:dyDescent="0.25">
      <c r="A632" s="7">
        <v>45689</v>
      </c>
      <c r="B632" s="1">
        <v>45714</v>
      </c>
      <c r="C632" s="1" t="s">
        <v>120</v>
      </c>
      <c r="D632" s="1" t="s">
        <v>52</v>
      </c>
      <c r="E632" t="s">
        <v>2</v>
      </c>
      <c r="F632" t="s">
        <v>22</v>
      </c>
      <c r="G632" t="s">
        <v>16</v>
      </c>
      <c r="H632" s="2">
        <v>300000</v>
      </c>
      <c r="I632" s="2">
        <v>-300000</v>
      </c>
      <c r="J632" s="1">
        <v>45714</v>
      </c>
      <c r="K632" s="7">
        <v>45689</v>
      </c>
    </row>
    <row r="633" spans="1:11" x14ac:dyDescent="0.25">
      <c r="A633" s="7">
        <v>45689</v>
      </c>
      <c r="B633" s="1">
        <v>45714</v>
      </c>
      <c r="C633" s="1" t="s">
        <v>120</v>
      </c>
      <c r="D633" s="1" t="s">
        <v>51</v>
      </c>
      <c r="E633" t="s">
        <v>130</v>
      </c>
      <c r="F633" t="s">
        <v>22</v>
      </c>
      <c r="G633" t="s">
        <v>16</v>
      </c>
      <c r="H633" s="2">
        <v>5900</v>
      </c>
      <c r="I633" s="2">
        <v>-5900</v>
      </c>
      <c r="J633" s="1">
        <v>45714</v>
      </c>
      <c r="K633" s="7">
        <v>45689</v>
      </c>
    </row>
    <row r="634" spans="1:11" x14ac:dyDescent="0.25">
      <c r="A634" s="7">
        <v>45689</v>
      </c>
      <c r="B634" s="1">
        <v>45714</v>
      </c>
      <c r="C634" s="1" t="s">
        <v>120</v>
      </c>
      <c r="D634" s="1" t="s">
        <v>52</v>
      </c>
      <c r="E634" t="s">
        <v>74</v>
      </c>
      <c r="F634" t="s">
        <v>22</v>
      </c>
      <c r="G634" t="s">
        <v>18</v>
      </c>
      <c r="H634" s="2">
        <v>28072</v>
      </c>
      <c r="I634" s="2">
        <v>-28072</v>
      </c>
      <c r="J634" s="1">
        <v>45714</v>
      </c>
      <c r="K634" s="7">
        <v>45689</v>
      </c>
    </row>
    <row r="635" spans="1:11" x14ac:dyDescent="0.25">
      <c r="A635" s="7">
        <v>45689</v>
      </c>
      <c r="B635" s="1">
        <v>45714</v>
      </c>
      <c r="C635" s="1" t="s">
        <v>120</v>
      </c>
      <c r="D635" s="1" t="s">
        <v>49</v>
      </c>
      <c r="E635" t="s">
        <v>165</v>
      </c>
      <c r="F635" t="s">
        <v>22</v>
      </c>
      <c r="G635" t="s">
        <v>47</v>
      </c>
      <c r="H635" s="2">
        <v>6254126</v>
      </c>
      <c r="I635" s="2">
        <v>-6254126</v>
      </c>
      <c r="J635" s="1">
        <v>45714</v>
      </c>
      <c r="K635" s="7">
        <v>45689</v>
      </c>
    </row>
    <row r="636" spans="1:11" x14ac:dyDescent="0.25">
      <c r="A636" s="7">
        <v>45689</v>
      </c>
      <c r="B636" s="1">
        <v>45715</v>
      </c>
      <c r="C636" s="1" t="s">
        <v>120</v>
      </c>
      <c r="D636" s="1" t="s">
        <v>52</v>
      </c>
      <c r="E636" t="s">
        <v>9</v>
      </c>
      <c r="F636" t="s">
        <v>22</v>
      </c>
      <c r="G636" t="s">
        <v>16</v>
      </c>
      <c r="H636" s="2">
        <v>7670</v>
      </c>
      <c r="I636" s="2">
        <v>-7670</v>
      </c>
      <c r="J636" s="1">
        <v>45715</v>
      </c>
      <c r="K636" s="7">
        <v>45689</v>
      </c>
    </row>
    <row r="637" spans="1:11" x14ac:dyDescent="0.25">
      <c r="A637" s="7">
        <v>45689</v>
      </c>
      <c r="B637" s="1">
        <v>45715</v>
      </c>
      <c r="C637" s="1" t="s">
        <v>120</v>
      </c>
      <c r="D637" s="1" t="s">
        <v>51</v>
      </c>
      <c r="E637" t="s">
        <v>137</v>
      </c>
      <c r="F637" t="s">
        <v>22</v>
      </c>
      <c r="G637" t="s">
        <v>16</v>
      </c>
      <c r="H637" s="2">
        <v>7500</v>
      </c>
      <c r="I637" s="2">
        <v>-7500</v>
      </c>
      <c r="J637" s="1">
        <v>45715</v>
      </c>
      <c r="K637" s="7">
        <v>45689</v>
      </c>
    </row>
    <row r="638" spans="1:11" x14ac:dyDescent="0.25">
      <c r="A638" s="7">
        <v>45689</v>
      </c>
      <c r="B638" s="1">
        <v>45715</v>
      </c>
      <c r="C638" s="1" t="s">
        <v>120</v>
      </c>
      <c r="D638" s="1" t="s">
        <v>52</v>
      </c>
      <c r="E638" t="s">
        <v>39</v>
      </c>
      <c r="F638" t="s">
        <v>22</v>
      </c>
      <c r="G638" t="s">
        <v>18</v>
      </c>
      <c r="H638" s="2">
        <v>9500</v>
      </c>
      <c r="I638" s="2">
        <v>-9500</v>
      </c>
      <c r="J638" s="1">
        <v>45715</v>
      </c>
      <c r="K638" s="7">
        <v>45689</v>
      </c>
    </row>
    <row r="639" spans="1:11" x14ac:dyDescent="0.25">
      <c r="A639" s="7">
        <v>45689</v>
      </c>
      <c r="B639" s="1">
        <v>45715</v>
      </c>
      <c r="C639" s="1" t="s">
        <v>120</v>
      </c>
      <c r="D639" s="1" t="s">
        <v>52</v>
      </c>
      <c r="E639" t="s">
        <v>39</v>
      </c>
      <c r="F639" t="s">
        <v>22</v>
      </c>
      <c r="G639" t="s">
        <v>18</v>
      </c>
      <c r="H639" s="2">
        <v>49335</v>
      </c>
      <c r="I639" s="2">
        <v>-49335</v>
      </c>
      <c r="J639" s="1">
        <v>45715</v>
      </c>
      <c r="K639" s="7">
        <v>45689</v>
      </c>
    </row>
    <row r="640" spans="1:11" x14ac:dyDescent="0.25">
      <c r="A640" s="7">
        <v>45689</v>
      </c>
      <c r="B640" s="1">
        <v>45715</v>
      </c>
      <c r="C640" s="1" t="s">
        <v>120</v>
      </c>
      <c r="D640" s="1" t="s">
        <v>52</v>
      </c>
      <c r="E640" t="s">
        <v>136</v>
      </c>
      <c r="F640" t="s">
        <v>22</v>
      </c>
      <c r="G640" t="s">
        <v>16</v>
      </c>
      <c r="H640" s="2">
        <v>8000</v>
      </c>
      <c r="I640" s="2">
        <v>-8000</v>
      </c>
      <c r="J640" s="1">
        <v>45715</v>
      </c>
      <c r="K640" s="7">
        <v>45689</v>
      </c>
    </row>
    <row r="641" spans="1:11" x14ac:dyDescent="0.25">
      <c r="A641" s="7">
        <v>45689</v>
      </c>
      <c r="B641" s="1">
        <v>45715</v>
      </c>
      <c r="C641" s="1" t="s">
        <v>120</v>
      </c>
      <c r="D641" s="1" t="s">
        <v>52</v>
      </c>
      <c r="E641" t="s">
        <v>107</v>
      </c>
      <c r="F641" t="s">
        <v>22</v>
      </c>
      <c r="G641" t="s">
        <v>16</v>
      </c>
      <c r="H641" s="2">
        <v>103000</v>
      </c>
      <c r="I641" s="2">
        <v>-103000</v>
      </c>
      <c r="J641" s="1">
        <v>45715</v>
      </c>
      <c r="K641" s="7">
        <v>45689</v>
      </c>
    </row>
    <row r="642" spans="1:11" x14ac:dyDescent="0.25">
      <c r="A642" s="7">
        <v>45689</v>
      </c>
      <c r="B642" s="1">
        <v>45715</v>
      </c>
      <c r="C642" s="1" t="s">
        <v>120</v>
      </c>
      <c r="D642" s="1" t="s">
        <v>51</v>
      </c>
      <c r="E642" t="s">
        <v>64</v>
      </c>
      <c r="F642" t="s">
        <v>22</v>
      </c>
      <c r="G642" t="s">
        <v>16</v>
      </c>
      <c r="H642" s="2">
        <v>36000</v>
      </c>
      <c r="I642" s="2">
        <v>-36000</v>
      </c>
      <c r="J642" s="1">
        <v>45715</v>
      </c>
      <c r="K642" s="7">
        <v>45689</v>
      </c>
    </row>
    <row r="643" spans="1:11" x14ac:dyDescent="0.25">
      <c r="A643" s="7">
        <v>45689</v>
      </c>
      <c r="B643" s="1">
        <v>45715</v>
      </c>
      <c r="C643" s="1" t="s">
        <v>120</v>
      </c>
      <c r="D643" s="1" t="s">
        <v>52</v>
      </c>
      <c r="E643" t="s">
        <v>90</v>
      </c>
      <c r="F643" t="s">
        <v>22</v>
      </c>
      <c r="G643" t="s">
        <v>16</v>
      </c>
      <c r="H643" s="2">
        <v>43400</v>
      </c>
      <c r="I643" s="2">
        <v>-43400</v>
      </c>
      <c r="J643" s="1">
        <v>45715</v>
      </c>
      <c r="K643" s="7">
        <v>45689</v>
      </c>
    </row>
    <row r="644" spans="1:11" x14ac:dyDescent="0.25">
      <c r="A644" s="7">
        <v>45689</v>
      </c>
      <c r="B644" s="1">
        <v>45715</v>
      </c>
      <c r="C644" s="1" t="s">
        <v>120</v>
      </c>
      <c r="D644" s="1" t="s">
        <v>50</v>
      </c>
      <c r="E644" t="s">
        <v>55</v>
      </c>
      <c r="F644" t="s">
        <v>22</v>
      </c>
      <c r="G644" t="s">
        <v>16</v>
      </c>
      <c r="I644" s="2">
        <v>-320000</v>
      </c>
      <c r="J644" s="1">
        <v>45715</v>
      </c>
      <c r="K644" s="7">
        <v>45689</v>
      </c>
    </row>
    <row r="645" spans="1:11" x14ac:dyDescent="0.25">
      <c r="A645" s="7">
        <v>45689</v>
      </c>
      <c r="B645" s="1">
        <v>45715</v>
      </c>
      <c r="C645" s="1" t="s">
        <v>120</v>
      </c>
      <c r="D645" s="1" t="s">
        <v>52</v>
      </c>
      <c r="E645" t="s">
        <v>26</v>
      </c>
      <c r="F645" t="s">
        <v>22</v>
      </c>
      <c r="G645" t="s">
        <v>16</v>
      </c>
      <c r="H645" s="2">
        <v>6550</v>
      </c>
      <c r="I645" s="2">
        <v>-6550</v>
      </c>
      <c r="J645" s="1">
        <v>45715</v>
      </c>
      <c r="K645" s="7">
        <v>45689</v>
      </c>
    </row>
    <row r="646" spans="1:11" x14ac:dyDescent="0.25">
      <c r="A646" s="7">
        <v>45689</v>
      </c>
      <c r="B646" s="1">
        <v>45715</v>
      </c>
      <c r="C646" s="1" t="s">
        <v>120</v>
      </c>
      <c r="D646" s="1" t="s">
        <v>52</v>
      </c>
      <c r="E646" t="s">
        <v>26</v>
      </c>
      <c r="F646" t="s">
        <v>22</v>
      </c>
      <c r="G646" t="s">
        <v>16</v>
      </c>
      <c r="H646" s="2">
        <v>2550</v>
      </c>
      <c r="I646" s="2">
        <v>-2550</v>
      </c>
      <c r="J646" s="1">
        <v>45715</v>
      </c>
      <c r="K646" s="7">
        <v>45689</v>
      </c>
    </row>
    <row r="647" spans="1:11" x14ac:dyDescent="0.25">
      <c r="A647" s="7">
        <v>45689</v>
      </c>
      <c r="B647" s="1">
        <v>45715</v>
      </c>
      <c r="C647" s="1" t="s">
        <v>120</v>
      </c>
      <c r="D647" s="1" t="s">
        <v>52</v>
      </c>
      <c r="E647" t="s">
        <v>20</v>
      </c>
      <c r="F647" t="s">
        <v>22</v>
      </c>
      <c r="G647" t="s">
        <v>17</v>
      </c>
      <c r="H647" s="2">
        <v>275621</v>
      </c>
      <c r="I647" s="2">
        <v>-275621</v>
      </c>
      <c r="J647" s="1">
        <v>45715</v>
      </c>
      <c r="K647" s="7">
        <v>45689</v>
      </c>
    </row>
    <row r="648" spans="1:11" x14ac:dyDescent="0.25">
      <c r="A648" s="7">
        <v>45689</v>
      </c>
      <c r="B648" s="1">
        <v>45715</v>
      </c>
      <c r="C648" s="1" t="s">
        <v>120</v>
      </c>
      <c r="D648" s="1" t="s">
        <v>69</v>
      </c>
      <c r="E648" t="s">
        <v>43</v>
      </c>
      <c r="F648" t="s">
        <v>22</v>
      </c>
      <c r="G648" t="s">
        <v>16</v>
      </c>
      <c r="I648" s="2">
        <v>-13850</v>
      </c>
      <c r="J648" s="1">
        <v>45715</v>
      </c>
      <c r="K648" s="7">
        <v>45689</v>
      </c>
    </row>
    <row r="649" spans="1:11" x14ac:dyDescent="0.25">
      <c r="A649" s="7">
        <v>45689</v>
      </c>
      <c r="B649" s="1">
        <v>45715</v>
      </c>
      <c r="C649" s="1" t="s">
        <v>120</v>
      </c>
      <c r="D649" s="1" t="s">
        <v>69</v>
      </c>
      <c r="E649" t="s">
        <v>43</v>
      </c>
      <c r="F649" t="s">
        <v>22</v>
      </c>
      <c r="G649" t="s">
        <v>16</v>
      </c>
      <c r="I649" s="2">
        <v>-13500</v>
      </c>
      <c r="J649" s="1">
        <v>45715</v>
      </c>
      <c r="K649" s="7">
        <v>45689</v>
      </c>
    </row>
    <row r="650" spans="1:11" x14ac:dyDescent="0.25">
      <c r="A650" s="7">
        <v>45689</v>
      </c>
      <c r="B650" s="1">
        <v>45715</v>
      </c>
      <c r="C650" s="1" t="s">
        <v>120</v>
      </c>
      <c r="D650" s="1" t="s">
        <v>69</v>
      </c>
      <c r="E650" t="s">
        <v>43</v>
      </c>
      <c r="F650" t="s">
        <v>22</v>
      </c>
      <c r="G650" t="s">
        <v>16</v>
      </c>
      <c r="I650" s="2">
        <v>-20000</v>
      </c>
      <c r="J650" s="1">
        <v>45715</v>
      </c>
      <c r="K650" s="7">
        <v>45689</v>
      </c>
    </row>
    <row r="651" spans="1:11" x14ac:dyDescent="0.25">
      <c r="A651" s="7">
        <v>45689</v>
      </c>
      <c r="B651" s="1">
        <v>45715</v>
      </c>
      <c r="C651" s="1" t="s">
        <v>120</v>
      </c>
      <c r="D651" s="1" t="s">
        <v>52</v>
      </c>
      <c r="E651" t="s">
        <v>42</v>
      </c>
      <c r="F651" t="s">
        <v>22</v>
      </c>
      <c r="G651" t="s">
        <v>16</v>
      </c>
      <c r="H651" s="2">
        <v>3100</v>
      </c>
      <c r="I651" s="2">
        <v>-3100</v>
      </c>
      <c r="J651" s="1">
        <v>45715</v>
      </c>
      <c r="K651" s="7">
        <v>45689</v>
      </c>
    </row>
    <row r="652" spans="1:11" x14ac:dyDescent="0.25">
      <c r="A652" s="7">
        <v>45689</v>
      </c>
      <c r="B652" s="1">
        <v>45715</v>
      </c>
      <c r="C652" s="1" t="s">
        <v>120</v>
      </c>
      <c r="D652" s="1" t="s">
        <v>52</v>
      </c>
      <c r="E652" t="s">
        <v>89</v>
      </c>
      <c r="F652" t="s">
        <v>22</v>
      </c>
      <c r="G652" t="s">
        <v>16</v>
      </c>
      <c r="H652" s="2">
        <v>600</v>
      </c>
      <c r="I652" s="2">
        <v>-600</v>
      </c>
      <c r="J652" s="1">
        <v>45715</v>
      </c>
      <c r="K652" s="7">
        <v>45689</v>
      </c>
    </row>
    <row r="653" spans="1:11" x14ac:dyDescent="0.25">
      <c r="A653" s="7">
        <v>45689</v>
      </c>
      <c r="B653" s="1">
        <v>45716</v>
      </c>
      <c r="C653" s="1" t="s">
        <v>120</v>
      </c>
      <c r="D653" s="1" t="s">
        <v>52</v>
      </c>
      <c r="E653" t="s">
        <v>9</v>
      </c>
      <c r="F653" t="s">
        <v>22</v>
      </c>
      <c r="G653" t="s">
        <v>16</v>
      </c>
      <c r="H653" s="2">
        <v>6600</v>
      </c>
      <c r="I653" s="2">
        <v>-6600</v>
      </c>
      <c r="J653" s="1">
        <v>45716</v>
      </c>
      <c r="K653" s="7">
        <v>45689</v>
      </c>
    </row>
    <row r="654" spans="1:11" x14ac:dyDescent="0.25">
      <c r="A654" s="7">
        <v>45689</v>
      </c>
      <c r="B654" s="1">
        <v>45716</v>
      </c>
      <c r="C654" s="1" t="s">
        <v>120</v>
      </c>
      <c r="D654" s="1" t="s">
        <v>52</v>
      </c>
      <c r="E654" t="s">
        <v>9</v>
      </c>
      <c r="F654" t="s">
        <v>22</v>
      </c>
      <c r="G654" t="s">
        <v>16</v>
      </c>
      <c r="H654" s="2">
        <v>2810</v>
      </c>
      <c r="I654" s="2">
        <v>-2810</v>
      </c>
      <c r="J654" s="1">
        <v>45716</v>
      </c>
      <c r="K654" s="7">
        <v>45689</v>
      </c>
    </row>
    <row r="655" spans="1:11" x14ac:dyDescent="0.25">
      <c r="A655" s="7">
        <v>45689</v>
      </c>
      <c r="B655" s="1">
        <v>45716</v>
      </c>
      <c r="C655" s="1" t="s">
        <v>121</v>
      </c>
      <c r="D655" s="1" t="s">
        <v>117</v>
      </c>
      <c r="E655" t="s">
        <v>108</v>
      </c>
      <c r="F655" t="s">
        <v>118</v>
      </c>
      <c r="G655" t="s">
        <v>16</v>
      </c>
      <c r="I655" s="2">
        <v>65465455</v>
      </c>
      <c r="J655" s="1">
        <v>45716</v>
      </c>
      <c r="K655" s="7">
        <v>45689</v>
      </c>
    </row>
    <row r="656" spans="1:11" x14ac:dyDescent="0.25">
      <c r="A656" s="7">
        <v>45689</v>
      </c>
      <c r="B656" s="1">
        <v>45716</v>
      </c>
      <c r="C656" s="1" t="s">
        <v>121</v>
      </c>
      <c r="D656" s="1" t="s">
        <v>117</v>
      </c>
      <c r="E656" t="s">
        <v>109</v>
      </c>
      <c r="F656" t="s">
        <v>118</v>
      </c>
      <c r="G656" t="s">
        <v>16</v>
      </c>
      <c r="I656" s="2">
        <v>8865818</v>
      </c>
      <c r="J656" s="1">
        <v>45716</v>
      </c>
      <c r="K656" s="7">
        <v>45689</v>
      </c>
    </row>
    <row r="657" spans="1:11" x14ac:dyDescent="0.25">
      <c r="A657" s="7">
        <v>45689</v>
      </c>
      <c r="B657" s="1">
        <v>45716</v>
      </c>
      <c r="C657" s="1" t="s">
        <v>120</v>
      </c>
      <c r="D657" s="1" t="s">
        <v>52</v>
      </c>
      <c r="E657" t="s">
        <v>9</v>
      </c>
      <c r="F657" t="s">
        <v>22</v>
      </c>
      <c r="G657" t="s">
        <v>16</v>
      </c>
      <c r="H657" s="2">
        <v>3500</v>
      </c>
      <c r="I657" s="2">
        <v>-3500</v>
      </c>
      <c r="J657" s="1">
        <v>45716</v>
      </c>
      <c r="K657" s="7">
        <v>45689</v>
      </c>
    </row>
    <row r="658" spans="1:11" x14ac:dyDescent="0.25">
      <c r="A658" s="7">
        <v>45689</v>
      </c>
      <c r="B658" s="1">
        <v>45716</v>
      </c>
      <c r="C658" s="1" t="s">
        <v>120</v>
      </c>
      <c r="D658" s="1" t="s">
        <v>52</v>
      </c>
      <c r="E658" t="s">
        <v>4</v>
      </c>
      <c r="F658" t="s">
        <v>24</v>
      </c>
      <c r="G658" t="s">
        <v>17</v>
      </c>
      <c r="H658" s="2">
        <v>98600</v>
      </c>
      <c r="I658" s="2">
        <v>-98600</v>
      </c>
      <c r="J658" s="1">
        <v>45726</v>
      </c>
      <c r="K658" s="7">
        <v>45717</v>
      </c>
    </row>
    <row r="659" spans="1:11" x14ac:dyDescent="0.25">
      <c r="A659" s="7">
        <v>45689</v>
      </c>
      <c r="B659" s="1">
        <v>45716</v>
      </c>
      <c r="C659" s="1" t="s">
        <v>120</v>
      </c>
      <c r="D659" s="1" t="s">
        <v>52</v>
      </c>
      <c r="E659" t="s">
        <v>62</v>
      </c>
      <c r="F659" t="s">
        <v>24</v>
      </c>
      <c r="G659" t="s">
        <v>16</v>
      </c>
      <c r="H659" s="2">
        <v>99000</v>
      </c>
      <c r="I659" s="2">
        <v>-99000</v>
      </c>
      <c r="J659" s="1">
        <v>45769</v>
      </c>
      <c r="K659" s="7">
        <v>45748</v>
      </c>
    </row>
    <row r="660" spans="1:11" x14ac:dyDescent="0.25">
      <c r="A660" s="7">
        <v>45689</v>
      </c>
      <c r="B660" s="1">
        <v>45716</v>
      </c>
      <c r="C660" s="1" t="s">
        <v>120</v>
      </c>
      <c r="D660" s="1" t="s">
        <v>52</v>
      </c>
      <c r="E660" t="s">
        <v>62</v>
      </c>
      <c r="F660" t="s">
        <v>22</v>
      </c>
      <c r="G660" t="s">
        <v>16</v>
      </c>
      <c r="H660" s="2">
        <v>98940</v>
      </c>
      <c r="I660" s="2">
        <v>-98940</v>
      </c>
      <c r="J660" s="1">
        <v>45716</v>
      </c>
      <c r="K660" s="7">
        <v>45689</v>
      </c>
    </row>
    <row r="661" spans="1:11" x14ac:dyDescent="0.25">
      <c r="A661" s="7">
        <v>45689</v>
      </c>
      <c r="B661" s="1">
        <v>45716</v>
      </c>
      <c r="C661" s="1" t="s">
        <v>120</v>
      </c>
      <c r="D661" s="1" t="s">
        <v>52</v>
      </c>
      <c r="E661" t="s">
        <v>68</v>
      </c>
      <c r="F661" t="s">
        <v>22</v>
      </c>
      <c r="G661" t="s">
        <v>16</v>
      </c>
      <c r="I661" s="2">
        <v>-240000</v>
      </c>
      <c r="J661" s="1">
        <v>45716</v>
      </c>
      <c r="K661" s="7">
        <v>45689</v>
      </c>
    </row>
    <row r="662" spans="1:11" x14ac:dyDescent="0.25">
      <c r="A662" s="7">
        <v>45689</v>
      </c>
      <c r="B662" s="1">
        <v>45716</v>
      </c>
      <c r="C662" s="1" t="s">
        <v>120</v>
      </c>
      <c r="D662" s="1" t="s">
        <v>52</v>
      </c>
      <c r="E662" t="s">
        <v>12</v>
      </c>
      <c r="F662" t="s">
        <v>24</v>
      </c>
      <c r="G662" t="s">
        <v>16</v>
      </c>
      <c r="H662" s="2">
        <v>427000</v>
      </c>
      <c r="I662" s="2">
        <v>-427000</v>
      </c>
      <c r="J662" s="1">
        <v>45728</v>
      </c>
      <c r="K662" s="7">
        <v>45717</v>
      </c>
    </row>
    <row r="663" spans="1:11" x14ac:dyDescent="0.25">
      <c r="A663" s="7">
        <v>45689</v>
      </c>
      <c r="B663" s="1">
        <v>45716</v>
      </c>
      <c r="C663" s="1" t="s">
        <v>120</v>
      </c>
      <c r="D663" s="1" t="s">
        <v>69</v>
      </c>
      <c r="E663" t="s">
        <v>43</v>
      </c>
      <c r="F663" t="s">
        <v>22</v>
      </c>
      <c r="G663" t="s">
        <v>16</v>
      </c>
      <c r="I663" s="2">
        <v>-13500</v>
      </c>
      <c r="J663" s="1">
        <v>45716</v>
      </c>
      <c r="K663" s="7">
        <v>45689</v>
      </c>
    </row>
    <row r="664" spans="1:11" x14ac:dyDescent="0.25">
      <c r="A664" s="7">
        <v>45689</v>
      </c>
      <c r="B664" s="1">
        <v>45716</v>
      </c>
      <c r="C664" s="1" t="s">
        <v>120</v>
      </c>
      <c r="D664" s="1" t="s">
        <v>69</v>
      </c>
      <c r="E664" t="s">
        <v>43</v>
      </c>
      <c r="F664" t="s">
        <v>22</v>
      </c>
      <c r="G664" t="s">
        <v>16</v>
      </c>
      <c r="I664" s="2">
        <v>-13800</v>
      </c>
      <c r="J664" s="1">
        <v>45716</v>
      </c>
      <c r="K664" s="7">
        <v>45689</v>
      </c>
    </row>
    <row r="665" spans="1:11" x14ac:dyDescent="0.25">
      <c r="A665" s="7">
        <v>45689</v>
      </c>
      <c r="B665" s="1">
        <v>45716</v>
      </c>
      <c r="C665" s="1" t="s">
        <v>120</v>
      </c>
      <c r="D665" s="1" t="s">
        <v>70</v>
      </c>
      <c r="E665" t="s">
        <v>71</v>
      </c>
      <c r="F665" t="s">
        <v>22</v>
      </c>
      <c r="G665" t="s">
        <v>16</v>
      </c>
      <c r="H665" s="2">
        <v>2700</v>
      </c>
      <c r="I665" s="2">
        <v>-2700</v>
      </c>
      <c r="J665" s="1">
        <v>45716</v>
      </c>
      <c r="K665" s="7">
        <v>45689</v>
      </c>
    </row>
    <row r="666" spans="1:11" x14ac:dyDescent="0.25">
      <c r="A666" s="7">
        <v>45689</v>
      </c>
      <c r="B666" s="1">
        <v>45716</v>
      </c>
      <c r="C666" s="1" t="s">
        <v>120</v>
      </c>
      <c r="D666" s="1" t="s">
        <v>70</v>
      </c>
      <c r="E666" t="s">
        <v>71</v>
      </c>
      <c r="F666" t="s">
        <v>22</v>
      </c>
      <c r="G666" t="s">
        <v>16</v>
      </c>
      <c r="H666" s="2">
        <v>1590</v>
      </c>
      <c r="I666" s="2">
        <v>-1590</v>
      </c>
      <c r="J666" s="1">
        <v>45716</v>
      </c>
      <c r="K666" s="7">
        <v>45689</v>
      </c>
    </row>
    <row r="667" spans="1:11" x14ac:dyDescent="0.25">
      <c r="A667" s="7">
        <v>45689</v>
      </c>
      <c r="B667" s="1">
        <v>45716</v>
      </c>
      <c r="C667" s="1" t="s">
        <v>120</v>
      </c>
      <c r="D667" s="1" t="s">
        <v>70</v>
      </c>
      <c r="E667" t="s">
        <v>71</v>
      </c>
      <c r="F667" t="s">
        <v>22</v>
      </c>
      <c r="G667" t="s">
        <v>16</v>
      </c>
      <c r="H667" s="2">
        <v>4650</v>
      </c>
      <c r="I667" s="2">
        <v>-4650</v>
      </c>
      <c r="J667" s="1">
        <v>45716</v>
      </c>
      <c r="K667" s="7">
        <v>45689</v>
      </c>
    </row>
    <row r="668" spans="1:11" x14ac:dyDescent="0.25">
      <c r="A668" s="7">
        <v>45689</v>
      </c>
      <c r="B668" s="1">
        <v>45716</v>
      </c>
      <c r="C668" s="1" t="s">
        <v>120</v>
      </c>
      <c r="D668" s="1" t="s">
        <v>69</v>
      </c>
      <c r="E668" t="s">
        <v>158</v>
      </c>
      <c r="F668" t="s">
        <v>118</v>
      </c>
      <c r="G668" t="s">
        <v>16</v>
      </c>
      <c r="I668" s="2">
        <v>-17171838</v>
      </c>
      <c r="J668" s="1">
        <v>45690</v>
      </c>
      <c r="K668" s="7">
        <v>45689</v>
      </c>
    </row>
    <row r="669" spans="1:11" x14ac:dyDescent="0.25">
      <c r="A669" s="7">
        <v>45717</v>
      </c>
      <c r="B669" s="1">
        <v>45717</v>
      </c>
      <c r="C669" s="1" t="s">
        <v>120</v>
      </c>
      <c r="D669" s="1" t="s">
        <v>52</v>
      </c>
      <c r="E669" t="s">
        <v>9</v>
      </c>
      <c r="F669" t="s">
        <v>22</v>
      </c>
      <c r="G669" t="s">
        <v>16</v>
      </c>
      <c r="H669" s="2">
        <v>12130</v>
      </c>
      <c r="I669" s="2">
        <v>-12130</v>
      </c>
      <c r="J669" s="1">
        <v>45717</v>
      </c>
      <c r="K669" s="7">
        <v>45717</v>
      </c>
    </row>
    <row r="670" spans="1:11" x14ac:dyDescent="0.25">
      <c r="A670" s="7">
        <v>45717</v>
      </c>
      <c r="B670" s="1">
        <v>45717</v>
      </c>
      <c r="C670" s="1" t="s">
        <v>120</v>
      </c>
      <c r="D670" s="1" t="s">
        <v>52</v>
      </c>
      <c r="E670" t="s">
        <v>9</v>
      </c>
      <c r="F670" t="s">
        <v>22</v>
      </c>
      <c r="G670" t="s">
        <v>16</v>
      </c>
      <c r="H670" s="2">
        <v>2390</v>
      </c>
      <c r="I670" s="2">
        <v>-2390</v>
      </c>
      <c r="J670" s="1">
        <v>45717</v>
      </c>
      <c r="K670" s="7">
        <v>45717</v>
      </c>
    </row>
    <row r="671" spans="1:11" x14ac:dyDescent="0.25">
      <c r="A671" s="7">
        <v>45717</v>
      </c>
      <c r="B671" s="1">
        <v>45717</v>
      </c>
      <c r="C671" s="1" t="s">
        <v>120</v>
      </c>
      <c r="D671" s="1" t="s">
        <v>52</v>
      </c>
      <c r="E671" t="s">
        <v>9</v>
      </c>
      <c r="F671" t="s">
        <v>22</v>
      </c>
      <c r="G671" t="s">
        <v>16</v>
      </c>
      <c r="H671" s="2">
        <v>4600</v>
      </c>
      <c r="I671" s="2">
        <v>-4600</v>
      </c>
      <c r="J671" s="1">
        <v>45717</v>
      </c>
      <c r="K671" s="7">
        <v>45717</v>
      </c>
    </row>
    <row r="672" spans="1:11" x14ac:dyDescent="0.25">
      <c r="A672" s="7">
        <v>45717</v>
      </c>
      <c r="B672" s="1">
        <v>45717</v>
      </c>
      <c r="C672" s="1" t="s">
        <v>120</v>
      </c>
      <c r="D672" s="1" t="s">
        <v>69</v>
      </c>
      <c r="E672" t="s">
        <v>39</v>
      </c>
      <c r="F672" t="s">
        <v>22</v>
      </c>
      <c r="G672" t="s">
        <v>16</v>
      </c>
      <c r="I672" s="2">
        <v>-199500</v>
      </c>
      <c r="J672" s="1">
        <v>45717</v>
      </c>
      <c r="K672" s="7">
        <v>45717</v>
      </c>
    </row>
    <row r="673" spans="1:11" x14ac:dyDescent="0.25">
      <c r="A673" s="7">
        <v>45717</v>
      </c>
      <c r="B673" s="1">
        <v>45717</v>
      </c>
      <c r="C673" s="1" t="s">
        <v>120</v>
      </c>
      <c r="D673" s="1" t="s">
        <v>52</v>
      </c>
      <c r="E673" t="s">
        <v>136</v>
      </c>
      <c r="F673" t="s">
        <v>22</v>
      </c>
      <c r="G673" t="s">
        <v>16</v>
      </c>
      <c r="H673" s="2">
        <v>14500</v>
      </c>
      <c r="I673" s="2">
        <v>-14500</v>
      </c>
      <c r="J673" s="1">
        <v>45717</v>
      </c>
      <c r="K673" s="7">
        <v>45717</v>
      </c>
    </row>
    <row r="674" spans="1:11" x14ac:dyDescent="0.25">
      <c r="A674" s="7">
        <v>45717</v>
      </c>
      <c r="B674" s="1">
        <v>45717</v>
      </c>
      <c r="C674" s="1" t="s">
        <v>120</v>
      </c>
      <c r="D674" s="1" t="s">
        <v>70</v>
      </c>
      <c r="E674" t="s">
        <v>35</v>
      </c>
      <c r="F674" t="s">
        <v>22</v>
      </c>
      <c r="G674" t="s">
        <v>16</v>
      </c>
      <c r="H674" s="2">
        <v>30000</v>
      </c>
      <c r="I674" s="2">
        <v>-30000</v>
      </c>
      <c r="J674" s="1">
        <v>45717</v>
      </c>
      <c r="K674" s="7">
        <v>45717</v>
      </c>
    </row>
    <row r="675" spans="1:11" x14ac:dyDescent="0.25">
      <c r="A675" s="7">
        <v>45717</v>
      </c>
      <c r="B675" s="1">
        <v>45717</v>
      </c>
      <c r="C675" s="1" t="s">
        <v>120</v>
      </c>
      <c r="D675" s="1" t="s">
        <v>52</v>
      </c>
      <c r="E675" t="s">
        <v>8</v>
      </c>
      <c r="F675" t="s">
        <v>22</v>
      </c>
      <c r="G675" t="s">
        <v>16</v>
      </c>
      <c r="H675" s="2">
        <v>26100</v>
      </c>
      <c r="I675" s="2">
        <v>-26100</v>
      </c>
      <c r="J675" s="1">
        <v>45717</v>
      </c>
      <c r="K675" s="7">
        <v>45717</v>
      </c>
    </row>
    <row r="676" spans="1:11" x14ac:dyDescent="0.25">
      <c r="A676" s="7">
        <v>45717</v>
      </c>
      <c r="B676" s="1">
        <v>45717</v>
      </c>
      <c r="C676" s="1" t="s">
        <v>120</v>
      </c>
      <c r="D676" s="1" t="s">
        <v>52</v>
      </c>
      <c r="E676" t="s">
        <v>90</v>
      </c>
      <c r="F676" t="s">
        <v>22</v>
      </c>
      <c r="G676" t="s">
        <v>18</v>
      </c>
      <c r="H676" s="2">
        <v>120000</v>
      </c>
      <c r="I676" s="2">
        <v>-120000</v>
      </c>
      <c r="J676" s="1">
        <v>45717</v>
      </c>
      <c r="K676" s="7">
        <v>45717</v>
      </c>
    </row>
    <row r="677" spans="1:11" x14ac:dyDescent="0.25">
      <c r="A677" s="7">
        <v>45717</v>
      </c>
      <c r="B677" s="1">
        <v>45717</v>
      </c>
      <c r="C677" s="1" t="s">
        <v>120</v>
      </c>
      <c r="D677" s="1" t="s">
        <v>52</v>
      </c>
      <c r="E677" t="s">
        <v>38</v>
      </c>
      <c r="F677" t="s">
        <v>22</v>
      </c>
      <c r="G677" t="s">
        <v>16</v>
      </c>
      <c r="H677" s="2">
        <v>38500</v>
      </c>
      <c r="I677" s="2">
        <v>-38500</v>
      </c>
      <c r="J677" s="1">
        <v>45717</v>
      </c>
      <c r="K677" s="7">
        <v>45717</v>
      </c>
    </row>
    <row r="678" spans="1:11" x14ac:dyDescent="0.25">
      <c r="A678" s="7">
        <v>45717</v>
      </c>
      <c r="B678" s="1">
        <v>45717</v>
      </c>
      <c r="C678" s="1" t="s">
        <v>120</v>
      </c>
      <c r="D678" s="1" t="s">
        <v>51</v>
      </c>
      <c r="E678" t="s">
        <v>27</v>
      </c>
      <c r="F678" t="s">
        <v>22</v>
      </c>
      <c r="G678" t="s">
        <v>16</v>
      </c>
      <c r="H678" s="2">
        <v>150000</v>
      </c>
      <c r="I678" s="2">
        <v>-150000</v>
      </c>
      <c r="J678" s="1">
        <v>45717</v>
      </c>
      <c r="K678" s="7">
        <v>45717</v>
      </c>
    </row>
    <row r="679" spans="1:11" x14ac:dyDescent="0.25">
      <c r="A679" s="7">
        <v>45717</v>
      </c>
      <c r="B679" s="1">
        <v>45717</v>
      </c>
      <c r="C679" s="1" t="s">
        <v>120</v>
      </c>
      <c r="D679" s="1" t="s">
        <v>69</v>
      </c>
      <c r="E679" t="s">
        <v>43</v>
      </c>
      <c r="F679" t="s">
        <v>22</v>
      </c>
      <c r="G679" t="s">
        <v>16</v>
      </c>
      <c r="I679" s="2">
        <v>-13850</v>
      </c>
      <c r="J679" s="1">
        <v>45717</v>
      </c>
      <c r="K679" s="7">
        <v>45717</v>
      </c>
    </row>
    <row r="680" spans="1:11" x14ac:dyDescent="0.25">
      <c r="A680" s="7">
        <v>45717</v>
      </c>
      <c r="B680" s="1">
        <v>45717</v>
      </c>
      <c r="C680" s="1" t="s">
        <v>120</v>
      </c>
      <c r="D680" s="1" t="s">
        <v>69</v>
      </c>
      <c r="E680" t="s">
        <v>43</v>
      </c>
      <c r="F680" t="s">
        <v>22</v>
      </c>
      <c r="G680" t="s">
        <v>16</v>
      </c>
      <c r="I680" s="2">
        <v>-13500</v>
      </c>
      <c r="J680" s="1">
        <v>45717</v>
      </c>
      <c r="K680" s="7">
        <v>45717</v>
      </c>
    </row>
    <row r="681" spans="1:11" x14ac:dyDescent="0.25">
      <c r="A681" s="7">
        <v>45717</v>
      </c>
      <c r="B681" s="1">
        <v>45717</v>
      </c>
      <c r="C681" s="1" t="s">
        <v>120</v>
      </c>
      <c r="D681" s="1" t="s">
        <v>69</v>
      </c>
      <c r="E681" t="s">
        <v>43</v>
      </c>
      <c r="F681" t="s">
        <v>22</v>
      </c>
      <c r="G681" t="s">
        <v>16</v>
      </c>
      <c r="I681" s="2">
        <v>-20000</v>
      </c>
      <c r="J681" s="1">
        <v>45717</v>
      </c>
      <c r="K681" s="7">
        <v>45717</v>
      </c>
    </row>
    <row r="682" spans="1:11" x14ac:dyDescent="0.25">
      <c r="A682" s="7">
        <v>45717</v>
      </c>
      <c r="B682" s="1">
        <v>45717</v>
      </c>
      <c r="C682" s="1" t="s">
        <v>120</v>
      </c>
      <c r="D682" s="1" t="s">
        <v>52</v>
      </c>
      <c r="E682" t="s">
        <v>124</v>
      </c>
      <c r="F682" t="s">
        <v>22</v>
      </c>
      <c r="G682" t="s">
        <v>16</v>
      </c>
      <c r="H682" s="2">
        <v>97800</v>
      </c>
      <c r="I682" s="2">
        <v>-97800</v>
      </c>
      <c r="J682" s="1">
        <v>45717</v>
      </c>
      <c r="K682" s="7">
        <v>45717</v>
      </c>
    </row>
    <row r="683" spans="1:11" x14ac:dyDescent="0.25">
      <c r="A683" s="7">
        <v>45717</v>
      </c>
      <c r="B683" s="1">
        <v>45719</v>
      </c>
      <c r="C683" s="1" t="s">
        <v>120</v>
      </c>
      <c r="D683" s="1" t="s">
        <v>52</v>
      </c>
      <c r="E683" t="s">
        <v>9</v>
      </c>
      <c r="F683" t="s">
        <v>22</v>
      </c>
      <c r="G683" t="s">
        <v>16</v>
      </c>
      <c r="H683" s="2">
        <v>6510</v>
      </c>
      <c r="I683" s="2">
        <v>-6510</v>
      </c>
      <c r="J683" s="1">
        <v>45719</v>
      </c>
      <c r="K683" s="7">
        <v>45717</v>
      </c>
    </row>
    <row r="684" spans="1:11" x14ac:dyDescent="0.25">
      <c r="A684" s="7">
        <v>45717</v>
      </c>
      <c r="B684" s="1">
        <v>45719</v>
      </c>
      <c r="C684" s="1" t="s">
        <v>120</v>
      </c>
      <c r="D684" s="1" t="s">
        <v>52</v>
      </c>
      <c r="E684" t="s">
        <v>34</v>
      </c>
      <c r="F684" t="s">
        <v>22</v>
      </c>
      <c r="G684" t="s">
        <v>16</v>
      </c>
      <c r="H684" s="2">
        <v>19250</v>
      </c>
      <c r="I684" s="2">
        <v>-19250</v>
      </c>
      <c r="J684" s="1">
        <v>45719</v>
      </c>
      <c r="K684" s="7">
        <v>45717</v>
      </c>
    </row>
    <row r="685" spans="1:11" x14ac:dyDescent="0.25">
      <c r="A685" s="7">
        <v>45717</v>
      </c>
      <c r="B685" s="1">
        <v>45719</v>
      </c>
      <c r="C685" s="1" t="s">
        <v>120</v>
      </c>
      <c r="D685" s="1" t="s">
        <v>52</v>
      </c>
      <c r="E685" t="s">
        <v>57</v>
      </c>
      <c r="F685" t="s">
        <v>22</v>
      </c>
      <c r="G685" t="s">
        <v>17</v>
      </c>
      <c r="I685" s="2">
        <v>5273168</v>
      </c>
      <c r="J685" s="1">
        <v>45719</v>
      </c>
      <c r="K685" s="7">
        <v>45717</v>
      </c>
    </row>
    <row r="686" spans="1:11" x14ac:dyDescent="0.25">
      <c r="A686" s="7">
        <v>45717</v>
      </c>
      <c r="B686" s="1">
        <v>45719</v>
      </c>
      <c r="C686" s="1" t="s">
        <v>120</v>
      </c>
      <c r="D686" s="1" t="s">
        <v>52</v>
      </c>
      <c r="E686" t="s">
        <v>36</v>
      </c>
      <c r="F686" t="s">
        <v>22</v>
      </c>
      <c r="G686" t="s">
        <v>18</v>
      </c>
      <c r="H686" s="2">
        <v>63200</v>
      </c>
      <c r="I686" s="2">
        <v>-63200</v>
      </c>
      <c r="J686" s="1">
        <v>45719</v>
      </c>
      <c r="K686" s="7">
        <v>45717</v>
      </c>
    </row>
    <row r="687" spans="1:11" x14ac:dyDescent="0.25">
      <c r="A687" s="7">
        <v>45717</v>
      </c>
      <c r="B687" s="1">
        <v>45719</v>
      </c>
      <c r="C687" s="1" t="s">
        <v>120</v>
      </c>
      <c r="D687" s="1" t="s">
        <v>69</v>
      </c>
      <c r="E687" t="s">
        <v>43</v>
      </c>
      <c r="F687" t="s">
        <v>22</v>
      </c>
      <c r="G687" t="s">
        <v>16</v>
      </c>
      <c r="I687" s="2">
        <v>-13500</v>
      </c>
      <c r="J687" s="1">
        <v>45719</v>
      </c>
      <c r="K687" s="7">
        <v>45717</v>
      </c>
    </row>
    <row r="688" spans="1:11" x14ac:dyDescent="0.25">
      <c r="A688" s="7">
        <v>45717</v>
      </c>
      <c r="B688" s="1">
        <v>45719</v>
      </c>
      <c r="C688" s="1" t="s">
        <v>120</v>
      </c>
      <c r="D688" s="1" t="s">
        <v>69</v>
      </c>
      <c r="E688" t="s">
        <v>43</v>
      </c>
      <c r="F688" t="s">
        <v>22</v>
      </c>
      <c r="G688" t="s">
        <v>16</v>
      </c>
      <c r="I688" s="2">
        <v>-20000</v>
      </c>
      <c r="J688" s="1">
        <v>45719</v>
      </c>
      <c r="K688" s="7">
        <v>45717</v>
      </c>
    </row>
    <row r="689" spans="1:11" x14ac:dyDescent="0.25">
      <c r="A689" s="7">
        <v>45717</v>
      </c>
      <c r="B689" s="1">
        <v>45719</v>
      </c>
      <c r="C689" s="1" t="s">
        <v>120</v>
      </c>
      <c r="D689" s="1" t="s">
        <v>69</v>
      </c>
      <c r="E689" t="s">
        <v>43</v>
      </c>
      <c r="F689" t="s">
        <v>22</v>
      </c>
      <c r="G689" t="s">
        <v>16</v>
      </c>
      <c r="I689" s="2">
        <v>-20000</v>
      </c>
      <c r="J689" s="1">
        <v>45719</v>
      </c>
      <c r="K689" s="7">
        <v>45717</v>
      </c>
    </row>
    <row r="690" spans="1:11" x14ac:dyDescent="0.25">
      <c r="A690" s="7">
        <v>45717</v>
      </c>
      <c r="B690" s="1">
        <v>45719</v>
      </c>
      <c r="C690" s="1" t="s">
        <v>120</v>
      </c>
      <c r="D690" s="1" t="s">
        <v>52</v>
      </c>
      <c r="E690" t="s">
        <v>25</v>
      </c>
      <c r="F690" t="s">
        <v>24</v>
      </c>
      <c r="G690" t="s">
        <v>16</v>
      </c>
      <c r="H690" s="2">
        <v>74900</v>
      </c>
      <c r="I690" s="2">
        <v>-74900</v>
      </c>
      <c r="J690" s="1">
        <v>45744</v>
      </c>
      <c r="K690" s="7">
        <v>45717</v>
      </c>
    </row>
    <row r="691" spans="1:11" x14ac:dyDescent="0.25">
      <c r="A691" s="7">
        <v>45717</v>
      </c>
      <c r="B691" s="1">
        <v>45719</v>
      </c>
      <c r="C691" s="1" t="s">
        <v>120</v>
      </c>
      <c r="D691" s="1" t="s">
        <v>52</v>
      </c>
      <c r="E691" t="s">
        <v>89</v>
      </c>
      <c r="F691" t="s">
        <v>22</v>
      </c>
      <c r="G691" t="s">
        <v>18</v>
      </c>
      <c r="H691" s="2">
        <v>64000</v>
      </c>
      <c r="I691" s="2">
        <v>-64000</v>
      </c>
      <c r="J691" s="1">
        <v>45719</v>
      </c>
      <c r="K691" s="7">
        <v>45717</v>
      </c>
    </row>
    <row r="692" spans="1:11" x14ac:dyDescent="0.25">
      <c r="A692" s="7">
        <v>45717</v>
      </c>
      <c r="B692" s="1">
        <v>45719</v>
      </c>
      <c r="C692" s="1" t="s">
        <v>120</v>
      </c>
      <c r="D692" s="1" t="s">
        <v>52</v>
      </c>
      <c r="E692" t="s">
        <v>30</v>
      </c>
      <c r="F692" t="s">
        <v>22</v>
      </c>
      <c r="G692" t="s">
        <v>16</v>
      </c>
      <c r="H692" s="2">
        <v>6000</v>
      </c>
      <c r="I692" s="2">
        <v>-6000</v>
      </c>
      <c r="J692" s="1">
        <v>45719</v>
      </c>
      <c r="K692" s="7">
        <v>45717</v>
      </c>
    </row>
    <row r="693" spans="1:11" x14ac:dyDescent="0.25">
      <c r="A693" s="7">
        <v>45717</v>
      </c>
      <c r="B693" s="1">
        <v>45720</v>
      </c>
      <c r="C693" s="1" t="s">
        <v>120</v>
      </c>
      <c r="D693" s="1" t="s">
        <v>66</v>
      </c>
      <c r="E693" t="s">
        <v>92</v>
      </c>
      <c r="F693" t="s">
        <v>22</v>
      </c>
      <c r="G693" t="s">
        <v>16</v>
      </c>
      <c r="H693" s="2">
        <v>109350</v>
      </c>
      <c r="I693" s="2">
        <v>-109350</v>
      </c>
      <c r="J693" s="1">
        <v>45720</v>
      </c>
      <c r="K693" s="7">
        <v>45717</v>
      </c>
    </row>
    <row r="694" spans="1:11" x14ac:dyDescent="0.25">
      <c r="A694" s="7">
        <v>45717</v>
      </c>
      <c r="B694" s="1">
        <v>45720</v>
      </c>
      <c r="C694" s="1" t="s">
        <v>120</v>
      </c>
      <c r="D694" s="1" t="s">
        <v>52</v>
      </c>
      <c r="E694" t="s">
        <v>9</v>
      </c>
      <c r="F694" t="s">
        <v>22</v>
      </c>
      <c r="G694" t="s">
        <v>16</v>
      </c>
      <c r="H694" s="2">
        <v>2850</v>
      </c>
      <c r="I694" s="2">
        <v>-2850</v>
      </c>
      <c r="J694" s="1">
        <v>45720</v>
      </c>
      <c r="K694" s="7">
        <v>45717</v>
      </c>
    </row>
    <row r="695" spans="1:11" x14ac:dyDescent="0.25">
      <c r="A695" s="7">
        <v>45717</v>
      </c>
      <c r="B695" s="1">
        <v>45720</v>
      </c>
      <c r="C695" s="1" t="s">
        <v>120</v>
      </c>
      <c r="D695" s="1" t="s">
        <v>52</v>
      </c>
      <c r="E695" t="s">
        <v>9</v>
      </c>
      <c r="F695" t="s">
        <v>22</v>
      </c>
      <c r="G695" t="s">
        <v>16</v>
      </c>
      <c r="H695" s="2">
        <v>4320</v>
      </c>
      <c r="I695" s="2">
        <v>-4320</v>
      </c>
      <c r="J695" s="1">
        <v>45720</v>
      </c>
      <c r="K695" s="7">
        <v>45717</v>
      </c>
    </row>
    <row r="696" spans="1:11" x14ac:dyDescent="0.25">
      <c r="A696" s="7">
        <v>45717</v>
      </c>
      <c r="B696" s="1">
        <v>45720</v>
      </c>
      <c r="C696" s="1" t="s">
        <v>120</v>
      </c>
      <c r="D696" s="1" t="s">
        <v>52</v>
      </c>
      <c r="E696" t="s">
        <v>3</v>
      </c>
      <c r="F696" t="s">
        <v>24</v>
      </c>
      <c r="G696" t="s">
        <v>17</v>
      </c>
      <c r="H696" s="2">
        <v>934452</v>
      </c>
    </row>
    <row r="697" spans="1:11" x14ac:dyDescent="0.25">
      <c r="A697" s="7">
        <v>45717</v>
      </c>
      <c r="B697" s="1">
        <v>45720</v>
      </c>
      <c r="C697" s="1" t="s">
        <v>120</v>
      </c>
      <c r="D697" s="1" t="s">
        <v>52</v>
      </c>
      <c r="E697" t="s">
        <v>3</v>
      </c>
      <c r="F697" t="s">
        <v>22</v>
      </c>
      <c r="G697" t="s">
        <v>17</v>
      </c>
      <c r="I697" s="2">
        <v>3262328</v>
      </c>
      <c r="J697" s="1">
        <v>45720</v>
      </c>
      <c r="K697" s="7">
        <v>45717</v>
      </c>
    </row>
    <row r="698" spans="1:11" x14ac:dyDescent="0.25">
      <c r="A698" s="7">
        <v>45717</v>
      </c>
      <c r="B698" s="1">
        <v>45720</v>
      </c>
      <c r="C698" s="1" t="s">
        <v>120</v>
      </c>
      <c r="D698" s="1" t="s">
        <v>52</v>
      </c>
      <c r="E698" t="s">
        <v>39</v>
      </c>
      <c r="F698" t="s">
        <v>24</v>
      </c>
      <c r="G698" t="s">
        <v>17</v>
      </c>
      <c r="H698" s="2">
        <v>353624</v>
      </c>
    </row>
    <row r="699" spans="1:11" x14ac:dyDescent="0.25">
      <c r="A699" s="7">
        <v>45717</v>
      </c>
      <c r="B699" s="1">
        <v>45720</v>
      </c>
      <c r="C699" s="1" t="s">
        <v>120</v>
      </c>
      <c r="D699" s="1" t="s">
        <v>52</v>
      </c>
      <c r="E699" t="s">
        <v>39</v>
      </c>
      <c r="F699" t="s">
        <v>24</v>
      </c>
      <c r="G699" t="s">
        <v>17</v>
      </c>
      <c r="H699" s="2">
        <v>41860</v>
      </c>
    </row>
    <row r="700" spans="1:11" x14ac:dyDescent="0.25">
      <c r="A700" s="7">
        <v>45717</v>
      </c>
      <c r="B700" s="1">
        <v>45720</v>
      </c>
      <c r="C700" s="1" t="s">
        <v>120</v>
      </c>
      <c r="D700" s="1" t="s">
        <v>52</v>
      </c>
      <c r="E700" t="s">
        <v>39</v>
      </c>
      <c r="F700" t="s">
        <v>24</v>
      </c>
      <c r="G700" t="s">
        <v>17</v>
      </c>
      <c r="H700" s="2">
        <v>241395</v>
      </c>
    </row>
    <row r="701" spans="1:11" x14ac:dyDescent="0.25">
      <c r="A701" s="7">
        <v>45717</v>
      </c>
      <c r="B701" s="1">
        <v>45720</v>
      </c>
      <c r="C701" s="1" t="s">
        <v>120</v>
      </c>
      <c r="D701" s="1" t="s">
        <v>52</v>
      </c>
      <c r="E701" t="s">
        <v>39</v>
      </c>
      <c r="F701" t="s">
        <v>22</v>
      </c>
      <c r="G701" t="s">
        <v>16</v>
      </c>
      <c r="H701" s="2">
        <v>57500</v>
      </c>
      <c r="I701" s="2">
        <v>-57500</v>
      </c>
      <c r="J701" s="1">
        <v>45720</v>
      </c>
      <c r="K701" s="7">
        <v>45717</v>
      </c>
    </row>
    <row r="702" spans="1:11" x14ac:dyDescent="0.25">
      <c r="A702" s="7">
        <v>45717</v>
      </c>
      <c r="B702" s="1">
        <v>45720</v>
      </c>
      <c r="C702" s="1" t="s">
        <v>120</v>
      </c>
      <c r="D702" s="1" t="s">
        <v>66</v>
      </c>
      <c r="E702" t="s">
        <v>39</v>
      </c>
      <c r="F702" t="s">
        <v>22</v>
      </c>
      <c r="G702" t="s">
        <v>18</v>
      </c>
      <c r="H702" s="2">
        <v>31887</v>
      </c>
      <c r="I702" s="2">
        <v>-31887</v>
      </c>
      <c r="J702" s="1">
        <v>45720</v>
      </c>
      <c r="K702" s="7">
        <v>45717</v>
      </c>
    </row>
    <row r="703" spans="1:11" x14ac:dyDescent="0.25">
      <c r="A703" s="7">
        <v>45717</v>
      </c>
      <c r="B703" s="1">
        <v>45720</v>
      </c>
      <c r="C703" s="1" t="s">
        <v>120</v>
      </c>
      <c r="D703" s="1" t="s">
        <v>52</v>
      </c>
      <c r="E703" t="s">
        <v>4</v>
      </c>
      <c r="F703" t="s">
        <v>24</v>
      </c>
      <c r="G703" t="s">
        <v>17</v>
      </c>
      <c r="H703" s="2">
        <v>72000</v>
      </c>
      <c r="I703" s="2">
        <v>-72000</v>
      </c>
      <c r="J703" s="1">
        <v>45726</v>
      </c>
      <c r="K703" s="7">
        <v>45717</v>
      </c>
    </row>
    <row r="704" spans="1:11" x14ac:dyDescent="0.25">
      <c r="A704" s="7">
        <v>45717</v>
      </c>
      <c r="B704" s="1">
        <v>45720</v>
      </c>
      <c r="C704" s="1" t="s">
        <v>120</v>
      </c>
      <c r="D704" s="1" t="s">
        <v>52</v>
      </c>
      <c r="E704" t="s">
        <v>29</v>
      </c>
      <c r="F704" t="s">
        <v>22</v>
      </c>
      <c r="G704" t="s">
        <v>16</v>
      </c>
      <c r="H704" s="2">
        <v>1800</v>
      </c>
      <c r="I704" s="2">
        <v>-1800</v>
      </c>
      <c r="J704" s="1">
        <v>45720</v>
      </c>
      <c r="K704" s="7">
        <v>45717</v>
      </c>
    </row>
    <row r="705" spans="1:11" x14ac:dyDescent="0.25">
      <c r="A705" s="7">
        <v>45717</v>
      </c>
      <c r="B705" s="1">
        <v>45720</v>
      </c>
      <c r="C705" s="1" t="s">
        <v>120</v>
      </c>
      <c r="D705" s="1" t="s">
        <v>52</v>
      </c>
      <c r="E705" t="s">
        <v>138</v>
      </c>
      <c r="F705" t="s">
        <v>22</v>
      </c>
      <c r="G705" t="s">
        <v>16</v>
      </c>
      <c r="H705" s="2">
        <v>36000</v>
      </c>
      <c r="I705" s="2">
        <v>-36000</v>
      </c>
      <c r="J705" s="1">
        <v>45720</v>
      </c>
      <c r="K705" s="7">
        <v>45717</v>
      </c>
    </row>
    <row r="706" spans="1:11" x14ac:dyDescent="0.25">
      <c r="A706" s="7">
        <v>45717</v>
      </c>
      <c r="B706" s="1">
        <v>45720</v>
      </c>
      <c r="C706" s="1" t="s">
        <v>120</v>
      </c>
      <c r="D706" s="1" t="s">
        <v>52</v>
      </c>
      <c r="E706" t="s">
        <v>138</v>
      </c>
      <c r="F706" t="s">
        <v>22</v>
      </c>
      <c r="G706" t="s">
        <v>18</v>
      </c>
      <c r="H706" s="2">
        <v>25938</v>
      </c>
      <c r="I706" s="2">
        <v>-25938</v>
      </c>
      <c r="J706" s="1">
        <v>45720</v>
      </c>
      <c r="K706" s="7">
        <v>45717</v>
      </c>
    </row>
    <row r="707" spans="1:11" x14ac:dyDescent="0.25">
      <c r="A707" s="7">
        <v>45717</v>
      </c>
      <c r="B707" s="1">
        <v>45720</v>
      </c>
      <c r="C707" s="1" t="s">
        <v>120</v>
      </c>
      <c r="D707" s="1" t="s">
        <v>52</v>
      </c>
      <c r="E707" t="s">
        <v>12</v>
      </c>
      <c r="F707" t="s">
        <v>24</v>
      </c>
      <c r="G707" t="s">
        <v>16</v>
      </c>
      <c r="H707" s="2">
        <v>403500</v>
      </c>
      <c r="I707" s="2">
        <v>-403500</v>
      </c>
      <c r="J707" s="1">
        <v>45730</v>
      </c>
      <c r="K707" s="7">
        <v>45717</v>
      </c>
    </row>
    <row r="708" spans="1:11" x14ac:dyDescent="0.25">
      <c r="A708" s="7">
        <v>45717</v>
      </c>
      <c r="B708" s="1">
        <v>45720</v>
      </c>
      <c r="C708" s="1" t="s">
        <v>120</v>
      </c>
      <c r="D708" s="1" t="s">
        <v>69</v>
      </c>
      <c r="E708" t="s">
        <v>43</v>
      </c>
      <c r="F708" t="s">
        <v>22</v>
      </c>
      <c r="G708" t="s">
        <v>16</v>
      </c>
      <c r="I708" s="2">
        <v>-40000</v>
      </c>
      <c r="J708" s="1">
        <v>45720</v>
      </c>
      <c r="K708" s="7">
        <v>45717</v>
      </c>
    </row>
    <row r="709" spans="1:11" x14ac:dyDescent="0.25">
      <c r="A709" s="7">
        <v>45717</v>
      </c>
      <c r="B709" s="1">
        <v>45720</v>
      </c>
      <c r="C709" s="1" t="s">
        <v>120</v>
      </c>
      <c r="D709" s="1" t="s">
        <v>69</v>
      </c>
      <c r="E709" t="s">
        <v>43</v>
      </c>
      <c r="F709" t="s">
        <v>22</v>
      </c>
      <c r="G709" t="s">
        <v>16</v>
      </c>
      <c r="I709" s="2">
        <v>-27000</v>
      </c>
      <c r="J709" s="1">
        <v>45720</v>
      </c>
      <c r="K709" s="7">
        <v>45717</v>
      </c>
    </row>
    <row r="710" spans="1:11" x14ac:dyDescent="0.25">
      <c r="A710" s="7">
        <v>45717</v>
      </c>
      <c r="B710" s="1">
        <v>45720</v>
      </c>
      <c r="C710" s="1" t="s">
        <v>120</v>
      </c>
      <c r="D710" s="1" t="s">
        <v>52</v>
      </c>
      <c r="E710" t="s">
        <v>84</v>
      </c>
      <c r="F710" t="s">
        <v>24</v>
      </c>
      <c r="G710" t="s">
        <v>17</v>
      </c>
      <c r="H710" s="2">
        <v>126290</v>
      </c>
      <c r="I710" s="2">
        <v>-126290</v>
      </c>
      <c r="J710" s="1">
        <v>45728</v>
      </c>
      <c r="K710" s="7">
        <v>45717</v>
      </c>
    </row>
    <row r="711" spans="1:11" x14ac:dyDescent="0.25">
      <c r="A711" s="7">
        <v>45717</v>
      </c>
      <c r="B711" s="1">
        <v>45720</v>
      </c>
      <c r="C711" s="1" t="s">
        <v>120</v>
      </c>
      <c r="D711" s="1" t="s">
        <v>52</v>
      </c>
      <c r="E711" t="s">
        <v>57</v>
      </c>
      <c r="F711" t="s">
        <v>24</v>
      </c>
      <c r="G711" t="s">
        <v>17</v>
      </c>
      <c r="H711" s="2">
        <v>381648</v>
      </c>
    </row>
    <row r="712" spans="1:11" x14ac:dyDescent="0.25">
      <c r="A712" s="7">
        <v>45717</v>
      </c>
      <c r="B712" s="1">
        <v>45720</v>
      </c>
      <c r="C712" s="1" t="s">
        <v>120</v>
      </c>
      <c r="D712" s="1" t="s">
        <v>52</v>
      </c>
      <c r="E712" t="s">
        <v>2</v>
      </c>
      <c r="F712" t="s">
        <v>24</v>
      </c>
      <c r="G712" t="s">
        <v>16</v>
      </c>
      <c r="H712" s="2">
        <v>98940</v>
      </c>
    </row>
    <row r="713" spans="1:11" x14ac:dyDescent="0.25">
      <c r="A713" s="7">
        <v>45717</v>
      </c>
      <c r="B713" s="1">
        <v>45720</v>
      </c>
      <c r="C713" s="1" t="s">
        <v>120</v>
      </c>
      <c r="D713" s="1" t="s">
        <v>52</v>
      </c>
      <c r="E713" t="s">
        <v>2</v>
      </c>
      <c r="F713" t="s">
        <v>24</v>
      </c>
      <c r="G713" t="s">
        <v>17</v>
      </c>
      <c r="H713" s="2">
        <v>343833</v>
      </c>
    </row>
    <row r="714" spans="1:11" x14ac:dyDescent="0.25">
      <c r="A714" s="7">
        <v>45717</v>
      </c>
      <c r="B714" s="1">
        <v>45720</v>
      </c>
      <c r="C714" s="1" t="s">
        <v>120</v>
      </c>
      <c r="D714" s="1" t="s">
        <v>52</v>
      </c>
      <c r="E714" t="s">
        <v>74</v>
      </c>
      <c r="F714" t="s">
        <v>22</v>
      </c>
      <c r="G714" t="s">
        <v>18</v>
      </c>
      <c r="H714" s="2">
        <v>46350</v>
      </c>
      <c r="I714" s="2">
        <v>-46350</v>
      </c>
      <c r="J714" s="1">
        <v>45720</v>
      </c>
      <c r="K714" s="7">
        <v>45717</v>
      </c>
    </row>
    <row r="715" spans="1:11" x14ac:dyDescent="0.25">
      <c r="A715" s="7">
        <v>45717</v>
      </c>
      <c r="B715" s="1">
        <v>45720</v>
      </c>
      <c r="C715" s="1" t="s">
        <v>120</v>
      </c>
      <c r="D715" s="1" t="s">
        <v>52</v>
      </c>
      <c r="E715" t="s">
        <v>30</v>
      </c>
      <c r="F715" t="s">
        <v>22</v>
      </c>
      <c r="G715" t="s">
        <v>16</v>
      </c>
      <c r="H715" s="2">
        <v>9620</v>
      </c>
      <c r="I715" s="2">
        <v>-9620</v>
      </c>
      <c r="J715" s="1">
        <v>45720</v>
      </c>
      <c r="K715" s="7">
        <v>45717</v>
      </c>
    </row>
    <row r="716" spans="1:11" x14ac:dyDescent="0.25">
      <c r="A716" s="7">
        <v>45717</v>
      </c>
      <c r="B716" s="1">
        <v>45721</v>
      </c>
      <c r="C716" s="1" t="s">
        <v>120</v>
      </c>
      <c r="D716" s="1" t="s">
        <v>54</v>
      </c>
      <c r="E716" t="s">
        <v>95</v>
      </c>
      <c r="F716" t="s">
        <v>22</v>
      </c>
      <c r="G716" t="s">
        <v>16</v>
      </c>
      <c r="H716" s="2">
        <v>1850000</v>
      </c>
      <c r="I716" s="2">
        <v>-1850000</v>
      </c>
      <c r="J716" s="1">
        <v>45721</v>
      </c>
      <c r="K716" s="7">
        <v>45717</v>
      </c>
    </row>
    <row r="717" spans="1:11" x14ac:dyDescent="0.25">
      <c r="A717" s="7">
        <v>45717</v>
      </c>
      <c r="B717" s="1">
        <v>45721</v>
      </c>
      <c r="C717" s="1" t="s">
        <v>120</v>
      </c>
      <c r="D717" s="1" t="s">
        <v>66</v>
      </c>
      <c r="E717" t="s">
        <v>139</v>
      </c>
      <c r="F717" t="s">
        <v>22</v>
      </c>
      <c r="G717" t="s">
        <v>18</v>
      </c>
      <c r="H717" s="2">
        <v>60000</v>
      </c>
      <c r="I717" s="2">
        <v>-60000</v>
      </c>
      <c r="J717" s="1">
        <v>45721</v>
      </c>
      <c r="K717" s="7">
        <v>45717</v>
      </c>
    </row>
    <row r="718" spans="1:11" x14ac:dyDescent="0.25">
      <c r="A718" s="7">
        <v>45717</v>
      </c>
      <c r="B718" s="1">
        <v>45721</v>
      </c>
      <c r="C718" s="1" t="s">
        <v>120</v>
      </c>
      <c r="D718" s="1" t="s">
        <v>66</v>
      </c>
      <c r="E718" t="s">
        <v>139</v>
      </c>
      <c r="F718" t="s">
        <v>22</v>
      </c>
      <c r="G718" t="s">
        <v>18</v>
      </c>
      <c r="H718" s="2">
        <v>170000</v>
      </c>
      <c r="I718" s="2">
        <v>-170000</v>
      </c>
      <c r="J718" s="1">
        <v>45721</v>
      </c>
      <c r="K718" s="7">
        <v>45717</v>
      </c>
    </row>
    <row r="719" spans="1:11" x14ac:dyDescent="0.25">
      <c r="A719" s="7">
        <v>45717</v>
      </c>
      <c r="B719" s="1">
        <v>45721</v>
      </c>
      <c r="C719" s="1" t="s">
        <v>120</v>
      </c>
      <c r="D719" s="1" t="s">
        <v>69</v>
      </c>
      <c r="E719" t="s">
        <v>39</v>
      </c>
      <c r="F719" t="s">
        <v>22</v>
      </c>
      <c r="G719" t="s">
        <v>16</v>
      </c>
      <c r="I719" s="2">
        <v>-300000</v>
      </c>
      <c r="J719" s="1">
        <v>45721</v>
      </c>
      <c r="K719" s="7">
        <v>45717</v>
      </c>
    </row>
    <row r="720" spans="1:11" x14ac:dyDescent="0.25">
      <c r="A720" s="7">
        <v>45717</v>
      </c>
      <c r="B720" s="1">
        <v>45721</v>
      </c>
      <c r="C720" s="1" t="s">
        <v>120</v>
      </c>
      <c r="D720" s="1" t="s">
        <v>69</v>
      </c>
      <c r="E720" t="s">
        <v>39</v>
      </c>
      <c r="F720" t="s">
        <v>22</v>
      </c>
      <c r="G720" t="s">
        <v>16</v>
      </c>
      <c r="I720" s="2">
        <v>-150000</v>
      </c>
      <c r="J720" s="1">
        <v>45721</v>
      </c>
      <c r="K720" s="7">
        <v>45717</v>
      </c>
    </row>
    <row r="721" spans="1:11" x14ac:dyDescent="0.25">
      <c r="A721" s="7">
        <v>45717</v>
      </c>
      <c r="B721" s="1">
        <v>45721</v>
      </c>
      <c r="C721" s="1" t="s">
        <v>120</v>
      </c>
      <c r="D721" s="1" t="s">
        <v>52</v>
      </c>
      <c r="E721" t="s">
        <v>131</v>
      </c>
      <c r="F721" t="s">
        <v>24</v>
      </c>
      <c r="G721" t="s">
        <v>16</v>
      </c>
      <c r="H721" s="2">
        <v>180000</v>
      </c>
      <c r="I721" s="2">
        <v>-180000</v>
      </c>
      <c r="J721" s="1">
        <v>45804</v>
      </c>
      <c r="K721" s="7">
        <v>45778</v>
      </c>
    </row>
    <row r="722" spans="1:11" x14ac:dyDescent="0.25">
      <c r="A722" s="7">
        <v>45717</v>
      </c>
      <c r="B722" s="1">
        <v>45721</v>
      </c>
      <c r="C722" s="1" t="s">
        <v>120</v>
      </c>
      <c r="D722" s="1" t="s">
        <v>69</v>
      </c>
      <c r="E722" t="s">
        <v>43</v>
      </c>
      <c r="F722" t="s">
        <v>22</v>
      </c>
      <c r="G722" t="s">
        <v>16</v>
      </c>
      <c r="I722" s="2">
        <v>-20000</v>
      </c>
      <c r="J722" s="1">
        <v>45721</v>
      </c>
      <c r="K722" s="7">
        <v>45717</v>
      </c>
    </row>
    <row r="723" spans="1:11" x14ac:dyDescent="0.25">
      <c r="A723" s="7">
        <v>45717</v>
      </c>
      <c r="B723" s="1">
        <v>45721</v>
      </c>
      <c r="C723" s="1" t="s">
        <v>120</v>
      </c>
      <c r="D723" s="1" t="s">
        <v>69</v>
      </c>
      <c r="E723" t="s">
        <v>43</v>
      </c>
      <c r="F723" t="s">
        <v>22</v>
      </c>
      <c r="G723" t="s">
        <v>16</v>
      </c>
      <c r="I723" s="2">
        <v>-13500</v>
      </c>
      <c r="J723" s="1">
        <v>45721</v>
      </c>
      <c r="K723" s="7">
        <v>45717</v>
      </c>
    </row>
    <row r="724" spans="1:11" x14ac:dyDescent="0.25">
      <c r="A724" s="7">
        <v>45717</v>
      </c>
      <c r="B724" s="1">
        <v>45721</v>
      </c>
      <c r="C724" s="1" t="s">
        <v>120</v>
      </c>
      <c r="D724" s="1" t="s">
        <v>70</v>
      </c>
      <c r="E724" t="s">
        <v>71</v>
      </c>
      <c r="F724" t="s">
        <v>22</v>
      </c>
      <c r="G724" t="s">
        <v>16</v>
      </c>
      <c r="H724" s="2">
        <v>2820</v>
      </c>
      <c r="I724" s="2">
        <v>-2820</v>
      </c>
      <c r="J724" s="1">
        <v>45721</v>
      </c>
      <c r="K724" s="7">
        <v>45717</v>
      </c>
    </row>
    <row r="725" spans="1:11" x14ac:dyDescent="0.25">
      <c r="A725" s="7">
        <v>45717</v>
      </c>
      <c r="B725" s="1">
        <v>45721</v>
      </c>
      <c r="C725" s="1" t="s">
        <v>120</v>
      </c>
      <c r="D725" s="1" t="s">
        <v>52</v>
      </c>
      <c r="E725" t="s">
        <v>30</v>
      </c>
      <c r="F725" t="s">
        <v>22</v>
      </c>
      <c r="G725" t="s">
        <v>16</v>
      </c>
      <c r="H725" s="2">
        <v>8320</v>
      </c>
      <c r="I725" s="2">
        <v>-8320</v>
      </c>
      <c r="J725" s="1">
        <v>45721</v>
      </c>
      <c r="K725" s="7">
        <v>45717</v>
      </c>
    </row>
    <row r="726" spans="1:11" x14ac:dyDescent="0.25">
      <c r="A726" s="7" t="s">
        <v>243</v>
      </c>
      <c r="B726" s="1">
        <v>45721</v>
      </c>
      <c r="C726" s="49" t="s">
        <v>120</v>
      </c>
      <c r="D726" s="49" t="s">
        <v>52</v>
      </c>
      <c r="E726" t="s">
        <v>141</v>
      </c>
      <c r="F726" t="s">
        <v>24</v>
      </c>
      <c r="G726" t="s">
        <v>16</v>
      </c>
      <c r="H726" s="2">
        <v>2758000</v>
      </c>
      <c r="K726" s="7"/>
    </row>
    <row r="727" spans="1:11" x14ac:dyDescent="0.25">
      <c r="A727" s="7">
        <v>45717</v>
      </c>
      <c r="B727" s="1">
        <v>45722</v>
      </c>
      <c r="C727" s="1" t="s">
        <v>120</v>
      </c>
      <c r="D727" s="1" t="s">
        <v>52</v>
      </c>
      <c r="E727" t="s">
        <v>9</v>
      </c>
      <c r="F727" t="s">
        <v>22</v>
      </c>
      <c r="G727" t="s">
        <v>16</v>
      </c>
      <c r="H727" s="2">
        <v>11600</v>
      </c>
      <c r="I727" s="2">
        <v>-11600</v>
      </c>
      <c r="J727" s="1">
        <v>45722</v>
      </c>
      <c r="K727" s="7">
        <v>45717</v>
      </c>
    </row>
    <row r="728" spans="1:11" x14ac:dyDescent="0.25">
      <c r="A728" s="7">
        <v>45717</v>
      </c>
      <c r="B728" s="1">
        <v>45722</v>
      </c>
      <c r="C728" s="1" t="s">
        <v>120</v>
      </c>
      <c r="D728" s="1" t="s">
        <v>52</v>
      </c>
      <c r="E728" t="s">
        <v>3</v>
      </c>
      <c r="F728" t="s">
        <v>24</v>
      </c>
      <c r="G728" t="s">
        <v>17</v>
      </c>
      <c r="H728" s="2">
        <v>326593</v>
      </c>
    </row>
    <row r="729" spans="1:11" x14ac:dyDescent="0.25">
      <c r="A729" s="7">
        <v>45717</v>
      </c>
      <c r="B729" s="1">
        <v>45722</v>
      </c>
      <c r="C729" s="1" t="s">
        <v>120</v>
      </c>
      <c r="D729" s="1" t="s">
        <v>52</v>
      </c>
      <c r="E729" t="s">
        <v>39</v>
      </c>
      <c r="F729" t="s">
        <v>24</v>
      </c>
      <c r="G729" t="s">
        <v>16</v>
      </c>
      <c r="H729" s="2">
        <v>239000</v>
      </c>
    </row>
    <row r="730" spans="1:11" x14ac:dyDescent="0.25">
      <c r="A730" s="7">
        <v>45717</v>
      </c>
      <c r="B730" s="1">
        <v>45722</v>
      </c>
      <c r="C730" s="1" t="s">
        <v>120</v>
      </c>
      <c r="D730" s="1" t="s">
        <v>52</v>
      </c>
      <c r="E730" t="s">
        <v>39</v>
      </c>
      <c r="F730" t="s">
        <v>22</v>
      </c>
      <c r="G730" t="s">
        <v>16</v>
      </c>
      <c r="H730" s="2">
        <v>60000</v>
      </c>
      <c r="I730" s="2">
        <v>-60000</v>
      </c>
      <c r="J730" s="1">
        <v>45722</v>
      </c>
      <c r="K730" s="7">
        <v>45717</v>
      </c>
    </row>
    <row r="731" spans="1:11" x14ac:dyDescent="0.25">
      <c r="A731" s="7">
        <v>45717</v>
      </c>
      <c r="B731" s="1">
        <v>45722</v>
      </c>
      <c r="C731" s="1" t="s">
        <v>120</v>
      </c>
      <c r="D731" s="1" t="s">
        <v>52</v>
      </c>
      <c r="E731" t="s">
        <v>34</v>
      </c>
      <c r="F731" t="s">
        <v>22</v>
      </c>
      <c r="G731" t="s">
        <v>16</v>
      </c>
      <c r="H731" s="2">
        <v>256350</v>
      </c>
      <c r="I731" s="2">
        <v>-256350</v>
      </c>
      <c r="J731" s="1">
        <v>45722</v>
      </c>
      <c r="K731" s="7">
        <v>45717</v>
      </c>
    </row>
    <row r="732" spans="1:11" x14ac:dyDescent="0.25">
      <c r="A732" s="7">
        <v>45717</v>
      </c>
      <c r="B732" s="1">
        <v>45722</v>
      </c>
      <c r="C732" s="1" t="s">
        <v>120</v>
      </c>
      <c r="D732" s="1" t="s">
        <v>52</v>
      </c>
      <c r="E732" t="s">
        <v>107</v>
      </c>
      <c r="F732" t="s">
        <v>22</v>
      </c>
      <c r="G732" t="s">
        <v>18</v>
      </c>
      <c r="H732" s="2">
        <v>91300</v>
      </c>
      <c r="I732" s="2">
        <v>-91300</v>
      </c>
      <c r="J732" s="1">
        <v>45722</v>
      </c>
      <c r="K732" s="7">
        <v>45717</v>
      </c>
    </row>
    <row r="733" spans="1:11" x14ac:dyDescent="0.25">
      <c r="A733" s="7">
        <v>45717</v>
      </c>
      <c r="B733" s="1">
        <v>45722</v>
      </c>
      <c r="C733" s="1" t="s">
        <v>120</v>
      </c>
      <c r="D733" s="1" t="s">
        <v>51</v>
      </c>
      <c r="E733" t="s">
        <v>64</v>
      </c>
      <c r="F733" t="s">
        <v>22</v>
      </c>
      <c r="G733" t="s">
        <v>16</v>
      </c>
      <c r="H733" s="2">
        <v>36000</v>
      </c>
      <c r="I733" s="2">
        <v>-36000</v>
      </c>
      <c r="J733" s="1">
        <v>45722</v>
      </c>
      <c r="K733" s="7">
        <v>45717</v>
      </c>
    </row>
    <row r="734" spans="1:11" x14ac:dyDescent="0.25">
      <c r="A734" s="7">
        <v>45717</v>
      </c>
      <c r="B734" s="1">
        <v>45722</v>
      </c>
      <c r="C734" s="1" t="s">
        <v>120</v>
      </c>
      <c r="D734" s="1" t="s">
        <v>52</v>
      </c>
      <c r="E734" t="s">
        <v>0</v>
      </c>
      <c r="F734" t="s">
        <v>24</v>
      </c>
      <c r="G734" t="s">
        <v>17</v>
      </c>
      <c r="H734" s="2">
        <v>441472</v>
      </c>
    </row>
    <row r="735" spans="1:11" x14ac:dyDescent="0.25">
      <c r="A735" s="7">
        <v>45717</v>
      </c>
      <c r="B735" s="1">
        <v>45722</v>
      </c>
      <c r="C735" s="1" t="s">
        <v>120</v>
      </c>
      <c r="D735" s="1" t="s">
        <v>52</v>
      </c>
      <c r="E735" t="s">
        <v>0</v>
      </c>
      <c r="F735" t="s">
        <v>24</v>
      </c>
      <c r="G735" t="s">
        <v>17</v>
      </c>
      <c r="H735" s="2">
        <v>1058193</v>
      </c>
    </row>
    <row r="736" spans="1:11" x14ac:dyDescent="0.25">
      <c r="A736" s="7">
        <v>45717</v>
      </c>
      <c r="B736" s="1">
        <v>45722</v>
      </c>
      <c r="C736" s="1" t="s">
        <v>120</v>
      </c>
      <c r="D736" s="1" t="s">
        <v>52</v>
      </c>
      <c r="E736" t="s">
        <v>0</v>
      </c>
      <c r="F736" t="s">
        <v>24</v>
      </c>
      <c r="G736" t="s">
        <v>17</v>
      </c>
      <c r="H736" s="2">
        <v>280952</v>
      </c>
    </row>
    <row r="737" spans="1:11" x14ac:dyDescent="0.25">
      <c r="A737" s="7">
        <v>45717</v>
      </c>
      <c r="B737" s="1">
        <v>45722</v>
      </c>
      <c r="C737" s="1" t="s">
        <v>120</v>
      </c>
      <c r="D737" s="1" t="s">
        <v>69</v>
      </c>
      <c r="E737" t="s">
        <v>43</v>
      </c>
      <c r="F737" t="s">
        <v>22</v>
      </c>
      <c r="G737" t="s">
        <v>16</v>
      </c>
      <c r="I737" s="2">
        <v>-40000</v>
      </c>
      <c r="J737" s="1">
        <v>45722</v>
      </c>
      <c r="K737" s="7">
        <v>45717</v>
      </c>
    </row>
    <row r="738" spans="1:11" x14ac:dyDescent="0.25">
      <c r="A738" s="7">
        <v>45717</v>
      </c>
      <c r="B738" s="1">
        <v>45722</v>
      </c>
      <c r="C738" s="1" t="s">
        <v>120</v>
      </c>
      <c r="D738" s="1" t="s">
        <v>69</v>
      </c>
      <c r="E738" t="s">
        <v>43</v>
      </c>
      <c r="F738" t="s">
        <v>22</v>
      </c>
      <c r="G738" t="s">
        <v>16</v>
      </c>
      <c r="I738" s="2">
        <v>-27000</v>
      </c>
      <c r="J738" s="1">
        <v>45722</v>
      </c>
      <c r="K738" s="7">
        <v>45717</v>
      </c>
    </row>
    <row r="739" spans="1:11" x14ac:dyDescent="0.25">
      <c r="A739" s="7">
        <v>45717</v>
      </c>
      <c r="B739" s="1">
        <v>45722</v>
      </c>
      <c r="C739" s="1" t="s">
        <v>120</v>
      </c>
      <c r="D739" s="1" t="s">
        <v>52</v>
      </c>
      <c r="E739" t="s">
        <v>2</v>
      </c>
      <c r="F739" t="s">
        <v>24</v>
      </c>
      <c r="G739" t="s">
        <v>17</v>
      </c>
      <c r="H739" s="2">
        <v>217739</v>
      </c>
    </row>
    <row r="740" spans="1:11" x14ac:dyDescent="0.25">
      <c r="A740" s="7">
        <v>45717</v>
      </c>
      <c r="B740" s="1">
        <v>45722</v>
      </c>
      <c r="C740" s="1" t="s">
        <v>120</v>
      </c>
      <c r="D740" s="1" t="s">
        <v>52</v>
      </c>
      <c r="E740" t="s">
        <v>31</v>
      </c>
      <c r="F740" t="s">
        <v>24</v>
      </c>
      <c r="G740" t="s">
        <v>17</v>
      </c>
      <c r="H740" s="2">
        <v>124631</v>
      </c>
      <c r="I740" s="2">
        <v>-124630</v>
      </c>
      <c r="J740" s="1">
        <v>45726</v>
      </c>
      <c r="K740" s="7">
        <v>45717</v>
      </c>
    </row>
    <row r="741" spans="1:11" x14ac:dyDescent="0.25">
      <c r="A741" s="7">
        <v>45717</v>
      </c>
      <c r="B741" s="1">
        <v>45722</v>
      </c>
      <c r="C741" s="1" t="s">
        <v>120</v>
      </c>
      <c r="D741" s="1" t="s">
        <v>52</v>
      </c>
      <c r="E741" t="s">
        <v>89</v>
      </c>
      <c r="F741" t="s">
        <v>22</v>
      </c>
      <c r="G741" t="s">
        <v>16</v>
      </c>
      <c r="H741" s="2">
        <v>13600</v>
      </c>
      <c r="I741" s="2">
        <v>-13600</v>
      </c>
      <c r="J741" s="1">
        <v>45722</v>
      </c>
      <c r="K741" s="7">
        <v>45717</v>
      </c>
    </row>
    <row r="742" spans="1:11" x14ac:dyDescent="0.25">
      <c r="A742" s="7">
        <v>45717</v>
      </c>
      <c r="B742" s="1">
        <v>45722</v>
      </c>
      <c r="C742" s="1" t="s">
        <v>120</v>
      </c>
      <c r="D742" s="1" t="s">
        <v>52</v>
      </c>
      <c r="E742" t="s">
        <v>37</v>
      </c>
      <c r="F742" t="s">
        <v>22</v>
      </c>
      <c r="G742" t="s">
        <v>18</v>
      </c>
      <c r="H742" s="2">
        <v>439800</v>
      </c>
      <c r="I742" s="2">
        <v>-439800</v>
      </c>
      <c r="J742" s="1">
        <v>45722</v>
      </c>
      <c r="K742" s="7">
        <v>45717</v>
      </c>
    </row>
    <row r="743" spans="1:11" x14ac:dyDescent="0.25">
      <c r="A743" s="7">
        <v>45717</v>
      </c>
      <c r="B743" s="1">
        <v>45722</v>
      </c>
      <c r="C743" s="1" t="s">
        <v>120</v>
      </c>
      <c r="D743" s="1" t="s">
        <v>69</v>
      </c>
      <c r="E743" t="s">
        <v>39</v>
      </c>
      <c r="F743" t="s">
        <v>22</v>
      </c>
      <c r="G743" t="s">
        <v>16</v>
      </c>
      <c r="I743" s="2">
        <v>-30000</v>
      </c>
      <c r="J743" s="1">
        <v>45722</v>
      </c>
      <c r="K743" s="7">
        <v>45717</v>
      </c>
    </row>
    <row r="744" spans="1:11" x14ac:dyDescent="0.25">
      <c r="A744" s="7">
        <v>45717</v>
      </c>
      <c r="B744" s="1">
        <v>45722</v>
      </c>
      <c r="C744" s="1" t="s">
        <v>120</v>
      </c>
      <c r="D744" s="1" t="s">
        <v>52</v>
      </c>
      <c r="E744" t="s">
        <v>14</v>
      </c>
      <c r="F744" t="s">
        <v>22</v>
      </c>
      <c r="G744" t="s">
        <v>18</v>
      </c>
      <c r="H744" s="2">
        <v>87855</v>
      </c>
      <c r="I744" s="2">
        <v>-87855</v>
      </c>
      <c r="J744" s="1">
        <v>45722</v>
      </c>
      <c r="K744" s="7">
        <v>45717</v>
      </c>
    </row>
    <row r="745" spans="1:11" x14ac:dyDescent="0.25">
      <c r="A745" s="7">
        <v>45717</v>
      </c>
      <c r="B745" s="1">
        <v>45722</v>
      </c>
      <c r="C745" s="1" t="s">
        <v>120</v>
      </c>
      <c r="D745" s="1" t="s">
        <v>52</v>
      </c>
      <c r="E745" t="s">
        <v>14</v>
      </c>
      <c r="F745" t="s">
        <v>22</v>
      </c>
      <c r="G745" t="s">
        <v>18</v>
      </c>
      <c r="H745" s="2">
        <v>26328</v>
      </c>
      <c r="I745" s="2">
        <v>-26328</v>
      </c>
      <c r="J745" s="1">
        <v>45722</v>
      </c>
      <c r="K745" s="7">
        <v>45717</v>
      </c>
    </row>
    <row r="746" spans="1:11" x14ac:dyDescent="0.25">
      <c r="A746" s="7">
        <v>45717</v>
      </c>
      <c r="B746" s="1">
        <v>45722</v>
      </c>
      <c r="C746" s="1" t="s">
        <v>120</v>
      </c>
      <c r="D746" s="1" t="s">
        <v>52</v>
      </c>
      <c r="E746" t="s">
        <v>104</v>
      </c>
      <c r="F746" t="s">
        <v>22</v>
      </c>
      <c r="G746" t="s">
        <v>18</v>
      </c>
      <c r="H746" s="2">
        <v>27557</v>
      </c>
      <c r="I746" s="2">
        <v>-27557</v>
      </c>
      <c r="J746" s="1">
        <v>45722</v>
      </c>
      <c r="K746" s="7">
        <v>45717</v>
      </c>
    </row>
    <row r="747" spans="1:11" x14ac:dyDescent="0.25">
      <c r="A747" s="7">
        <v>45717</v>
      </c>
      <c r="B747" s="1">
        <v>45722</v>
      </c>
      <c r="C747" s="1" t="s">
        <v>120</v>
      </c>
      <c r="D747" s="1" t="s">
        <v>52</v>
      </c>
      <c r="E747" t="s">
        <v>2</v>
      </c>
      <c r="F747" t="s">
        <v>22</v>
      </c>
      <c r="G747" t="s">
        <v>17</v>
      </c>
      <c r="I747" s="2">
        <v>-1393975</v>
      </c>
      <c r="J747" s="1">
        <v>45722</v>
      </c>
      <c r="K747" s="7">
        <v>45717</v>
      </c>
    </row>
    <row r="748" spans="1:11" x14ac:dyDescent="0.25">
      <c r="A748" s="7">
        <v>45717</v>
      </c>
      <c r="B748" s="1">
        <v>45723</v>
      </c>
      <c r="C748" s="1" t="s">
        <v>120</v>
      </c>
      <c r="D748" s="1" t="s">
        <v>52</v>
      </c>
      <c r="E748" t="s">
        <v>12</v>
      </c>
      <c r="F748" t="s">
        <v>24</v>
      </c>
      <c r="G748" t="s">
        <v>16</v>
      </c>
      <c r="H748" s="2">
        <v>407900</v>
      </c>
      <c r="I748" s="2">
        <v>-407900</v>
      </c>
      <c r="J748" s="1">
        <v>45733</v>
      </c>
      <c r="K748" s="7">
        <v>45717</v>
      </c>
    </row>
    <row r="749" spans="1:11" x14ac:dyDescent="0.25">
      <c r="A749" s="7">
        <v>45717</v>
      </c>
      <c r="B749" s="1">
        <v>45723</v>
      </c>
      <c r="C749" s="1" t="s">
        <v>120</v>
      </c>
      <c r="D749" s="1" t="s">
        <v>52</v>
      </c>
      <c r="E749" t="s">
        <v>9</v>
      </c>
      <c r="F749" t="s">
        <v>22</v>
      </c>
      <c r="G749" t="s">
        <v>16</v>
      </c>
      <c r="H749" s="2">
        <v>5460</v>
      </c>
      <c r="I749" s="2">
        <v>-5460</v>
      </c>
      <c r="J749" s="1">
        <v>45723</v>
      </c>
      <c r="K749" s="7">
        <v>45717</v>
      </c>
    </row>
    <row r="750" spans="1:11" x14ac:dyDescent="0.25">
      <c r="A750" s="7">
        <v>45717</v>
      </c>
      <c r="B750" s="1">
        <v>45723</v>
      </c>
      <c r="C750" s="1" t="s">
        <v>120</v>
      </c>
      <c r="D750" s="1" t="s">
        <v>51</v>
      </c>
      <c r="E750" t="s">
        <v>94</v>
      </c>
      <c r="F750" t="s">
        <v>22</v>
      </c>
      <c r="G750" t="s">
        <v>16</v>
      </c>
      <c r="H750" s="2">
        <v>22210</v>
      </c>
      <c r="I750" s="2">
        <v>-22210</v>
      </c>
      <c r="J750" s="1">
        <v>45723</v>
      </c>
      <c r="K750" s="7">
        <v>45717</v>
      </c>
    </row>
    <row r="751" spans="1:11" x14ac:dyDescent="0.25">
      <c r="A751" s="7">
        <v>45717</v>
      </c>
      <c r="B751" s="1">
        <v>45723</v>
      </c>
      <c r="C751" s="1" t="s">
        <v>120</v>
      </c>
      <c r="D751" s="1" t="s">
        <v>52</v>
      </c>
      <c r="E751" t="s">
        <v>42</v>
      </c>
      <c r="F751" t="s">
        <v>22</v>
      </c>
      <c r="G751" t="s">
        <v>16</v>
      </c>
      <c r="H751" s="2">
        <v>5000</v>
      </c>
      <c r="I751" s="2">
        <v>-5000</v>
      </c>
      <c r="J751" s="1">
        <v>45723</v>
      </c>
      <c r="K751" s="7">
        <v>45717</v>
      </c>
    </row>
    <row r="752" spans="1:11" x14ac:dyDescent="0.25">
      <c r="A752" s="7">
        <v>45717</v>
      </c>
      <c r="B752" s="1">
        <v>45723</v>
      </c>
      <c r="C752" s="1" t="s">
        <v>120</v>
      </c>
      <c r="D752" s="1" t="s">
        <v>69</v>
      </c>
      <c r="E752" t="s">
        <v>43</v>
      </c>
      <c r="F752" t="s">
        <v>22</v>
      </c>
      <c r="G752" t="s">
        <v>16</v>
      </c>
      <c r="I752" s="2">
        <v>-13500</v>
      </c>
      <c r="J752" s="1">
        <v>45723</v>
      </c>
      <c r="K752" s="7">
        <v>45717</v>
      </c>
    </row>
    <row r="753" spans="1:11" x14ac:dyDescent="0.25">
      <c r="A753" s="7">
        <v>45717</v>
      </c>
      <c r="B753" s="1">
        <v>45723</v>
      </c>
      <c r="C753" s="1" t="s">
        <v>120</v>
      </c>
      <c r="D753" s="1" t="s">
        <v>69</v>
      </c>
      <c r="E753" t="s">
        <v>39</v>
      </c>
      <c r="F753" t="s">
        <v>22</v>
      </c>
      <c r="G753" t="s">
        <v>47</v>
      </c>
      <c r="I753" s="2">
        <v>-516761</v>
      </c>
      <c r="J753" s="1">
        <v>45723</v>
      </c>
      <c r="K753" s="7">
        <v>45717</v>
      </c>
    </row>
    <row r="754" spans="1:11" x14ac:dyDescent="0.25">
      <c r="A754" s="7">
        <v>45717</v>
      </c>
      <c r="B754" s="1">
        <v>45723</v>
      </c>
      <c r="C754" s="1" t="s">
        <v>120</v>
      </c>
      <c r="D754" s="1" t="s">
        <v>66</v>
      </c>
      <c r="E754" t="s">
        <v>100</v>
      </c>
      <c r="F754" t="s">
        <v>22</v>
      </c>
      <c r="G754" t="s">
        <v>16</v>
      </c>
      <c r="H754" s="2">
        <v>42270</v>
      </c>
      <c r="I754" s="2">
        <v>-42270</v>
      </c>
      <c r="J754" s="1">
        <v>45723</v>
      </c>
      <c r="K754" s="7">
        <v>45717</v>
      </c>
    </row>
    <row r="755" spans="1:11" x14ac:dyDescent="0.25">
      <c r="A755" s="7">
        <v>45717</v>
      </c>
      <c r="B755" s="1">
        <v>45724</v>
      </c>
      <c r="C755" s="1" t="s">
        <v>120</v>
      </c>
      <c r="D755" s="1" t="s">
        <v>52</v>
      </c>
      <c r="E755" t="s">
        <v>9</v>
      </c>
      <c r="F755" t="s">
        <v>22</v>
      </c>
      <c r="G755" t="s">
        <v>16</v>
      </c>
      <c r="H755" s="2">
        <v>7200</v>
      </c>
      <c r="I755" s="2">
        <v>-7200</v>
      </c>
      <c r="J755" s="1">
        <v>45724</v>
      </c>
      <c r="K755" s="7">
        <v>45717</v>
      </c>
    </row>
    <row r="756" spans="1:11" x14ac:dyDescent="0.25">
      <c r="A756" s="7">
        <v>45717</v>
      </c>
      <c r="B756" s="1">
        <v>45724</v>
      </c>
      <c r="C756" s="1" t="s">
        <v>120</v>
      </c>
      <c r="D756" s="1" t="s">
        <v>51</v>
      </c>
      <c r="E756" t="s">
        <v>76</v>
      </c>
      <c r="F756" t="s">
        <v>22</v>
      </c>
      <c r="G756" t="s">
        <v>16</v>
      </c>
      <c r="H756" s="2">
        <v>65000</v>
      </c>
      <c r="I756" s="2">
        <v>-65000</v>
      </c>
      <c r="J756" s="1">
        <v>45724</v>
      </c>
      <c r="K756" s="7">
        <v>45717</v>
      </c>
    </row>
    <row r="757" spans="1:11" x14ac:dyDescent="0.25">
      <c r="A757" s="7">
        <v>45717</v>
      </c>
      <c r="B757" s="1">
        <v>45724</v>
      </c>
      <c r="C757" s="1" t="s">
        <v>120</v>
      </c>
      <c r="D757" s="1" t="s">
        <v>52</v>
      </c>
      <c r="E757" t="s">
        <v>9</v>
      </c>
      <c r="F757" t="s">
        <v>22</v>
      </c>
      <c r="G757" t="s">
        <v>16</v>
      </c>
      <c r="H757" s="2">
        <v>1670</v>
      </c>
      <c r="I757" s="2">
        <v>-1670</v>
      </c>
      <c r="J757" s="1">
        <v>45724</v>
      </c>
      <c r="K757" s="7">
        <v>45717</v>
      </c>
    </row>
    <row r="758" spans="1:11" x14ac:dyDescent="0.25">
      <c r="A758" s="7">
        <v>45717</v>
      </c>
      <c r="B758" s="1">
        <v>45724</v>
      </c>
      <c r="C758" s="1" t="s">
        <v>120</v>
      </c>
      <c r="D758" s="1" t="s">
        <v>69</v>
      </c>
      <c r="E758" t="s">
        <v>43</v>
      </c>
      <c r="F758" t="s">
        <v>22</v>
      </c>
      <c r="G758" t="s">
        <v>16</v>
      </c>
      <c r="I758" s="2">
        <v>-20000</v>
      </c>
      <c r="J758" s="1">
        <v>45724</v>
      </c>
      <c r="K758" s="7">
        <v>45717</v>
      </c>
    </row>
    <row r="759" spans="1:11" x14ac:dyDescent="0.25">
      <c r="A759" s="7">
        <v>45717</v>
      </c>
      <c r="B759" s="1">
        <v>45724</v>
      </c>
      <c r="C759" s="1" t="s">
        <v>120</v>
      </c>
      <c r="D759" s="1" t="s">
        <v>69</v>
      </c>
      <c r="E759" t="s">
        <v>43</v>
      </c>
      <c r="F759" t="s">
        <v>22</v>
      </c>
      <c r="G759" t="s">
        <v>16</v>
      </c>
      <c r="I759" s="2">
        <v>-13500</v>
      </c>
      <c r="J759" s="1">
        <v>45724</v>
      </c>
      <c r="K759" s="7">
        <v>45717</v>
      </c>
    </row>
    <row r="760" spans="1:11" x14ac:dyDescent="0.25">
      <c r="A760" s="7">
        <v>45717</v>
      </c>
      <c r="B760" s="1">
        <v>45724</v>
      </c>
      <c r="C760" s="1" t="s">
        <v>120</v>
      </c>
      <c r="D760" s="1" t="s">
        <v>51</v>
      </c>
      <c r="E760" t="s">
        <v>27</v>
      </c>
      <c r="F760" t="s">
        <v>22</v>
      </c>
      <c r="G760" t="s">
        <v>16</v>
      </c>
      <c r="H760" s="2">
        <v>281500</v>
      </c>
      <c r="I760" s="2">
        <v>-281500</v>
      </c>
      <c r="J760" s="1">
        <v>45724</v>
      </c>
      <c r="K760" s="7">
        <v>45717</v>
      </c>
    </row>
    <row r="761" spans="1:11" x14ac:dyDescent="0.25">
      <c r="A761" s="7">
        <v>45717</v>
      </c>
      <c r="B761" s="1">
        <v>45724</v>
      </c>
      <c r="C761" s="1" t="s">
        <v>120</v>
      </c>
      <c r="D761" s="1" t="s">
        <v>51</v>
      </c>
      <c r="E761" t="s">
        <v>27</v>
      </c>
      <c r="F761" t="s">
        <v>22</v>
      </c>
      <c r="G761" t="s">
        <v>16</v>
      </c>
      <c r="H761" s="2">
        <v>250000</v>
      </c>
      <c r="I761" s="2">
        <v>-250000</v>
      </c>
      <c r="J761" s="1">
        <v>45724</v>
      </c>
      <c r="K761" s="7">
        <v>45717</v>
      </c>
    </row>
    <row r="762" spans="1:11" x14ac:dyDescent="0.25">
      <c r="A762" s="7">
        <v>45717</v>
      </c>
      <c r="B762" s="1">
        <v>45724</v>
      </c>
      <c r="C762" s="1" t="s">
        <v>120</v>
      </c>
      <c r="D762" s="1" t="s">
        <v>69</v>
      </c>
      <c r="E762" t="s">
        <v>39</v>
      </c>
      <c r="F762" t="s">
        <v>22</v>
      </c>
      <c r="G762" t="s">
        <v>16</v>
      </c>
      <c r="I762" s="2">
        <v>-317800</v>
      </c>
      <c r="J762" s="1">
        <v>45724</v>
      </c>
      <c r="K762" s="7">
        <v>45717</v>
      </c>
    </row>
    <row r="763" spans="1:11" x14ac:dyDescent="0.25">
      <c r="A763" s="7">
        <v>45717</v>
      </c>
      <c r="B763" s="1">
        <v>45724</v>
      </c>
      <c r="C763" s="1" t="s">
        <v>120</v>
      </c>
      <c r="D763" s="1" t="s">
        <v>52</v>
      </c>
      <c r="E763" t="s">
        <v>39</v>
      </c>
      <c r="F763" t="s">
        <v>22</v>
      </c>
      <c r="G763" t="s">
        <v>16</v>
      </c>
      <c r="H763" s="2">
        <v>61197</v>
      </c>
      <c r="I763" s="2">
        <v>-61197</v>
      </c>
      <c r="J763" s="1">
        <v>45724</v>
      </c>
      <c r="K763" s="7">
        <v>45717</v>
      </c>
    </row>
    <row r="764" spans="1:11" x14ac:dyDescent="0.25">
      <c r="A764" s="7">
        <v>45717</v>
      </c>
      <c r="B764" s="1">
        <v>45724</v>
      </c>
      <c r="C764" s="1" t="s">
        <v>120</v>
      </c>
      <c r="D764" s="1" t="s">
        <v>52</v>
      </c>
      <c r="E764" t="s">
        <v>34</v>
      </c>
      <c r="F764" t="s">
        <v>22</v>
      </c>
      <c r="G764" t="s">
        <v>16</v>
      </c>
      <c r="H764" s="2">
        <v>106040</v>
      </c>
      <c r="I764" s="2">
        <v>-106040</v>
      </c>
      <c r="J764" s="1">
        <v>45724</v>
      </c>
      <c r="K764" s="7">
        <v>45717</v>
      </c>
    </row>
    <row r="765" spans="1:11" x14ac:dyDescent="0.25">
      <c r="A765" s="7">
        <v>45717</v>
      </c>
      <c r="B765" s="1">
        <v>45724</v>
      </c>
      <c r="C765" s="1" t="s">
        <v>120</v>
      </c>
      <c r="D765" s="1" t="s">
        <v>69</v>
      </c>
      <c r="E765" t="s">
        <v>39</v>
      </c>
      <c r="F765" t="s">
        <v>22</v>
      </c>
      <c r="G765" t="s">
        <v>16</v>
      </c>
      <c r="I765" s="2">
        <v>943800</v>
      </c>
      <c r="J765" s="1">
        <v>45724</v>
      </c>
      <c r="K765" s="7">
        <v>45717</v>
      </c>
    </row>
    <row r="766" spans="1:11" x14ac:dyDescent="0.25">
      <c r="A766" s="7">
        <v>45717</v>
      </c>
      <c r="B766" s="1">
        <v>45724</v>
      </c>
      <c r="C766" s="1" t="s">
        <v>120</v>
      </c>
      <c r="D766" s="1" t="s">
        <v>50</v>
      </c>
      <c r="E766" t="s">
        <v>55</v>
      </c>
      <c r="F766" t="s">
        <v>22</v>
      </c>
      <c r="G766" t="s">
        <v>16</v>
      </c>
      <c r="I766" s="2">
        <v>-96000</v>
      </c>
      <c r="J766" s="1">
        <v>45724</v>
      </c>
      <c r="K766" s="7">
        <v>45717</v>
      </c>
    </row>
    <row r="767" spans="1:11" x14ac:dyDescent="0.25">
      <c r="A767" s="7">
        <v>45717</v>
      </c>
      <c r="B767" s="1">
        <v>45726</v>
      </c>
      <c r="C767" s="1" t="s">
        <v>120</v>
      </c>
      <c r="D767" s="1" t="s">
        <v>52</v>
      </c>
      <c r="E767" t="s">
        <v>39</v>
      </c>
      <c r="F767" t="s">
        <v>24</v>
      </c>
      <c r="G767" t="s">
        <v>17</v>
      </c>
      <c r="H767" s="2">
        <v>51700</v>
      </c>
      <c r="I767" s="2">
        <v>-51700</v>
      </c>
      <c r="J767" s="1">
        <v>45741</v>
      </c>
      <c r="K767" s="7">
        <v>45717</v>
      </c>
    </row>
    <row r="768" spans="1:11" x14ac:dyDescent="0.25">
      <c r="A768" s="7">
        <v>45717</v>
      </c>
      <c r="B768" s="1">
        <v>45726</v>
      </c>
      <c r="C768" s="1" t="s">
        <v>120</v>
      </c>
      <c r="D768" s="1" t="s">
        <v>52</v>
      </c>
      <c r="E768" t="s">
        <v>39</v>
      </c>
      <c r="F768" t="s">
        <v>24</v>
      </c>
      <c r="G768" t="s">
        <v>17</v>
      </c>
      <c r="H768" s="2">
        <v>241395</v>
      </c>
    </row>
    <row r="769" spans="1:11" x14ac:dyDescent="0.25">
      <c r="A769" s="7">
        <v>45717</v>
      </c>
      <c r="B769" s="1">
        <v>45726</v>
      </c>
      <c r="C769" s="1" t="s">
        <v>120</v>
      </c>
      <c r="D769" s="1" t="s">
        <v>52</v>
      </c>
      <c r="E769" t="s">
        <v>59</v>
      </c>
      <c r="F769" t="s">
        <v>24</v>
      </c>
      <c r="G769" t="s">
        <v>18</v>
      </c>
      <c r="H769" s="2">
        <v>33600</v>
      </c>
      <c r="I769" s="2">
        <v>-33600</v>
      </c>
      <c r="J769" s="1">
        <v>45777</v>
      </c>
      <c r="K769" s="7">
        <v>45748</v>
      </c>
    </row>
    <row r="770" spans="1:11" x14ac:dyDescent="0.25">
      <c r="A770" s="7">
        <v>45717</v>
      </c>
      <c r="B770" s="1">
        <v>45726</v>
      </c>
      <c r="C770" s="1" t="s">
        <v>120</v>
      </c>
      <c r="D770" s="1" t="s">
        <v>52</v>
      </c>
      <c r="E770" t="s">
        <v>12</v>
      </c>
      <c r="F770" t="s">
        <v>24</v>
      </c>
      <c r="G770" t="s">
        <v>16</v>
      </c>
      <c r="H770" s="2">
        <v>410000</v>
      </c>
      <c r="I770" s="2">
        <v>-410000</v>
      </c>
      <c r="J770" s="1">
        <v>45735</v>
      </c>
      <c r="K770" s="7">
        <v>45717</v>
      </c>
    </row>
    <row r="771" spans="1:11" x14ac:dyDescent="0.25">
      <c r="A771" s="7">
        <v>45717</v>
      </c>
      <c r="B771" s="1">
        <v>45726</v>
      </c>
      <c r="C771" s="1" t="s">
        <v>120</v>
      </c>
      <c r="D771" s="1" t="s">
        <v>52</v>
      </c>
      <c r="E771" t="s">
        <v>57</v>
      </c>
      <c r="F771" t="s">
        <v>24</v>
      </c>
      <c r="G771" t="s">
        <v>17</v>
      </c>
      <c r="H771" s="2">
        <v>1105607</v>
      </c>
    </row>
    <row r="772" spans="1:11" x14ac:dyDescent="0.25">
      <c r="A772" s="7">
        <v>45717</v>
      </c>
      <c r="B772" s="1">
        <v>45726</v>
      </c>
      <c r="C772" s="1" t="s">
        <v>120</v>
      </c>
      <c r="D772" s="1" t="s">
        <v>52</v>
      </c>
      <c r="E772" t="s">
        <v>84</v>
      </c>
      <c r="F772" t="s">
        <v>24</v>
      </c>
      <c r="G772" t="s">
        <v>17</v>
      </c>
      <c r="H772" s="2">
        <v>126290</v>
      </c>
      <c r="I772" s="2">
        <v>-126290</v>
      </c>
      <c r="J772" s="1">
        <v>45734</v>
      </c>
      <c r="K772" s="7">
        <v>45717</v>
      </c>
    </row>
    <row r="773" spans="1:11" x14ac:dyDescent="0.25">
      <c r="A773" s="7">
        <v>45717</v>
      </c>
      <c r="B773" s="1">
        <v>45726</v>
      </c>
      <c r="C773" s="1" t="s">
        <v>120</v>
      </c>
      <c r="D773" s="1" t="s">
        <v>52</v>
      </c>
      <c r="E773" t="s">
        <v>30</v>
      </c>
      <c r="F773" t="s">
        <v>22</v>
      </c>
      <c r="G773" t="s">
        <v>16</v>
      </c>
      <c r="H773" s="2">
        <v>10050</v>
      </c>
      <c r="I773" s="2">
        <v>-10050</v>
      </c>
      <c r="J773" s="1">
        <v>45726</v>
      </c>
      <c r="K773" s="7">
        <v>45717</v>
      </c>
    </row>
    <row r="774" spans="1:11" x14ac:dyDescent="0.25">
      <c r="A774" s="7">
        <v>45717</v>
      </c>
      <c r="B774" s="1">
        <v>45726</v>
      </c>
      <c r="C774" s="1" t="s">
        <v>120</v>
      </c>
      <c r="D774" s="1" t="s">
        <v>52</v>
      </c>
      <c r="E774" t="s">
        <v>9</v>
      </c>
      <c r="F774" t="s">
        <v>22</v>
      </c>
      <c r="G774" t="s">
        <v>16</v>
      </c>
      <c r="H774" s="2">
        <v>1580</v>
      </c>
      <c r="I774" s="2">
        <v>-1580</v>
      </c>
      <c r="J774" s="1">
        <v>45726</v>
      </c>
      <c r="K774" s="7">
        <v>45717</v>
      </c>
    </row>
    <row r="775" spans="1:11" x14ac:dyDescent="0.25">
      <c r="A775" s="7">
        <v>45717</v>
      </c>
      <c r="B775" s="1">
        <v>45726</v>
      </c>
      <c r="C775" s="1" t="s">
        <v>120</v>
      </c>
      <c r="D775" s="1" t="s">
        <v>52</v>
      </c>
      <c r="E775" t="s">
        <v>8</v>
      </c>
      <c r="F775" t="s">
        <v>22</v>
      </c>
      <c r="G775" t="s">
        <v>16</v>
      </c>
      <c r="H775" s="2">
        <v>13500</v>
      </c>
      <c r="I775" s="2">
        <v>-13500</v>
      </c>
      <c r="J775" s="1">
        <v>45726</v>
      </c>
      <c r="K775" s="7">
        <v>45717</v>
      </c>
    </row>
    <row r="776" spans="1:11" x14ac:dyDescent="0.25">
      <c r="A776" s="7">
        <v>45717</v>
      </c>
      <c r="B776" s="1">
        <v>45726</v>
      </c>
      <c r="C776" s="1" t="s">
        <v>120</v>
      </c>
      <c r="D776" s="1" t="s">
        <v>52</v>
      </c>
      <c r="E776" t="s">
        <v>140</v>
      </c>
      <c r="F776" t="s">
        <v>22</v>
      </c>
      <c r="G776" t="s">
        <v>16</v>
      </c>
      <c r="H776" s="2">
        <v>1300</v>
      </c>
      <c r="I776" s="2">
        <v>-1300</v>
      </c>
      <c r="J776" s="1">
        <v>45726</v>
      </c>
      <c r="K776" s="7">
        <v>45717</v>
      </c>
    </row>
    <row r="777" spans="1:11" x14ac:dyDescent="0.25">
      <c r="A777" s="7">
        <v>45717</v>
      </c>
      <c r="B777" s="1">
        <v>45726</v>
      </c>
      <c r="C777" s="1" t="s">
        <v>120</v>
      </c>
      <c r="D777" s="1" t="s">
        <v>69</v>
      </c>
      <c r="E777" t="s">
        <v>43</v>
      </c>
      <c r="F777" t="s">
        <v>22</v>
      </c>
      <c r="G777" t="s">
        <v>16</v>
      </c>
      <c r="I777" s="2">
        <v>-22500</v>
      </c>
      <c r="J777" s="1">
        <v>45726</v>
      </c>
      <c r="K777" s="7">
        <v>45717</v>
      </c>
    </row>
    <row r="778" spans="1:11" x14ac:dyDescent="0.25">
      <c r="A778" s="7">
        <v>45717</v>
      </c>
      <c r="B778" s="1">
        <v>45726</v>
      </c>
      <c r="C778" s="1" t="s">
        <v>120</v>
      </c>
      <c r="D778" s="1" t="s">
        <v>69</v>
      </c>
      <c r="E778" t="s">
        <v>43</v>
      </c>
      <c r="F778" t="s">
        <v>22</v>
      </c>
      <c r="G778" t="s">
        <v>16</v>
      </c>
      <c r="I778" s="2">
        <v>-13500</v>
      </c>
      <c r="J778" s="1">
        <v>45726</v>
      </c>
      <c r="K778" s="7">
        <v>45717</v>
      </c>
    </row>
    <row r="779" spans="1:11" x14ac:dyDescent="0.25">
      <c r="A779" s="7">
        <v>45717</v>
      </c>
      <c r="B779" s="1">
        <v>45726</v>
      </c>
      <c r="C779" s="1" t="s">
        <v>120</v>
      </c>
      <c r="D779" s="1" t="s">
        <v>69</v>
      </c>
      <c r="E779" t="s">
        <v>43</v>
      </c>
      <c r="F779" t="s">
        <v>22</v>
      </c>
      <c r="G779" t="s">
        <v>16</v>
      </c>
      <c r="I779" s="2">
        <v>-20000</v>
      </c>
      <c r="J779" s="1">
        <v>45726</v>
      </c>
      <c r="K779" s="7">
        <v>45717</v>
      </c>
    </row>
    <row r="780" spans="1:11" x14ac:dyDescent="0.25">
      <c r="A780" s="7">
        <v>45717</v>
      </c>
      <c r="B780" s="1">
        <v>45726</v>
      </c>
      <c r="C780" s="1" t="s">
        <v>120</v>
      </c>
      <c r="D780" s="1" t="s">
        <v>69</v>
      </c>
      <c r="E780" t="s">
        <v>43</v>
      </c>
      <c r="F780" t="s">
        <v>22</v>
      </c>
      <c r="G780" t="s">
        <v>16</v>
      </c>
      <c r="I780" s="2">
        <v>-13500</v>
      </c>
      <c r="J780" s="1">
        <v>45726</v>
      </c>
      <c r="K780" s="7">
        <v>45717</v>
      </c>
    </row>
    <row r="781" spans="1:11" x14ac:dyDescent="0.25">
      <c r="A781" s="7">
        <v>45717</v>
      </c>
      <c r="B781" s="1">
        <v>45726</v>
      </c>
      <c r="C781" s="1" t="s">
        <v>120</v>
      </c>
      <c r="D781" s="1" t="s">
        <v>52</v>
      </c>
      <c r="E781" t="s">
        <v>20</v>
      </c>
      <c r="F781" t="s">
        <v>22</v>
      </c>
      <c r="G781" t="s">
        <v>16</v>
      </c>
      <c r="H781" s="2">
        <v>42500</v>
      </c>
      <c r="I781" s="2">
        <v>-42500</v>
      </c>
      <c r="J781" s="1">
        <v>45726</v>
      </c>
      <c r="K781" s="7">
        <v>45717</v>
      </c>
    </row>
    <row r="782" spans="1:11" x14ac:dyDescent="0.25">
      <c r="A782" s="7">
        <v>45717</v>
      </c>
      <c r="B782" s="1">
        <v>45726</v>
      </c>
      <c r="C782" s="1" t="s">
        <v>120</v>
      </c>
      <c r="D782" s="1" t="s">
        <v>52</v>
      </c>
      <c r="E782" t="s">
        <v>38</v>
      </c>
      <c r="F782" t="s">
        <v>22</v>
      </c>
      <c r="G782" t="s">
        <v>16</v>
      </c>
      <c r="H782" s="2">
        <v>56000</v>
      </c>
      <c r="I782" s="2">
        <v>-56000</v>
      </c>
      <c r="J782" s="1">
        <v>45726</v>
      </c>
      <c r="K782" s="7">
        <v>45717</v>
      </c>
    </row>
    <row r="783" spans="1:11" x14ac:dyDescent="0.25">
      <c r="A783" s="7">
        <v>45717</v>
      </c>
      <c r="B783" s="1">
        <v>45726</v>
      </c>
      <c r="C783" s="1" t="s">
        <v>120</v>
      </c>
      <c r="D783" s="1" t="s">
        <v>66</v>
      </c>
      <c r="E783" t="s">
        <v>96</v>
      </c>
      <c r="F783" t="s">
        <v>22</v>
      </c>
      <c r="G783" t="s">
        <v>18</v>
      </c>
      <c r="H783" s="2">
        <v>2568133</v>
      </c>
      <c r="I783" s="2">
        <v>-2568133</v>
      </c>
      <c r="J783" s="1">
        <v>45726</v>
      </c>
      <c r="K783" s="7">
        <v>45717</v>
      </c>
    </row>
    <row r="784" spans="1:11" x14ac:dyDescent="0.25">
      <c r="A784" s="7">
        <v>45717</v>
      </c>
      <c r="B784" s="1">
        <v>45726</v>
      </c>
      <c r="C784" s="1" t="s">
        <v>120</v>
      </c>
      <c r="D784" s="1" t="s">
        <v>66</v>
      </c>
      <c r="E784" t="s">
        <v>39</v>
      </c>
      <c r="F784" t="s">
        <v>22</v>
      </c>
      <c r="G784" t="s">
        <v>18</v>
      </c>
      <c r="H784" s="2">
        <v>468790</v>
      </c>
      <c r="I784" s="2">
        <v>-468790</v>
      </c>
      <c r="J784" s="1">
        <v>45726</v>
      </c>
      <c r="K784" s="7">
        <v>45717</v>
      </c>
    </row>
    <row r="785" spans="1:11" x14ac:dyDescent="0.25">
      <c r="A785" s="7">
        <v>45717</v>
      </c>
      <c r="B785" s="1">
        <v>45726</v>
      </c>
      <c r="C785" s="1" t="s">
        <v>120</v>
      </c>
      <c r="D785" s="1" t="s">
        <v>66</v>
      </c>
      <c r="E785" t="s">
        <v>39</v>
      </c>
      <c r="F785" t="s">
        <v>22</v>
      </c>
      <c r="G785" t="s">
        <v>18</v>
      </c>
      <c r="H785" s="2">
        <v>39493</v>
      </c>
      <c r="I785" s="2">
        <v>-39493</v>
      </c>
      <c r="J785" s="1">
        <v>45726</v>
      </c>
      <c r="K785" s="7">
        <v>45717</v>
      </c>
    </row>
    <row r="786" spans="1:11" x14ac:dyDescent="0.25">
      <c r="A786" s="7">
        <v>45717</v>
      </c>
      <c r="B786" s="1">
        <v>45726</v>
      </c>
      <c r="C786" s="1" t="s">
        <v>120</v>
      </c>
      <c r="D786" s="1" t="s">
        <v>70</v>
      </c>
      <c r="E786" t="s">
        <v>162</v>
      </c>
      <c r="F786" t="s">
        <v>22</v>
      </c>
      <c r="G786" t="s">
        <v>47</v>
      </c>
      <c r="H786" s="2">
        <v>144961</v>
      </c>
      <c r="I786" s="2">
        <v>-144961</v>
      </c>
      <c r="J786" s="1">
        <v>45726</v>
      </c>
      <c r="K786" s="7">
        <v>45717</v>
      </c>
    </row>
    <row r="787" spans="1:11" x14ac:dyDescent="0.25">
      <c r="A787" s="7">
        <v>45717</v>
      </c>
      <c r="B787" s="1">
        <v>45726</v>
      </c>
      <c r="C787" s="1" t="s">
        <v>120</v>
      </c>
      <c r="D787" s="1" t="s">
        <v>66</v>
      </c>
      <c r="E787" t="s">
        <v>163</v>
      </c>
      <c r="F787" t="s">
        <v>22</v>
      </c>
      <c r="G787" t="s">
        <v>47</v>
      </c>
      <c r="H787" s="2">
        <v>115676</v>
      </c>
      <c r="I787" s="2">
        <v>-115676</v>
      </c>
      <c r="J787" s="1">
        <v>45726</v>
      </c>
      <c r="K787" s="7">
        <v>45717</v>
      </c>
    </row>
    <row r="788" spans="1:11" x14ac:dyDescent="0.25">
      <c r="A788" s="7">
        <v>45717</v>
      </c>
      <c r="B788" s="1">
        <v>45727</v>
      </c>
      <c r="C788" s="1" t="s">
        <v>120</v>
      </c>
      <c r="D788" s="1" t="s">
        <v>52</v>
      </c>
      <c r="E788" t="s">
        <v>3</v>
      </c>
      <c r="F788" t="s">
        <v>24</v>
      </c>
      <c r="G788" t="s">
        <v>17</v>
      </c>
      <c r="H788" s="2">
        <v>321000</v>
      </c>
      <c r="K788" s="7"/>
    </row>
    <row r="789" spans="1:11" x14ac:dyDescent="0.25">
      <c r="A789" s="7">
        <v>45717</v>
      </c>
      <c r="B789" s="1">
        <v>45727</v>
      </c>
      <c r="C789" s="1" t="s">
        <v>120</v>
      </c>
      <c r="D789" s="1" t="s">
        <v>52</v>
      </c>
      <c r="E789" t="s">
        <v>3</v>
      </c>
      <c r="F789" t="s">
        <v>24</v>
      </c>
      <c r="G789" t="s">
        <v>17</v>
      </c>
      <c r="H789" s="2">
        <v>1243137</v>
      </c>
    </row>
    <row r="790" spans="1:11" x14ac:dyDescent="0.25">
      <c r="A790" s="7">
        <v>45717</v>
      </c>
      <c r="B790" s="1">
        <v>45727</v>
      </c>
      <c r="C790" s="1" t="s">
        <v>120</v>
      </c>
      <c r="D790" s="1" t="s">
        <v>52</v>
      </c>
      <c r="E790" t="s">
        <v>91</v>
      </c>
      <c r="F790" t="s">
        <v>24</v>
      </c>
      <c r="G790" t="s">
        <v>18</v>
      </c>
      <c r="H790" s="2">
        <v>61698</v>
      </c>
      <c r="I790" s="2">
        <v>-45081</v>
      </c>
      <c r="J790" s="1">
        <v>45827</v>
      </c>
      <c r="K790" s="7">
        <v>45809</v>
      </c>
    </row>
    <row r="791" spans="1:11" x14ac:dyDescent="0.25">
      <c r="A791" s="7">
        <v>45717</v>
      </c>
      <c r="B791" s="1">
        <v>45727</v>
      </c>
      <c r="C791" s="1" t="s">
        <v>120</v>
      </c>
      <c r="D791" s="1" t="s">
        <v>52</v>
      </c>
      <c r="E791" t="s">
        <v>0</v>
      </c>
      <c r="F791" t="s">
        <v>24</v>
      </c>
      <c r="G791" t="s">
        <v>17</v>
      </c>
      <c r="H791" s="2">
        <v>256359</v>
      </c>
    </row>
    <row r="792" spans="1:11" x14ac:dyDescent="0.25">
      <c r="A792" s="7">
        <v>45717</v>
      </c>
      <c r="B792" s="1">
        <v>45727</v>
      </c>
      <c r="C792" s="1" t="s">
        <v>120</v>
      </c>
      <c r="D792" s="1" t="s">
        <v>52</v>
      </c>
      <c r="E792" t="s">
        <v>0</v>
      </c>
      <c r="F792" t="s">
        <v>24</v>
      </c>
      <c r="G792" t="s">
        <v>17</v>
      </c>
      <c r="H792" s="2">
        <v>1151800</v>
      </c>
    </row>
    <row r="793" spans="1:11" x14ac:dyDescent="0.25">
      <c r="A793" s="7">
        <v>45717</v>
      </c>
      <c r="B793" s="1">
        <v>45727</v>
      </c>
      <c r="C793" s="1" t="s">
        <v>120</v>
      </c>
      <c r="D793" s="1" t="s">
        <v>52</v>
      </c>
      <c r="E793" t="s">
        <v>2</v>
      </c>
      <c r="F793" t="s">
        <v>24</v>
      </c>
      <c r="G793" t="s">
        <v>16</v>
      </c>
      <c r="H793" s="2">
        <v>396549</v>
      </c>
    </row>
    <row r="794" spans="1:11" x14ac:dyDescent="0.25">
      <c r="A794" s="7">
        <v>45717</v>
      </c>
      <c r="B794" s="1">
        <v>45727</v>
      </c>
      <c r="C794" s="1" t="s">
        <v>120</v>
      </c>
      <c r="D794" s="1" t="s">
        <v>52</v>
      </c>
      <c r="E794" t="s">
        <v>2</v>
      </c>
      <c r="F794" t="s">
        <v>24</v>
      </c>
      <c r="G794" t="s">
        <v>17</v>
      </c>
      <c r="H794" s="2">
        <v>459648</v>
      </c>
    </row>
    <row r="795" spans="1:11" x14ac:dyDescent="0.25">
      <c r="A795" s="7">
        <v>45717</v>
      </c>
      <c r="B795" s="1">
        <v>45727</v>
      </c>
      <c r="C795" s="1" t="s">
        <v>120</v>
      </c>
      <c r="D795" s="1" t="s">
        <v>52</v>
      </c>
      <c r="E795" t="s">
        <v>25</v>
      </c>
      <c r="F795" t="s">
        <v>24</v>
      </c>
      <c r="G795" t="s">
        <v>16</v>
      </c>
      <c r="H795" s="2">
        <v>232200</v>
      </c>
      <c r="I795" s="2">
        <v>-232200</v>
      </c>
      <c r="J795" s="1">
        <v>45744</v>
      </c>
      <c r="K795" s="7">
        <v>45717</v>
      </c>
    </row>
    <row r="796" spans="1:11" x14ac:dyDescent="0.25">
      <c r="A796" s="7">
        <v>45717</v>
      </c>
      <c r="B796" s="1">
        <v>45727</v>
      </c>
      <c r="C796" s="1" t="s">
        <v>120</v>
      </c>
      <c r="D796" s="1" t="s">
        <v>52</v>
      </c>
      <c r="E796" t="s">
        <v>9</v>
      </c>
      <c r="F796" t="s">
        <v>22</v>
      </c>
      <c r="G796" t="s">
        <v>16</v>
      </c>
      <c r="H796" s="2">
        <v>12700</v>
      </c>
      <c r="I796" s="2">
        <v>-12700</v>
      </c>
      <c r="J796" s="1">
        <v>45727</v>
      </c>
      <c r="K796" s="7">
        <v>45717</v>
      </c>
    </row>
    <row r="797" spans="1:11" x14ac:dyDescent="0.25">
      <c r="A797" s="7">
        <v>45717</v>
      </c>
      <c r="B797" s="1">
        <v>45727</v>
      </c>
      <c r="C797" s="1" t="s">
        <v>120</v>
      </c>
      <c r="D797" s="1" t="s">
        <v>52</v>
      </c>
      <c r="E797" t="s">
        <v>140</v>
      </c>
      <c r="F797" t="s">
        <v>22</v>
      </c>
      <c r="G797" t="s">
        <v>16</v>
      </c>
      <c r="H797" s="2">
        <v>11190</v>
      </c>
      <c r="I797" s="2">
        <v>-11190</v>
      </c>
      <c r="J797" s="1">
        <v>45727</v>
      </c>
      <c r="K797" s="7">
        <v>45717</v>
      </c>
    </row>
    <row r="798" spans="1:11" x14ac:dyDescent="0.25">
      <c r="A798" s="7">
        <v>45717</v>
      </c>
      <c r="B798" s="1">
        <v>45727</v>
      </c>
      <c r="C798" s="1" t="s">
        <v>120</v>
      </c>
      <c r="D798" s="1" t="s">
        <v>52</v>
      </c>
      <c r="E798" t="s">
        <v>9</v>
      </c>
      <c r="F798" t="s">
        <v>22</v>
      </c>
      <c r="G798" t="s">
        <v>16</v>
      </c>
      <c r="H798" s="2">
        <v>5820</v>
      </c>
      <c r="I798" s="2">
        <v>-5820</v>
      </c>
      <c r="J798" s="1">
        <v>45727</v>
      </c>
      <c r="K798" s="7">
        <v>45717</v>
      </c>
    </row>
    <row r="799" spans="1:11" x14ac:dyDescent="0.25">
      <c r="A799" s="7">
        <v>45717</v>
      </c>
      <c r="B799" s="1">
        <v>45727</v>
      </c>
      <c r="C799" s="1" t="s">
        <v>120</v>
      </c>
      <c r="D799" s="1" t="s">
        <v>51</v>
      </c>
      <c r="E799" t="s">
        <v>94</v>
      </c>
      <c r="F799" t="s">
        <v>22</v>
      </c>
      <c r="G799" t="s">
        <v>16</v>
      </c>
      <c r="H799" s="2">
        <v>1920</v>
      </c>
      <c r="I799" s="2">
        <v>-1920</v>
      </c>
      <c r="J799" s="1">
        <v>45727</v>
      </c>
      <c r="K799" s="7">
        <v>45717</v>
      </c>
    </row>
    <row r="800" spans="1:11" x14ac:dyDescent="0.25">
      <c r="A800" s="7">
        <v>45717</v>
      </c>
      <c r="B800" s="1">
        <v>45727</v>
      </c>
      <c r="C800" s="1" t="s">
        <v>120</v>
      </c>
      <c r="D800" s="1" t="s">
        <v>52</v>
      </c>
      <c r="E800" t="s">
        <v>42</v>
      </c>
      <c r="F800" t="s">
        <v>22</v>
      </c>
      <c r="G800" t="s">
        <v>16</v>
      </c>
      <c r="H800" s="2">
        <v>1600</v>
      </c>
      <c r="I800" s="2">
        <v>-1600</v>
      </c>
      <c r="J800" s="1">
        <v>45727</v>
      </c>
      <c r="K800" s="7">
        <v>45717</v>
      </c>
    </row>
    <row r="801" spans="1:11" x14ac:dyDescent="0.25">
      <c r="A801" s="7">
        <v>45717</v>
      </c>
      <c r="B801" s="1">
        <v>45727</v>
      </c>
      <c r="C801" s="1" t="s">
        <v>120</v>
      </c>
      <c r="D801" s="1" t="s">
        <v>69</v>
      </c>
      <c r="E801" t="s">
        <v>43</v>
      </c>
      <c r="F801" t="s">
        <v>22</v>
      </c>
      <c r="G801" t="s">
        <v>16</v>
      </c>
      <c r="I801" s="2">
        <v>-40000</v>
      </c>
      <c r="J801" s="1">
        <v>45727</v>
      </c>
      <c r="K801" s="7">
        <v>45717</v>
      </c>
    </row>
    <row r="802" spans="1:11" x14ac:dyDescent="0.25">
      <c r="A802" s="7">
        <v>45717</v>
      </c>
      <c r="B802" s="1">
        <v>45727</v>
      </c>
      <c r="C802" s="1" t="s">
        <v>120</v>
      </c>
      <c r="D802" s="1" t="s">
        <v>52</v>
      </c>
      <c r="E802" t="s">
        <v>21</v>
      </c>
      <c r="F802" t="s">
        <v>22</v>
      </c>
      <c r="G802" t="s">
        <v>18</v>
      </c>
      <c r="H802" s="2">
        <v>233180</v>
      </c>
      <c r="I802" s="2">
        <v>-233180</v>
      </c>
      <c r="J802" s="1">
        <v>45727</v>
      </c>
      <c r="K802" s="7">
        <v>45717</v>
      </c>
    </row>
    <row r="803" spans="1:11" x14ac:dyDescent="0.25">
      <c r="A803" s="7">
        <v>45717</v>
      </c>
      <c r="B803" s="1">
        <v>45727</v>
      </c>
      <c r="C803" s="1" t="s">
        <v>120</v>
      </c>
      <c r="D803" s="1" t="s">
        <v>70</v>
      </c>
      <c r="E803" t="s">
        <v>71</v>
      </c>
      <c r="F803" t="s">
        <v>22</v>
      </c>
      <c r="G803" t="s">
        <v>16</v>
      </c>
      <c r="H803" s="2">
        <v>5260</v>
      </c>
      <c r="I803" s="2">
        <v>-5260</v>
      </c>
      <c r="J803" s="1">
        <v>45727</v>
      </c>
      <c r="K803" s="7">
        <v>45717</v>
      </c>
    </row>
    <row r="804" spans="1:11" x14ac:dyDescent="0.25">
      <c r="A804" s="7">
        <v>45717</v>
      </c>
      <c r="B804" s="1">
        <v>45727</v>
      </c>
      <c r="C804" s="1" t="s">
        <v>120</v>
      </c>
      <c r="D804" s="1" t="s">
        <v>66</v>
      </c>
      <c r="E804" t="s">
        <v>97</v>
      </c>
      <c r="F804" t="s">
        <v>22</v>
      </c>
      <c r="G804" t="s">
        <v>18</v>
      </c>
      <c r="H804" s="2">
        <v>340000</v>
      </c>
      <c r="I804" s="2">
        <v>-340000</v>
      </c>
      <c r="J804" s="1">
        <v>45727</v>
      </c>
      <c r="K804" s="7">
        <v>45717</v>
      </c>
    </row>
    <row r="805" spans="1:11" x14ac:dyDescent="0.25">
      <c r="A805" s="7">
        <v>45717</v>
      </c>
      <c r="B805" s="1">
        <v>45728</v>
      </c>
      <c r="C805" s="1" t="s">
        <v>120</v>
      </c>
      <c r="D805" s="1" t="s">
        <v>52</v>
      </c>
      <c r="E805" t="s">
        <v>99</v>
      </c>
      <c r="F805" t="s">
        <v>24</v>
      </c>
      <c r="G805" t="s">
        <v>17</v>
      </c>
      <c r="H805" s="2">
        <v>790996</v>
      </c>
      <c r="I805" s="2">
        <v>-791000</v>
      </c>
      <c r="J805" s="1">
        <v>45733</v>
      </c>
      <c r="K805" s="7">
        <v>45717</v>
      </c>
    </row>
    <row r="806" spans="1:11" x14ac:dyDescent="0.25">
      <c r="A806" s="7">
        <v>45717</v>
      </c>
      <c r="B806" s="1">
        <v>45728</v>
      </c>
      <c r="C806" s="1" t="s">
        <v>120</v>
      </c>
      <c r="D806" s="1" t="s">
        <v>52</v>
      </c>
      <c r="E806" t="s">
        <v>99</v>
      </c>
      <c r="F806" t="s">
        <v>24</v>
      </c>
      <c r="G806" t="s">
        <v>16</v>
      </c>
      <c r="H806" s="2">
        <v>47100</v>
      </c>
      <c r="I806" s="2">
        <v>-47100</v>
      </c>
      <c r="J806" s="1">
        <v>45733</v>
      </c>
      <c r="K806" s="7">
        <v>45717</v>
      </c>
    </row>
    <row r="807" spans="1:11" x14ac:dyDescent="0.25">
      <c r="A807" s="7">
        <v>45717</v>
      </c>
      <c r="B807" s="1">
        <v>45728</v>
      </c>
      <c r="C807" s="1" t="s">
        <v>120</v>
      </c>
      <c r="D807" s="1" t="s">
        <v>52</v>
      </c>
      <c r="E807" t="s">
        <v>12</v>
      </c>
      <c r="F807" t="s">
        <v>24</v>
      </c>
      <c r="G807" t="s">
        <v>16</v>
      </c>
      <c r="H807" s="2">
        <v>371200</v>
      </c>
      <c r="I807" s="2">
        <v>-371200</v>
      </c>
      <c r="J807" s="1">
        <v>45737</v>
      </c>
      <c r="K807" s="7">
        <v>45717</v>
      </c>
    </row>
    <row r="808" spans="1:11" x14ac:dyDescent="0.25">
      <c r="A808" s="7">
        <v>45717</v>
      </c>
      <c r="B808" s="1">
        <v>45728</v>
      </c>
      <c r="C808" s="1" t="s">
        <v>120</v>
      </c>
      <c r="D808" s="1" t="s">
        <v>52</v>
      </c>
      <c r="E808" t="s">
        <v>2</v>
      </c>
      <c r="F808" t="s">
        <v>22</v>
      </c>
      <c r="G808" t="s">
        <v>16</v>
      </c>
      <c r="I808" s="2">
        <v>-200000</v>
      </c>
      <c r="J808" s="1">
        <v>45728</v>
      </c>
      <c r="K808" s="7">
        <v>45717</v>
      </c>
    </row>
    <row r="809" spans="1:11" x14ac:dyDescent="0.25">
      <c r="A809" s="7">
        <v>45717</v>
      </c>
      <c r="B809" s="1">
        <v>45728</v>
      </c>
      <c r="C809" s="1" t="s">
        <v>120</v>
      </c>
      <c r="D809" s="1" t="s">
        <v>52</v>
      </c>
      <c r="E809" t="s">
        <v>136</v>
      </c>
      <c r="F809" t="s">
        <v>22</v>
      </c>
      <c r="G809" t="s">
        <v>16</v>
      </c>
      <c r="H809" s="2">
        <v>26000</v>
      </c>
      <c r="I809" s="2">
        <v>-26000</v>
      </c>
      <c r="J809" s="1">
        <v>45728</v>
      </c>
      <c r="K809" s="7">
        <v>45717</v>
      </c>
    </row>
    <row r="810" spans="1:11" x14ac:dyDescent="0.25">
      <c r="A810" s="7">
        <v>45717</v>
      </c>
      <c r="B810" s="1">
        <v>45728</v>
      </c>
      <c r="C810" s="1" t="s">
        <v>120</v>
      </c>
      <c r="D810" s="1" t="s">
        <v>51</v>
      </c>
      <c r="E810" t="s">
        <v>94</v>
      </c>
      <c r="F810" t="s">
        <v>22</v>
      </c>
      <c r="G810" t="s">
        <v>16</v>
      </c>
      <c r="H810" s="2">
        <v>7920</v>
      </c>
      <c r="I810" s="2">
        <v>-7920</v>
      </c>
      <c r="J810" s="1">
        <v>45728</v>
      </c>
      <c r="K810" s="7">
        <v>45717</v>
      </c>
    </row>
    <row r="811" spans="1:11" x14ac:dyDescent="0.25">
      <c r="A811" s="7">
        <v>45717</v>
      </c>
      <c r="B811" s="1">
        <v>45728</v>
      </c>
      <c r="C811" s="1" t="s">
        <v>120</v>
      </c>
      <c r="D811" s="1" t="s">
        <v>52</v>
      </c>
      <c r="E811" t="s">
        <v>9</v>
      </c>
      <c r="F811" t="s">
        <v>22</v>
      </c>
      <c r="G811" t="s">
        <v>16</v>
      </c>
      <c r="H811" s="2">
        <v>11260</v>
      </c>
      <c r="I811" s="2">
        <v>-11260</v>
      </c>
      <c r="J811" s="1">
        <v>45728</v>
      </c>
      <c r="K811" s="7">
        <v>45717</v>
      </c>
    </row>
    <row r="812" spans="1:11" x14ac:dyDescent="0.25">
      <c r="A812" s="7">
        <v>45717</v>
      </c>
      <c r="B812" s="1">
        <v>45728</v>
      </c>
      <c r="C812" s="1" t="s">
        <v>120</v>
      </c>
      <c r="D812" s="1" t="s">
        <v>69</v>
      </c>
      <c r="E812" t="s">
        <v>43</v>
      </c>
      <c r="F812" t="s">
        <v>22</v>
      </c>
      <c r="G812" t="s">
        <v>16</v>
      </c>
      <c r="I812" s="2">
        <v>-13500</v>
      </c>
      <c r="J812" s="1">
        <v>45728</v>
      </c>
      <c r="K812" s="7">
        <v>45717</v>
      </c>
    </row>
    <row r="813" spans="1:11" x14ac:dyDescent="0.25">
      <c r="A813" s="7">
        <v>45717</v>
      </c>
      <c r="B813" s="1">
        <v>45728</v>
      </c>
      <c r="C813" s="1" t="s">
        <v>120</v>
      </c>
      <c r="D813" s="1" t="s">
        <v>69</v>
      </c>
      <c r="E813" t="s">
        <v>43</v>
      </c>
      <c r="F813" t="s">
        <v>22</v>
      </c>
      <c r="G813" t="s">
        <v>16</v>
      </c>
      <c r="I813" s="2">
        <v>-13850</v>
      </c>
      <c r="J813" s="1">
        <v>45728</v>
      </c>
      <c r="K813" s="7">
        <v>45717</v>
      </c>
    </row>
    <row r="814" spans="1:11" x14ac:dyDescent="0.25">
      <c r="A814" s="7">
        <v>45717</v>
      </c>
      <c r="B814" s="1">
        <v>45728</v>
      </c>
      <c r="C814" s="1" t="s">
        <v>120</v>
      </c>
      <c r="D814" s="1" t="s">
        <v>52</v>
      </c>
      <c r="E814" t="s">
        <v>26</v>
      </c>
      <c r="F814" t="s">
        <v>22</v>
      </c>
      <c r="G814" t="s">
        <v>16</v>
      </c>
      <c r="H814" s="2">
        <v>55400</v>
      </c>
      <c r="I814" s="2">
        <v>-55400</v>
      </c>
      <c r="J814" s="1">
        <v>45728</v>
      </c>
      <c r="K814" s="7">
        <v>45717</v>
      </c>
    </row>
    <row r="815" spans="1:11" x14ac:dyDescent="0.25">
      <c r="A815" s="7">
        <v>45717</v>
      </c>
      <c r="B815" s="1">
        <v>45728</v>
      </c>
      <c r="C815" s="1" t="s">
        <v>120</v>
      </c>
      <c r="D815" s="1" t="s">
        <v>52</v>
      </c>
      <c r="E815" t="s">
        <v>14</v>
      </c>
      <c r="F815" t="s">
        <v>22</v>
      </c>
      <c r="G815" t="s">
        <v>18</v>
      </c>
      <c r="H815" s="2">
        <v>40615</v>
      </c>
      <c r="I815" s="2">
        <v>-40615</v>
      </c>
      <c r="J815" s="1">
        <v>45728</v>
      </c>
      <c r="K815" s="7">
        <v>45717</v>
      </c>
    </row>
    <row r="816" spans="1:11" x14ac:dyDescent="0.25">
      <c r="A816" s="7">
        <v>45717</v>
      </c>
      <c r="B816" s="1">
        <v>45728</v>
      </c>
      <c r="C816" s="1" t="s">
        <v>120</v>
      </c>
      <c r="D816" s="1" t="s">
        <v>52</v>
      </c>
      <c r="E816" t="s">
        <v>0</v>
      </c>
      <c r="F816" t="s">
        <v>22</v>
      </c>
      <c r="G816" t="s">
        <v>18</v>
      </c>
      <c r="I816" s="2">
        <v>-500000</v>
      </c>
      <c r="J816" s="1">
        <v>45728</v>
      </c>
      <c r="K816" s="7">
        <v>45717</v>
      </c>
    </row>
    <row r="817" spans="1:11" x14ac:dyDescent="0.25">
      <c r="A817" s="7">
        <v>45717</v>
      </c>
      <c r="B817" s="1">
        <v>45729</v>
      </c>
      <c r="C817" s="1" t="s">
        <v>120</v>
      </c>
      <c r="D817" s="1" t="s">
        <v>69</v>
      </c>
      <c r="E817" t="s">
        <v>43</v>
      </c>
      <c r="F817" t="s">
        <v>22</v>
      </c>
      <c r="G817" t="s">
        <v>16</v>
      </c>
      <c r="I817" s="2">
        <v>-17300</v>
      </c>
      <c r="J817" s="1">
        <v>45729</v>
      </c>
      <c r="K817" s="7">
        <v>45717</v>
      </c>
    </row>
    <row r="818" spans="1:11" x14ac:dyDescent="0.25">
      <c r="A818" s="7">
        <v>45717</v>
      </c>
      <c r="B818" s="1">
        <v>45729</v>
      </c>
      <c r="C818" s="1" t="s">
        <v>120</v>
      </c>
      <c r="D818" s="1" t="s">
        <v>52</v>
      </c>
      <c r="E818" t="s">
        <v>26</v>
      </c>
      <c r="F818" t="s">
        <v>22</v>
      </c>
      <c r="G818" t="s">
        <v>16</v>
      </c>
      <c r="H818" s="2">
        <v>12500</v>
      </c>
      <c r="I818" s="2">
        <v>-12500</v>
      </c>
      <c r="J818" s="1">
        <v>45729</v>
      </c>
      <c r="K818" s="7">
        <v>45717</v>
      </c>
    </row>
    <row r="819" spans="1:11" x14ac:dyDescent="0.25">
      <c r="A819" s="7">
        <v>45717</v>
      </c>
      <c r="B819" s="1">
        <v>45729</v>
      </c>
      <c r="C819" s="1" t="s">
        <v>120</v>
      </c>
      <c r="D819" s="1" t="s">
        <v>52</v>
      </c>
      <c r="E819" t="s">
        <v>9</v>
      </c>
      <c r="F819" t="s">
        <v>22</v>
      </c>
      <c r="G819" t="s">
        <v>16</v>
      </c>
      <c r="H819" s="2">
        <v>2900</v>
      </c>
      <c r="I819" s="2">
        <v>-2900</v>
      </c>
      <c r="J819" s="1">
        <v>45729</v>
      </c>
      <c r="K819" s="7">
        <v>45717</v>
      </c>
    </row>
    <row r="820" spans="1:11" x14ac:dyDescent="0.25">
      <c r="A820" s="7">
        <v>45717</v>
      </c>
      <c r="B820" s="1">
        <v>45729</v>
      </c>
      <c r="C820" s="1" t="s">
        <v>120</v>
      </c>
      <c r="D820" s="1" t="s">
        <v>69</v>
      </c>
      <c r="E820" t="s">
        <v>43</v>
      </c>
      <c r="F820" t="s">
        <v>22</v>
      </c>
      <c r="G820" t="s">
        <v>16</v>
      </c>
      <c r="I820" s="2">
        <v>-13850</v>
      </c>
      <c r="J820" s="1">
        <v>45729</v>
      </c>
      <c r="K820" s="7">
        <v>45717</v>
      </c>
    </row>
    <row r="821" spans="1:11" x14ac:dyDescent="0.25">
      <c r="A821" s="7">
        <v>45717</v>
      </c>
      <c r="B821" s="1">
        <v>45729</v>
      </c>
      <c r="C821" s="1" t="s">
        <v>120</v>
      </c>
      <c r="D821" s="1" t="s">
        <v>69</v>
      </c>
      <c r="E821" t="s">
        <v>43</v>
      </c>
      <c r="F821" t="s">
        <v>22</v>
      </c>
      <c r="G821" t="s">
        <v>16</v>
      </c>
      <c r="I821" s="2">
        <v>-13500</v>
      </c>
      <c r="J821" s="1">
        <v>45729</v>
      </c>
      <c r="K821" s="7">
        <v>45717</v>
      </c>
    </row>
    <row r="822" spans="1:11" x14ac:dyDescent="0.25">
      <c r="A822" s="7">
        <v>45717</v>
      </c>
      <c r="B822" s="1">
        <v>45729</v>
      </c>
      <c r="C822" s="1" t="s">
        <v>120</v>
      </c>
      <c r="D822" s="1" t="s">
        <v>69</v>
      </c>
      <c r="E822" t="s">
        <v>43</v>
      </c>
      <c r="F822" t="s">
        <v>22</v>
      </c>
      <c r="G822" t="s">
        <v>16</v>
      </c>
      <c r="I822" s="2">
        <v>-13850</v>
      </c>
      <c r="J822" s="1">
        <v>45729</v>
      </c>
      <c r="K822" s="7">
        <v>45717</v>
      </c>
    </row>
    <row r="823" spans="1:11" x14ac:dyDescent="0.25">
      <c r="A823" s="7">
        <v>45717</v>
      </c>
      <c r="B823" s="1">
        <v>45729</v>
      </c>
      <c r="C823" s="1" t="s">
        <v>120</v>
      </c>
      <c r="D823" s="1" t="s">
        <v>69</v>
      </c>
      <c r="E823" t="s">
        <v>43</v>
      </c>
      <c r="F823" t="s">
        <v>22</v>
      </c>
      <c r="G823" t="s">
        <v>16</v>
      </c>
      <c r="I823" s="2">
        <v>-30000</v>
      </c>
      <c r="J823" s="1">
        <v>45729</v>
      </c>
      <c r="K823" s="7">
        <v>45717</v>
      </c>
    </row>
    <row r="824" spans="1:11" x14ac:dyDescent="0.25">
      <c r="A824" s="7">
        <v>45717</v>
      </c>
      <c r="B824" s="1">
        <v>45729</v>
      </c>
      <c r="C824" s="1" t="s">
        <v>120</v>
      </c>
      <c r="D824" s="1" t="s">
        <v>51</v>
      </c>
      <c r="E824" t="s">
        <v>64</v>
      </c>
      <c r="F824" t="s">
        <v>22</v>
      </c>
      <c r="G824" t="s">
        <v>16</v>
      </c>
      <c r="H824" s="2">
        <v>51000</v>
      </c>
      <c r="I824" s="2">
        <v>-51000</v>
      </c>
      <c r="J824" s="1">
        <v>45729</v>
      </c>
      <c r="K824" s="7">
        <v>45717</v>
      </c>
    </row>
    <row r="825" spans="1:11" x14ac:dyDescent="0.25">
      <c r="A825" s="7">
        <v>45717</v>
      </c>
      <c r="B825" s="1">
        <v>45729</v>
      </c>
      <c r="C825" s="1" t="s">
        <v>120</v>
      </c>
      <c r="D825" s="1" t="s">
        <v>52</v>
      </c>
      <c r="E825" t="s">
        <v>141</v>
      </c>
      <c r="F825" t="s">
        <v>22</v>
      </c>
      <c r="G825" t="s">
        <v>16</v>
      </c>
      <c r="I825" s="2">
        <v>-200000</v>
      </c>
      <c r="J825" s="1">
        <v>45729</v>
      </c>
      <c r="K825" s="7">
        <v>45717</v>
      </c>
    </row>
    <row r="826" spans="1:11" x14ac:dyDescent="0.25">
      <c r="A826" s="7">
        <v>45717</v>
      </c>
      <c r="B826" s="1">
        <v>45729</v>
      </c>
      <c r="C826" s="1" t="s">
        <v>120</v>
      </c>
      <c r="D826" s="1" t="s">
        <v>54</v>
      </c>
      <c r="E826" t="s">
        <v>81</v>
      </c>
      <c r="F826" t="s">
        <v>22</v>
      </c>
      <c r="G826" t="s">
        <v>16</v>
      </c>
      <c r="H826" s="2">
        <v>280000</v>
      </c>
      <c r="I826" s="2">
        <v>-280000</v>
      </c>
      <c r="J826" s="1">
        <v>45729</v>
      </c>
      <c r="K826" s="7">
        <v>45717</v>
      </c>
    </row>
    <row r="827" spans="1:11" x14ac:dyDescent="0.25">
      <c r="A827" s="7">
        <v>45717</v>
      </c>
      <c r="B827" s="1">
        <v>45729</v>
      </c>
      <c r="C827" s="1" t="s">
        <v>120</v>
      </c>
      <c r="D827" s="1" t="s">
        <v>198</v>
      </c>
      <c r="E827" t="s">
        <v>76</v>
      </c>
      <c r="F827" t="s">
        <v>22</v>
      </c>
      <c r="G827" t="s">
        <v>16</v>
      </c>
      <c r="H827" s="2">
        <v>177000</v>
      </c>
      <c r="I827" s="2">
        <v>-177000</v>
      </c>
      <c r="J827" s="1">
        <v>45729</v>
      </c>
      <c r="K827" s="7">
        <v>45717</v>
      </c>
    </row>
    <row r="828" spans="1:11" x14ac:dyDescent="0.25">
      <c r="A828" s="7">
        <v>45717</v>
      </c>
      <c r="B828" s="1">
        <v>45729</v>
      </c>
      <c r="C828" s="1" t="s">
        <v>120</v>
      </c>
      <c r="D828" s="1" t="s">
        <v>54</v>
      </c>
      <c r="E828" t="s">
        <v>81</v>
      </c>
      <c r="F828" t="s">
        <v>22</v>
      </c>
      <c r="G828" t="s">
        <v>16</v>
      </c>
      <c r="H828" s="2">
        <v>100000</v>
      </c>
      <c r="I828" s="2">
        <v>-100000</v>
      </c>
      <c r="J828" s="1">
        <v>45729</v>
      </c>
      <c r="K828" s="7">
        <v>45717</v>
      </c>
    </row>
    <row r="829" spans="1:11" x14ac:dyDescent="0.25">
      <c r="A829" s="7">
        <v>45717</v>
      </c>
      <c r="B829" s="1">
        <v>45729</v>
      </c>
      <c r="C829" s="1" t="s">
        <v>120</v>
      </c>
      <c r="D829" s="1" t="s">
        <v>52</v>
      </c>
      <c r="E829" t="s">
        <v>37</v>
      </c>
      <c r="F829" t="s">
        <v>22</v>
      </c>
      <c r="G829" t="s">
        <v>18</v>
      </c>
      <c r="H829" s="2">
        <v>409700</v>
      </c>
      <c r="I829" s="2">
        <v>-409700</v>
      </c>
      <c r="J829" s="1">
        <v>45729</v>
      </c>
      <c r="K829" s="7">
        <v>45717</v>
      </c>
    </row>
    <row r="830" spans="1:11" x14ac:dyDescent="0.25">
      <c r="A830" s="7">
        <v>45717</v>
      </c>
      <c r="B830" s="1">
        <v>45729</v>
      </c>
      <c r="C830" s="1" t="s">
        <v>120</v>
      </c>
      <c r="D830" s="1" t="s">
        <v>52</v>
      </c>
      <c r="E830" t="s">
        <v>39</v>
      </c>
      <c r="F830" t="s">
        <v>22</v>
      </c>
      <c r="G830" t="s">
        <v>18</v>
      </c>
      <c r="H830" s="2">
        <v>61185</v>
      </c>
      <c r="I830" s="2">
        <v>-61185</v>
      </c>
      <c r="J830" s="1">
        <v>45729</v>
      </c>
      <c r="K830" s="7">
        <v>45717</v>
      </c>
    </row>
    <row r="831" spans="1:11" x14ac:dyDescent="0.25">
      <c r="A831" s="7">
        <v>45717</v>
      </c>
      <c r="B831" s="1">
        <v>45729</v>
      </c>
      <c r="C831" s="1" t="s">
        <v>120</v>
      </c>
      <c r="D831" s="1" t="s">
        <v>52</v>
      </c>
      <c r="E831" t="s">
        <v>39</v>
      </c>
      <c r="F831" t="s">
        <v>22</v>
      </c>
      <c r="G831" t="s">
        <v>16</v>
      </c>
      <c r="H831" s="2">
        <v>20000</v>
      </c>
      <c r="I831" s="2">
        <v>-20000</v>
      </c>
      <c r="J831" s="1">
        <v>45729</v>
      </c>
      <c r="K831" s="7">
        <v>45717</v>
      </c>
    </row>
    <row r="832" spans="1:11" x14ac:dyDescent="0.25">
      <c r="A832" s="7">
        <v>45717</v>
      </c>
      <c r="B832" s="1">
        <v>45729</v>
      </c>
      <c r="C832" s="1" t="s">
        <v>120</v>
      </c>
      <c r="D832" s="1" t="s">
        <v>52</v>
      </c>
      <c r="E832" t="s">
        <v>19</v>
      </c>
      <c r="F832" t="s">
        <v>22</v>
      </c>
      <c r="G832" t="s">
        <v>16</v>
      </c>
      <c r="H832" s="2">
        <v>44000</v>
      </c>
      <c r="I832" s="2">
        <v>-44000</v>
      </c>
      <c r="J832" s="1">
        <v>45729</v>
      </c>
      <c r="K832" s="7">
        <v>45717</v>
      </c>
    </row>
    <row r="833" spans="1:11" x14ac:dyDescent="0.25">
      <c r="A833" s="7">
        <v>45717</v>
      </c>
      <c r="B833" s="1">
        <v>45730</v>
      </c>
      <c r="C833" s="1" t="s">
        <v>120</v>
      </c>
      <c r="D833" s="1" t="s">
        <v>52</v>
      </c>
      <c r="E833" t="s">
        <v>15</v>
      </c>
      <c r="F833" t="s">
        <v>24</v>
      </c>
      <c r="G833" t="s">
        <v>18</v>
      </c>
      <c r="H833" s="2">
        <v>77000</v>
      </c>
      <c r="I833" s="2">
        <v>-77000</v>
      </c>
      <c r="J833" s="1">
        <v>45762</v>
      </c>
      <c r="K833" s="7">
        <v>45748</v>
      </c>
    </row>
    <row r="834" spans="1:11" x14ac:dyDescent="0.25">
      <c r="A834" s="7">
        <v>45717</v>
      </c>
      <c r="B834" s="1">
        <v>45730</v>
      </c>
      <c r="C834" s="1" t="s">
        <v>120</v>
      </c>
      <c r="D834" s="1" t="s">
        <v>52</v>
      </c>
      <c r="E834" t="s">
        <v>12</v>
      </c>
      <c r="F834" t="s">
        <v>24</v>
      </c>
      <c r="G834" t="s">
        <v>16</v>
      </c>
      <c r="H834" s="2">
        <v>300900</v>
      </c>
      <c r="I834" s="2">
        <v>-301000</v>
      </c>
      <c r="J834" s="1">
        <v>45741</v>
      </c>
      <c r="K834" s="7">
        <v>45717</v>
      </c>
    </row>
    <row r="835" spans="1:11" x14ac:dyDescent="0.25">
      <c r="A835" s="7">
        <v>45717</v>
      </c>
      <c r="B835" s="1">
        <v>45730</v>
      </c>
      <c r="C835" s="1" t="s">
        <v>120</v>
      </c>
      <c r="D835" s="1" t="s">
        <v>52</v>
      </c>
      <c r="E835" t="s">
        <v>32</v>
      </c>
      <c r="F835" t="s">
        <v>24</v>
      </c>
      <c r="G835" t="s">
        <v>16</v>
      </c>
      <c r="H835" s="2">
        <v>433800</v>
      </c>
      <c r="I835" s="2">
        <v>-433800</v>
      </c>
      <c r="J835" s="1">
        <v>45762</v>
      </c>
      <c r="K835" s="7">
        <v>45748</v>
      </c>
    </row>
    <row r="836" spans="1:11" x14ac:dyDescent="0.25">
      <c r="A836" s="7">
        <v>45717</v>
      </c>
      <c r="B836" s="1">
        <v>45730</v>
      </c>
      <c r="C836" s="1" t="s">
        <v>120</v>
      </c>
      <c r="D836" s="1" t="s">
        <v>51</v>
      </c>
      <c r="E836" t="s">
        <v>106</v>
      </c>
      <c r="F836" t="s">
        <v>22</v>
      </c>
      <c r="G836" t="s">
        <v>16</v>
      </c>
      <c r="H836" s="2">
        <v>170000</v>
      </c>
      <c r="I836" s="2">
        <v>-170000</v>
      </c>
      <c r="J836" s="1">
        <v>45730</v>
      </c>
      <c r="K836" s="7">
        <v>45717</v>
      </c>
    </row>
    <row r="837" spans="1:11" x14ac:dyDescent="0.25">
      <c r="A837" s="7">
        <v>45717</v>
      </c>
      <c r="B837" s="1">
        <v>45730</v>
      </c>
      <c r="C837" s="1" t="s">
        <v>120</v>
      </c>
      <c r="D837" s="1" t="s">
        <v>52</v>
      </c>
      <c r="E837" t="s">
        <v>20</v>
      </c>
      <c r="F837" t="s">
        <v>22</v>
      </c>
      <c r="G837" t="s">
        <v>17</v>
      </c>
      <c r="H837" s="2">
        <v>207420</v>
      </c>
      <c r="I837" s="2">
        <v>-207420</v>
      </c>
      <c r="J837" s="1">
        <v>45730</v>
      </c>
      <c r="K837" s="7">
        <v>45717</v>
      </c>
    </row>
    <row r="838" spans="1:11" x14ac:dyDescent="0.25">
      <c r="A838" s="7">
        <v>45717</v>
      </c>
      <c r="B838" s="1">
        <v>45730</v>
      </c>
      <c r="C838" s="1" t="s">
        <v>120</v>
      </c>
      <c r="D838" s="1" t="s">
        <v>51</v>
      </c>
      <c r="E838" t="s">
        <v>94</v>
      </c>
      <c r="F838" t="s">
        <v>22</v>
      </c>
      <c r="G838" t="s">
        <v>16</v>
      </c>
      <c r="H838" s="2">
        <v>12600</v>
      </c>
      <c r="I838" s="2">
        <v>-12600</v>
      </c>
      <c r="J838" s="1">
        <v>45730</v>
      </c>
      <c r="K838" s="7">
        <v>45717</v>
      </c>
    </row>
    <row r="839" spans="1:11" x14ac:dyDescent="0.25">
      <c r="A839" s="7">
        <v>45717</v>
      </c>
      <c r="B839" s="1">
        <v>45730</v>
      </c>
      <c r="C839" s="1" t="s">
        <v>120</v>
      </c>
      <c r="D839" s="1" t="s">
        <v>69</v>
      </c>
      <c r="E839" t="s">
        <v>43</v>
      </c>
      <c r="F839" t="s">
        <v>22</v>
      </c>
      <c r="G839" t="s">
        <v>16</v>
      </c>
      <c r="I839" s="2">
        <v>-17300</v>
      </c>
      <c r="J839" s="1">
        <v>45730</v>
      </c>
      <c r="K839" s="7">
        <v>45717</v>
      </c>
    </row>
    <row r="840" spans="1:11" x14ac:dyDescent="0.25">
      <c r="A840" s="7">
        <v>45717</v>
      </c>
      <c r="B840" s="1">
        <v>45730</v>
      </c>
      <c r="C840" s="1" t="s">
        <v>120</v>
      </c>
      <c r="D840" s="1" t="s">
        <v>69</v>
      </c>
      <c r="E840" t="s">
        <v>43</v>
      </c>
      <c r="F840" t="s">
        <v>22</v>
      </c>
      <c r="G840" t="s">
        <v>16</v>
      </c>
      <c r="I840" s="2">
        <v>-13500</v>
      </c>
      <c r="J840" s="1">
        <v>45730</v>
      </c>
      <c r="K840" s="7">
        <v>45717</v>
      </c>
    </row>
    <row r="841" spans="1:11" x14ac:dyDescent="0.25">
      <c r="A841" s="7">
        <v>45717</v>
      </c>
      <c r="B841" s="1">
        <v>45730</v>
      </c>
      <c r="C841" s="1" t="s">
        <v>120</v>
      </c>
      <c r="D841" s="1" t="s">
        <v>69</v>
      </c>
      <c r="E841" t="s">
        <v>39</v>
      </c>
      <c r="F841" t="s">
        <v>22</v>
      </c>
      <c r="G841" t="s">
        <v>16</v>
      </c>
      <c r="I841" s="2">
        <v>-30000</v>
      </c>
      <c r="J841" s="1">
        <v>45730</v>
      </c>
      <c r="K841" s="7">
        <v>45717</v>
      </c>
    </row>
    <row r="842" spans="1:11" x14ac:dyDescent="0.25">
      <c r="A842" s="7">
        <v>45717</v>
      </c>
      <c r="B842" s="1">
        <v>45730</v>
      </c>
      <c r="C842" s="1" t="s">
        <v>120</v>
      </c>
      <c r="D842" s="1" t="s">
        <v>52</v>
      </c>
      <c r="E842" t="s">
        <v>38</v>
      </c>
      <c r="F842" t="s">
        <v>22</v>
      </c>
      <c r="G842" t="s">
        <v>16</v>
      </c>
      <c r="H842" s="2">
        <v>56000</v>
      </c>
      <c r="I842" s="2">
        <v>-56000</v>
      </c>
      <c r="J842" s="1">
        <v>45730</v>
      </c>
      <c r="K842" s="7">
        <v>45717</v>
      </c>
    </row>
    <row r="843" spans="1:11" x14ac:dyDescent="0.25">
      <c r="A843" s="7">
        <v>45717</v>
      </c>
      <c r="B843" s="1">
        <v>45730</v>
      </c>
      <c r="C843" s="1" t="s">
        <v>120</v>
      </c>
      <c r="D843" s="1" t="s">
        <v>70</v>
      </c>
      <c r="E843" t="s">
        <v>35</v>
      </c>
      <c r="F843" t="s">
        <v>22</v>
      </c>
      <c r="G843" t="s">
        <v>16</v>
      </c>
      <c r="H843" s="2">
        <v>30000</v>
      </c>
      <c r="I843" s="2">
        <v>-30000</v>
      </c>
      <c r="J843" s="1">
        <v>45730</v>
      </c>
      <c r="K843" s="7">
        <v>45717</v>
      </c>
    </row>
    <row r="844" spans="1:11" x14ac:dyDescent="0.25">
      <c r="A844" s="7">
        <v>45717</v>
      </c>
      <c r="B844" s="1">
        <v>45730</v>
      </c>
      <c r="C844" s="1" t="s">
        <v>120</v>
      </c>
      <c r="D844" s="1" t="s">
        <v>52</v>
      </c>
      <c r="E844" t="s">
        <v>68</v>
      </c>
      <c r="F844" t="s">
        <v>22</v>
      </c>
      <c r="G844" t="s">
        <v>18</v>
      </c>
      <c r="I844" s="2">
        <v>-240000</v>
      </c>
      <c r="J844" s="1">
        <v>45730</v>
      </c>
      <c r="K844" s="7">
        <v>45717</v>
      </c>
    </row>
    <row r="845" spans="1:11" x14ac:dyDescent="0.25">
      <c r="A845" s="7">
        <v>45717</v>
      </c>
      <c r="B845" s="1">
        <v>45731</v>
      </c>
      <c r="C845" s="1" t="s">
        <v>120</v>
      </c>
      <c r="D845" s="1" t="s">
        <v>52</v>
      </c>
      <c r="E845" t="s">
        <v>131</v>
      </c>
      <c r="F845" t="s">
        <v>24</v>
      </c>
      <c r="G845" t="s">
        <v>16</v>
      </c>
      <c r="H845" s="2">
        <v>140000</v>
      </c>
      <c r="I845" s="2">
        <v>-140000</v>
      </c>
      <c r="J845" s="1">
        <v>45804</v>
      </c>
      <c r="K845" s="7">
        <v>45778</v>
      </c>
    </row>
    <row r="846" spans="1:11" x14ac:dyDescent="0.25">
      <c r="A846" s="7">
        <v>45717</v>
      </c>
      <c r="B846" s="1">
        <v>45731</v>
      </c>
      <c r="C846" s="1" t="s">
        <v>120</v>
      </c>
      <c r="D846" s="1" t="s">
        <v>69</v>
      </c>
      <c r="E846" t="s">
        <v>43</v>
      </c>
      <c r="F846" t="s">
        <v>22</v>
      </c>
      <c r="G846" t="s">
        <v>16</v>
      </c>
      <c r="I846" s="2">
        <v>-19230</v>
      </c>
      <c r="J846" s="1">
        <v>45731</v>
      </c>
      <c r="K846" s="7">
        <v>45717</v>
      </c>
    </row>
    <row r="847" spans="1:11" x14ac:dyDescent="0.25">
      <c r="A847" s="7">
        <v>45717</v>
      </c>
      <c r="B847" s="1">
        <v>45731</v>
      </c>
      <c r="C847" s="1" t="s">
        <v>120</v>
      </c>
      <c r="D847" s="1" t="s">
        <v>52</v>
      </c>
      <c r="E847" t="s">
        <v>9</v>
      </c>
      <c r="F847" t="s">
        <v>22</v>
      </c>
      <c r="G847" t="s">
        <v>16</v>
      </c>
      <c r="H847" s="2">
        <v>5480</v>
      </c>
      <c r="I847" s="2">
        <v>-5480</v>
      </c>
      <c r="J847" s="1">
        <v>45731</v>
      </c>
      <c r="K847" s="7">
        <v>45717</v>
      </c>
    </row>
    <row r="848" spans="1:11" x14ac:dyDescent="0.25">
      <c r="A848" s="7">
        <v>45717</v>
      </c>
      <c r="B848" s="1">
        <v>45731</v>
      </c>
      <c r="C848" s="1" t="s">
        <v>120</v>
      </c>
      <c r="D848" s="1" t="s">
        <v>69</v>
      </c>
      <c r="E848" t="s">
        <v>43</v>
      </c>
      <c r="F848" t="s">
        <v>22</v>
      </c>
      <c r="G848" t="s">
        <v>16</v>
      </c>
      <c r="I848" s="2">
        <v>-13850</v>
      </c>
      <c r="J848" s="1">
        <v>45731</v>
      </c>
      <c r="K848" s="7">
        <v>45717</v>
      </c>
    </row>
    <row r="849" spans="1:11" x14ac:dyDescent="0.25">
      <c r="A849" s="7">
        <v>45717</v>
      </c>
      <c r="B849" s="1">
        <v>45731</v>
      </c>
      <c r="C849" s="1" t="s">
        <v>120</v>
      </c>
      <c r="D849" s="1" t="s">
        <v>69</v>
      </c>
      <c r="E849" t="s">
        <v>43</v>
      </c>
      <c r="F849" t="s">
        <v>22</v>
      </c>
      <c r="G849" t="s">
        <v>16</v>
      </c>
      <c r="I849" s="2">
        <v>-17300</v>
      </c>
      <c r="J849" s="1">
        <v>45731</v>
      </c>
      <c r="K849" s="7">
        <v>45717</v>
      </c>
    </row>
    <row r="850" spans="1:11" x14ac:dyDescent="0.25">
      <c r="A850" s="7">
        <v>45717</v>
      </c>
      <c r="B850" s="1">
        <v>45731</v>
      </c>
      <c r="C850" s="1" t="s">
        <v>120</v>
      </c>
      <c r="D850" s="1" t="s">
        <v>69</v>
      </c>
      <c r="E850" t="s">
        <v>43</v>
      </c>
      <c r="F850" t="s">
        <v>22</v>
      </c>
      <c r="G850" t="s">
        <v>16</v>
      </c>
      <c r="I850" s="2">
        <v>-13850</v>
      </c>
      <c r="J850" s="1">
        <v>45731</v>
      </c>
      <c r="K850" s="7">
        <v>45717</v>
      </c>
    </row>
    <row r="851" spans="1:11" x14ac:dyDescent="0.25">
      <c r="A851" s="7">
        <v>45717</v>
      </c>
      <c r="B851" s="1">
        <v>45731</v>
      </c>
      <c r="C851" s="1" t="s">
        <v>120</v>
      </c>
      <c r="D851" s="1" t="s">
        <v>69</v>
      </c>
      <c r="E851" t="s">
        <v>43</v>
      </c>
      <c r="F851" t="s">
        <v>22</v>
      </c>
      <c r="G851" t="s">
        <v>16</v>
      </c>
      <c r="I851" s="2">
        <v>-13500</v>
      </c>
      <c r="J851" s="1">
        <v>45731</v>
      </c>
      <c r="K851" s="7">
        <v>45717</v>
      </c>
    </row>
    <row r="852" spans="1:11" x14ac:dyDescent="0.25">
      <c r="A852" s="7">
        <v>45717</v>
      </c>
      <c r="B852" s="1">
        <v>45731</v>
      </c>
      <c r="C852" s="1" t="s">
        <v>120</v>
      </c>
      <c r="D852" s="1" t="s">
        <v>69</v>
      </c>
      <c r="E852" t="s">
        <v>43</v>
      </c>
      <c r="F852" t="s">
        <v>22</v>
      </c>
      <c r="G852" t="s">
        <v>16</v>
      </c>
      <c r="I852" s="2">
        <v>-10000</v>
      </c>
      <c r="J852" s="1">
        <v>45731</v>
      </c>
      <c r="K852" s="7">
        <v>45717</v>
      </c>
    </row>
    <row r="853" spans="1:11" x14ac:dyDescent="0.25">
      <c r="A853" s="7">
        <v>45717</v>
      </c>
      <c r="B853" s="1">
        <v>45731</v>
      </c>
      <c r="C853" s="1" t="s">
        <v>120</v>
      </c>
      <c r="D853" s="1" t="s">
        <v>69</v>
      </c>
      <c r="E853" t="s">
        <v>39</v>
      </c>
      <c r="F853" t="s">
        <v>22</v>
      </c>
      <c r="G853" t="s">
        <v>16</v>
      </c>
      <c r="I853" s="2">
        <v>-337500</v>
      </c>
      <c r="J853" s="1">
        <v>45731</v>
      </c>
      <c r="K853" s="7">
        <v>45717</v>
      </c>
    </row>
    <row r="854" spans="1:11" x14ac:dyDescent="0.25">
      <c r="A854" s="7">
        <v>45717</v>
      </c>
      <c r="B854" s="1">
        <v>45731</v>
      </c>
      <c r="C854" s="1" t="s">
        <v>120</v>
      </c>
      <c r="D854" s="1" t="s">
        <v>52</v>
      </c>
      <c r="E854" t="s">
        <v>39</v>
      </c>
      <c r="F854" t="s">
        <v>22</v>
      </c>
      <c r="G854" t="s">
        <v>18</v>
      </c>
      <c r="H854" s="2">
        <v>9500</v>
      </c>
      <c r="I854" s="2">
        <v>-9500</v>
      </c>
      <c r="J854" s="1">
        <v>45731</v>
      </c>
      <c r="K854" s="7">
        <v>45717</v>
      </c>
    </row>
    <row r="855" spans="1:11" x14ac:dyDescent="0.25">
      <c r="A855" s="7">
        <v>45717</v>
      </c>
      <c r="B855" s="1">
        <v>45731</v>
      </c>
      <c r="C855" s="1" t="s">
        <v>120</v>
      </c>
      <c r="D855" s="1" t="s">
        <v>52</v>
      </c>
      <c r="E855" t="s">
        <v>38</v>
      </c>
      <c r="F855" t="s">
        <v>22</v>
      </c>
      <c r="G855" t="s">
        <v>18</v>
      </c>
      <c r="H855" s="2">
        <v>56000</v>
      </c>
      <c r="I855" s="2">
        <v>-56000</v>
      </c>
      <c r="J855" s="1">
        <v>45731</v>
      </c>
      <c r="K855" s="7">
        <v>45717</v>
      </c>
    </row>
    <row r="856" spans="1:11" x14ac:dyDescent="0.25">
      <c r="A856" s="7">
        <v>45717</v>
      </c>
      <c r="B856" s="1">
        <v>45731</v>
      </c>
      <c r="C856" s="1" t="s">
        <v>120</v>
      </c>
      <c r="D856" s="1" t="s">
        <v>52</v>
      </c>
      <c r="E856" t="s">
        <v>124</v>
      </c>
      <c r="F856" t="s">
        <v>22</v>
      </c>
      <c r="G856" t="s">
        <v>18</v>
      </c>
      <c r="H856" s="2">
        <v>143985</v>
      </c>
      <c r="I856" s="2">
        <v>-143985</v>
      </c>
      <c r="J856" s="1">
        <v>45731</v>
      </c>
      <c r="K856" s="7">
        <v>45717</v>
      </c>
    </row>
    <row r="857" spans="1:11" x14ac:dyDescent="0.25">
      <c r="A857" s="7">
        <v>45717</v>
      </c>
      <c r="B857" s="1">
        <v>45731</v>
      </c>
      <c r="C857" s="1" t="s">
        <v>120</v>
      </c>
      <c r="D857" s="1" t="s">
        <v>51</v>
      </c>
      <c r="E857" t="s">
        <v>27</v>
      </c>
      <c r="F857" t="s">
        <v>22</v>
      </c>
      <c r="G857" t="s">
        <v>16</v>
      </c>
      <c r="H857" s="2">
        <v>250000</v>
      </c>
      <c r="I857" s="2">
        <v>-250000</v>
      </c>
      <c r="J857" s="1">
        <v>45731</v>
      </c>
      <c r="K857" s="7">
        <v>45717</v>
      </c>
    </row>
    <row r="858" spans="1:11" x14ac:dyDescent="0.25">
      <c r="A858" s="7">
        <v>45717</v>
      </c>
      <c r="B858" s="1">
        <v>45731</v>
      </c>
      <c r="C858" s="1" t="s">
        <v>120</v>
      </c>
      <c r="D858" s="1" t="s">
        <v>52</v>
      </c>
      <c r="E858" t="s">
        <v>9</v>
      </c>
      <c r="F858" t="s">
        <v>22</v>
      </c>
      <c r="G858" t="s">
        <v>16</v>
      </c>
      <c r="H858" s="2">
        <v>2400</v>
      </c>
      <c r="I858" s="2">
        <v>-2400</v>
      </c>
      <c r="J858" s="1">
        <v>45731</v>
      </c>
      <c r="K858" s="7">
        <v>45717</v>
      </c>
    </row>
    <row r="859" spans="1:11" x14ac:dyDescent="0.25">
      <c r="A859" s="7">
        <v>45717</v>
      </c>
      <c r="B859" s="1">
        <v>45731</v>
      </c>
      <c r="C859" s="1" t="s">
        <v>120</v>
      </c>
      <c r="D859" s="1" t="s">
        <v>52</v>
      </c>
      <c r="E859" t="s">
        <v>9</v>
      </c>
      <c r="F859" t="s">
        <v>22</v>
      </c>
      <c r="G859" t="s">
        <v>16</v>
      </c>
      <c r="H859" s="2">
        <v>4600</v>
      </c>
      <c r="I859" s="2">
        <v>-4600</v>
      </c>
      <c r="J859" s="1">
        <v>45731</v>
      </c>
      <c r="K859" s="7">
        <v>45717</v>
      </c>
    </row>
    <row r="860" spans="1:11" x14ac:dyDescent="0.25">
      <c r="A860" s="7">
        <v>45717</v>
      </c>
      <c r="B860" s="1">
        <v>45731</v>
      </c>
      <c r="C860" s="1" t="s">
        <v>120</v>
      </c>
      <c r="D860" s="1" t="s">
        <v>52</v>
      </c>
      <c r="E860" t="s">
        <v>39</v>
      </c>
      <c r="F860" t="s">
        <v>22</v>
      </c>
      <c r="G860" t="s">
        <v>16</v>
      </c>
      <c r="H860" s="2">
        <v>198800</v>
      </c>
      <c r="I860" s="2">
        <v>-198800</v>
      </c>
      <c r="J860" s="1">
        <v>45731</v>
      </c>
      <c r="K860" s="7">
        <v>45717</v>
      </c>
    </row>
    <row r="861" spans="1:11" x14ac:dyDescent="0.25">
      <c r="A861" s="7">
        <v>45717</v>
      </c>
      <c r="B861" s="1">
        <v>45731</v>
      </c>
      <c r="C861" s="1" t="s">
        <v>120</v>
      </c>
      <c r="D861" s="1" t="s">
        <v>52</v>
      </c>
      <c r="E861" t="s">
        <v>34</v>
      </c>
      <c r="F861" t="s">
        <v>22</v>
      </c>
      <c r="G861" t="s">
        <v>16</v>
      </c>
      <c r="H861" s="2">
        <v>100000</v>
      </c>
      <c r="I861" s="2">
        <v>-100000</v>
      </c>
      <c r="J861" s="1">
        <v>45731</v>
      </c>
      <c r="K861" s="7">
        <v>45717</v>
      </c>
    </row>
    <row r="862" spans="1:11" x14ac:dyDescent="0.25">
      <c r="A862" s="7">
        <v>45717</v>
      </c>
      <c r="B862" s="1">
        <v>45733</v>
      </c>
      <c r="C862" s="1" t="s">
        <v>120</v>
      </c>
      <c r="D862" s="1" t="s">
        <v>52</v>
      </c>
      <c r="E862" t="s">
        <v>39</v>
      </c>
      <c r="F862" t="s">
        <v>24</v>
      </c>
      <c r="G862" t="s">
        <v>17</v>
      </c>
      <c r="H862" s="2">
        <v>18600</v>
      </c>
      <c r="I862" s="2">
        <v>-18600</v>
      </c>
      <c r="J862" s="1">
        <v>45741</v>
      </c>
      <c r="K862" s="7">
        <v>45717</v>
      </c>
    </row>
    <row r="863" spans="1:11" x14ac:dyDescent="0.25">
      <c r="A863" s="7">
        <v>45717</v>
      </c>
      <c r="B863" s="1">
        <v>45733</v>
      </c>
      <c r="C863" s="1" t="s">
        <v>120</v>
      </c>
      <c r="D863" s="1" t="s">
        <v>52</v>
      </c>
      <c r="E863" t="s">
        <v>39</v>
      </c>
      <c r="F863" t="s">
        <v>24</v>
      </c>
      <c r="G863" t="s">
        <v>17</v>
      </c>
      <c r="H863" s="2">
        <v>365863</v>
      </c>
      <c r="I863" s="2">
        <v>-365863</v>
      </c>
      <c r="J863" s="1">
        <v>45737</v>
      </c>
      <c r="K863" s="7">
        <v>45717</v>
      </c>
    </row>
    <row r="864" spans="1:11" x14ac:dyDescent="0.25">
      <c r="A864" s="7">
        <v>45717</v>
      </c>
      <c r="B864" s="1">
        <v>45733</v>
      </c>
      <c r="C864" s="1" t="s">
        <v>120</v>
      </c>
      <c r="D864" s="1" t="s">
        <v>52</v>
      </c>
      <c r="E864" t="s">
        <v>4</v>
      </c>
      <c r="F864" t="s">
        <v>24</v>
      </c>
      <c r="G864" t="s">
        <v>17</v>
      </c>
      <c r="H864" s="2">
        <v>132505</v>
      </c>
      <c r="I864" s="2">
        <v>-132505</v>
      </c>
      <c r="J864" s="1">
        <v>45741</v>
      </c>
      <c r="K864" s="7">
        <v>45717</v>
      </c>
    </row>
    <row r="865" spans="1:11" x14ac:dyDescent="0.25">
      <c r="A865" s="7">
        <v>45717</v>
      </c>
      <c r="B865" s="1">
        <v>45733</v>
      </c>
      <c r="C865" s="1" t="s">
        <v>120</v>
      </c>
      <c r="D865" s="1" t="s">
        <v>52</v>
      </c>
      <c r="E865" t="s">
        <v>57</v>
      </c>
      <c r="F865" t="s">
        <v>24</v>
      </c>
      <c r="G865" t="s">
        <v>17</v>
      </c>
      <c r="H865" s="2">
        <v>434481</v>
      </c>
    </row>
    <row r="866" spans="1:11" x14ac:dyDescent="0.25">
      <c r="A866" s="7">
        <v>45717</v>
      </c>
      <c r="B866" s="1">
        <v>45733</v>
      </c>
      <c r="C866" s="1" t="s">
        <v>120</v>
      </c>
      <c r="D866" s="1" t="s">
        <v>52</v>
      </c>
      <c r="E866" t="s">
        <v>12</v>
      </c>
      <c r="F866" t="s">
        <v>24</v>
      </c>
      <c r="G866" t="s">
        <v>16</v>
      </c>
      <c r="H866" s="2">
        <v>270800</v>
      </c>
      <c r="I866" s="2">
        <v>-271000</v>
      </c>
      <c r="J866" s="1">
        <v>45744</v>
      </c>
      <c r="K866" s="7">
        <v>45717</v>
      </c>
    </row>
    <row r="867" spans="1:11" x14ac:dyDescent="0.25">
      <c r="A867" s="7">
        <v>45717</v>
      </c>
      <c r="B867" s="1">
        <v>45733</v>
      </c>
      <c r="C867" s="1" t="s">
        <v>120</v>
      </c>
      <c r="D867" s="1" t="s">
        <v>52</v>
      </c>
      <c r="E867" t="s">
        <v>84</v>
      </c>
      <c r="F867" t="s">
        <v>24</v>
      </c>
      <c r="G867" t="s">
        <v>17</v>
      </c>
      <c r="H867" s="2">
        <v>111636</v>
      </c>
      <c r="I867" s="2">
        <v>-111636</v>
      </c>
      <c r="J867" s="1">
        <v>45742</v>
      </c>
      <c r="K867" s="7">
        <v>45717</v>
      </c>
    </row>
    <row r="868" spans="1:11" x14ac:dyDescent="0.25">
      <c r="A868" s="7">
        <v>45717</v>
      </c>
      <c r="B868" s="1">
        <v>45733</v>
      </c>
      <c r="C868" s="1" t="s">
        <v>120</v>
      </c>
      <c r="D868" s="1" t="s">
        <v>52</v>
      </c>
      <c r="E868" t="s">
        <v>25</v>
      </c>
      <c r="F868" t="s">
        <v>24</v>
      </c>
      <c r="G868" t="s">
        <v>16</v>
      </c>
      <c r="H868" s="2">
        <v>256200</v>
      </c>
      <c r="I868" s="2">
        <v>-256200</v>
      </c>
      <c r="J868" s="1">
        <v>45764</v>
      </c>
      <c r="K868" s="7">
        <v>45748</v>
      </c>
    </row>
    <row r="869" spans="1:11" x14ac:dyDescent="0.25">
      <c r="A869" s="7">
        <v>45717</v>
      </c>
      <c r="B869" s="1">
        <v>45733</v>
      </c>
      <c r="C869" s="1" t="s">
        <v>120</v>
      </c>
      <c r="D869" s="1" t="s">
        <v>52</v>
      </c>
      <c r="E869" t="s">
        <v>31</v>
      </c>
      <c r="F869" t="s">
        <v>24</v>
      </c>
      <c r="G869" t="s">
        <v>17</v>
      </c>
      <c r="H869" s="2">
        <v>84767</v>
      </c>
      <c r="I869" s="2">
        <v>-84767</v>
      </c>
      <c r="J869" s="1">
        <v>45737</v>
      </c>
      <c r="K869" s="7">
        <v>45717</v>
      </c>
    </row>
    <row r="870" spans="1:11" x14ac:dyDescent="0.25">
      <c r="A870" s="7">
        <v>45717</v>
      </c>
      <c r="B870" s="1">
        <v>45733</v>
      </c>
      <c r="C870" s="1" t="s">
        <v>120</v>
      </c>
      <c r="D870" s="1" t="s">
        <v>52</v>
      </c>
      <c r="E870" t="s">
        <v>10</v>
      </c>
      <c r="F870" t="s">
        <v>24</v>
      </c>
      <c r="G870" t="s">
        <v>17</v>
      </c>
      <c r="H870" s="2">
        <v>128945</v>
      </c>
      <c r="I870" s="2">
        <v>-128950</v>
      </c>
      <c r="J870" s="1">
        <v>45736</v>
      </c>
      <c r="K870" s="7">
        <v>45717</v>
      </c>
    </row>
    <row r="871" spans="1:11" x14ac:dyDescent="0.25">
      <c r="A871" s="7">
        <v>45717</v>
      </c>
      <c r="B871" s="1">
        <v>45733</v>
      </c>
      <c r="C871" s="1" t="s">
        <v>120</v>
      </c>
      <c r="D871" s="1" t="s">
        <v>51</v>
      </c>
      <c r="E871" t="s">
        <v>94</v>
      </c>
      <c r="F871" t="s">
        <v>22</v>
      </c>
      <c r="G871" t="s">
        <v>16</v>
      </c>
      <c r="H871" s="2">
        <v>4000</v>
      </c>
      <c r="I871" s="2">
        <v>-4000</v>
      </c>
      <c r="J871" s="1">
        <v>45733</v>
      </c>
      <c r="K871" s="7">
        <v>45717</v>
      </c>
    </row>
    <row r="872" spans="1:11" x14ac:dyDescent="0.25">
      <c r="A872" s="7">
        <v>45717</v>
      </c>
      <c r="B872" s="1">
        <v>45733</v>
      </c>
      <c r="C872" s="1" t="s">
        <v>120</v>
      </c>
      <c r="D872" s="1" t="s">
        <v>52</v>
      </c>
      <c r="E872" t="s">
        <v>9</v>
      </c>
      <c r="F872" t="s">
        <v>22</v>
      </c>
      <c r="G872" t="s">
        <v>16</v>
      </c>
      <c r="H872" s="2">
        <v>2800</v>
      </c>
      <c r="I872" s="2">
        <v>-2800</v>
      </c>
      <c r="J872" s="1">
        <v>45733</v>
      </c>
      <c r="K872" s="7">
        <v>45717</v>
      </c>
    </row>
    <row r="873" spans="1:11" x14ac:dyDescent="0.25">
      <c r="A873" s="7">
        <v>45717</v>
      </c>
      <c r="B873" s="1">
        <v>45733</v>
      </c>
      <c r="C873" s="1" t="s">
        <v>120</v>
      </c>
      <c r="D873" s="1" t="s">
        <v>69</v>
      </c>
      <c r="E873" t="s">
        <v>43</v>
      </c>
      <c r="F873" t="s">
        <v>22</v>
      </c>
      <c r="G873" t="s">
        <v>16</v>
      </c>
      <c r="I873" s="2">
        <v>-19200</v>
      </c>
      <c r="J873" s="1">
        <v>45733</v>
      </c>
      <c r="K873" s="7">
        <v>45717</v>
      </c>
    </row>
    <row r="874" spans="1:11" x14ac:dyDescent="0.25">
      <c r="A874" s="7">
        <v>45717</v>
      </c>
      <c r="B874" s="1">
        <v>45733</v>
      </c>
      <c r="C874" s="1" t="s">
        <v>120</v>
      </c>
      <c r="D874" s="1" t="s">
        <v>69</v>
      </c>
      <c r="E874" t="s">
        <v>43</v>
      </c>
      <c r="F874" t="s">
        <v>22</v>
      </c>
      <c r="G874" t="s">
        <v>16</v>
      </c>
      <c r="I874" s="2">
        <v>-20000</v>
      </c>
      <c r="J874" s="1">
        <v>45733</v>
      </c>
      <c r="K874" s="7">
        <v>45717</v>
      </c>
    </row>
    <row r="875" spans="1:11" x14ac:dyDescent="0.25">
      <c r="A875" s="7">
        <v>45717</v>
      </c>
      <c r="B875" s="1">
        <v>45733</v>
      </c>
      <c r="C875" s="1" t="s">
        <v>120</v>
      </c>
      <c r="D875" s="1" t="s">
        <v>69</v>
      </c>
      <c r="E875" t="s">
        <v>43</v>
      </c>
      <c r="F875" t="s">
        <v>22</v>
      </c>
      <c r="G875" t="s">
        <v>16</v>
      </c>
      <c r="I875" s="2">
        <v>-13500</v>
      </c>
      <c r="J875" s="1">
        <v>45733</v>
      </c>
      <c r="K875" s="7">
        <v>45717</v>
      </c>
    </row>
    <row r="876" spans="1:11" x14ac:dyDescent="0.25">
      <c r="A876" s="7">
        <v>45717</v>
      </c>
      <c r="B876" s="1">
        <v>45733</v>
      </c>
      <c r="C876" s="1" t="s">
        <v>120</v>
      </c>
      <c r="D876" s="1" t="s">
        <v>69</v>
      </c>
      <c r="E876" t="s">
        <v>43</v>
      </c>
      <c r="F876" t="s">
        <v>22</v>
      </c>
      <c r="G876" t="s">
        <v>16</v>
      </c>
      <c r="I876" s="2">
        <v>-17300</v>
      </c>
      <c r="J876" s="1">
        <v>45733</v>
      </c>
      <c r="K876" s="7">
        <v>45717</v>
      </c>
    </row>
    <row r="877" spans="1:11" x14ac:dyDescent="0.25">
      <c r="A877" s="7">
        <v>45717</v>
      </c>
      <c r="B877" s="1">
        <v>45733</v>
      </c>
      <c r="C877" s="1" t="s">
        <v>120</v>
      </c>
      <c r="D877" s="1" t="s">
        <v>69</v>
      </c>
      <c r="E877" t="s">
        <v>43</v>
      </c>
      <c r="F877" t="s">
        <v>22</v>
      </c>
      <c r="G877" t="s">
        <v>16</v>
      </c>
      <c r="I877" s="2">
        <v>-13850</v>
      </c>
      <c r="J877" s="1">
        <v>45733</v>
      </c>
      <c r="K877" s="7">
        <v>45717</v>
      </c>
    </row>
    <row r="878" spans="1:11" x14ac:dyDescent="0.25">
      <c r="A878" s="7">
        <v>45717</v>
      </c>
      <c r="B878" s="1">
        <v>45733</v>
      </c>
      <c r="C878" s="1" t="s">
        <v>120</v>
      </c>
      <c r="D878" s="1" t="s">
        <v>69</v>
      </c>
      <c r="E878" t="s">
        <v>43</v>
      </c>
      <c r="F878" t="s">
        <v>22</v>
      </c>
      <c r="G878" t="s">
        <v>16</v>
      </c>
      <c r="I878" s="2">
        <v>-20000</v>
      </c>
      <c r="J878" s="1">
        <v>45733</v>
      </c>
      <c r="K878" s="7">
        <v>45717</v>
      </c>
    </row>
    <row r="879" spans="1:11" x14ac:dyDescent="0.25">
      <c r="A879" s="7">
        <v>45717</v>
      </c>
      <c r="B879" s="1">
        <v>45733</v>
      </c>
      <c r="C879" s="1" t="s">
        <v>120</v>
      </c>
      <c r="D879" s="1" t="s">
        <v>69</v>
      </c>
      <c r="E879" t="s">
        <v>43</v>
      </c>
      <c r="F879" t="s">
        <v>22</v>
      </c>
      <c r="G879" t="s">
        <v>16</v>
      </c>
      <c r="I879" s="2">
        <v>-13500</v>
      </c>
      <c r="J879" s="1">
        <v>45733</v>
      </c>
      <c r="K879" s="7">
        <v>45717</v>
      </c>
    </row>
    <row r="880" spans="1:11" x14ac:dyDescent="0.25">
      <c r="A880" s="7">
        <v>45717</v>
      </c>
      <c r="B880" s="1">
        <v>45733</v>
      </c>
      <c r="C880" s="1" t="s">
        <v>120</v>
      </c>
      <c r="D880" s="1" t="s">
        <v>69</v>
      </c>
      <c r="E880" t="s">
        <v>43</v>
      </c>
      <c r="F880" t="s">
        <v>22</v>
      </c>
      <c r="G880" t="s">
        <v>16</v>
      </c>
      <c r="I880" s="2">
        <v>-17300</v>
      </c>
      <c r="J880" s="1">
        <v>45733</v>
      </c>
      <c r="K880" s="7">
        <v>45717</v>
      </c>
    </row>
    <row r="881" spans="1:11" x14ac:dyDescent="0.25">
      <c r="A881" s="7">
        <v>45717</v>
      </c>
      <c r="B881" s="1">
        <v>45733</v>
      </c>
      <c r="C881" s="1" t="s">
        <v>120</v>
      </c>
      <c r="D881" s="1" t="s">
        <v>52</v>
      </c>
      <c r="E881" t="s">
        <v>107</v>
      </c>
      <c r="F881" t="s">
        <v>22</v>
      </c>
      <c r="G881" t="s">
        <v>18</v>
      </c>
      <c r="H881" s="2">
        <v>141800</v>
      </c>
      <c r="I881" s="2">
        <v>-141800</v>
      </c>
      <c r="J881" s="1">
        <v>45733</v>
      </c>
      <c r="K881" s="7">
        <v>45717</v>
      </c>
    </row>
    <row r="882" spans="1:11" x14ac:dyDescent="0.25">
      <c r="A882" s="7">
        <v>45717</v>
      </c>
      <c r="B882" s="1">
        <v>45733</v>
      </c>
      <c r="C882" s="1" t="s">
        <v>120</v>
      </c>
      <c r="D882" s="1" t="s">
        <v>52</v>
      </c>
      <c r="E882" t="s">
        <v>142</v>
      </c>
      <c r="F882" t="s">
        <v>22</v>
      </c>
      <c r="G882" t="s">
        <v>18</v>
      </c>
      <c r="H882" s="2">
        <v>95850</v>
      </c>
      <c r="I882" s="2">
        <v>-95850</v>
      </c>
      <c r="J882" s="1">
        <v>45733</v>
      </c>
      <c r="K882" s="7">
        <v>45717</v>
      </c>
    </row>
    <row r="883" spans="1:11" x14ac:dyDescent="0.25">
      <c r="A883" s="7">
        <v>45717</v>
      </c>
      <c r="B883" s="1">
        <v>45733</v>
      </c>
      <c r="C883" s="1" t="s">
        <v>120</v>
      </c>
      <c r="D883" s="1" t="s">
        <v>52</v>
      </c>
      <c r="E883" t="s">
        <v>143</v>
      </c>
      <c r="F883" t="s">
        <v>22</v>
      </c>
      <c r="G883" t="s">
        <v>18</v>
      </c>
      <c r="H883" s="2">
        <v>30325</v>
      </c>
      <c r="I883" s="2">
        <v>-30325</v>
      </c>
      <c r="J883" s="1">
        <v>45733</v>
      </c>
      <c r="K883" s="7">
        <v>45717</v>
      </c>
    </row>
    <row r="884" spans="1:11" x14ac:dyDescent="0.25">
      <c r="A884" s="7">
        <v>45717</v>
      </c>
      <c r="B884" s="1">
        <v>45733</v>
      </c>
      <c r="C884" s="1" t="s">
        <v>120</v>
      </c>
      <c r="D884" s="1" t="s">
        <v>66</v>
      </c>
      <c r="E884" t="s">
        <v>87</v>
      </c>
      <c r="F884" t="s">
        <v>22</v>
      </c>
      <c r="G884" t="s">
        <v>18</v>
      </c>
      <c r="H884" s="2">
        <v>29900</v>
      </c>
      <c r="I884" s="2">
        <v>-29900</v>
      </c>
      <c r="J884" s="1">
        <v>45733</v>
      </c>
      <c r="K884" s="7">
        <v>45717</v>
      </c>
    </row>
    <row r="885" spans="1:11" x14ac:dyDescent="0.25">
      <c r="A885" s="7">
        <v>45717</v>
      </c>
      <c r="B885" s="1">
        <v>45733</v>
      </c>
      <c r="C885" s="1" t="s">
        <v>120</v>
      </c>
      <c r="D885" s="1" t="s">
        <v>198</v>
      </c>
      <c r="E885" t="s">
        <v>61</v>
      </c>
      <c r="F885" t="s">
        <v>22</v>
      </c>
      <c r="G885" t="s">
        <v>18</v>
      </c>
      <c r="H885" s="2">
        <v>830526</v>
      </c>
      <c r="I885" s="2">
        <v>-830526</v>
      </c>
      <c r="J885" s="1">
        <v>45733</v>
      </c>
      <c r="K885" s="7">
        <v>45717</v>
      </c>
    </row>
    <row r="886" spans="1:11" x14ac:dyDescent="0.25">
      <c r="A886" s="7">
        <v>45717</v>
      </c>
      <c r="B886" s="1">
        <v>45733</v>
      </c>
      <c r="C886" s="1" t="s">
        <v>120</v>
      </c>
      <c r="D886" s="1" t="s">
        <v>52</v>
      </c>
      <c r="E886" t="s">
        <v>141</v>
      </c>
      <c r="F886" t="s">
        <v>22</v>
      </c>
      <c r="G886" t="s">
        <v>16</v>
      </c>
      <c r="I886" s="2">
        <v>-200000</v>
      </c>
      <c r="J886" s="1">
        <v>45733</v>
      </c>
      <c r="K886" s="7">
        <v>45717</v>
      </c>
    </row>
    <row r="887" spans="1:11" x14ac:dyDescent="0.25">
      <c r="A887" s="7">
        <v>45717</v>
      </c>
      <c r="B887" s="1">
        <v>45733</v>
      </c>
      <c r="C887" s="1" t="s">
        <v>120</v>
      </c>
      <c r="D887" s="1" t="s">
        <v>52</v>
      </c>
      <c r="E887" t="s">
        <v>144</v>
      </c>
      <c r="F887" t="s">
        <v>22</v>
      </c>
      <c r="G887" t="s">
        <v>16</v>
      </c>
      <c r="H887" s="2">
        <v>200000</v>
      </c>
      <c r="I887" s="2">
        <v>-200000</v>
      </c>
      <c r="J887" s="1">
        <v>45733</v>
      </c>
      <c r="K887" s="7">
        <v>45717</v>
      </c>
    </row>
    <row r="888" spans="1:11" x14ac:dyDescent="0.25">
      <c r="A888" s="7">
        <v>45717</v>
      </c>
      <c r="B888" s="1">
        <v>45733</v>
      </c>
      <c r="C888" s="1" t="s">
        <v>120</v>
      </c>
      <c r="D888" s="1" t="s">
        <v>50</v>
      </c>
      <c r="E888" t="s">
        <v>55</v>
      </c>
      <c r="F888" t="s">
        <v>22</v>
      </c>
      <c r="G888" t="s">
        <v>16</v>
      </c>
      <c r="I888" s="2">
        <v>-500000</v>
      </c>
      <c r="J888" s="1">
        <v>45733</v>
      </c>
      <c r="K888" s="7">
        <v>45717</v>
      </c>
    </row>
    <row r="889" spans="1:11" x14ac:dyDescent="0.25">
      <c r="A889" s="7">
        <v>45717</v>
      </c>
      <c r="B889" s="1">
        <v>45733</v>
      </c>
      <c r="C889" s="1" t="s">
        <v>120</v>
      </c>
      <c r="D889" s="1" t="s">
        <v>50</v>
      </c>
      <c r="E889" t="s">
        <v>44</v>
      </c>
      <c r="F889" t="s">
        <v>22</v>
      </c>
      <c r="G889" t="s">
        <v>16</v>
      </c>
      <c r="I889" s="2">
        <v>-500000</v>
      </c>
      <c r="J889" s="1">
        <v>45733</v>
      </c>
      <c r="K889" s="7">
        <v>45717</v>
      </c>
    </row>
    <row r="890" spans="1:11" x14ac:dyDescent="0.25">
      <c r="A890" s="7">
        <v>45717</v>
      </c>
      <c r="B890" s="1">
        <v>45733</v>
      </c>
      <c r="C890" s="1" t="s">
        <v>120</v>
      </c>
      <c r="D890" s="1" t="s">
        <v>49</v>
      </c>
      <c r="E890" t="s">
        <v>155</v>
      </c>
      <c r="F890" t="s">
        <v>22</v>
      </c>
      <c r="G890" t="s">
        <v>16</v>
      </c>
      <c r="H890" s="2">
        <v>500000</v>
      </c>
      <c r="I890" s="2">
        <v>-500000</v>
      </c>
      <c r="J890" s="1">
        <v>45733</v>
      </c>
      <c r="K890" s="7">
        <v>45717</v>
      </c>
    </row>
    <row r="891" spans="1:11" x14ac:dyDescent="0.25">
      <c r="A891" s="7">
        <v>45717</v>
      </c>
      <c r="B891" s="1">
        <v>45733</v>
      </c>
      <c r="C891" s="1" t="s">
        <v>120</v>
      </c>
      <c r="D891" s="1" t="s">
        <v>52</v>
      </c>
      <c r="E891" t="s">
        <v>10</v>
      </c>
      <c r="F891" t="s">
        <v>24</v>
      </c>
      <c r="G891" t="s">
        <v>16</v>
      </c>
      <c r="H891" s="2">
        <v>106500</v>
      </c>
      <c r="I891" s="2">
        <v>-106500</v>
      </c>
      <c r="J891" s="1">
        <v>45736</v>
      </c>
      <c r="K891" s="7">
        <v>45717</v>
      </c>
    </row>
    <row r="892" spans="1:11" x14ac:dyDescent="0.25">
      <c r="A892" s="7">
        <v>45717</v>
      </c>
      <c r="B892" s="1">
        <v>45733</v>
      </c>
      <c r="C892" s="1" t="s">
        <v>120</v>
      </c>
      <c r="D892" s="1" t="s">
        <v>50</v>
      </c>
      <c r="E892" t="s">
        <v>55</v>
      </c>
      <c r="F892" t="s">
        <v>22</v>
      </c>
      <c r="G892" t="s">
        <v>47</v>
      </c>
      <c r="I892" s="2">
        <v>-115700</v>
      </c>
      <c r="J892" s="1">
        <v>45733</v>
      </c>
      <c r="K892" s="7">
        <v>45717</v>
      </c>
    </row>
    <row r="893" spans="1:11" x14ac:dyDescent="0.25">
      <c r="A893" s="7">
        <v>45717</v>
      </c>
      <c r="B893" s="1">
        <v>45733</v>
      </c>
      <c r="C893" s="1" t="s">
        <v>120</v>
      </c>
      <c r="D893" s="1" t="s">
        <v>50</v>
      </c>
      <c r="E893" t="s">
        <v>44</v>
      </c>
      <c r="F893" t="s">
        <v>22</v>
      </c>
      <c r="G893" t="s">
        <v>47</v>
      </c>
      <c r="I893" s="2">
        <v>-49280</v>
      </c>
      <c r="J893" s="1">
        <v>45733</v>
      </c>
      <c r="K893" s="7">
        <v>45717</v>
      </c>
    </row>
    <row r="894" spans="1:11" x14ac:dyDescent="0.25">
      <c r="A894" s="7">
        <v>45717</v>
      </c>
      <c r="B894" s="1">
        <v>45733</v>
      </c>
      <c r="C894" s="1" t="s">
        <v>120</v>
      </c>
      <c r="D894" s="1" t="s">
        <v>66</v>
      </c>
      <c r="E894" t="s">
        <v>78</v>
      </c>
      <c r="F894" t="s">
        <v>22</v>
      </c>
      <c r="G894" t="s">
        <v>47</v>
      </c>
      <c r="H894" s="2">
        <v>18230</v>
      </c>
      <c r="I894" s="2">
        <v>-18230</v>
      </c>
      <c r="J894" s="1">
        <v>45733</v>
      </c>
      <c r="K894" s="7">
        <v>45717</v>
      </c>
    </row>
    <row r="895" spans="1:11" x14ac:dyDescent="0.25">
      <c r="A895" s="7">
        <v>45717</v>
      </c>
      <c r="B895" s="1">
        <v>45733</v>
      </c>
      <c r="C895" s="1" t="s">
        <v>120</v>
      </c>
      <c r="D895" s="1" t="s">
        <v>49</v>
      </c>
      <c r="E895" t="s">
        <v>165</v>
      </c>
      <c r="F895" t="s">
        <v>22</v>
      </c>
      <c r="G895" t="s">
        <v>47</v>
      </c>
      <c r="H895" s="2">
        <v>1801974</v>
      </c>
      <c r="I895" s="2">
        <v>-1801974</v>
      </c>
      <c r="J895" s="1">
        <v>45733</v>
      </c>
      <c r="K895" s="7">
        <v>45717</v>
      </c>
    </row>
    <row r="896" spans="1:11" x14ac:dyDescent="0.25">
      <c r="A896" s="7">
        <v>45717</v>
      </c>
      <c r="B896" s="1">
        <v>45734</v>
      </c>
      <c r="C896" s="1" t="s">
        <v>120</v>
      </c>
      <c r="D896" s="1" t="s">
        <v>52</v>
      </c>
      <c r="E896" t="s">
        <v>3</v>
      </c>
      <c r="F896" t="s">
        <v>24</v>
      </c>
      <c r="G896" t="s">
        <v>17</v>
      </c>
      <c r="H896" s="2">
        <v>446143</v>
      </c>
    </row>
    <row r="897" spans="1:11" x14ac:dyDescent="0.25">
      <c r="A897" s="7">
        <v>45717</v>
      </c>
      <c r="B897" s="1">
        <v>45734</v>
      </c>
      <c r="C897" s="1" t="s">
        <v>120</v>
      </c>
      <c r="D897" s="1" t="s">
        <v>52</v>
      </c>
      <c r="E897" t="s">
        <v>39</v>
      </c>
      <c r="F897" t="s">
        <v>24</v>
      </c>
      <c r="G897" t="s">
        <v>17</v>
      </c>
      <c r="H897" s="2">
        <v>153230</v>
      </c>
    </row>
    <row r="898" spans="1:11" x14ac:dyDescent="0.25">
      <c r="A898" s="7">
        <v>45717</v>
      </c>
      <c r="B898" s="1">
        <v>45734</v>
      </c>
      <c r="C898" s="1" t="s">
        <v>120</v>
      </c>
      <c r="D898" s="1" t="s">
        <v>52</v>
      </c>
      <c r="E898" t="s">
        <v>2</v>
      </c>
      <c r="F898" t="s">
        <v>24</v>
      </c>
      <c r="G898" t="s">
        <v>17</v>
      </c>
      <c r="H898" s="2">
        <v>565239</v>
      </c>
    </row>
    <row r="899" spans="1:11" x14ac:dyDescent="0.25">
      <c r="A899" s="7">
        <v>45717</v>
      </c>
      <c r="B899" s="1">
        <v>45734</v>
      </c>
      <c r="C899" s="1" t="s">
        <v>120</v>
      </c>
      <c r="D899" s="1" t="s">
        <v>52</v>
      </c>
      <c r="E899" t="s">
        <v>2</v>
      </c>
      <c r="F899" t="s">
        <v>24</v>
      </c>
      <c r="G899" t="s">
        <v>16</v>
      </c>
      <c r="H899" s="2">
        <v>249343</v>
      </c>
    </row>
    <row r="900" spans="1:11" x14ac:dyDescent="0.25">
      <c r="A900" s="7">
        <v>45717</v>
      </c>
      <c r="B900" s="1">
        <v>45734</v>
      </c>
      <c r="C900" s="1" t="s">
        <v>120</v>
      </c>
      <c r="D900" s="1" t="s">
        <v>51</v>
      </c>
      <c r="E900" t="s">
        <v>79</v>
      </c>
      <c r="F900" t="s">
        <v>22</v>
      </c>
      <c r="G900" t="s">
        <v>16</v>
      </c>
      <c r="H900" s="2">
        <v>90000</v>
      </c>
      <c r="I900" s="2">
        <v>-90000</v>
      </c>
      <c r="J900" s="1">
        <v>45734</v>
      </c>
      <c r="K900" s="7">
        <v>45717</v>
      </c>
    </row>
    <row r="901" spans="1:11" x14ac:dyDescent="0.25">
      <c r="A901" s="7">
        <v>45717</v>
      </c>
      <c r="B901" s="1">
        <v>45734</v>
      </c>
      <c r="C901" s="1" t="s">
        <v>120</v>
      </c>
      <c r="D901" s="1" t="s">
        <v>51</v>
      </c>
      <c r="E901" t="s">
        <v>39</v>
      </c>
      <c r="F901" t="s">
        <v>22</v>
      </c>
      <c r="G901" t="s">
        <v>16</v>
      </c>
      <c r="H901" s="2">
        <v>50000</v>
      </c>
      <c r="I901" s="2">
        <v>-50000</v>
      </c>
      <c r="J901" s="1">
        <v>45734</v>
      </c>
      <c r="K901" s="7">
        <v>45717</v>
      </c>
    </row>
    <row r="902" spans="1:11" x14ac:dyDescent="0.25">
      <c r="A902" s="7">
        <v>45717</v>
      </c>
      <c r="B902" s="1">
        <v>45734</v>
      </c>
      <c r="C902" s="1" t="s">
        <v>120</v>
      </c>
      <c r="D902" s="1" t="s">
        <v>52</v>
      </c>
      <c r="E902" t="s">
        <v>41</v>
      </c>
      <c r="F902" t="s">
        <v>22</v>
      </c>
      <c r="G902" t="s">
        <v>16</v>
      </c>
      <c r="H902" s="2">
        <v>17170</v>
      </c>
      <c r="I902" s="2">
        <v>-17170</v>
      </c>
      <c r="J902" s="1">
        <v>45734</v>
      </c>
      <c r="K902" s="7">
        <v>45717</v>
      </c>
    </row>
    <row r="903" spans="1:11" x14ac:dyDescent="0.25">
      <c r="A903" s="7">
        <v>45717</v>
      </c>
      <c r="B903" s="1">
        <v>45734</v>
      </c>
      <c r="C903" s="1" t="s">
        <v>120</v>
      </c>
      <c r="D903" s="1" t="s">
        <v>51</v>
      </c>
      <c r="E903" t="s">
        <v>94</v>
      </c>
      <c r="F903" t="s">
        <v>22</v>
      </c>
      <c r="G903" t="s">
        <v>16</v>
      </c>
      <c r="H903" s="2">
        <v>12830</v>
      </c>
      <c r="I903" s="2">
        <v>-12830</v>
      </c>
      <c r="J903" s="1">
        <v>45734</v>
      </c>
      <c r="K903" s="7">
        <v>45717</v>
      </c>
    </row>
    <row r="904" spans="1:11" x14ac:dyDescent="0.25">
      <c r="A904" s="7">
        <v>45717</v>
      </c>
      <c r="B904" s="1">
        <v>45734</v>
      </c>
      <c r="C904" s="1" t="s">
        <v>120</v>
      </c>
      <c r="D904" s="1" t="s">
        <v>69</v>
      </c>
      <c r="E904" t="s">
        <v>43</v>
      </c>
      <c r="F904" t="s">
        <v>22</v>
      </c>
      <c r="G904" t="s">
        <v>16</v>
      </c>
      <c r="I904" s="2">
        <v>-19200</v>
      </c>
      <c r="J904" s="1">
        <v>45734</v>
      </c>
      <c r="K904" s="7">
        <v>45717</v>
      </c>
    </row>
    <row r="905" spans="1:11" x14ac:dyDescent="0.25">
      <c r="A905" s="7">
        <v>45717</v>
      </c>
      <c r="B905" s="1">
        <v>45734</v>
      </c>
      <c r="C905" s="1" t="s">
        <v>120</v>
      </c>
      <c r="D905" s="1" t="s">
        <v>69</v>
      </c>
      <c r="E905" t="s">
        <v>43</v>
      </c>
      <c r="F905" t="s">
        <v>22</v>
      </c>
      <c r="G905" t="s">
        <v>16</v>
      </c>
      <c r="I905" s="2">
        <v>-19200</v>
      </c>
      <c r="J905" s="1">
        <v>45734</v>
      </c>
      <c r="K905" s="7">
        <v>45717</v>
      </c>
    </row>
    <row r="906" spans="1:11" x14ac:dyDescent="0.25">
      <c r="A906" s="7">
        <v>45717</v>
      </c>
      <c r="B906" s="1">
        <v>45734</v>
      </c>
      <c r="C906" s="1" t="s">
        <v>120</v>
      </c>
      <c r="D906" s="1" t="s">
        <v>52</v>
      </c>
      <c r="E906" t="s">
        <v>8</v>
      </c>
      <c r="F906" t="s">
        <v>22</v>
      </c>
      <c r="G906" t="s">
        <v>16</v>
      </c>
      <c r="H906" s="2">
        <v>30300</v>
      </c>
      <c r="I906" s="2">
        <v>-30300</v>
      </c>
      <c r="J906" s="1">
        <v>45734</v>
      </c>
      <c r="K906" s="7">
        <v>45717</v>
      </c>
    </row>
    <row r="907" spans="1:11" x14ac:dyDescent="0.25">
      <c r="A907" s="7">
        <v>45717</v>
      </c>
      <c r="B907" s="1">
        <v>45734</v>
      </c>
      <c r="C907" s="1" t="s">
        <v>120</v>
      </c>
      <c r="D907" s="1" t="s">
        <v>52</v>
      </c>
      <c r="E907" t="s">
        <v>26</v>
      </c>
      <c r="F907" t="s">
        <v>22</v>
      </c>
      <c r="G907" t="s">
        <v>16</v>
      </c>
      <c r="H907" s="2">
        <v>5100</v>
      </c>
      <c r="I907" s="2">
        <v>-5100</v>
      </c>
      <c r="J907" s="1">
        <v>45734</v>
      </c>
      <c r="K907" s="7">
        <v>45717</v>
      </c>
    </row>
    <row r="908" spans="1:11" x14ac:dyDescent="0.25">
      <c r="A908" s="7">
        <v>45717</v>
      </c>
      <c r="B908" s="1">
        <v>45734</v>
      </c>
      <c r="C908" s="1" t="s">
        <v>120</v>
      </c>
      <c r="D908" s="1" t="s">
        <v>69</v>
      </c>
      <c r="E908" t="s">
        <v>43</v>
      </c>
      <c r="F908" t="s">
        <v>22</v>
      </c>
      <c r="G908" t="s">
        <v>16</v>
      </c>
      <c r="I908" s="2">
        <v>-13850</v>
      </c>
      <c r="J908" s="1">
        <v>45734</v>
      </c>
      <c r="K908" s="7">
        <v>45717</v>
      </c>
    </row>
    <row r="909" spans="1:11" x14ac:dyDescent="0.25">
      <c r="A909" s="7">
        <v>45717</v>
      </c>
      <c r="B909" s="1">
        <v>45734</v>
      </c>
      <c r="C909" s="1" t="s">
        <v>120</v>
      </c>
      <c r="D909" s="1" t="s">
        <v>69</v>
      </c>
      <c r="E909" t="s">
        <v>43</v>
      </c>
      <c r="F909" t="s">
        <v>22</v>
      </c>
      <c r="G909" t="s">
        <v>16</v>
      </c>
      <c r="I909" s="2">
        <v>-20000</v>
      </c>
      <c r="J909" s="1">
        <v>45734</v>
      </c>
      <c r="K909" s="7">
        <v>45717</v>
      </c>
    </row>
    <row r="910" spans="1:11" x14ac:dyDescent="0.25">
      <c r="A910" s="7">
        <v>45717</v>
      </c>
      <c r="B910" s="1">
        <v>45734</v>
      </c>
      <c r="C910" s="1" t="s">
        <v>120</v>
      </c>
      <c r="D910" s="1" t="s">
        <v>69</v>
      </c>
      <c r="E910" t="s">
        <v>43</v>
      </c>
      <c r="F910" t="s">
        <v>22</v>
      </c>
      <c r="G910" t="s">
        <v>16</v>
      </c>
      <c r="I910" s="2">
        <v>-17300</v>
      </c>
      <c r="J910" s="1">
        <v>45734</v>
      </c>
      <c r="K910" s="7">
        <v>45717</v>
      </c>
    </row>
    <row r="911" spans="1:11" x14ac:dyDescent="0.25">
      <c r="A911" s="7">
        <v>45717</v>
      </c>
      <c r="B911" s="1">
        <v>45734</v>
      </c>
      <c r="C911" s="1" t="s">
        <v>120</v>
      </c>
      <c r="D911" s="1" t="s">
        <v>69</v>
      </c>
      <c r="E911" t="s">
        <v>43</v>
      </c>
      <c r="F911" t="s">
        <v>22</v>
      </c>
      <c r="G911" t="s">
        <v>16</v>
      </c>
      <c r="I911" s="2">
        <v>-13850</v>
      </c>
      <c r="J911" s="1">
        <v>45734</v>
      </c>
      <c r="K911" s="7">
        <v>45717</v>
      </c>
    </row>
    <row r="912" spans="1:11" x14ac:dyDescent="0.25">
      <c r="A912" s="7">
        <v>45717</v>
      </c>
      <c r="B912" s="1">
        <v>45734</v>
      </c>
      <c r="C912" s="1" t="s">
        <v>120</v>
      </c>
      <c r="D912" s="1" t="s">
        <v>52</v>
      </c>
      <c r="E912" t="s">
        <v>101</v>
      </c>
      <c r="F912" t="s">
        <v>22</v>
      </c>
      <c r="G912" t="s">
        <v>18</v>
      </c>
      <c r="H912" s="2">
        <v>28000</v>
      </c>
      <c r="I912" s="2">
        <v>-28000</v>
      </c>
      <c r="J912" s="1">
        <v>45734</v>
      </c>
      <c r="K912" s="7">
        <v>45717</v>
      </c>
    </row>
    <row r="913" spans="1:11" x14ac:dyDescent="0.25">
      <c r="A913" s="7">
        <v>45717</v>
      </c>
      <c r="B913" s="1">
        <v>45734</v>
      </c>
      <c r="C913" s="1" t="s">
        <v>120</v>
      </c>
      <c r="D913" s="1" t="s">
        <v>66</v>
      </c>
      <c r="E913" t="s">
        <v>145</v>
      </c>
      <c r="F913" t="s">
        <v>22</v>
      </c>
      <c r="G913" t="s">
        <v>18</v>
      </c>
      <c r="H913" s="2">
        <v>80000</v>
      </c>
      <c r="I913" s="2">
        <v>-80000</v>
      </c>
      <c r="J913" s="1">
        <v>45734</v>
      </c>
      <c r="K913" s="7">
        <v>45717</v>
      </c>
    </row>
    <row r="914" spans="1:11" x14ac:dyDescent="0.25">
      <c r="A914" s="7">
        <v>45717</v>
      </c>
      <c r="B914" s="1">
        <v>45734</v>
      </c>
      <c r="C914" s="1" t="s">
        <v>120</v>
      </c>
      <c r="D914" s="1" t="s">
        <v>66</v>
      </c>
      <c r="E914" t="s">
        <v>73</v>
      </c>
      <c r="F914" t="s">
        <v>22</v>
      </c>
      <c r="G914" t="s">
        <v>18</v>
      </c>
      <c r="H914" s="2">
        <v>446483</v>
      </c>
      <c r="I914" s="2">
        <v>-446483</v>
      </c>
      <c r="J914" s="1">
        <v>45734</v>
      </c>
      <c r="K914" s="7">
        <v>45717</v>
      </c>
    </row>
    <row r="915" spans="1:11" x14ac:dyDescent="0.25">
      <c r="A915" s="7">
        <v>45717</v>
      </c>
      <c r="B915" s="1">
        <v>45734</v>
      </c>
      <c r="C915" s="1" t="s">
        <v>120</v>
      </c>
      <c r="D915" s="1" t="s">
        <v>66</v>
      </c>
      <c r="E915" t="s">
        <v>39</v>
      </c>
      <c r="F915" t="s">
        <v>22</v>
      </c>
      <c r="G915" t="s">
        <v>18</v>
      </c>
      <c r="H915" s="2">
        <v>142304</v>
      </c>
      <c r="I915" s="2">
        <v>-142304</v>
      </c>
      <c r="J915" s="1">
        <v>45734</v>
      </c>
      <c r="K915" s="7">
        <v>45717</v>
      </c>
    </row>
    <row r="916" spans="1:11" x14ac:dyDescent="0.25">
      <c r="A916" s="7">
        <v>45717</v>
      </c>
      <c r="B916" s="1">
        <v>45735</v>
      </c>
      <c r="C916" s="1" t="s">
        <v>120</v>
      </c>
      <c r="D916" s="1" t="s">
        <v>52</v>
      </c>
      <c r="E916" t="s">
        <v>12</v>
      </c>
      <c r="F916" t="s">
        <v>24</v>
      </c>
      <c r="G916" t="s">
        <v>16</v>
      </c>
      <c r="H916" s="2">
        <v>245000</v>
      </c>
      <c r="I916" s="2">
        <v>-245000</v>
      </c>
      <c r="J916" s="1">
        <v>45747</v>
      </c>
      <c r="K916" s="7">
        <v>45717</v>
      </c>
    </row>
    <row r="917" spans="1:11" x14ac:dyDescent="0.25">
      <c r="A917" s="7">
        <v>45717</v>
      </c>
      <c r="B917" s="1">
        <v>45735</v>
      </c>
      <c r="C917" s="1" t="s">
        <v>120</v>
      </c>
      <c r="D917" s="1" t="s">
        <v>51</v>
      </c>
      <c r="E917" t="s">
        <v>106</v>
      </c>
      <c r="F917" t="s">
        <v>22</v>
      </c>
      <c r="G917" t="s">
        <v>16</v>
      </c>
      <c r="H917" s="2">
        <v>12000</v>
      </c>
      <c r="I917" s="2">
        <v>-12000</v>
      </c>
      <c r="J917" s="1">
        <v>45735</v>
      </c>
      <c r="K917" s="7">
        <v>45717</v>
      </c>
    </row>
    <row r="918" spans="1:11" x14ac:dyDescent="0.25">
      <c r="A918" s="7">
        <v>45717</v>
      </c>
      <c r="B918" s="1">
        <v>45735</v>
      </c>
      <c r="C918" s="1" t="s">
        <v>120</v>
      </c>
      <c r="D918" s="1" t="s">
        <v>49</v>
      </c>
      <c r="E918" t="s">
        <v>146</v>
      </c>
      <c r="F918" t="s">
        <v>22</v>
      </c>
      <c r="G918" t="s">
        <v>18</v>
      </c>
      <c r="H918" s="2">
        <v>356203</v>
      </c>
      <c r="I918" s="2">
        <v>-356203</v>
      </c>
      <c r="J918" s="1">
        <v>45735</v>
      </c>
      <c r="K918" s="7">
        <v>45717</v>
      </c>
    </row>
    <row r="919" spans="1:11" x14ac:dyDescent="0.25">
      <c r="A919" s="7">
        <v>45717</v>
      </c>
      <c r="B919" s="1">
        <v>45735</v>
      </c>
      <c r="C919" s="1" t="s">
        <v>120</v>
      </c>
      <c r="D919" s="1" t="s">
        <v>66</v>
      </c>
      <c r="E919" t="s">
        <v>65</v>
      </c>
      <c r="F919" t="s">
        <v>22</v>
      </c>
      <c r="G919" t="s">
        <v>16</v>
      </c>
      <c r="H919" s="2">
        <v>103260</v>
      </c>
      <c r="I919" s="2">
        <v>-103260</v>
      </c>
      <c r="J919" s="1">
        <v>45735</v>
      </c>
      <c r="K919" s="7">
        <v>45717</v>
      </c>
    </row>
    <row r="920" spans="1:11" x14ac:dyDescent="0.25">
      <c r="A920" s="7">
        <v>45717</v>
      </c>
      <c r="B920" s="1">
        <v>45735</v>
      </c>
      <c r="C920" s="1" t="s">
        <v>120</v>
      </c>
      <c r="D920" s="1" t="s">
        <v>52</v>
      </c>
      <c r="E920" t="s">
        <v>38</v>
      </c>
      <c r="F920" t="s">
        <v>22</v>
      </c>
      <c r="G920" t="s">
        <v>16</v>
      </c>
      <c r="H920" s="2">
        <v>49000</v>
      </c>
      <c r="I920" s="2">
        <v>-49000</v>
      </c>
      <c r="J920" s="1">
        <v>45735</v>
      </c>
      <c r="K920" s="7">
        <v>45717</v>
      </c>
    </row>
    <row r="921" spans="1:11" x14ac:dyDescent="0.25">
      <c r="A921" s="7">
        <v>45717</v>
      </c>
      <c r="B921" s="1">
        <v>45735</v>
      </c>
      <c r="C921" s="1" t="s">
        <v>120</v>
      </c>
      <c r="D921" s="1" t="s">
        <v>69</v>
      </c>
      <c r="E921" t="s">
        <v>43</v>
      </c>
      <c r="F921" t="s">
        <v>22</v>
      </c>
      <c r="G921" t="s">
        <v>16</v>
      </c>
      <c r="I921" s="2">
        <v>-19200</v>
      </c>
      <c r="J921" s="1">
        <v>45735</v>
      </c>
      <c r="K921" s="7">
        <v>45717</v>
      </c>
    </row>
    <row r="922" spans="1:11" x14ac:dyDescent="0.25">
      <c r="A922" s="7">
        <v>45717</v>
      </c>
      <c r="B922" s="1">
        <v>45735</v>
      </c>
      <c r="C922" s="1" t="s">
        <v>120</v>
      </c>
      <c r="D922" s="1" t="s">
        <v>69</v>
      </c>
      <c r="E922" t="s">
        <v>43</v>
      </c>
      <c r="F922" t="s">
        <v>22</v>
      </c>
      <c r="G922" t="s">
        <v>16</v>
      </c>
      <c r="I922" s="2">
        <v>-19200</v>
      </c>
      <c r="J922" s="1">
        <v>45735</v>
      </c>
      <c r="K922" s="7">
        <v>45717</v>
      </c>
    </row>
    <row r="923" spans="1:11" x14ac:dyDescent="0.25">
      <c r="A923" s="7">
        <v>45717</v>
      </c>
      <c r="B923" s="1">
        <v>45735</v>
      </c>
      <c r="C923" s="1" t="s">
        <v>120</v>
      </c>
      <c r="D923" s="1" t="s">
        <v>52</v>
      </c>
      <c r="E923" t="s">
        <v>9</v>
      </c>
      <c r="F923" t="s">
        <v>22</v>
      </c>
      <c r="G923" t="s">
        <v>16</v>
      </c>
      <c r="H923" s="2">
        <v>7260</v>
      </c>
      <c r="I923" s="2">
        <v>-7260</v>
      </c>
      <c r="J923" s="1">
        <v>45735</v>
      </c>
      <c r="K923" s="7">
        <v>45717</v>
      </c>
    </row>
    <row r="924" spans="1:11" x14ac:dyDescent="0.25">
      <c r="A924" s="7">
        <v>45717</v>
      </c>
      <c r="B924" s="1">
        <v>45735</v>
      </c>
      <c r="C924" s="1" t="s">
        <v>120</v>
      </c>
      <c r="D924" s="1" t="s">
        <v>69</v>
      </c>
      <c r="E924" t="s">
        <v>43</v>
      </c>
      <c r="F924" t="s">
        <v>22</v>
      </c>
      <c r="G924" t="s">
        <v>16</v>
      </c>
      <c r="I924" s="2">
        <v>-20000</v>
      </c>
      <c r="J924" s="1">
        <v>45735</v>
      </c>
      <c r="K924" s="7">
        <v>45717</v>
      </c>
    </row>
    <row r="925" spans="1:11" x14ac:dyDescent="0.25">
      <c r="A925" s="7">
        <v>45717</v>
      </c>
      <c r="B925" s="1">
        <v>45735</v>
      </c>
      <c r="C925" s="1" t="s">
        <v>120</v>
      </c>
      <c r="D925" s="1" t="s">
        <v>283</v>
      </c>
      <c r="E925" t="s">
        <v>147</v>
      </c>
      <c r="F925" t="s">
        <v>22</v>
      </c>
      <c r="G925" t="s">
        <v>18</v>
      </c>
      <c r="H925" s="2">
        <v>76000</v>
      </c>
      <c r="I925" s="2">
        <v>-76000</v>
      </c>
      <c r="J925" s="1">
        <v>45735</v>
      </c>
      <c r="K925" s="7">
        <v>45717</v>
      </c>
    </row>
    <row r="926" spans="1:11" x14ac:dyDescent="0.25">
      <c r="A926" s="7">
        <v>45717</v>
      </c>
      <c r="B926" s="1">
        <v>45735</v>
      </c>
      <c r="C926" s="1" t="s">
        <v>120</v>
      </c>
      <c r="D926" s="1" t="s">
        <v>52</v>
      </c>
      <c r="E926" t="s">
        <v>107</v>
      </c>
      <c r="F926" t="s">
        <v>22</v>
      </c>
      <c r="G926" t="s">
        <v>18</v>
      </c>
      <c r="H926" s="2">
        <v>94800</v>
      </c>
      <c r="I926" s="2">
        <v>-94800</v>
      </c>
      <c r="J926" s="1">
        <v>45735</v>
      </c>
      <c r="K926" s="7">
        <v>45717</v>
      </c>
    </row>
    <row r="927" spans="1:11" x14ac:dyDescent="0.25">
      <c r="A927" s="7">
        <v>45717</v>
      </c>
      <c r="B927" s="1">
        <v>45735</v>
      </c>
      <c r="C927" s="1" t="s">
        <v>120</v>
      </c>
      <c r="D927" s="1" t="s">
        <v>52</v>
      </c>
      <c r="E927" t="s">
        <v>0</v>
      </c>
      <c r="F927" t="s">
        <v>22</v>
      </c>
      <c r="G927" t="s">
        <v>17</v>
      </c>
      <c r="I927" s="2">
        <v>-6222750</v>
      </c>
      <c r="J927" s="1">
        <v>45735</v>
      </c>
      <c r="K927" s="7">
        <v>45717</v>
      </c>
    </row>
    <row r="928" spans="1:11" x14ac:dyDescent="0.25">
      <c r="A928" s="7">
        <v>45717</v>
      </c>
      <c r="B928" s="1">
        <v>45735</v>
      </c>
      <c r="C928" s="1" t="s">
        <v>120</v>
      </c>
      <c r="D928" s="1" t="s">
        <v>52</v>
      </c>
      <c r="E928" t="s">
        <v>2</v>
      </c>
      <c r="F928" t="s">
        <v>22</v>
      </c>
      <c r="G928" t="s">
        <v>16</v>
      </c>
      <c r="I928" s="2">
        <v>-300000</v>
      </c>
      <c r="J928" s="1">
        <v>45735</v>
      </c>
      <c r="K928" s="7">
        <v>45717</v>
      </c>
    </row>
    <row r="929" spans="1:11" x14ac:dyDescent="0.25">
      <c r="A929" s="7">
        <v>45717</v>
      </c>
      <c r="B929" s="1">
        <v>45735</v>
      </c>
      <c r="C929" s="1" t="s">
        <v>120</v>
      </c>
      <c r="D929" s="1" t="s">
        <v>52</v>
      </c>
      <c r="E929" t="s">
        <v>14</v>
      </c>
      <c r="F929" t="s">
        <v>22</v>
      </c>
      <c r="G929" t="s">
        <v>18</v>
      </c>
      <c r="H929" s="2">
        <v>33431</v>
      </c>
      <c r="I929" s="2">
        <v>-33431</v>
      </c>
      <c r="J929" s="1">
        <v>45735</v>
      </c>
      <c r="K929" s="7">
        <v>45717</v>
      </c>
    </row>
    <row r="930" spans="1:11" x14ac:dyDescent="0.25">
      <c r="A930" s="7">
        <v>45717</v>
      </c>
      <c r="B930" s="1">
        <v>45735</v>
      </c>
      <c r="C930" s="1" t="s">
        <v>120</v>
      </c>
      <c r="D930" s="1" t="s">
        <v>50</v>
      </c>
      <c r="E930" t="s">
        <v>44</v>
      </c>
      <c r="F930" t="s">
        <v>22</v>
      </c>
      <c r="G930" t="s">
        <v>16</v>
      </c>
      <c r="I930" s="2">
        <v>-100000</v>
      </c>
      <c r="J930" s="1">
        <v>45735</v>
      </c>
      <c r="K930" s="7">
        <v>45717</v>
      </c>
    </row>
    <row r="931" spans="1:11" x14ac:dyDescent="0.25">
      <c r="A931" s="7">
        <v>45717</v>
      </c>
      <c r="B931" s="1">
        <v>45735</v>
      </c>
      <c r="C931" s="1" t="s">
        <v>120</v>
      </c>
      <c r="D931" s="1" t="s">
        <v>51</v>
      </c>
      <c r="E931" t="s">
        <v>64</v>
      </c>
      <c r="F931" t="s">
        <v>22</v>
      </c>
      <c r="G931" t="s">
        <v>16</v>
      </c>
      <c r="H931" s="2">
        <v>51000</v>
      </c>
      <c r="I931" s="2">
        <v>-51000</v>
      </c>
      <c r="J931" s="1">
        <v>45735</v>
      </c>
      <c r="K931" s="7">
        <v>45717</v>
      </c>
    </row>
    <row r="932" spans="1:11" x14ac:dyDescent="0.25">
      <c r="A932" s="7">
        <v>45717</v>
      </c>
      <c r="B932" s="1">
        <v>45735</v>
      </c>
      <c r="C932" s="1" t="s">
        <v>120</v>
      </c>
      <c r="D932" s="1" t="s">
        <v>52</v>
      </c>
      <c r="E932" t="s">
        <v>40</v>
      </c>
      <c r="F932" t="s">
        <v>22</v>
      </c>
      <c r="G932" t="s">
        <v>18</v>
      </c>
      <c r="H932" s="2">
        <v>80000</v>
      </c>
      <c r="I932" s="2">
        <v>-80000</v>
      </c>
      <c r="J932" s="1">
        <v>45735</v>
      </c>
      <c r="K932" s="7">
        <v>45717</v>
      </c>
    </row>
    <row r="933" spans="1:11" x14ac:dyDescent="0.25">
      <c r="A933" s="7">
        <v>45717</v>
      </c>
      <c r="B933" s="1">
        <v>45735</v>
      </c>
      <c r="C933" s="1" t="s">
        <v>120</v>
      </c>
      <c r="D933" s="1" t="s">
        <v>54</v>
      </c>
      <c r="E933" t="s">
        <v>28</v>
      </c>
      <c r="F933" t="s">
        <v>22</v>
      </c>
      <c r="G933" t="s">
        <v>18</v>
      </c>
      <c r="H933" s="2">
        <v>901968</v>
      </c>
      <c r="I933" s="2">
        <v>-901968</v>
      </c>
      <c r="J933" s="1">
        <v>45735</v>
      </c>
      <c r="K933" s="7">
        <v>45717</v>
      </c>
    </row>
    <row r="934" spans="1:11" x14ac:dyDescent="0.25">
      <c r="A934" s="7">
        <v>45717</v>
      </c>
      <c r="B934" s="1">
        <v>45736</v>
      </c>
      <c r="C934" s="1" t="s">
        <v>120</v>
      </c>
      <c r="D934" s="1" t="s">
        <v>52</v>
      </c>
      <c r="E934" t="s">
        <v>3</v>
      </c>
      <c r="F934" t="s">
        <v>24</v>
      </c>
      <c r="G934" t="s">
        <v>17</v>
      </c>
      <c r="H934" s="2">
        <v>39657</v>
      </c>
    </row>
    <row r="935" spans="1:11" x14ac:dyDescent="0.25">
      <c r="A935" s="7">
        <v>45717</v>
      </c>
      <c r="B935" s="1">
        <v>45736</v>
      </c>
      <c r="C935" s="1" t="s">
        <v>120</v>
      </c>
      <c r="D935" s="1" t="s">
        <v>52</v>
      </c>
      <c r="E935" t="s">
        <v>0</v>
      </c>
      <c r="F935" t="s">
        <v>24</v>
      </c>
      <c r="G935" t="s">
        <v>17</v>
      </c>
      <c r="H935" s="2">
        <v>74669</v>
      </c>
    </row>
    <row r="936" spans="1:11" x14ac:dyDescent="0.25">
      <c r="A936" s="7">
        <v>45717</v>
      </c>
      <c r="B936" s="1">
        <v>45736</v>
      </c>
      <c r="C936" s="1" t="s">
        <v>120</v>
      </c>
      <c r="D936" s="1" t="s">
        <v>52</v>
      </c>
      <c r="E936" t="s">
        <v>0</v>
      </c>
      <c r="F936" t="s">
        <v>24</v>
      </c>
      <c r="G936" t="s">
        <v>17</v>
      </c>
      <c r="H936" s="2">
        <v>388261</v>
      </c>
    </row>
    <row r="937" spans="1:11" x14ac:dyDescent="0.25">
      <c r="A937" s="7">
        <v>45717</v>
      </c>
      <c r="B937" s="1">
        <v>45736</v>
      </c>
      <c r="C937" s="1" t="s">
        <v>120</v>
      </c>
      <c r="D937" s="1" t="s">
        <v>52</v>
      </c>
      <c r="E937" t="s">
        <v>0</v>
      </c>
      <c r="F937" t="s">
        <v>24</v>
      </c>
      <c r="G937" t="s">
        <v>17</v>
      </c>
      <c r="H937" s="2">
        <v>1342155</v>
      </c>
    </row>
    <row r="938" spans="1:11" x14ac:dyDescent="0.25">
      <c r="A938" s="7">
        <v>45717</v>
      </c>
      <c r="B938" s="1">
        <v>45736</v>
      </c>
      <c r="C938" s="1" t="s">
        <v>120</v>
      </c>
      <c r="D938" s="1" t="s">
        <v>69</v>
      </c>
      <c r="E938" t="s">
        <v>43</v>
      </c>
      <c r="F938" t="s">
        <v>22</v>
      </c>
      <c r="G938" t="s">
        <v>16</v>
      </c>
      <c r="I938" s="2">
        <v>-19200</v>
      </c>
      <c r="J938" s="1">
        <v>45736</v>
      </c>
      <c r="K938" s="7">
        <v>45717</v>
      </c>
    </row>
    <row r="939" spans="1:11" x14ac:dyDescent="0.25">
      <c r="A939" s="7">
        <v>45717</v>
      </c>
      <c r="B939" s="1">
        <v>45736</v>
      </c>
      <c r="C939" s="1" t="s">
        <v>120</v>
      </c>
      <c r="D939" s="1" t="s">
        <v>52</v>
      </c>
      <c r="E939" t="s">
        <v>26</v>
      </c>
      <c r="F939" t="s">
        <v>22</v>
      </c>
      <c r="G939" t="s">
        <v>16</v>
      </c>
      <c r="H939" s="2">
        <v>14440</v>
      </c>
      <c r="I939" s="2">
        <v>-14440</v>
      </c>
      <c r="J939" s="1">
        <v>45736</v>
      </c>
      <c r="K939" s="7">
        <v>45717</v>
      </c>
    </row>
    <row r="940" spans="1:11" x14ac:dyDescent="0.25">
      <c r="A940" s="7">
        <v>45717</v>
      </c>
      <c r="B940" s="1">
        <v>45736</v>
      </c>
      <c r="C940" s="1" t="s">
        <v>120</v>
      </c>
      <c r="D940" s="1" t="s">
        <v>69</v>
      </c>
      <c r="E940" t="s">
        <v>43</v>
      </c>
      <c r="F940" t="s">
        <v>22</v>
      </c>
      <c r="G940" t="s">
        <v>16</v>
      </c>
      <c r="I940" s="2">
        <v>-20000</v>
      </c>
      <c r="J940" s="1">
        <v>45736</v>
      </c>
      <c r="K940" s="7">
        <v>45717</v>
      </c>
    </row>
    <row r="941" spans="1:11" x14ac:dyDescent="0.25">
      <c r="A941" s="7">
        <v>45717</v>
      </c>
      <c r="B941" s="1">
        <v>45736</v>
      </c>
      <c r="C941" s="1" t="s">
        <v>120</v>
      </c>
      <c r="D941" s="1" t="s">
        <v>52</v>
      </c>
      <c r="E941" t="s">
        <v>37</v>
      </c>
      <c r="F941" t="s">
        <v>22</v>
      </c>
      <c r="G941" t="s">
        <v>18</v>
      </c>
      <c r="H941" s="2">
        <v>469300</v>
      </c>
      <c r="I941" s="2">
        <v>-469300</v>
      </c>
      <c r="J941" s="1">
        <v>45736</v>
      </c>
      <c r="K941" s="7">
        <v>45717</v>
      </c>
    </row>
    <row r="942" spans="1:11" x14ac:dyDescent="0.25">
      <c r="A942" s="7">
        <v>45717</v>
      </c>
      <c r="B942" s="1">
        <v>45736</v>
      </c>
      <c r="C942" s="1" t="s">
        <v>120</v>
      </c>
      <c r="D942" s="1" t="s">
        <v>66</v>
      </c>
      <c r="E942" t="s">
        <v>39</v>
      </c>
      <c r="F942" t="s">
        <v>22</v>
      </c>
      <c r="G942" t="s">
        <v>16</v>
      </c>
      <c r="H942" s="2">
        <v>47800</v>
      </c>
      <c r="I942" s="2">
        <v>-47800</v>
      </c>
      <c r="J942" s="1">
        <v>45736</v>
      </c>
      <c r="K942" s="7">
        <v>45717</v>
      </c>
    </row>
    <row r="943" spans="1:11" x14ac:dyDescent="0.25">
      <c r="A943" s="7">
        <v>45717</v>
      </c>
      <c r="B943" s="1">
        <v>45736</v>
      </c>
      <c r="C943" s="1" t="s">
        <v>120</v>
      </c>
      <c r="D943" s="1" t="s">
        <v>69</v>
      </c>
      <c r="E943" t="s">
        <v>39</v>
      </c>
      <c r="F943" t="s">
        <v>22</v>
      </c>
      <c r="G943" t="s">
        <v>16</v>
      </c>
      <c r="I943" s="2">
        <v>-100000</v>
      </c>
      <c r="J943" s="1">
        <v>45736</v>
      </c>
      <c r="K943" s="7">
        <v>45717</v>
      </c>
    </row>
    <row r="944" spans="1:11" x14ac:dyDescent="0.25">
      <c r="A944" s="7">
        <v>45717</v>
      </c>
      <c r="B944" s="1">
        <v>45736</v>
      </c>
      <c r="C944" s="1" t="s">
        <v>120</v>
      </c>
      <c r="D944" s="1" t="s">
        <v>54</v>
      </c>
      <c r="E944" t="s">
        <v>28</v>
      </c>
      <c r="F944" t="s">
        <v>22</v>
      </c>
      <c r="G944" t="s">
        <v>16</v>
      </c>
      <c r="H944" s="2">
        <v>810000</v>
      </c>
      <c r="I944" s="2">
        <v>-810000</v>
      </c>
      <c r="J944" s="1">
        <v>45736</v>
      </c>
      <c r="K944" s="7">
        <v>45717</v>
      </c>
    </row>
    <row r="945" spans="1:11" x14ac:dyDescent="0.25">
      <c r="A945" s="7">
        <v>45717</v>
      </c>
      <c r="B945" s="1">
        <v>45736</v>
      </c>
      <c r="C945" s="1" t="s">
        <v>120</v>
      </c>
      <c r="D945" s="1" t="s">
        <v>54</v>
      </c>
      <c r="E945" t="s">
        <v>39</v>
      </c>
      <c r="F945" t="s">
        <v>22</v>
      </c>
      <c r="G945" t="s">
        <v>16</v>
      </c>
      <c r="H945" s="2">
        <v>600000</v>
      </c>
      <c r="I945" s="2">
        <v>-600000</v>
      </c>
      <c r="J945" s="1">
        <v>45736</v>
      </c>
      <c r="K945" s="7">
        <v>45717</v>
      </c>
    </row>
    <row r="946" spans="1:11" x14ac:dyDescent="0.25">
      <c r="A946" s="7">
        <v>45717</v>
      </c>
      <c r="B946" s="1">
        <v>45736</v>
      </c>
      <c r="C946" s="1" t="s">
        <v>120</v>
      </c>
      <c r="D946" s="1" t="s">
        <v>66</v>
      </c>
      <c r="E946" t="s">
        <v>39</v>
      </c>
      <c r="F946" t="s">
        <v>22</v>
      </c>
      <c r="G946" t="s">
        <v>18</v>
      </c>
      <c r="H946" s="2">
        <v>41468</v>
      </c>
      <c r="I946" s="2">
        <v>-41468</v>
      </c>
      <c r="J946" s="1">
        <v>45736</v>
      </c>
      <c r="K946" s="7">
        <v>45717</v>
      </c>
    </row>
    <row r="947" spans="1:11" x14ac:dyDescent="0.25">
      <c r="A947" s="7">
        <v>45717</v>
      </c>
      <c r="B947" s="1">
        <v>45736</v>
      </c>
      <c r="C947" s="1" t="s">
        <v>120</v>
      </c>
      <c r="D947" s="1" t="s">
        <v>51</v>
      </c>
      <c r="E947" t="s">
        <v>27</v>
      </c>
      <c r="F947" t="s">
        <v>22</v>
      </c>
      <c r="G947" t="s">
        <v>16</v>
      </c>
      <c r="H947" s="2">
        <v>300000</v>
      </c>
      <c r="I947" s="2">
        <v>-300000</v>
      </c>
      <c r="J947" s="1">
        <v>45736</v>
      </c>
      <c r="K947" s="7">
        <v>45717</v>
      </c>
    </row>
    <row r="948" spans="1:11" x14ac:dyDescent="0.25">
      <c r="A948" s="7">
        <v>45717</v>
      </c>
      <c r="B948" s="1">
        <v>45736</v>
      </c>
      <c r="C948" s="1" t="s">
        <v>120</v>
      </c>
      <c r="D948" s="1" t="s">
        <v>52</v>
      </c>
      <c r="E948" t="s">
        <v>30</v>
      </c>
      <c r="F948" t="s">
        <v>22</v>
      </c>
      <c r="G948" t="s">
        <v>16</v>
      </c>
      <c r="H948" s="2">
        <v>3860</v>
      </c>
      <c r="I948" s="2">
        <v>-3860</v>
      </c>
      <c r="J948" s="1">
        <v>45736</v>
      </c>
      <c r="K948" s="7">
        <v>45717</v>
      </c>
    </row>
    <row r="949" spans="1:11" x14ac:dyDescent="0.25">
      <c r="A949" s="7">
        <v>45717</v>
      </c>
      <c r="B949" s="1">
        <v>45736</v>
      </c>
      <c r="C949" s="1" t="s">
        <v>120</v>
      </c>
      <c r="D949" s="1" t="s">
        <v>52</v>
      </c>
      <c r="E949" t="s">
        <v>34</v>
      </c>
      <c r="F949" t="s">
        <v>22</v>
      </c>
      <c r="G949" t="s">
        <v>16</v>
      </c>
      <c r="H949" s="2">
        <v>77000</v>
      </c>
      <c r="I949" s="2">
        <v>-77000</v>
      </c>
      <c r="J949" s="1">
        <v>45736</v>
      </c>
      <c r="K949" s="7">
        <v>45717</v>
      </c>
    </row>
    <row r="950" spans="1:11" x14ac:dyDescent="0.25">
      <c r="A950" s="7">
        <v>45717</v>
      </c>
      <c r="B950" s="1">
        <v>45736</v>
      </c>
      <c r="C950" s="1" t="s">
        <v>120</v>
      </c>
      <c r="D950" s="1" t="s">
        <v>52</v>
      </c>
      <c r="E950" t="s">
        <v>39</v>
      </c>
      <c r="F950" t="s">
        <v>22</v>
      </c>
      <c r="G950" t="s">
        <v>16</v>
      </c>
      <c r="H950" s="2">
        <v>73000</v>
      </c>
      <c r="I950" s="2">
        <v>-73000</v>
      </c>
      <c r="J950" s="1">
        <v>45736</v>
      </c>
      <c r="K950" s="7">
        <v>45717</v>
      </c>
    </row>
    <row r="951" spans="1:11" x14ac:dyDescent="0.25">
      <c r="A951" s="7">
        <v>45717</v>
      </c>
      <c r="B951" s="1">
        <v>45736</v>
      </c>
      <c r="C951" s="1" t="s">
        <v>120</v>
      </c>
      <c r="D951" s="1" t="s">
        <v>52</v>
      </c>
      <c r="E951" t="s">
        <v>20</v>
      </c>
      <c r="F951" t="s">
        <v>22</v>
      </c>
      <c r="G951" t="s">
        <v>17</v>
      </c>
      <c r="H951" s="2">
        <v>202280</v>
      </c>
      <c r="I951" s="2">
        <v>-202280</v>
      </c>
      <c r="J951" s="1">
        <v>45736</v>
      </c>
      <c r="K951" s="7">
        <v>45717</v>
      </c>
    </row>
    <row r="952" spans="1:11" x14ac:dyDescent="0.25">
      <c r="A952" s="7">
        <v>45717</v>
      </c>
      <c r="B952" s="1">
        <v>45737</v>
      </c>
      <c r="C952" s="1" t="s">
        <v>120</v>
      </c>
      <c r="D952" s="1" t="s">
        <v>52</v>
      </c>
      <c r="E952" t="s">
        <v>12</v>
      </c>
      <c r="F952" t="s">
        <v>24</v>
      </c>
      <c r="G952" t="s">
        <v>16</v>
      </c>
      <c r="H952" s="2">
        <v>541000</v>
      </c>
      <c r="I952" s="2">
        <v>-541000</v>
      </c>
      <c r="J952" s="1">
        <v>45749</v>
      </c>
      <c r="K952" s="7">
        <v>45748</v>
      </c>
    </row>
    <row r="953" spans="1:11" x14ac:dyDescent="0.25">
      <c r="A953" s="7">
        <v>45717</v>
      </c>
      <c r="B953" s="1">
        <v>45737</v>
      </c>
      <c r="C953" s="1" t="s">
        <v>120</v>
      </c>
      <c r="D953" s="1" t="s">
        <v>52</v>
      </c>
      <c r="E953" t="s">
        <v>90</v>
      </c>
      <c r="F953" t="s">
        <v>22</v>
      </c>
      <c r="G953" t="s">
        <v>18</v>
      </c>
      <c r="H953" s="2">
        <v>195900</v>
      </c>
      <c r="I953" s="2">
        <v>-195900</v>
      </c>
      <c r="J953" s="1">
        <v>45737</v>
      </c>
      <c r="K953" s="7">
        <v>45717</v>
      </c>
    </row>
    <row r="954" spans="1:11" x14ac:dyDescent="0.25">
      <c r="A954" s="7">
        <v>45717</v>
      </c>
      <c r="B954" s="1">
        <v>45737</v>
      </c>
      <c r="C954" s="1" t="s">
        <v>120</v>
      </c>
      <c r="D954" s="1" t="s">
        <v>69</v>
      </c>
      <c r="E954" t="s">
        <v>43</v>
      </c>
      <c r="F954" t="s">
        <v>22</v>
      </c>
      <c r="G954" t="s">
        <v>16</v>
      </c>
      <c r="I954" s="2">
        <v>-19200</v>
      </c>
      <c r="J954" s="1">
        <v>45737</v>
      </c>
      <c r="K954" s="7">
        <v>45717</v>
      </c>
    </row>
    <row r="955" spans="1:11" x14ac:dyDescent="0.25">
      <c r="A955" s="7">
        <v>45717</v>
      </c>
      <c r="B955" s="1">
        <v>45737</v>
      </c>
      <c r="C955" s="1" t="s">
        <v>120</v>
      </c>
      <c r="D955" s="1" t="s">
        <v>69</v>
      </c>
      <c r="E955" t="s">
        <v>43</v>
      </c>
      <c r="F955" t="s">
        <v>22</v>
      </c>
      <c r="G955" t="s">
        <v>16</v>
      </c>
      <c r="I955" s="2">
        <v>-38400</v>
      </c>
      <c r="J955" s="1">
        <v>45737</v>
      </c>
      <c r="K955" s="7">
        <v>45717</v>
      </c>
    </row>
    <row r="956" spans="1:11" x14ac:dyDescent="0.25">
      <c r="A956" s="7">
        <v>45717</v>
      </c>
      <c r="B956" s="1">
        <v>45737</v>
      </c>
      <c r="C956" s="1" t="s">
        <v>120</v>
      </c>
      <c r="D956" s="1" t="s">
        <v>51</v>
      </c>
      <c r="E956" t="s">
        <v>130</v>
      </c>
      <c r="F956" t="s">
        <v>22</v>
      </c>
      <c r="G956" t="s">
        <v>16</v>
      </c>
      <c r="H956" s="2">
        <v>28000</v>
      </c>
      <c r="I956" s="2">
        <v>-28000</v>
      </c>
      <c r="J956" s="1">
        <v>45737</v>
      </c>
      <c r="K956" s="7">
        <v>45717</v>
      </c>
    </row>
    <row r="957" spans="1:11" x14ac:dyDescent="0.25">
      <c r="A957" s="7">
        <v>45717</v>
      </c>
      <c r="B957" s="1">
        <v>45737</v>
      </c>
      <c r="C957" s="1" t="s">
        <v>120</v>
      </c>
      <c r="D957" s="1" t="s">
        <v>52</v>
      </c>
      <c r="E957" t="s">
        <v>144</v>
      </c>
      <c r="F957" t="s">
        <v>22</v>
      </c>
      <c r="G957" t="s">
        <v>16</v>
      </c>
      <c r="H957" s="2">
        <v>100000</v>
      </c>
      <c r="I957" s="2">
        <v>-100000</v>
      </c>
      <c r="J957" s="1">
        <v>45737</v>
      </c>
      <c r="K957" s="7">
        <v>45717</v>
      </c>
    </row>
    <row r="958" spans="1:11" x14ac:dyDescent="0.25">
      <c r="A958" s="7">
        <v>45717</v>
      </c>
      <c r="B958" s="1">
        <v>45737</v>
      </c>
      <c r="C958" s="1" t="s">
        <v>120</v>
      </c>
      <c r="D958" s="1" t="s">
        <v>52</v>
      </c>
      <c r="E958" t="s">
        <v>39</v>
      </c>
      <c r="F958" t="s">
        <v>22</v>
      </c>
      <c r="G958" t="s">
        <v>18</v>
      </c>
      <c r="H958" s="2">
        <v>51000</v>
      </c>
      <c r="I958" s="2">
        <v>-51000</v>
      </c>
      <c r="J958" s="1">
        <v>45737</v>
      </c>
      <c r="K958" s="7">
        <v>45717</v>
      </c>
    </row>
    <row r="959" spans="1:11" x14ac:dyDescent="0.25">
      <c r="A959" s="7">
        <v>45717</v>
      </c>
      <c r="B959" s="1">
        <v>45737</v>
      </c>
      <c r="C959" s="1" t="s">
        <v>120</v>
      </c>
      <c r="D959" s="1" t="s">
        <v>52</v>
      </c>
      <c r="E959" t="s">
        <v>68</v>
      </c>
      <c r="F959" t="s">
        <v>22</v>
      </c>
      <c r="G959" t="s">
        <v>18</v>
      </c>
      <c r="I959" s="2">
        <v>-240000</v>
      </c>
      <c r="J959" s="1">
        <v>45737</v>
      </c>
      <c r="K959" s="7">
        <v>45717</v>
      </c>
    </row>
    <row r="960" spans="1:11" x14ac:dyDescent="0.25">
      <c r="A960" s="7">
        <v>45717</v>
      </c>
      <c r="B960" s="1">
        <v>45737</v>
      </c>
      <c r="C960" s="1" t="s">
        <v>120</v>
      </c>
      <c r="D960" s="1" t="s">
        <v>51</v>
      </c>
      <c r="E960" t="s">
        <v>45</v>
      </c>
      <c r="F960" t="s">
        <v>22</v>
      </c>
      <c r="G960" t="s">
        <v>16</v>
      </c>
      <c r="I960" s="2">
        <v>-100000</v>
      </c>
      <c r="J960" s="1">
        <v>45737</v>
      </c>
      <c r="K960" s="7">
        <v>45717</v>
      </c>
    </row>
    <row r="961" spans="1:11" x14ac:dyDescent="0.25">
      <c r="A961" s="7">
        <v>45717</v>
      </c>
      <c r="B961" s="1">
        <v>45737</v>
      </c>
      <c r="C961" s="1" t="s">
        <v>120</v>
      </c>
      <c r="D961" s="1" t="s">
        <v>51</v>
      </c>
      <c r="E961" t="s">
        <v>39</v>
      </c>
      <c r="F961" t="s">
        <v>22</v>
      </c>
      <c r="G961" t="s">
        <v>16</v>
      </c>
      <c r="H961" s="2">
        <v>100000</v>
      </c>
      <c r="I961" s="2">
        <v>-100000</v>
      </c>
      <c r="J961" s="1">
        <v>45737</v>
      </c>
      <c r="K961" s="7">
        <v>45717</v>
      </c>
    </row>
    <row r="962" spans="1:11" x14ac:dyDescent="0.25">
      <c r="A962" s="7">
        <v>45717</v>
      </c>
      <c r="B962" s="1">
        <v>45738</v>
      </c>
      <c r="C962" s="1" t="s">
        <v>121</v>
      </c>
      <c r="D962" s="1" t="s">
        <v>117</v>
      </c>
      <c r="E962" t="s">
        <v>126</v>
      </c>
      <c r="F962" t="s">
        <v>22</v>
      </c>
      <c r="G962" t="s">
        <v>16</v>
      </c>
      <c r="I962" s="2">
        <v>500000</v>
      </c>
      <c r="J962" s="1">
        <v>45738</v>
      </c>
      <c r="K962" s="7">
        <v>45717</v>
      </c>
    </row>
    <row r="963" spans="1:11" x14ac:dyDescent="0.25">
      <c r="A963" s="7">
        <v>45717</v>
      </c>
      <c r="B963" s="1">
        <v>45738</v>
      </c>
      <c r="C963" s="1" t="s">
        <v>120</v>
      </c>
      <c r="D963" s="1" t="s">
        <v>51</v>
      </c>
      <c r="E963" t="s">
        <v>27</v>
      </c>
      <c r="F963" t="s">
        <v>22</v>
      </c>
      <c r="G963" t="s">
        <v>16</v>
      </c>
      <c r="H963" s="2">
        <v>300000</v>
      </c>
      <c r="I963" s="2">
        <v>-300000</v>
      </c>
      <c r="J963" s="1">
        <v>45738</v>
      </c>
      <c r="K963" s="7">
        <v>45717</v>
      </c>
    </row>
    <row r="964" spans="1:11" x14ac:dyDescent="0.25">
      <c r="A964" s="7">
        <v>45717</v>
      </c>
      <c r="B964" s="1">
        <v>45738</v>
      </c>
      <c r="C964" s="1" t="s">
        <v>120</v>
      </c>
      <c r="D964" s="1" t="s">
        <v>52</v>
      </c>
      <c r="E964" t="s">
        <v>124</v>
      </c>
      <c r="F964" t="s">
        <v>22</v>
      </c>
      <c r="G964" t="s">
        <v>18</v>
      </c>
      <c r="H964" s="2">
        <v>70045</v>
      </c>
      <c r="I964" s="2">
        <v>-70045</v>
      </c>
      <c r="J964" s="1">
        <v>45738</v>
      </c>
      <c r="K964" s="7">
        <v>45717</v>
      </c>
    </row>
    <row r="965" spans="1:11" x14ac:dyDescent="0.25">
      <c r="A965" s="7">
        <v>45717</v>
      </c>
      <c r="B965" s="1">
        <v>45738</v>
      </c>
      <c r="C965" s="1" t="s">
        <v>120</v>
      </c>
      <c r="D965" s="1" t="s">
        <v>52</v>
      </c>
      <c r="E965" t="s">
        <v>34</v>
      </c>
      <c r="F965" t="s">
        <v>22</v>
      </c>
      <c r="G965" t="s">
        <v>16</v>
      </c>
      <c r="H965" s="2">
        <v>140870</v>
      </c>
      <c r="I965" s="2">
        <v>-140870</v>
      </c>
      <c r="J965" s="1">
        <v>45738</v>
      </c>
      <c r="K965" s="7">
        <v>45717</v>
      </c>
    </row>
    <row r="966" spans="1:11" x14ac:dyDescent="0.25">
      <c r="A966" s="7">
        <v>45717</v>
      </c>
      <c r="B966" s="1">
        <v>45738</v>
      </c>
      <c r="C966" s="1" t="s">
        <v>120</v>
      </c>
      <c r="D966" s="1" t="s">
        <v>52</v>
      </c>
      <c r="E966" t="s">
        <v>29</v>
      </c>
      <c r="F966" t="s">
        <v>22</v>
      </c>
      <c r="G966" t="s">
        <v>16</v>
      </c>
      <c r="H966" s="2">
        <v>6200</v>
      </c>
      <c r="I966" s="2">
        <v>-6200</v>
      </c>
      <c r="J966" s="1">
        <v>45738</v>
      </c>
      <c r="K966" s="7">
        <v>45717</v>
      </c>
    </row>
    <row r="967" spans="1:11" x14ac:dyDescent="0.25">
      <c r="A967" s="7">
        <v>45717</v>
      </c>
      <c r="B967" s="1">
        <v>45738</v>
      </c>
      <c r="C967" s="1" t="s">
        <v>120</v>
      </c>
      <c r="D967" s="1" t="s">
        <v>52</v>
      </c>
      <c r="E967" t="s">
        <v>41</v>
      </c>
      <c r="F967" t="s">
        <v>22</v>
      </c>
      <c r="G967" t="s">
        <v>16</v>
      </c>
      <c r="H967" s="2">
        <v>8000</v>
      </c>
      <c r="I967" s="2">
        <v>-8000</v>
      </c>
      <c r="J967" s="1">
        <v>45738</v>
      </c>
      <c r="K967" s="7">
        <v>45717</v>
      </c>
    </row>
    <row r="968" spans="1:11" x14ac:dyDescent="0.25">
      <c r="A968" s="7">
        <v>45717</v>
      </c>
      <c r="B968" s="1">
        <v>45738</v>
      </c>
      <c r="C968" s="1" t="s">
        <v>120</v>
      </c>
      <c r="D968" s="1" t="s">
        <v>69</v>
      </c>
      <c r="E968" t="s">
        <v>43</v>
      </c>
      <c r="F968" t="s">
        <v>22</v>
      </c>
      <c r="G968" t="s">
        <v>16</v>
      </c>
      <c r="I968" s="2">
        <v>-19200</v>
      </c>
      <c r="J968" s="1">
        <v>45738</v>
      </c>
      <c r="K968" s="7">
        <v>45717</v>
      </c>
    </row>
    <row r="969" spans="1:11" x14ac:dyDescent="0.25">
      <c r="A969" s="7">
        <v>45717</v>
      </c>
      <c r="B969" s="1">
        <v>45738</v>
      </c>
      <c r="C969" s="1" t="s">
        <v>120</v>
      </c>
      <c r="D969" s="1" t="s">
        <v>69</v>
      </c>
      <c r="E969" t="s">
        <v>43</v>
      </c>
      <c r="F969" t="s">
        <v>22</v>
      </c>
      <c r="G969" t="s">
        <v>16</v>
      </c>
      <c r="I969" s="2">
        <v>-19200</v>
      </c>
      <c r="J969" s="1">
        <v>45738</v>
      </c>
      <c r="K969" s="7">
        <v>45717</v>
      </c>
    </row>
    <row r="970" spans="1:11" x14ac:dyDescent="0.25">
      <c r="A970" s="7">
        <v>45717</v>
      </c>
      <c r="B970" s="1">
        <v>45738</v>
      </c>
      <c r="C970" s="1" t="s">
        <v>120</v>
      </c>
      <c r="D970" s="1" t="s">
        <v>52</v>
      </c>
      <c r="E970" t="s">
        <v>9</v>
      </c>
      <c r="F970" t="s">
        <v>22</v>
      </c>
      <c r="G970" t="s">
        <v>16</v>
      </c>
      <c r="H970" s="2">
        <v>3650</v>
      </c>
      <c r="I970" s="2">
        <v>-3650</v>
      </c>
      <c r="J970" s="1">
        <v>45738</v>
      </c>
      <c r="K970" s="7">
        <v>45717</v>
      </c>
    </row>
    <row r="971" spans="1:11" x14ac:dyDescent="0.25">
      <c r="A971" s="7">
        <v>45717</v>
      </c>
      <c r="B971" s="1">
        <v>45738</v>
      </c>
      <c r="C971" s="1" t="s">
        <v>120</v>
      </c>
      <c r="D971" s="1" t="s">
        <v>69</v>
      </c>
      <c r="E971" t="s">
        <v>43</v>
      </c>
      <c r="F971" t="s">
        <v>22</v>
      </c>
      <c r="G971" t="s">
        <v>16</v>
      </c>
      <c r="I971" s="2">
        <v>-20000</v>
      </c>
      <c r="J971" s="1">
        <v>45738</v>
      </c>
      <c r="K971" s="7">
        <v>45717</v>
      </c>
    </row>
    <row r="972" spans="1:11" x14ac:dyDescent="0.25">
      <c r="A972" s="7">
        <v>45717</v>
      </c>
      <c r="B972" s="1">
        <v>45738</v>
      </c>
      <c r="C972" s="1" t="s">
        <v>120</v>
      </c>
      <c r="D972" s="1" t="s">
        <v>52</v>
      </c>
      <c r="E972" t="s">
        <v>9</v>
      </c>
      <c r="F972" t="s">
        <v>22</v>
      </c>
      <c r="G972" t="s">
        <v>16</v>
      </c>
      <c r="H972" s="2">
        <v>3200</v>
      </c>
      <c r="I972" s="2">
        <v>-3200</v>
      </c>
      <c r="J972" s="1">
        <v>45738</v>
      </c>
      <c r="K972" s="7">
        <v>45717</v>
      </c>
    </row>
    <row r="973" spans="1:11" x14ac:dyDescent="0.25">
      <c r="A973" s="7">
        <v>45717</v>
      </c>
      <c r="B973" s="1">
        <v>45738</v>
      </c>
      <c r="C973" s="1" t="s">
        <v>120</v>
      </c>
      <c r="D973" s="1" t="s">
        <v>69</v>
      </c>
      <c r="E973" t="s">
        <v>148</v>
      </c>
      <c r="F973" t="s">
        <v>22</v>
      </c>
      <c r="G973" t="s">
        <v>16</v>
      </c>
      <c r="I973" s="2">
        <v>-75000</v>
      </c>
      <c r="J973" s="1">
        <v>45738</v>
      </c>
      <c r="K973" s="7">
        <v>45717</v>
      </c>
    </row>
    <row r="974" spans="1:11" x14ac:dyDescent="0.25">
      <c r="A974" s="7">
        <v>45717</v>
      </c>
      <c r="B974" s="1">
        <v>45738</v>
      </c>
      <c r="C974" s="1" t="s">
        <v>120</v>
      </c>
      <c r="D974" s="1" t="s">
        <v>52</v>
      </c>
      <c r="E974" t="s">
        <v>123</v>
      </c>
      <c r="F974" t="s">
        <v>24</v>
      </c>
      <c r="G974" t="s">
        <v>17</v>
      </c>
      <c r="H974" s="2">
        <v>6211917</v>
      </c>
      <c r="I974" s="2">
        <v>-6211917</v>
      </c>
      <c r="J974" s="1">
        <v>45747</v>
      </c>
      <c r="K974" s="7">
        <v>45717</v>
      </c>
    </row>
    <row r="975" spans="1:11" x14ac:dyDescent="0.25">
      <c r="A975" s="7">
        <v>45717</v>
      </c>
      <c r="B975" s="1">
        <v>45740</v>
      </c>
      <c r="C975" s="1" t="s">
        <v>120</v>
      </c>
      <c r="D975" s="1" t="s">
        <v>52</v>
      </c>
      <c r="E975" t="s">
        <v>84</v>
      </c>
      <c r="F975" t="s">
        <v>24</v>
      </c>
      <c r="G975" t="s">
        <v>17</v>
      </c>
      <c r="H975" s="2">
        <v>74424</v>
      </c>
      <c r="I975" s="2">
        <v>-74424</v>
      </c>
      <c r="J975" s="1">
        <v>45750</v>
      </c>
      <c r="K975" s="7">
        <v>45748</v>
      </c>
    </row>
    <row r="976" spans="1:11" x14ac:dyDescent="0.25">
      <c r="A976" s="7">
        <v>45717</v>
      </c>
      <c r="B976" s="1">
        <v>45740</v>
      </c>
      <c r="C976" s="1" t="s">
        <v>120</v>
      </c>
      <c r="D976" s="1" t="s">
        <v>69</v>
      </c>
      <c r="E976" t="s">
        <v>43</v>
      </c>
      <c r="F976" t="s">
        <v>22</v>
      </c>
      <c r="G976" t="s">
        <v>16</v>
      </c>
      <c r="I976" s="2">
        <v>-23000</v>
      </c>
      <c r="J976" s="1">
        <v>45740</v>
      </c>
      <c r="K976" s="7">
        <v>45717</v>
      </c>
    </row>
    <row r="977" spans="1:11" x14ac:dyDescent="0.25">
      <c r="A977" s="7">
        <v>45717</v>
      </c>
      <c r="B977" s="1">
        <v>45740</v>
      </c>
      <c r="C977" s="1" t="s">
        <v>120</v>
      </c>
      <c r="D977" s="1" t="s">
        <v>69</v>
      </c>
      <c r="E977" t="s">
        <v>43</v>
      </c>
      <c r="F977" t="s">
        <v>22</v>
      </c>
      <c r="G977" t="s">
        <v>16</v>
      </c>
      <c r="I977" s="2">
        <v>23000</v>
      </c>
      <c r="J977" s="1">
        <v>45740</v>
      </c>
      <c r="K977" s="7">
        <v>45717</v>
      </c>
    </row>
    <row r="978" spans="1:11" x14ac:dyDescent="0.25">
      <c r="A978" s="7">
        <v>45717</v>
      </c>
      <c r="B978" s="1">
        <v>45740</v>
      </c>
      <c r="C978" s="1" t="s">
        <v>120</v>
      </c>
      <c r="D978" s="1" t="s">
        <v>69</v>
      </c>
      <c r="E978" t="s">
        <v>43</v>
      </c>
      <c r="F978" t="s">
        <v>22</v>
      </c>
      <c r="G978" t="s">
        <v>16</v>
      </c>
      <c r="I978" s="2">
        <v>17300</v>
      </c>
      <c r="J978" s="1">
        <v>45740</v>
      </c>
      <c r="K978" s="7">
        <v>45717</v>
      </c>
    </row>
    <row r="979" spans="1:11" x14ac:dyDescent="0.25">
      <c r="A979" s="7">
        <v>45717</v>
      </c>
      <c r="B979" s="1">
        <v>45740</v>
      </c>
      <c r="C979" s="1" t="s">
        <v>120</v>
      </c>
      <c r="D979" s="1" t="s">
        <v>69</v>
      </c>
      <c r="E979" t="s">
        <v>43</v>
      </c>
      <c r="F979" t="s">
        <v>22</v>
      </c>
      <c r="G979" t="s">
        <v>16</v>
      </c>
      <c r="I979" s="2">
        <v>-23000</v>
      </c>
      <c r="J979" s="1">
        <v>45740</v>
      </c>
      <c r="K979" s="7">
        <v>45717</v>
      </c>
    </row>
    <row r="980" spans="1:11" x14ac:dyDescent="0.25">
      <c r="A980" s="7">
        <v>45717</v>
      </c>
      <c r="B980" s="1">
        <v>45740</v>
      </c>
      <c r="C980" s="1" t="s">
        <v>120</v>
      </c>
      <c r="D980" s="1" t="s">
        <v>69</v>
      </c>
      <c r="E980" t="s">
        <v>43</v>
      </c>
      <c r="F980" t="s">
        <v>22</v>
      </c>
      <c r="G980" t="s">
        <v>16</v>
      </c>
      <c r="I980" s="2">
        <v>-23000</v>
      </c>
      <c r="J980" s="1">
        <v>45740</v>
      </c>
      <c r="K980" s="7">
        <v>45717</v>
      </c>
    </row>
    <row r="981" spans="1:11" x14ac:dyDescent="0.25">
      <c r="A981" s="7">
        <v>45717</v>
      </c>
      <c r="B981" s="1">
        <v>45740</v>
      </c>
      <c r="C981" s="1" t="s">
        <v>120</v>
      </c>
      <c r="D981" s="1" t="s">
        <v>69</v>
      </c>
      <c r="E981" t="s">
        <v>43</v>
      </c>
      <c r="F981" t="s">
        <v>22</v>
      </c>
      <c r="G981" t="s">
        <v>16</v>
      </c>
      <c r="I981" s="2">
        <v>-17300</v>
      </c>
      <c r="J981" s="1">
        <v>45740</v>
      </c>
      <c r="K981" s="7">
        <v>45717</v>
      </c>
    </row>
    <row r="982" spans="1:11" x14ac:dyDescent="0.25">
      <c r="A982" s="7">
        <v>45717</v>
      </c>
      <c r="B982" s="1">
        <v>45741</v>
      </c>
      <c r="C982" s="1" t="s">
        <v>120</v>
      </c>
      <c r="D982" s="1" t="s">
        <v>52</v>
      </c>
      <c r="E982" t="s">
        <v>15</v>
      </c>
      <c r="F982" t="s">
        <v>24</v>
      </c>
      <c r="G982" t="s">
        <v>16</v>
      </c>
      <c r="H982" s="2">
        <v>297500</v>
      </c>
      <c r="I982" s="2">
        <v>-297500</v>
      </c>
      <c r="J982" s="1">
        <v>45771</v>
      </c>
      <c r="K982" s="7">
        <v>45748</v>
      </c>
    </row>
    <row r="983" spans="1:11" x14ac:dyDescent="0.25">
      <c r="A983" s="7">
        <v>45717</v>
      </c>
      <c r="B983" s="1">
        <v>45741</v>
      </c>
      <c r="C983" s="1" t="s">
        <v>120</v>
      </c>
      <c r="D983" s="1" t="s">
        <v>52</v>
      </c>
      <c r="E983" t="s">
        <v>39</v>
      </c>
      <c r="F983" t="s">
        <v>24</v>
      </c>
      <c r="G983" t="s">
        <v>17</v>
      </c>
      <c r="H983" s="2">
        <v>128691</v>
      </c>
      <c r="I983" s="2">
        <v>-128691</v>
      </c>
      <c r="J983" s="1">
        <v>45747</v>
      </c>
      <c r="K983" s="7">
        <v>45717</v>
      </c>
    </row>
    <row r="984" spans="1:11" x14ac:dyDescent="0.25">
      <c r="A984" s="7">
        <v>45717</v>
      </c>
      <c r="B984" s="1">
        <v>45741</v>
      </c>
      <c r="C984" s="1" t="s">
        <v>120</v>
      </c>
      <c r="D984" s="1" t="s">
        <v>52</v>
      </c>
      <c r="E984" t="s">
        <v>39</v>
      </c>
      <c r="F984" t="s">
        <v>24</v>
      </c>
      <c r="G984" t="s">
        <v>16</v>
      </c>
      <c r="H984" s="2">
        <v>155206</v>
      </c>
    </row>
    <row r="985" spans="1:11" x14ac:dyDescent="0.25">
      <c r="A985" s="7">
        <v>45717</v>
      </c>
      <c r="B985" s="1">
        <v>45741</v>
      </c>
      <c r="C985" s="1" t="s">
        <v>120</v>
      </c>
      <c r="D985" s="1" t="s">
        <v>52</v>
      </c>
      <c r="E985" t="s">
        <v>39</v>
      </c>
      <c r="F985" t="s">
        <v>24</v>
      </c>
      <c r="G985" t="s">
        <v>17</v>
      </c>
      <c r="H985" s="2">
        <v>56941</v>
      </c>
      <c r="I985" s="2">
        <v>-56941</v>
      </c>
      <c r="J985" s="1">
        <v>45747</v>
      </c>
      <c r="K985" s="7">
        <v>45717</v>
      </c>
    </row>
    <row r="986" spans="1:11" x14ac:dyDescent="0.25">
      <c r="A986" s="7">
        <v>45717</v>
      </c>
      <c r="B986" s="1">
        <v>45741</v>
      </c>
      <c r="C986" s="1" t="s">
        <v>120</v>
      </c>
      <c r="D986" s="1" t="s">
        <v>52</v>
      </c>
      <c r="E986" t="s">
        <v>39</v>
      </c>
      <c r="F986" t="s">
        <v>24</v>
      </c>
      <c r="G986" t="s">
        <v>17</v>
      </c>
      <c r="H986" s="2">
        <v>515055</v>
      </c>
    </row>
    <row r="987" spans="1:11" x14ac:dyDescent="0.25">
      <c r="A987" s="7">
        <v>45717</v>
      </c>
      <c r="B987" s="1">
        <v>45741</v>
      </c>
      <c r="C987" s="1" t="s">
        <v>120</v>
      </c>
      <c r="D987" s="1" t="s">
        <v>52</v>
      </c>
      <c r="E987" t="s">
        <v>57</v>
      </c>
      <c r="F987" t="s">
        <v>24</v>
      </c>
      <c r="G987" t="s">
        <v>17</v>
      </c>
      <c r="H987" s="2">
        <v>377222</v>
      </c>
    </row>
    <row r="988" spans="1:11" x14ac:dyDescent="0.25">
      <c r="A988" s="7">
        <v>45717</v>
      </c>
      <c r="B988" s="1">
        <v>45741</v>
      </c>
      <c r="C988" s="1" t="s">
        <v>120</v>
      </c>
      <c r="D988" s="1" t="s">
        <v>52</v>
      </c>
      <c r="E988" t="s">
        <v>12</v>
      </c>
      <c r="F988" t="s">
        <v>24</v>
      </c>
      <c r="G988" t="s">
        <v>16</v>
      </c>
      <c r="H988" s="2">
        <v>441100</v>
      </c>
      <c r="I988" s="2">
        <v>-441000</v>
      </c>
      <c r="J988" s="1">
        <v>45758</v>
      </c>
      <c r="K988" s="7">
        <v>45748</v>
      </c>
    </row>
    <row r="989" spans="1:11" x14ac:dyDescent="0.25">
      <c r="A989" s="7">
        <v>45717</v>
      </c>
      <c r="B989" s="1">
        <v>45741</v>
      </c>
      <c r="C989" s="1" t="s">
        <v>120</v>
      </c>
      <c r="D989" s="1" t="s">
        <v>52</v>
      </c>
      <c r="E989" t="s">
        <v>84</v>
      </c>
      <c r="F989" t="s">
        <v>24</v>
      </c>
      <c r="G989" t="s">
        <v>17</v>
      </c>
      <c r="H989" s="2">
        <v>305078</v>
      </c>
      <c r="I989" s="2">
        <v>-305078</v>
      </c>
      <c r="J989" s="1">
        <v>45750</v>
      </c>
      <c r="K989" s="7">
        <v>45748</v>
      </c>
    </row>
    <row r="990" spans="1:11" x14ac:dyDescent="0.25">
      <c r="A990" s="7">
        <v>45717</v>
      </c>
      <c r="B990" s="1">
        <v>45741</v>
      </c>
      <c r="C990" s="1" t="s">
        <v>120</v>
      </c>
      <c r="D990" s="1" t="s">
        <v>52</v>
      </c>
      <c r="E990" t="s">
        <v>2</v>
      </c>
      <c r="F990" t="s">
        <v>24</v>
      </c>
      <c r="G990" t="s">
        <v>16</v>
      </c>
      <c r="H990" s="2">
        <v>442150</v>
      </c>
    </row>
    <row r="991" spans="1:11" x14ac:dyDescent="0.25">
      <c r="A991" s="7">
        <v>45717</v>
      </c>
      <c r="B991" s="1">
        <v>45741</v>
      </c>
      <c r="C991" s="1" t="s">
        <v>120</v>
      </c>
      <c r="D991" s="1" t="s">
        <v>52</v>
      </c>
      <c r="E991" t="s">
        <v>2</v>
      </c>
      <c r="F991" t="s">
        <v>24</v>
      </c>
      <c r="G991" t="s">
        <v>17</v>
      </c>
      <c r="H991" s="2">
        <v>460735</v>
      </c>
    </row>
    <row r="992" spans="1:11" x14ac:dyDescent="0.25">
      <c r="A992" s="7">
        <v>45717</v>
      </c>
      <c r="B992" s="1">
        <v>45741</v>
      </c>
      <c r="C992" s="1" t="s">
        <v>120</v>
      </c>
      <c r="D992" s="1" t="s">
        <v>52</v>
      </c>
      <c r="E992" t="s">
        <v>25</v>
      </c>
      <c r="F992" t="s">
        <v>24</v>
      </c>
      <c r="G992" t="s">
        <v>16</v>
      </c>
      <c r="H992" s="2">
        <v>104100</v>
      </c>
      <c r="I992" s="2">
        <v>-104100</v>
      </c>
      <c r="J992" s="1">
        <v>45768</v>
      </c>
      <c r="K992" s="7">
        <v>45748</v>
      </c>
    </row>
    <row r="993" spans="1:11" x14ac:dyDescent="0.25">
      <c r="A993" s="7">
        <v>45717</v>
      </c>
      <c r="B993" s="1">
        <v>45741</v>
      </c>
      <c r="C993" s="1" t="s">
        <v>120</v>
      </c>
      <c r="D993" s="1" t="s">
        <v>52</v>
      </c>
      <c r="E993" t="s">
        <v>31</v>
      </c>
      <c r="F993" t="s">
        <v>24</v>
      </c>
      <c r="G993" t="s">
        <v>17</v>
      </c>
      <c r="H993" s="2">
        <v>84767</v>
      </c>
      <c r="I993" s="2">
        <v>-84767</v>
      </c>
      <c r="J993" s="1">
        <v>45747</v>
      </c>
      <c r="K993" s="7">
        <v>45717</v>
      </c>
    </row>
    <row r="994" spans="1:11" x14ac:dyDescent="0.25">
      <c r="A994" s="7">
        <v>45717</v>
      </c>
      <c r="B994" s="1">
        <v>45741</v>
      </c>
      <c r="C994" s="1" t="s">
        <v>120</v>
      </c>
      <c r="D994" s="1" t="s">
        <v>52</v>
      </c>
      <c r="E994" t="s">
        <v>31</v>
      </c>
      <c r="F994" t="s">
        <v>24</v>
      </c>
      <c r="G994" t="s">
        <v>17</v>
      </c>
      <c r="H994" s="2">
        <v>265961</v>
      </c>
      <c r="I994" s="2">
        <v>-265961</v>
      </c>
      <c r="J994" s="1">
        <v>45747</v>
      </c>
      <c r="K994" s="7">
        <v>45717</v>
      </c>
    </row>
    <row r="995" spans="1:11" x14ac:dyDescent="0.25">
      <c r="A995" s="7">
        <v>45717</v>
      </c>
      <c r="B995" s="1">
        <v>45741</v>
      </c>
      <c r="C995" s="1" t="s">
        <v>120</v>
      </c>
      <c r="D995" s="1" t="s">
        <v>52</v>
      </c>
      <c r="E995" t="s">
        <v>31</v>
      </c>
      <c r="F995" t="s">
        <v>24</v>
      </c>
      <c r="G995" t="s">
        <v>17</v>
      </c>
      <c r="H995" s="2">
        <v>128691</v>
      </c>
      <c r="I995" s="2">
        <v>-128691</v>
      </c>
      <c r="J995" s="1">
        <v>45747</v>
      </c>
      <c r="K995" s="7">
        <v>45717</v>
      </c>
    </row>
    <row r="996" spans="1:11" x14ac:dyDescent="0.25">
      <c r="A996" s="7">
        <v>45717</v>
      </c>
      <c r="B996" s="1">
        <v>45741</v>
      </c>
      <c r="C996" s="1" t="s">
        <v>120</v>
      </c>
      <c r="D996" s="1" t="s">
        <v>52</v>
      </c>
      <c r="E996" t="s">
        <v>10</v>
      </c>
      <c r="F996" t="s">
        <v>24</v>
      </c>
      <c r="G996" t="s">
        <v>17</v>
      </c>
      <c r="H996" s="2">
        <v>59740</v>
      </c>
      <c r="I996" s="2">
        <v>-59740</v>
      </c>
      <c r="J996" s="1">
        <v>45743</v>
      </c>
      <c r="K996" s="7">
        <v>45717</v>
      </c>
    </row>
    <row r="997" spans="1:11" x14ac:dyDescent="0.25">
      <c r="A997" s="7">
        <v>45717</v>
      </c>
      <c r="B997" s="1">
        <v>45741</v>
      </c>
      <c r="C997" s="1" t="s">
        <v>120</v>
      </c>
      <c r="D997" s="1" t="s">
        <v>52</v>
      </c>
      <c r="E997" t="s">
        <v>10</v>
      </c>
      <c r="F997" t="s">
        <v>24</v>
      </c>
      <c r="G997" t="s">
        <v>16</v>
      </c>
      <c r="H997" s="2">
        <v>49500</v>
      </c>
      <c r="I997" s="2">
        <v>-49500</v>
      </c>
      <c r="J997" s="1">
        <v>45743</v>
      </c>
      <c r="K997" s="7">
        <v>45717</v>
      </c>
    </row>
    <row r="998" spans="1:11" x14ac:dyDescent="0.25">
      <c r="A998" s="7">
        <v>45717</v>
      </c>
      <c r="B998" s="1">
        <v>45741</v>
      </c>
      <c r="C998" s="1" t="s">
        <v>120</v>
      </c>
      <c r="D998" s="1" t="s">
        <v>52</v>
      </c>
      <c r="E998" t="s">
        <v>8</v>
      </c>
      <c r="F998" t="s">
        <v>22</v>
      </c>
      <c r="G998" t="s">
        <v>16</v>
      </c>
      <c r="H998" s="2">
        <v>13500</v>
      </c>
      <c r="I998" s="2">
        <v>-13500</v>
      </c>
      <c r="J998" s="1">
        <v>45741</v>
      </c>
      <c r="K998" s="7">
        <v>45717</v>
      </c>
    </row>
    <row r="999" spans="1:11" x14ac:dyDescent="0.25">
      <c r="A999" s="7">
        <v>45717</v>
      </c>
      <c r="B999" s="1">
        <v>45741</v>
      </c>
      <c r="C999" s="1" t="s">
        <v>120</v>
      </c>
      <c r="D999" s="1" t="s">
        <v>52</v>
      </c>
      <c r="E999" t="s">
        <v>9</v>
      </c>
      <c r="F999" t="s">
        <v>22</v>
      </c>
      <c r="G999" t="s">
        <v>16</v>
      </c>
      <c r="H999" s="2">
        <v>5790</v>
      </c>
      <c r="I999" s="2">
        <v>-5790</v>
      </c>
      <c r="J999" s="1">
        <v>45741</v>
      </c>
      <c r="K999" s="7">
        <v>45717</v>
      </c>
    </row>
    <row r="1000" spans="1:11" x14ac:dyDescent="0.25">
      <c r="A1000" s="7">
        <v>45717</v>
      </c>
      <c r="B1000" s="1">
        <v>45741</v>
      </c>
      <c r="C1000" s="1" t="s">
        <v>120</v>
      </c>
      <c r="D1000" s="1" t="s">
        <v>51</v>
      </c>
      <c r="E1000" t="s">
        <v>94</v>
      </c>
      <c r="F1000" t="s">
        <v>22</v>
      </c>
      <c r="G1000" t="s">
        <v>16</v>
      </c>
      <c r="H1000" s="2">
        <v>10800</v>
      </c>
      <c r="I1000" s="2">
        <v>-10800</v>
      </c>
      <c r="J1000" s="1">
        <v>45741</v>
      </c>
      <c r="K1000" s="7">
        <v>45717</v>
      </c>
    </row>
    <row r="1001" spans="1:11" x14ac:dyDescent="0.25">
      <c r="A1001" s="7">
        <v>45717</v>
      </c>
      <c r="B1001" s="1">
        <v>45741</v>
      </c>
      <c r="C1001" s="1" t="s">
        <v>120</v>
      </c>
      <c r="D1001" s="1" t="s">
        <v>69</v>
      </c>
      <c r="E1001" t="s">
        <v>43</v>
      </c>
      <c r="F1001" t="s">
        <v>22</v>
      </c>
      <c r="G1001" t="s">
        <v>16</v>
      </c>
      <c r="I1001" s="2">
        <v>-46000</v>
      </c>
      <c r="J1001" s="1">
        <v>45741</v>
      </c>
      <c r="K1001" s="7">
        <v>45717</v>
      </c>
    </row>
    <row r="1002" spans="1:11" x14ac:dyDescent="0.25">
      <c r="A1002" s="7">
        <v>45717</v>
      </c>
      <c r="B1002" s="1">
        <v>45741</v>
      </c>
      <c r="C1002" s="1" t="s">
        <v>120</v>
      </c>
      <c r="D1002" s="1" t="s">
        <v>69</v>
      </c>
      <c r="E1002" t="s">
        <v>43</v>
      </c>
      <c r="F1002" t="s">
        <v>22</v>
      </c>
      <c r="G1002" t="s">
        <v>16</v>
      </c>
      <c r="I1002" s="2">
        <v>-46000</v>
      </c>
      <c r="J1002" s="1">
        <v>45741</v>
      </c>
      <c r="K1002" s="7">
        <v>45717</v>
      </c>
    </row>
    <row r="1003" spans="1:11" x14ac:dyDescent="0.25">
      <c r="A1003" s="7">
        <v>45717</v>
      </c>
      <c r="B1003" s="1">
        <v>45741</v>
      </c>
      <c r="C1003" s="1" t="s">
        <v>120</v>
      </c>
      <c r="D1003" s="1" t="s">
        <v>69</v>
      </c>
      <c r="E1003" t="s">
        <v>43</v>
      </c>
      <c r="F1003" t="s">
        <v>22</v>
      </c>
      <c r="G1003" t="s">
        <v>16</v>
      </c>
      <c r="I1003" s="2">
        <v>-33660</v>
      </c>
      <c r="J1003" s="1">
        <v>45741</v>
      </c>
      <c r="K1003" s="7">
        <v>45717</v>
      </c>
    </row>
    <row r="1004" spans="1:11" x14ac:dyDescent="0.25">
      <c r="A1004" s="7">
        <v>45717</v>
      </c>
      <c r="B1004" s="1">
        <v>45741</v>
      </c>
      <c r="C1004" s="1" t="s">
        <v>120</v>
      </c>
      <c r="D1004" s="1" t="s">
        <v>69</v>
      </c>
      <c r="E1004" t="s">
        <v>43</v>
      </c>
      <c r="F1004" t="s">
        <v>22</v>
      </c>
      <c r="G1004" t="s">
        <v>16</v>
      </c>
      <c r="I1004" s="2">
        <v>34600</v>
      </c>
      <c r="J1004" s="1">
        <v>45741</v>
      </c>
      <c r="K1004" s="7">
        <v>45717</v>
      </c>
    </row>
    <row r="1005" spans="1:11" x14ac:dyDescent="0.25">
      <c r="A1005" s="7">
        <v>45717</v>
      </c>
      <c r="B1005" s="1">
        <v>45741</v>
      </c>
      <c r="C1005" s="1" t="s">
        <v>120</v>
      </c>
      <c r="D1005" s="1" t="s">
        <v>52</v>
      </c>
      <c r="E1005" t="s">
        <v>39</v>
      </c>
      <c r="F1005" t="s">
        <v>22</v>
      </c>
      <c r="G1005" t="s">
        <v>16</v>
      </c>
      <c r="H1005" s="2">
        <v>240000</v>
      </c>
      <c r="I1005" s="2">
        <v>-240000</v>
      </c>
      <c r="J1005" s="1">
        <v>45741</v>
      </c>
      <c r="K1005" s="7">
        <v>45717</v>
      </c>
    </row>
    <row r="1006" spans="1:11" x14ac:dyDescent="0.25">
      <c r="A1006" s="7">
        <v>45717</v>
      </c>
      <c r="B1006" s="1">
        <v>45741</v>
      </c>
      <c r="C1006" s="1" t="s">
        <v>120</v>
      </c>
      <c r="D1006" s="1" t="s">
        <v>52</v>
      </c>
      <c r="E1006" t="s">
        <v>39</v>
      </c>
      <c r="F1006" t="s">
        <v>22</v>
      </c>
      <c r="G1006" t="s">
        <v>18</v>
      </c>
      <c r="H1006" s="2">
        <v>93645</v>
      </c>
      <c r="I1006" s="2">
        <v>-93645</v>
      </c>
      <c r="J1006" s="1">
        <v>45741</v>
      </c>
      <c r="K1006" s="7">
        <v>45717</v>
      </c>
    </row>
    <row r="1007" spans="1:11" x14ac:dyDescent="0.25">
      <c r="A1007" s="7">
        <v>45717</v>
      </c>
      <c r="B1007" s="1">
        <v>45741</v>
      </c>
      <c r="C1007" s="1" t="s">
        <v>120</v>
      </c>
      <c r="D1007" s="1" t="s">
        <v>52</v>
      </c>
      <c r="E1007" t="s">
        <v>38</v>
      </c>
      <c r="F1007" t="s">
        <v>22</v>
      </c>
      <c r="G1007" t="s">
        <v>16</v>
      </c>
      <c r="H1007" s="2">
        <v>42000</v>
      </c>
      <c r="I1007" s="2">
        <v>-42000</v>
      </c>
      <c r="J1007" s="1">
        <v>45741</v>
      </c>
      <c r="K1007" s="7">
        <v>45717</v>
      </c>
    </row>
    <row r="1008" spans="1:11" x14ac:dyDescent="0.25">
      <c r="A1008" s="7">
        <v>45717</v>
      </c>
      <c r="B1008" s="1">
        <v>45741</v>
      </c>
      <c r="C1008" s="1" t="s">
        <v>120</v>
      </c>
      <c r="D1008" s="1" t="s">
        <v>201</v>
      </c>
      <c r="E1008" t="s">
        <v>149</v>
      </c>
      <c r="F1008" t="s">
        <v>22</v>
      </c>
      <c r="G1008" t="s">
        <v>16</v>
      </c>
      <c r="I1008" s="2">
        <v>-500000</v>
      </c>
      <c r="J1008" s="1">
        <v>45741</v>
      </c>
      <c r="K1008" s="7">
        <v>45717</v>
      </c>
    </row>
    <row r="1009" spans="1:11" x14ac:dyDescent="0.25">
      <c r="A1009" s="7">
        <v>45717</v>
      </c>
      <c r="B1009" s="1">
        <v>45741</v>
      </c>
      <c r="C1009" s="1" t="s">
        <v>120</v>
      </c>
      <c r="D1009" s="1" t="s">
        <v>69</v>
      </c>
      <c r="E1009" t="s">
        <v>39</v>
      </c>
      <c r="F1009" t="s">
        <v>22</v>
      </c>
      <c r="G1009" t="s">
        <v>16</v>
      </c>
      <c r="I1009" s="2">
        <v>-50000</v>
      </c>
      <c r="J1009" s="1">
        <v>45741</v>
      </c>
      <c r="K1009" s="7">
        <v>45717</v>
      </c>
    </row>
    <row r="1010" spans="1:11" x14ac:dyDescent="0.25">
      <c r="A1010" s="7">
        <v>45717</v>
      </c>
      <c r="B1010" s="1">
        <v>45741</v>
      </c>
      <c r="C1010" s="1" t="s">
        <v>120</v>
      </c>
      <c r="D1010" s="1" t="s">
        <v>51</v>
      </c>
      <c r="E1010" t="s">
        <v>27</v>
      </c>
      <c r="F1010" t="s">
        <v>22</v>
      </c>
      <c r="G1010" t="s">
        <v>16</v>
      </c>
      <c r="H1010" s="2">
        <v>100000</v>
      </c>
      <c r="I1010" s="2">
        <v>-100000</v>
      </c>
      <c r="J1010" s="1">
        <v>45741</v>
      </c>
      <c r="K1010" s="7">
        <v>45717</v>
      </c>
    </row>
    <row r="1011" spans="1:11" x14ac:dyDescent="0.25">
      <c r="A1011" s="7">
        <v>45717</v>
      </c>
      <c r="B1011" s="1">
        <v>45742</v>
      </c>
      <c r="C1011" s="1" t="s">
        <v>120</v>
      </c>
      <c r="D1011" s="1" t="s">
        <v>52</v>
      </c>
      <c r="E1011" t="s">
        <v>2</v>
      </c>
      <c r="F1011" t="s">
        <v>22</v>
      </c>
      <c r="G1011" t="s">
        <v>16</v>
      </c>
      <c r="I1011" s="2">
        <v>-300000</v>
      </c>
      <c r="J1011" s="1">
        <v>45742</v>
      </c>
      <c r="K1011" s="7">
        <v>45717</v>
      </c>
    </row>
    <row r="1012" spans="1:11" x14ac:dyDescent="0.25">
      <c r="A1012" s="7">
        <v>45717</v>
      </c>
      <c r="B1012" s="1">
        <v>45742</v>
      </c>
      <c r="C1012" s="1" t="s">
        <v>120</v>
      </c>
      <c r="D1012" s="1" t="s">
        <v>52</v>
      </c>
      <c r="E1012" t="s">
        <v>89</v>
      </c>
      <c r="F1012" t="s">
        <v>22</v>
      </c>
      <c r="G1012" t="s">
        <v>16</v>
      </c>
      <c r="H1012" s="2">
        <v>5000</v>
      </c>
      <c r="I1012" s="2">
        <v>-5000</v>
      </c>
      <c r="J1012" s="1">
        <v>45742</v>
      </c>
      <c r="K1012" s="7">
        <v>45717</v>
      </c>
    </row>
    <row r="1013" spans="1:11" x14ac:dyDescent="0.25">
      <c r="A1013" s="7">
        <v>45717</v>
      </c>
      <c r="B1013" s="1">
        <v>45742</v>
      </c>
      <c r="C1013" s="1" t="s">
        <v>120</v>
      </c>
      <c r="D1013" s="1" t="s">
        <v>52</v>
      </c>
      <c r="E1013" t="s">
        <v>9</v>
      </c>
      <c r="F1013" t="s">
        <v>22</v>
      </c>
      <c r="G1013" t="s">
        <v>16</v>
      </c>
      <c r="H1013" s="2">
        <v>1920</v>
      </c>
      <c r="I1013" s="2">
        <v>-1920</v>
      </c>
      <c r="J1013" s="1">
        <v>45742</v>
      </c>
      <c r="K1013" s="7">
        <v>45717</v>
      </c>
    </row>
    <row r="1014" spans="1:11" x14ac:dyDescent="0.25">
      <c r="A1014" s="7">
        <v>45717</v>
      </c>
      <c r="B1014" s="1">
        <v>45742</v>
      </c>
      <c r="C1014" s="1" t="s">
        <v>120</v>
      </c>
      <c r="D1014" s="1" t="s">
        <v>52</v>
      </c>
      <c r="E1014" t="s">
        <v>29</v>
      </c>
      <c r="F1014" t="s">
        <v>22</v>
      </c>
      <c r="G1014" t="s">
        <v>16</v>
      </c>
      <c r="H1014" s="2">
        <v>7600</v>
      </c>
      <c r="I1014" s="2">
        <v>-7600</v>
      </c>
      <c r="J1014" s="1">
        <v>45742</v>
      </c>
      <c r="K1014" s="7">
        <v>45717</v>
      </c>
    </row>
    <row r="1015" spans="1:11" x14ac:dyDescent="0.25">
      <c r="A1015" s="7">
        <v>45717</v>
      </c>
      <c r="B1015" s="1">
        <v>45742</v>
      </c>
      <c r="C1015" s="1" t="s">
        <v>120</v>
      </c>
      <c r="D1015" s="1" t="s">
        <v>52</v>
      </c>
      <c r="E1015" t="s">
        <v>9</v>
      </c>
      <c r="F1015" t="s">
        <v>22</v>
      </c>
      <c r="G1015" t="s">
        <v>16</v>
      </c>
      <c r="H1015" s="2">
        <v>3260</v>
      </c>
      <c r="I1015" s="2">
        <v>-3260</v>
      </c>
      <c r="J1015" s="1">
        <v>45742</v>
      </c>
      <c r="K1015" s="7">
        <v>45717</v>
      </c>
    </row>
    <row r="1016" spans="1:11" x14ac:dyDescent="0.25">
      <c r="A1016" s="7">
        <v>45717</v>
      </c>
      <c r="B1016" s="1">
        <v>45742</v>
      </c>
      <c r="C1016" s="1" t="s">
        <v>120</v>
      </c>
      <c r="D1016" s="1" t="s">
        <v>69</v>
      </c>
      <c r="E1016" t="s">
        <v>43</v>
      </c>
      <c r="F1016" t="s">
        <v>22</v>
      </c>
      <c r="G1016" t="s">
        <v>16</v>
      </c>
      <c r="I1016" s="2">
        <v>-16830</v>
      </c>
      <c r="J1016" s="1">
        <v>45742</v>
      </c>
      <c r="K1016" s="7">
        <v>45717</v>
      </c>
    </row>
    <row r="1017" spans="1:11" x14ac:dyDescent="0.25">
      <c r="A1017" s="7">
        <v>45717</v>
      </c>
      <c r="B1017" s="1">
        <v>45742</v>
      </c>
      <c r="C1017" s="1" t="s">
        <v>120</v>
      </c>
      <c r="D1017" s="1" t="s">
        <v>69</v>
      </c>
      <c r="E1017" t="s">
        <v>43</v>
      </c>
      <c r="F1017" t="s">
        <v>22</v>
      </c>
      <c r="G1017" t="s">
        <v>16</v>
      </c>
      <c r="I1017" s="2">
        <v>-23000</v>
      </c>
      <c r="J1017" s="1">
        <v>45742</v>
      </c>
      <c r="K1017" s="7">
        <v>45717</v>
      </c>
    </row>
    <row r="1018" spans="1:11" x14ac:dyDescent="0.25">
      <c r="A1018" s="7">
        <v>45717</v>
      </c>
      <c r="B1018" s="1">
        <v>45742</v>
      </c>
      <c r="C1018" s="1" t="s">
        <v>120</v>
      </c>
      <c r="D1018" s="1" t="s">
        <v>49</v>
      </c>
      <c r="E1018" t="s">
        <v>155</v>
      </c>
      <c r="F1018" t="s">
        <v>22</v>
      </c>
      <c r="G1018" t="s">
        <v>16</v>
      </c>
      <c r="H1018" s="2">
        <v>500000</v>
      </c>
      <c r="I1018" s="2">
        <v>-500000</v>
      </c>
      <c r="J1018" s="1">
        <v>45742</v>
      </c>
      <c r="K1018" s="7">
        <v>45717</v>
      </c>
    </row>
    <row r="1019" spans="1:11" x14ac:dyDescent="0.25">
      <c r="A1019" s="7">
        <v>45717</v>
      </c>
      <c r="B1019" s="1">
        <v>45742</v>
      </c>
      <c r="C1019" s="1" t="s">
        <v>120</v>
      </c>
      <c r="D1019" s="1" t="s">
        <v>70</v>
      </c>
      <c r="E1019" t="s">
        <v>71</v>
      </c>
      <c r="F1019" t="s">
        <v>22</v>
      </c>
      <c r="G1019" t="s">
        <v>16</v>
      </c>
      <c r="H1019" s="2">
        <v>4390</v>
      </c>
      <c r="I1019" s="2">
        <v>-4390</v>
      </c>
      <c r="J1019" s="1">
        <v>45742</v>
      </c>
      <c r="K1019" s="7">
        <v>45717</v>
      </c>
    </row>
    <row r="1020" spans="1:11" x14ac:dyDescent="0.25">
      <c r="A1020" s="7">
        <v>45717</v>
      </c>
      <c r="B1020" s="1">
        <v>45742</v>
      </c>
      <c r="C1020" s="1" t="s">
        <v>120</v>
      </c>
      <c r="D1020" s="1" t="s">
        <v>52</v>
      </c>
      <c r="E1020" t="s">
        <v>107</v>
      </c>
      <c r="F1020" t="s">
        <v>22</v>
      </c>
      <c r="G1020" t="s">
        <v>18</v>
      </c>
      <c r="H1020" s="2">
        <v>72300</v>
      </c>
      <c r="I1020" s="2">
        <v>-72300</v>
      </c>
      <c r="J1020" s="1">
        <v>45742</v>
      </c>
      <c r="K1020" s="7">
        <v>45717</v>
      </c>
    </row>
    <row r="1021" spans="1:11" x14ac:dyDescent="0.25">
      <c r="A1021" s="7">
        <v>45717</v>
      </c>
      <c r="B1021" s="1">
        <v>45742</v>
      </c>
      <c r="C1021" s="1" t="s">
        <v>120</v>
      </c>
      <c r="D1021" s="1" t="s">
        <v>52</v>
      </c>
      <c r="E1021" t="s">
        <v>21</v>
      </c>
      <c r="F1021" t="s">
        <v>22</v>
      </c>
      <c r="G1021" t="s">
        <v>18</v>
      </c>
      <c r="H1021" s="2">
        <v>163482</v>
      </c>
      <c r="I1021" s="2">
        <v>-163482</v>
      </c>
      <c r="J1021" s="1">
        <v>45742</v>
      </c>
      <c r="K1021" s="7">
        <v>45717</v>
      </c>
    </row>
    <row r="1022" spans="1:11" x14ac:dyDescent="0.25">
      <c r="A1022" s="7">
        <v>45717</v>
      </c>
      <c r="B1022" s="1">
        <v>45742</v>
      </c>
      <c r="C1022" s="1" t="s">
        <v>120</v>
      </c>
      <c r="D1022" s="1" t="s">
        <v>52</v>
      </c>
      <c r="E1022" t="s">
        <v>150</v>
      </c>
      <c r="F1022" t="s">
        <v>22</v>
      </c>
      <c r="G1022" t="s">
        <v>18</v>
      </c>
      <c r="H1022" s="2">
        <v>27291</v>
      </c>
      <c r="I1022" s="2">
        <v>-27291</v>
      </c>
      <c r="J1022" s="1">
        <v>45742</v>
      </c>
      <c r="K1022" s="7">
        <v>45717</v>
      </c>
    </row>
    <row r="1023" spans="1:11" x14ac:dyDescent="0.25">
      <c r="A1023" s="7">
        <v>45717</v>
      </c>
      <c r="B1023" s="1">
        <v>45742</v>
      </c>
      <c r="C1023" s="1" t="s">
        <v>120</v>
      </c>
      <c r="D1023" s="1" t="s">
        <v>69</v>
      </c>
      <c r="E1023" t="s">
        <v>39</v>
      </c>
      <c r="F1023" t="s">
        <v>22</v>
      </c>
      <c r="G1023" t="s">
        <v>16</v>
      </c>
      <c r="I1023" s="2">
        <v>-50000</v>
      </c>
      <c r="J1023" s="1">
        <v>45742</v>
      </c>
      <c r="K1023" s="7">
        <v>45717</v>
      </c>
    </row>
    <row r="1024" spans="1:11" x14ac:dyDescent="0.25">
      <c r="A1024" s="7">
        <v>45717</v>
      </c>
      <c r="B1024" s="1">
        <v>45742</v>
      </c>
      <c r="C1024" s="1" t="s">
        <v>120</v>
      </c>
      <c r="D1024" s="1" t="s">
        <v>52</v>
      </c>
      <c r="E1024" t="s">
        <v>141</v>
      </c>
      <c r="F1024" t="s">
        <v>22</v>
      </c>
      <c r="G1024" t="s">
        <v>16</v>
      </c>
      <c r="I1024" s="2">
        <v>-200000</v>
      </c>
      <c r="J1024" s="1">
        <v>45742</v>
      </c>
      <c r="K1024" s="7">
        <v>45717</v>
      </c>
    </row>
    <row r="1025" spans="1:11" x14ac:dyDescent="0.25">
      <c r="A1025" s="7">
        <v>45717</v>
      </c>
      <c r="B1025" s="1">
        <v>45742</v>
      </c>
      <c r="C1025" s="1" t="s">
        <v>120</v>
      </c>
      <c r="D1025" s="1" t="s">
        <v>52</v>
      </c>
      <c r="E1025" t="s">
        <v>140</v>
      </c>
      <c r="F1025" t="s">
        <v>22</v>
      </c>
      <c r="G1025" t="s">
        <v>16</v>
      </c>
      <c r="H1025" s="2">
        <v>26500</v>
      </c>
      <c r="I1025" s="2">
        <v>-26500</v>
      </c>
      <c r="J1025" s="1">
        <v>45742</v>
      </c>
      <c r="K1025" s="7">
        <v>45717</v>
      </c>
    </row>
    <row r="1026" spans="1:11" x14ac:dyDescent="0.25">
      <c r="A1026" s="7">
        <v>45717</v>
      </c>
      <c r="B1026" s="1">
        <v>45742</v>
      </c>
      <c r="C1026" s="1" t="s">
        <v>120</v>
      </c>
      <c r="D1026" s="1" t="s">
        <v>52</v>
      </c>
      <c r="E1026" t="s">
        <v>90</v>
      </c>
      <c r="F1026" t="s">
        <v>22</v>
      </c>
      <c r="G1026" t="s">
        <v>18</v>
      </c>
      <c r="H1026" s="2">
        <v>176400</v>
      </c>
      <c r="I1026" s="2">
        <v>-176400</v>
      </c>
      <c r="J1026" s="1">
        <v>45742</v>
      </c>
      <c r="K1026" s="7">
        <v>45717</v>
      </c>
    </row>
    <row r="1027" spans="1:11" x14ac:dyDescent="0.25">
      <c r="A1027" s="7">
        <v>45717</v>
      </c>
      <c r="B1027" s="1">
        <v>45742</v>
      </c>
      <c r="C1027" s="1" t="s">
        <v>120</v>
      </c>
      <c r="D1027" s="1" t="s">
        <v>52</v>
      </c>
      <c r="E1027" t="s">
        <v>89</v>
      </c>
      <c r="F1027" t="s">
        <v>22</v>
      </c>
      <c r="G1027" t="s">
        <v>16</v>
      </c>
      <c r="H1027" s="2">
        <v>18000</v>
      </c>
      <c r="I1027" s="2">
        <v>-18000</v>
      </c>
      <c r="J1027" s="1">
        <v>45742</v>
      </c>
      <c r="K1027" s="7">
        <v>45717</v>
      </c>
    </row>
    <row r="1028" spans="1:11" x14ac:dyDescent="0.25">
      <c r="A1028" s="7">
        <v>45717</v>
      </c>
      <c r="B1028" s="1">
        <v>45742</v>
      </c>
      <c r="C1028" s="1" t="s">
        <v>120</v>
      </c>
      <c r="D1028" s="1" t="s">
        <v>52</v>
      </c>
      <c r="E1028" t="s">
        <v>151</v>
      </c>
      <c r="F1028" t="s">
        <v>22</v>
      </c>
      <c r="G1028" t="s">
        <v>16</v>
      </c>
      <c r="H1028" s="2">
        <v>32000</v>
      </c>
      <c r="I1028" s="2">
        <v>-32000</v>
      </c>
      <c r="J1028" s="1">
        <v>45742</v>
      </c>
      <c r="K1028" s="7">
        <v>45717</v>
      </c>
    </row>
    <row r="1029" spans="1:11" x14ac:dyDescent="0.25">
      <c r="A1029" s="7">
        <v>45717</v>
      </c>
      <c r="B1029" s="1">
        <v>45742</v>
      </c>
      <c r="C1029" s="1" t="s">
        <v>120</v>
      </c>
      <c r="D1029" s="1" t="s">
        <v>49</v>
      </c>
      <c r="E1029" t="s">
        <v>165</v>
      </c>
      <c r="F1029" t="s">
        <v>22</v>
      </c>
      <c r="G1029" t="s">
        <v>47</v>
      </c>
      <c r="H1029" s="2">
        <v>6187770</v>
      </c>
      <c r="I1029" s="2">
        <v>-6187770</v>
      </c>
      <c r="J1029" s="1">
        <v>45742</v>
      </c>
      <c r="K1029" s="7">
        <v>45717</v>
      </c>
    </row>
    <row r="1030" spans="1:11" x14ac:dyDescent="0.25">
      <c r="A1030" s="7">
        <v>45717</v>
      </c>
      <c r="B1030" s="1">
        <v>45743</v>
      </c>
      <c r="C1030" s="1" t="s">
        <v>121</v>
      </c>
      <c r="D1030" s="1" t="s">
        <v>117</v>
      </c>
      <c r="E1030" t="s">
        <v>126</v>
      </c>
      <c r="F1030" t="s">
        <v>22</v>
      </c>
      <c r="G1030" t="s">
        <v>16</v>
      </c>
      <c r="I1030" s="2">
        <v>500000</v>
      </c>
      <c r="J1030" s="1">
        <v>45743</v>
      </c>
      <c r="K1030" s="7">
        <v>45717</v>
      </c>
    </row>
    <row r="1031" spans="1:11" x14ac:dyDescent="0.25">
      <c r="A1031" s="7">
        <v>45717</v>
      </c>
      <c r="B1031" s="1">
        <v>45743</v>
      </c>
      <c r="C1031" s="1" t="s">
        <v>120</v>
      </c>
      <c r="D1031" s="1" t="s">
        <v>52</v>
      </c>
      <c r="E1031" t="s">
        <v>3</v>
      </c>
      <c r="F1031" t="s">
        <v>24</v>
      </c>
      <c r="G1031" t="s">
        <v>17</v>
      </c>
      <c r="H1031" s="2">
        <v>1843330</v>
      </c>
    </row>
    <row r="1032" spans="1:11" x14ac:dyDescent="0.25">
      <c r="A1032" s="7">
        <v>45717</v>
      </c>
      <c r="B1032" s="1">
        <v>45743</v>
      </c>
      <c r="C1032" s="1" t="s">
        <v>120</v>
      </c>
      <c r="D1032" s="1" t="s">
        <v>52</v>
      </c>
      <c r="E1032" t="s">
        <v>62</v>
      </c>
      <c r="F1032" t="s">
        <v>24</v>
      </c>
      <c r="G1032" t="s">
        <v>16</v>
      </c>
      <c r="H1032" s="2">
        <v>31980</v>
      </c>
      <c r="I1032" s="2">
        <v>-31980</v>
      </c>
      <c r="J1032" s="1">
        <v>45796</v>
      </c>
      <c r="K1032" s="7">
        <v>45778</v>
      </c>
    </row>
    <row r="1033" spans="1:11" x14ac:dyDescent="0.25">
      <c r="A1033" s="7">
        <v>45717</v>
      </c>
      <c r="B1033" s="1">
        <v>45743</v>
      </c>
      <c r="C1033" s="1" t="s">
        <v>120</v>
      </c>
      <c r="D1033" s="1" t="s">
        <v>52</v>
      </c>
      <c r="E1033" t="s">
        <v>0</v>
      </c>
      <c r="F1033" t="s">
        <v>24</v>
      </c>
      <c r="G1033" t="s">
        <v>17</v>
      </c>
      <c r="H1033" s="2">
        <v>1213010</v>
      </c>
    </row>
    <row r="1034" spans="1:11" x14ac:dyDescent="0.25">
      <c r="A1034" s="7">
        <v>45717</v>
      </c>
      <c r="B1034" s="1">
        <v>45743</v>
      </c>
      <c r="C1034" s="1" t="s">
        <v>120</v>
      </c>
      <c r="D1034" s="1" t="s">
        <v>52</v>
      </c>
      <c r="E1034" t="s">
        <v>0</v>
      </c>
      <c r="F1034" t="s">
        <v>24</v>
      </c>
      <c r="G1034" t="s">
        <v>17</v>
      </c>
      <c r="H1034" s="2">
        <v>47311</v>
      </c>
    </row>
    <row r="1035" spans="1:11" x14ac:dyDescent="0.25">
      <c r="A1035" s="7">
        <v>45717</v>
      </c>
      <c r="B1035" s="1">
        <v>45743</v>
      </c>
      <c r="C1035" s="1" t="s">
        <v>120</v>
      </c>
      <c r="D1035" s="1" t="s">
        <v>52</v>
      </c>
      <c r="E1035" t="s">
        <v>0</v>
      </c>
      <c r="F1035" t="s">
        <v>24</v>
      </c>
      <c r="G1035" t="s">
        <v>17</v>
      </c>
      <c r="H1035" s="2">
        <v>252238</v>
      </c>
    </row>
    <row r="1036" spans="1:11" x14ac:dyDescent="0.25">
      <c r="A1036" s="7">
        <v>45717</v>
      </c>
      <c r="B1036" s="1">
        <v>45743</v>
      </c>
      <c r="C1036" s="1" t="s">
        <v>120</v>
      </c>
      <c r="D1036" s="1" t="s">
        <v>52</v>
      </c>
      <c r="E1036" t="s">
        <v>152</v>
      </c>
      <c r="F1036" t="s">
        <v>22</v>
      </c>
      <c r="G1036" t="s">
        <v>16</v>
      </c>
      <c r="H1036" s="2">
        <v>2580</v>
      </c>
      <c r="I1036" s="2">
        <v>-2580</v>
      </c>
      <c r="J1036" s="1">
        <v>45743</v>
      </c>
      <c r="K1036" s="7">
        <v>45717</v>
      </c>
    </row>
    <row r="1037" spans="1:11" x14ac:dyDescent="0.25">
      <c r="A1037" s="7">
        <v>45717</v>
      </c>
      <c r="B1037" s="1">
        <v>45743</v>
      </c>
      <c r="C1037" s="1" t="s">
        <v>120</v>
      </c>
      <c r="D1037" s="1" t="s">
        <v>52</v>
      </c>
      <c r="E1037" t="s">
        <v>153</v>
      </c>
      <c r="F1037" t="s">
        <v>22</v>
      </c>
      <c r="G1037" t="s">
        <v>16</v>
      </c>
      <c r="H1037" s="2">
        <v>1400</v>
      </c>
      <c r="I1037" s="2">
        <v>-1400</v>
      </c>
      <c r="J1037" s="1">
        <v>45743</v>
      </c>
      <c r="K1037" s="7">
        <v>45717</v>
      </c>
    </row>
    <row r="1038" spans="1:11" x14ac:dyDescent="0.25">
      <c r="A1038" s="7">
        <v>45717</v>
      </c>
      <c r="B1038" s="1">
        <v>45743</v>
      </c>
      <c r="C1038" s="1" t="s">
        <v>120</v>
      </c>
      <c r="D1038" s="1" t="s">
        <v>52</v>
      </c>
      <c r="E1038" t="s">
        <v>132</v>
      </c>
      <c r="F1038" t="s">
        <v>22</v>
      </c>
      <c r="G1038" t="s">
        <v>16</v>
      </c>
      <c r="H1038" s="2">
        <v>20000</v>
      </c>
      <c r="I1038" s="2">
        <v>-20000</v>
      </c>
      <c r="J1038" s="1">
        <v>45743</v>
      </c>
      <c r="K1038" s="7">
        <v>45717</v>
      </c>
    </row>
    <row r="1039" spans="1:11" x14ac:dyDescent="0.25">
      <c r="A1039" s="7">
        <v>45717</v>
      </c>
      <c r="B1039" s="1">
        <v>45743</v>
      </c>
      <c r="C1039" s="1" t="s">
        <v>120</v>
      </c>
      <c r="D1039" s="1" t="s">
        <v>52</v>
      </c>
      <c r="E1039" t="s">
        <v>9</v>
      </c>
      <c r="F1039" t="s">
        <v>22</v>
      </c>
      <c r="G1039" t="s">
        <v>16</v>
      </c>
      <c r="H1039" s="2">
        <v>1400</v>
      </c>
      <c r="I1039" s="2">
        <v>-1400</v>
      </c>
      <c r="J1039" s="1">
        <v>45743</v>
      </c>
      <c r="K1039" s="7">
        <v>45717</v>
      </c>
    </row>
    <row r="1040" spans="1:11" x14ac:dyDescent="0.25">
      <c r="A1040" s="7">
        <v>45717</v>
      </c>
      <c r="B1040" s="1">
        <v>45743</v>
      </c>
      <c r="C1040" s="1" t="s">
        <v>120</v>
      </c>
      <c r="D1040" s="1" t="s">
        <v>69</v>
      </c>
      <c r="E1040" t="s">
        <v>43</v>
      </c>
      <c r="F1040" t="s">
        <v>22</v>
      </c>
      <c r="G1040" t="s">
        <v>16</v>
      </c>
      <c r="I1040" s="2">
        <v>-23000</v>
      </c>
      <c r="J1040" s="1">
        <v>45743</v>
      </c>
      <c r="K1040" s="7">
        <v>45717</v>
      </c>
    </row>
    <row r="1041" spans="1:11" x14ac:dyDescent="0.25">
      <c r="A1041" s="7">
        <v>45717</v>
      </c>
      <c r="B1041" s="1">
        <v>45743</v>
      </c>
      <c r="C1041" s="1" t="s">
        <v>120</v>
      </c>
      <c r="D1041" s="1" t="s">
        <v>69</v>
      </c>
      <c r="E1041" t="s">
        <v>43</v>
      </c>
      <c r="F1041" t="s">
        <v>22</v>
      </c>
      <c r="G1041" t="s">
        <v>16</v>
      </c>
      <c r="I1041" s="2">
        <v>-16830</v>
      </c>
      <c r="J1041" s="1">
        <v>45743</v>
      </c>
      <c r="K1041" s="7">
        <v>45717</v>
      </c>
    </row>
    <row r="1042" spans="1:11" x14ac:dyDescent="0.25">
      <c r="A1042" s="7">
        <v>45717</v>
      </c>
      <c r="B1042" s="1">
        <v>45743</v>
      </c>
      <c r="C1042" s="1" t="s">
        <v>120</v>
      </c>
      <c r="D1042" s="1" t="s">
        <v>51</v>
      </c>
      <c r="E1042" t="s">
        <v>64</v>
      </c>
      <c r="F1042" t="s">
        <v>22</v>
      </c>
      <c r="G1042" t="s">
        <v>16</v>
      </c>
      <c r="H1042" s="2">
        <v>51000</v>
      </c>
      <c r="I1042" s="2">
        <v>-51000</v>
      </c>
      <c r="J1042" s="1">
        <v>45743</v>
      </c>
      <c r="K1042" s="7">
        <v>45717</v>
      </c>
    </row>
    <row r="1043" spans="1:11" x14ac:dyDescent="0.25">
      <c r="A1043" s="7">
        <v>45717</v>
      </c>
      <c r="B1043" s="1">
        <v>45743</v>
      </c>
      <c r="C1043" s="1" t="s">
        <v>120</v>
      </c>
      <c r="D1043" s="1" t="s">
        <v>52</v>
      </c>
      <c r="E1043" t="s">
        <v>36</v>
      </c>
      <c r="F1043" t="s">
        <v>22</v>
      </c>
      <c r="G1043" t="s">
        <v>18</v>
      </c>
      <c r="H1043" s="2">
        <v>114200</v>
      </c>
      <c r="I1043" s="2">
        <v>-114200</v>
      </c>
      <c r="J1043" s="1">
        <v>45743</v>
      </c>
      <c r="K1043" s="7">
        <v>45717</v>
      </c>
    </row>
    <row r="1044" spans="1:11" x14ac:dyDescent="0.25">
      <c r="A1044" s="7">
        <v>45717</v>
      </c>
      <c r="B1044" s="1">
        <v>45743</v>
      </c>
      <c r="C1044" s="1" t="s">
        <v>120</v>
      </c>
      <c r="D1044" s="1" t="s">
        <v>50</v>
      </c>
      <c r="E1044" t="s">
        <v>44</v>
      </c>
      <c r="F1044" t="s">
        <v>22</v>
      </c>
      <c r="G1044" t="s">
        <v>16</v>
      </c>
      <c r="I1044" s="2">
        <v>-400000</v>
      </c>
      <c r="J1044" s="1">
        <v>45743</v>
      </c>
      <c r="K1044" s="7">
        <v>45717</v>
      </c>
    </row>
    <row r="1045" spans="1:11" x14ac:dyDescent="0.25">
      <c r="A1045" s="7">
        <v>45717</v>
      </c>
      <c r="B1045" s="1">
        <v>45743</v>
      </c>
      <c r="C1045" s="1" t="s">
        <v>120</v>
      </c>
      <c r="D1045" s="1" t="s">
        <v>69</v>
      </c>
      <c r="E1045" t="s">
        <v>39</v>
      </c>
      <c r="F1045" t="s">
        <v>22</v>
      </c>
      <c r="G1045" t="s">
        <v>16</v>
      </c>
      <c r="I1045" s="2">
        <v>-10000</v>
      </c>
      <c r="J1045" s="1">
        <v>45743</v>
      </c>
      <c r="K1045" s="7">
        <v>45717</v>
      </c>
    </row>
    <row r="1046" spans="1:11" x14ac:dyDescent="0.25">
      <c r="A1046" s="7">
        <v>45717</v>
      </c>
      <c r="B1046" s="1">
        <v>45743</v>
      </c>
      <c r="C1046" s="1" t="s">
        <v>120</v>
      </c>
      <c r="D1046" s="1" t="s">
        <v>52</v>
      </c>
      <c r="E1046" t="s">
        <v>39</v>
      </c>
      <c r="F1046" t="s">
        <v>22</v>
      </c>
      <c r="G1046" t="s">
        <v>18</v>
      </c>
      <c r="H1046" s="2">
        <v>10000</v>
      </c>
      <c r="I1046" s="2">
        <v>-10000</v>
      </c>
      <c r="J1046" s="1">
        <v>45743</v>
      </c>
      <c r="K1046" s="7">
        <v>45717</v>
      </c>
    </row>
    <row r="1047" spans="1:11" x14ac:dyDescent="0.25">
      <c r="A1047" s="7">
        <v>45717</v>
      </c>
      <c r="B1047" s="1">
        <v>45743</v>
      </c>
      <c r="C1047" s="1" t="s">
        <v>120</v>
      </c>
      <c r="D1047" s="1" t="s">
        <v>52</v>
      </c>
      <c r="E1047" t="s">
        <v>20</v>
      </c>
      <c r="F1047" t="s">
        <v>22</v>
      </c>
      <c r="G1047" t="s">
        <v>17</v>
      </c>
      <c r="H1047" s="2">
        <v>197145</v>
      </c>
      <c r="I1047" s="2">
        <v>-197145</v>
      </c>
      <c r="J1047" s="1">
        <v>45743</v>
      </c>
      <c r="K1047" s="7">
        <v>45717</v>
      </c>
    </row>
    <row r="1048" spans="1:11" x14ac:dyDescent="0.25">
      <c r="A1048" s="7">
        <v>45717</v>
      </c>
      <c r="B1048" s="1">
        <v>45743</v>
      </c>
      <c r="C1048" s="1" t="s">
        <v>120</v>
      </c>
      <c r="D1048" s="1" t="s">
        <v>52</v>
      </c>
      <c r="E1048" t="s">
        <v>144</v>
      </c>
      <c r="F1048" t="s">
        <v>22</v>
      </c>
      <c r="G1048" t="s">
        <v>16</v>
      </c>
      <c r="H1048" s="2">
        <v>200000</v>
      </c>
      <c r="I1048" s="2">
        <v>-200000</v>
      </c>
      <c r="J1048" s="1">
        <v>45743</v>
      </c>
      <c r="K1048" s="7">
        <v>45717</v>
      </c>
    </row>
    <row r="1049" spans="1:11" x14ac:dyDescent="0.25">
      <c r="A1049" s="7">
        <v>45717</v>
      </c>
      <c r="B1049" s="1">
        <v>45744</v>
      </c>
      <c r="C1049" s="1" t="s">
        <v>120</v>
      </c>
      <c r="D1049" s="1" t="s">
        <v>52</v>
      </c>
      <c r="E1049" t="s">
        <v>12</v>
      </c>
      <c r="F1049" t="s">
        <v>24</v>
      </c>
      <c r="G1049" t="s">
        <v>16</v>
      </c>
      <c r="H1049" s="2">
        <v>451100</v>
      </c>
      <c r="I1049" s="2">
        <v>-451100</v>
      </c>
      <c r="J1049" s="1">
        <v>45761</v>
      </c>
      <c r="K1049" s="7">
        <v>45748</v>
      </c>
    </row>
    <row r="1050" spans="1:11" x14ac:dyDescent="0.25">
      <c r="A1050" s="7">
        <v>45717</v>
      </c>
      <c r="B1050" s="1">
        <v>45744</v>
      </c>
      <c r="C1050" s="1" t="s">
        <v>120</v>
      </c>
      <c r="D1050" s="1" t="s">
        <v>52</v>
      </c>
      <c r="E1050" t="s">
        <v>90</v>
      </c>
      <c r="F1050" t="s">
        <v>22</v>
      </c>
      <c r="G1050" t="s">
        <v>18</v>
      </c>
      <c r="H1050" s="2">
        <v>237000</v>
      </c>
      <c r="I1050" s="2">
        <v>-237000</v>
      </c>
      <c r="J1050" s="1">
        <v>45744</v>
      </c>
      <c r="K1050" s="7">
        <v>45717</v>
      </c>
    </row>
    <row r="1051" spans="1:11" x14ac:dyDescent="0.25">
      <c r="A1051" s="7">
        <v>45717</v>
      </c>
      <c r="B1051" s="1">
        <v>45744</v>
      </c>
      <c r="C1051" s="1" t="s">
        <v>120</v>
      </c>
      <c r="D1051" s="1" t="s">
        <v>52</v>
      </c>
      <c r="E1051" t="s">
        <v>9</v>
      </c>
      <c r="F1051" t="s">
        <v>22</v>
      </c>
      <c r="G1051" t="s">
        <v>16</v>
      </c>
      <c r="H1051" s="2">
        <v>6150</v>
      </c>
      <c r="I1051" s="2">
        <v>-6150</v>
      </c>
      <c r="J1051" s="1">
        <v>45744</v>
      </c>
      <c r="K1051" s="7">
        <v>45717</v>
      </c>
    </row>
    <row r="1052" spans="1:11" x14ac:dyDescent="0.25">
      <c r="A1052" s="7">
        <v>45717</v>
      </c>
      <c r="B1052" s="1">
        <v>45744</v>
      </c>
      <c r="C1052" s="1" t="s">
        <v>120</v>
      </c>
      <c r="D1052" s="1" t="s">
        <v>52</v>
      </c>
      <c r="E1052" t="s">
        <v>153</v>
      </c>
      <c r="F1052" t="s">
        <v>22</v>
      </c>
      <c r="G1052" t="s">
        <v>16</v>
      </c>
      <c r="H1052" s="2">
        <v>2760</v>
      </c>
      <c r="I1052" s="2">
        <v>-2760</v>
      </c>
      <c r="J1052" s="1">
        <v>45744</v>
      </c>
      <c r="K1052" s="7">
        <v>45717</v>
      </c>
    </row>
    <row r="1053" spans="1:11" x14ac:dyDescent="0.25">
      <c r="A1053" s="7">
        <v>45717</v>
      </c>
      <c r="B1053" s="1">
        <v>45744</v>
      </c>
      <c r="C1053" s="1" t="s">
        <v>120</v>
      </c>
      <c r="D1053" s="1" t="s">
        <v>52</v>
      </c>
      <c r="E1053" t="s">
        <v>152</v>
      </c>
      <c r="F1053" t="s">
        <v>22</v>
      </c>
      <c r="G1053" t="s">
        <v>16</v>
      </c>
      <c r="H1053" s="2">
        <v>5700</v>
      </c>
      <c r="I1053" s="2">
        <v>-5700</v>
      </c>
      <c r="J1053" s="1">
        <v>45744</v>
      </c>
      <c r="K1053" s="7">
        <v>45717</v>
      </c>
    </row>
    <row r="1054" spans="1:11" x14ac:dyDescent="0.25">
      <c r="A1054" s="7">
        <v>45717</v>
      </c>
      <c r="B1054" s="1">
        <v>45744</v>
      </c>
      <c r="C1054" s="1" t="s">
        <v>120</v>
      </c>
      <c r="D1054" s="1" t="s">
        <v>69</v>
      </c>
      <c r="E1054" t="s">
        <v>43</v>
      </c>
      <c r="F1054" t="s">
        <v>22</v>
      </c>
      <c r="G1054" t="s">
        <v>16</v>
      </c>
      <c r="I1054" s="2">
        <v>-16830</v>
      </c>
      <c r="J1054" s="1">
        <v>45744</v>
      </c>
      <c r="K1054" s="7">
        <v>45717</v>
      </c>
    </row>
    <row r="1055" spans="1:11" x14ac:dyDescent="0.25">
      <c r="A1055" s="7">
        <v>45717</v>
      </c>
      <c r="B1055" s="1">
        <v>45744</v>
      </c>
      <c r="C1055" s="1" t="s">
        <v>120</v>
      </c>
      <c r="D1055" s="1" t="s">
        <v>52</v>
      </c>
      <c r="E1055" t="s">
        <v>89</v>
      </c>
      <c r="F1055" t="s">
        <v>22</v>
      </c>
      <c r="G1055" t="s">
        <v>16</v>
      </c>
      <c r="H1055" s="2">
        <v>84000</v>
      </c>
      <c r="I1055" s="2">
        <v>-84000</v>
      </c>
      <c r="J1055" s="1">
        <v>45744</v>
      </c>
      <c r="K1055" s="7">
        <v>45717</v>
      </c>
    </row>
    <row r="1056" spans="1:11" x14ac:dyDescent="0.25">
      <c r="A1056" s="7">
        <v>45717</v>
      </c>
      <c r="B1056" s="1">
        <v>45744</v>
      </c>
      <c r="C1056" s="1" t="s">
        <v>120</v>
      </c>
      <c r="D1056" s="1" t="s">
        <v>66</v>
      </c>
      <c r="E1056" t="s">
        <v>39</v>
      </c>
      <c r="F1056" t="s">
        <v>22</v>
      </c>
      <c r="G1056" t="s">
        <v>18</v>
      </c>
      <c r="H1056" s="2">
        <v>8103</v>
      </c>
      <c r="I1056" s="2">
        <v>-8103</v>
      </c>
      <c r="J1056" s="1">
        <v>45744</v>
      </c>
      <c r="K1056" s="7">
        <v>45717</v>
      </c>
    </row>
    <row r="1057" spans="1:11" x14ac:dyDescent="0.25">
      <c r="A1057" s="7">
        <v>45717</v>
      </c>
      <c r="B1057" s="1">
        <v>45744</v>
      </c>
      <c r="C1057" s="1" t="s">
        <v>120</v>
      </c>
      <c r="D1057" s="1" t="s">
        <v>49</v>
      </c>
      <c r="E1057" t="s">
        <v>46</v>
      </c>
      <c r="F1057" t="s">
        <v>22</v>
      </c>
      <c r="G1057" t="s">
        <v>47</v>
      </c>
      <c r="H1057" s="2">
        <v>1438056</v>
      </c>
      <c r="I1057" s="2">
        <v>-1438056</v>
      </c>
      <c r="J1057" s="1">
        <v>45744</v>
      </c>
      <c r="K1057" s="7">
        <v>45717</v>
      </c>
    </row>
    <row r="1058" spans="1:11" x14ac:dyDescent="0.25">
      <c r="A1058" s="7">
        <v>45717</v>
      </c>
      <c r="B1058" s="1">
        <v>45744</v>
      </c>
      <c r="C1058" s="1" t="s">
        <v>120</v>
      </c>
      <c r="D1058" s="1" t="s">
        <v>69</v>
      </c>
      <c r="E1058" t="s">
        <v>39</v>
      </c>
      <c r="F1058" t="s">
        <v>22</v>
      </c>
      <c r="G1058" t="s">
        <v>16</v>
      </c>
      <c r="I1058" s="2">
        <v>-50000</v>
      </c>
      <c r="J1058" s="1">
        <v>45744</v>
      </c>
      <c r="K1058" s="7">
        <v>45717</v>
      </c>
    </row>
    <row r="1059" spans="1:11" x14ac:dyDescent="0.25">
      <c r="A1059" s="7">
        <v>45717</v>
      </c>
      <c r="B1059" s="1">
        <v>45744</v>
      </c>
      <c r="C1059" s="1" t="s">
        <v>120</v>
      </c>
      <c r="D1059" s="1" t="s">
        <v>54</v>
      </c>
      <c r="E1059" t="s">
        <v>39</v>
      </c>
      <c r="F1059" t="s">
        <v>22</v>
      </c>
      <c r="G1059" t="s">
        <v>16</v>
      </c>
      <c r="H1059" s="2">
        <v>180000</v>
      </c>
      <c r="I1059" s="2">
        <v>-180000</v>
      </c>
      <c r="J1059" s="1">
        <v>45744</v>
      </c>
      <c r="K1059" s="7">
        <v>45717</v>
      </c>
    </row>
    <row r="1060" spans="1:11" x14ac:dyDescent="0.25">
      <c r="A1060" s="7">
        <v>45717</v>
      </c>
      <c r="B1060" s="1">
        <v>45744</v>
      </c>
      <c r="C1060" s="1" t="s">
        <v>120</v>
      </c>
      <c r="D1060" s="1" t="s">
        <v>52</v>
      </c>
      <c r="E1060" t="s">
        <v>154</v>
      </c>
      <c r="F1060" t="s">
        <v>22</v>
      </c>
      <c r="G1060" t="s">
        <v>18</v>
      </c>
      <c r="H1060" s="2">
        <v>15500</v>
      </c>
      <c r="I1060" s="2">
        <v>-15500</v>
      </c>
      <c r="J1060" s="1">
        <v>45744</v>
      </c>
      <c r="K1060" s="7">
        <v>45717</v>
      </c>
    </row>
    <row r="1061" spans="1:11" x14ac:dyDescent="0.25">
      <c r="A1061" s="7">
        <v>45717</v>
      </c>
      <c r="B1061" s="1">
        <v>45744</v>
      </c>
      <c r="C1061" s="1" t="s">
        <v>120</v>
      </c>
      <c r="D1061" s="1" t="s">
        <v>51</v>
      </c>
      <c r="E1061" t="s">
        <v>106</v>
      </c>
      <c r="F1061" t="s">
        <v>22</v>
      </c>
      <c r="G1061" t="s">
        <v>16</v>
      </c>
      <c r="H1061" s="2">
        <v>400000</v>
      </c>
      <c r="I1061" s="2">
        <v>-400000</v>
      </c>
      <c r="J1061" s="1">
        <v>45744</v>
      </c>
      <c r="K1061" s="7">
        <v>45717</v>
      </c>
    </row>
    <row r="1062" spans="1:11" x14ac:dyDescent="0.25">
      <c r="A1062" s="7">
        <v>45717</v>
      </c>
      <c r="B1062" s="1">
        <v>45744</v>
      </c>
      <c r="C1062" s="1" t="s">
        <v>120</v>
      </c>
      <c r="D1062" s="1" t="s">
        <v>52</v>
      </c>
      <c r="E1062" t="s">
        <v>68</v>
      </c>
      <c r="F1062" t="s">
        <v>22</v>
      </c>
      <c r="G1062" t="s">
        <v>16</v>
      </c>
      <c r="I1062" s="2">
        <v>-240000</v>
      </c>
      <c r="J1062" s="1">
        <v>45744</v>
      </c>
      <c r="K1062" s="7">
        <v>45717</v>
      </c>
    </row>
    <row r="1063" spans="1:11" x14ac:dyDescent="0.25">
      <c r="A1063" s="7">
        <v>45717</v>
      </c>
      <c r="B1063" s="1">
        <v>45744</v>
      </c>
      <c r="C1063" s="1" t="s">
        <v>120</v>
      </c>
      <c r="D1063" s="1" t="s">
        <v>52</v>
      </c>
      <c r="E1063" t="s">
        <v>38</v>
      </c>
      <c r="F1063" t="s">
        <v>22</v>
      </c>
      <c r="G1063" t="s">
        <v>16</v>
      </c>
      <c r="H1063" s="2">
        <v>56000</v>
      </c>
      <c r="I1063" s="2">
        <v>-56000</v>
      </c>
      <c r="J1063" s="1">
        <v>45751</v>
      </c>
      <c r="K1063" s="7">
        <v>45748</v>
      </c>
    </row>
    <row r="1064" spans="1:11" x14ac:dyDescent="0.25">
      <c r="A1064" s="7">
        <v>45717</v>
      </c>
      <c r="B1064" s="1">
        <v>45745</v>
      </c>
      <c r="C1064" s="1" t="s">
        <v>120</v>
      </c>
      <c r="D1064" s="1" t="s">
        <v>69</v>
      </c>
      <c r="E1064" t="s">
        <v>39</v>
      </c>
      <c r="F1064" t="s">
        <v>22</v>
      </c>
      <c r="G1064" t="s">
        <v>16</v>
      </c>
      <c r="I1064" s="2">
        <v>-292500</v>
      </c>
      <c r="J1064" s="1">
        <v>45745</v>
      </c>
      <c r="K1064" s="7">
        <v>45717</v>
      </c>
    </row>
    <row r="1065" spans="1:11" x14ac:dyDescent="0.25">
      <c r="A1065" s="7">
        <v>45717</v>
      </c>
      <c r="B1065" s="1">
        <v>45745</v>
      </c>
      <c r="C1065" s="1" t="s">
        <v>120</v>
      </c>
      <c r="D1065" s="1" t="s">
        <v>69</v>
      </c>
      <c r="E1065" t="s">
        <v>39</v>
      </c>
      <c r="F1065" t="s">
        <v>22</v>
      </c>
      <c r="G1065" t="s">
        <v>16</v>
      </c>
      <c r="I1065" s="2">
        <v>-113000</v>
      </c>
      <c r="J1065" s="1">
        <v>45745</v>
      </c>
      <c r="K1065" s="7">
        <v>45717</v>
      </c>
    </row>
    <row r="1066" spans="1:11" x14ac:dyDescent="0.25">
      <c r="A1066" s="7">
        <v>45717</v>
      </c>
      <c r="B1066" s="1">
        <v>45745</v>
      </c>
      <c r="C1066" s="1" t="s">
        <v>120</v>
      </c>
      <c r="D1066" s="1" t="s">
        <v>52</v>
      </c>
      <c r="E1066" t="s">
        <v>26</v>
      </c>
      <c r="F1066" t="s">
        <v>22</v>
      </c>
      <c r="G1066" t="s">
        <v>16</v>
      </c>
      <c r="H1066" s="2">
        <v>1300</v>
      </c>
      <c r="I1066" s="2">
        <v>-1300</v>
      </c>
      <c r="J1066" s="1">
        <v>45745</v>
      </c>
      <c r="K1066" s="7">
        <v>45717</v>
      </c>
    </row>
    <row r="1067" spans="1:11" x14ac:dyDescent="0.25">
      <c r="A1067" s="7">
        <v>45717</v>
      </c>
      <c r="B1067" s="1">
        <v>45745</v>
      </c>
      <c r="C1067" s="1" t="s">
        <v>120</v>
      </c>
      <c r="D1067" s="1" t="s">
        <v>52</v>
      </c>
      <c r="E1067" t="s">
        <v>9</v>
      </c>
      <c r="F1067" t="s">
        <v>22</v>
      </c>
      <c r="G1067" t="s">
        <v>16</v>
      </c>
      <c r="H1067" s="2">
        <v>8440</v>
      </c>
      <c r="I1067" s="2">
        <v>-8440</v>
      </c>
      <c r="J1067" s="1">
        <v>45745</v>
      </c>
      <c r="K1067" s="7">
        <v>45717</v>
      </c>
    </row>
    <row r="1068" spans="1:11" x14ac:dyDescent="0.25">
      <c r="A1068" s="7">
        <v>45717</v>
      </c>
      <c r="B1068" s="1">
        <v>45745</v>
      </c>
      <c r="C1068" s="1" t="s">
        <v>120</v>
      </c>
      <c r="D1068" s="1" t="s">
        <v>51</v>
      </c>
      <c r="E1068" t="s">
        <v>94</v>
      </c>
      <c r="F1068" t="s">
        <v>22</v>
      </c>
      <c r="G1068" t="s">
        <v>16</v>
      </c>
      <c r="H1068" s="2">
        <v>18520</v>
      </c>
      <c r="I1068" s="2">
        <v>-18520</v>
      </c>
      <c r="J1068" s="1">
        <v>45745</v>
      </c>
      <c r="K1068" s="7">
        <v>45717</v>
      </c>
    </row>
    <row r="1069" spans="1:11" x14ac:dyDescent="0.25">
      <c r="A1069" s="7">
        <v>45717</v>
      </c>
      <c r="B1069" s="1">
        <v>45745</v>
      </c>
      <c r="C1069" s="1" t="s">
        <v>120</v>
      </c>
      <c r="D1069" s="1" t="s">
        <v>69</v>
      </c>
      <c r="E1069" t="s">
        <v>43</v>
      </c>
      <c r="F1069" t="s">
        <v>22</v>
      </c>
      <c r="G1069" t="s">
        <v>16</v>
      </c>
      <c r="I1069" s="2">
        <v>-17300</v>
      </c>
      <c r="J1069" s="1">
        <v>45745</v>
      </c>
      <c r="K1069" s="7">
        <v>45717</v>
      </c>
    </row>
    <row r="1070" spans="1:11" x14ac:dyDescent="0.25">
      <c r="A1070" s="7">
        <v>45717</v>
      </c>
      <c r="B1070" s="1">
        <v>45745</v>
      </c>
      <c r="C1070" s="1" t="s">
        <v>120</v>
      </c>
      <c r="D1070" s="1" t="s">
        <v>69</v>
      </c>
      <c r="E1070" t="s">
        <v>43</v>
      </c>
      <c r="F1070" t="s">
        <v>22</v>
      </c>
      <c r="G1070" t="s">
        <v>16</v>
      </c>
      <c r="I1070" s="2">
        <v>-16820</v>
      </c>
      <c r="J1070" s="1">
        <v>45745</v>
      </c>
      <c r="K1070" s="7">
        <v>45717</v>
      </c>
    </row>
    <row r="1071" spans="1:11" x14ac:dyDescent="0.25">
      <c r="A1071" s="7">
        <v>45717</v>
      </c>
      <c r="B1071" s="1">
        <v>45745</v>
      </c>
      <c r="C1071" s="1" t="s">
        <v>120</v>
      </c>
      <c r="D1071" s="1" t="s">
        <v>69</v>
      </c>
      <c r="E1071" t="s">
        <v>43</v>
      </c>
      <c r="F1071" t="s">
        <v>22</v>
      </c>
      <c r="G1071" t="s">
        <v>16</v>
      </c>
      <c r="I1071" s="2">
        <v>-23000</v>
      </c>
      <c r="J1071" s="1">
        <v>45745</v>
      </c>
      <c r="K1071" s="7">
        <v>45717</v>
      </c>
    </row>
    <row r="1072" spans="1:11" x14ac:dyDescent="0.25">
      <c r="A1072" s="7">
        <v>45717</v>
      </c>
      <c r="B1072" s="1">
        <v>45745</v>
      </c>
      <c r="C1072" s="1" t="s">
        <v>120</v>
      </c>
      <c r="D1072" s="1" t="s">
        <v>51</v>
      </c>
      <c r="E1072" t="s">
        <v>27</v>
      </c>
      <c r="F1072" t="s">
        <v>22</v>
      </c>
      <c r="G1072" t="s">
        <v>16</v>
      </c>
      <c r="H1072" s="2">
        <v>300000</v>
      </c>
      <c r="I1072" s="2">
        <v>-300000</v>
      </c>
      <c r="J1072" s="1">
        <v>45745</v>
      </c>
      <c r="K1072" s="7">
        <v>45717</v>
      </c>
    </row>
    <row r="1073" spans="1:11" x14ac:dyDescent="0.25">
      <c r="A1073" s="7">
        <v>45717</v>
      </c>
      <c r="B1073" s="1">
        <v>45745</v>
      </c>
      <c r="C1073" s="1" t="s">
        <v>120</v>
      </c>
      <c r="D1073" s="1" t="s">
        <v>52</v>
      </c>
      <c r="E1073" t="s">
        <v>9</v>
      </c>
      <c r="F1073" t="s">
        <v>22</v>
      </c>
      <c r="G1073" t="s">
        <v>16</v>
      </c>
      <c r="H1073" s="2">
        <v>4600</v>
      </c>
      <c r="I1073" s="2">
        <v>-4600</v>
      </c>
      <c r="J1073" s="1">
        <v>45745</v>
      </c>
      <c r="K1073" s="7">
        <v>45717</v>
      </c>
    </row>
    <row r="1074" spans="1:11" x14ac:dyDescent="0.25">
      <c r="A1074" s="7">
        <v>45717</v>
      </c>
      <c r="B1074" s="1">
        <v>45745</v>
      </c>
      <c r="C1074" s="1" t="s">
        <v>120</v>
      </c>
      <c r="D1074" s="1" t="s">
        <v>70</v>
      </c>
      <c r="E1074" t="s">
        <v>35</v>
      </c>
      <c r="F1074" t="s">
        <v>22</v>
      </c>
      <c r="G1074" t="s">
        <v>16</v>
      </c>
      <c r="H1074" s="2">
        <v>30000</v>
      </c>
      <c r="I1074" s="2">
        <v>-30000</v>
      </c>
      <c r="J1074" s="1">
        <v>45745</v>
      </c>
      <c r="K1074" s="7">
        <v>45717</v>
      </c>
    </row>
    <row r="1075" spans="1:11" x14ac:dyDescent="0.25">
      <c r="A1075" s="7">
        <v>45717</v>
      </c>
      <c r="B1075" s="1">
        <v>45745</v>
      </c>
      <c r="C1075" s="1" t="s">
        <v>120</v>
      </c>
      <c r="D1075" s="1" t="s">
        <v>49</v>
      </c>
      <c r="E1075" t="s">
        <v>46</v>
      </c>
      <c r="F1075" t="s">
        <v>22</v>
      </c>
      <c r="G1075" t="s">
        <v>47</v>
      </c>
      <c r="H1075" s="2">
        <v>225536</v>
      </c>
      <c r="I1075" s="2">
        <v>-225536</v>
      </c>
      <c r="J1075" s="1">
        <v>45745</v>
      </c>
      <c r="K1075" s="7">
        <v>45717</v>
      </c>
    </row>
    <row r="1076" spans="1:11" x14ac:dyDescent="0.25">
      <c r="A1076" s="7">
        <v>45717</v>
      </c>
      <c r="B1076" s="1">
        <v>45745</v>
      </c>
      <c r="C1076" s="1" t="s">
        <v>120</v>
      </c>
      <c r="D1076" s="1" t="s">
        <v>49</v>
      </c>
      <c r="E1076" t="s">
        <v>46</v>
      </c>
      <c r="F1076" t="s">
        <v>22</v>
      </c>
      <c r="G1076" t="s">
        <v>18</v>
      </c>
      <c r="H1076" s="2">
        <v>90214</v>
      </c>
      <c r="I1076" s="2">
        <v>-90214</v>
      </c>
      <c r="J1076" s="1">
        <v>45745</v>
      </c>
      <c r="K1076" s="7">
        <v>45717</v>
      </c>
    </row>
    <row r="1077" spans="1:11" x14ac:dyDescent="0.25">
      <c r="A1077" s="7">
        <v>45717</v>
      </c>
      <c r="B1077" s="1">
        <v>45745</v>
      </c>
      <c r="C1077" s="1" t="s">
        <v>120</v>
      </c>
      <c r="D1077" s="1" t="s">
        <v>52</v>
      </c>
      <c r="E1077" t="s">
        <v>34</v>
      </c>
      <c r="F1077" t="s">
        <v>22</v>
      </c>
      <c r="G1077" t="s">
        <v>16</v>
      </c>
      <c r="H1077" s="2">
        <v>212520</v>
      </c>
      <c r="I1077" s="2">
        <v>-212520</v>
      </c>
      <c r="J1077" s="1">
        <v>45745</v>
      </c>
      <c r="K1077" s="7">
        <v>45717</v>
      </c>
    </row>
    <row r="1078" spans="1:11" x14ac:dyDescent="0.25">
      <c r="A1078" s="7">
        <v>45717</v>
      </c>
      <c r="B1078" s="1">
        <v>45745</v>
      </c>
      <c r="C1078" s="1" t="s">
        <v>120</v>
      </c>
      <c r="D1078" s="1" t="s">
        <v>52</v>
      </c>
      <c r="E1078" t="s">
        <v>39</v>
      </c>
      <c r="F1078" t="s">
        <v>22</v>
      </c>
      <c r="G1078" t="s">
        <v>16</v>
      </c>
      <c r="H1078" s="2">
        <v>129450</v>
      </c>
      <c r="I1078" s="2">
        <v>-129450</v>
      </c>
      <c r="J1078" s="1">
        <v>45745</v>
      </c>
      <c r="K1078" s="7">
        <v>45717</v>
      </c>
    </row>
    <row r="1079" spans="1:11" x14ac:dyDescent="0.25">
      <c r="A1079" s="7">
        <v>45717</v>
      </c>
      <c r="B1079" s="1">
        <v>45745</v>
      </c>
      <c r="C1079" s="1" t="s">
        <v>120</v>
      </c>
      <c r="D1079" s="1" t="s">
        <v>50</v>
      </c>
      <c r="E1079" t="s">
        <v>55</v>
      </c>
      <c r="F1079" t="s">
        <v>22</v>
      </c>
      <c r="G1079" t="s">
        <v>18</v>
      </c>
      <c r="I1079" s="2">
        <v>-11826</v>
      </c>
      <c r="J1079" s="1">
        <v>45745</v>
      </c>
      <c r="K1079" s="7">
        <v>45717</v>
      </c>
    </row>
    <row r="1080" spans="1:11" x14ac:dyDescent="0.25">
      <c r="A1080" s="7">
        <v>45717</v>
      </c>
      <c r="B1080" s="1">
        <v>45745</v>
      </c>
      <c r="C1080" s="1" t="s">
        <v>120</v>
      </c>
      <c r="D1080" s="1" t="s">
        <v>52</v>
      </c>
      <c r="E1080" t="s">
        <v>26</v>
      </c>
      <c r="F1080" t="s">
        <v>22</v>
      </c>
      <c r="G1080" t="s">
        <v>16</v>
      </c>
      <c r="H1080" s="2">
        <v>3600</v>
      </c>
      <c r="I1080" s="2">
        <v>-3600</v>
      </c>
      <c r="J1080" s="1">
        <v>45745</v>
      </c>
      <c r="K1080" s="7">
        <v>45717</v>
      </c>
    </row>
    <row r="1081" spans="1:11" x14ac:dyDescent="0.25">
      <c r="A1081" s="7">
        <v>45717</v>
      </c>
      <c r="B1081" s="1">
        <v>45745</v>
      </c>
      <c r="C1081" s="1" t="s">
        <v>120</v>
      </c>
      <c r="D1081" s="1" t="s">
        <v>52</v>
      </c>
      <c r="E1081" t="s">
        <v>153</v>
      </c>
      <c r="F1081" t="s">
        <v>22</v>
      </c>
      <c r="G1081" t="s">
        <v>16</v>
      </c>
      <c r="H1081" s="2">
        <v>850</v>
      </c>
      <c r="I1081" s="2">
        <v>-850</v>
      </c>
      <c r="J1081" s="1">
        <v>45745</v>
      </c>
      <c r="K1081" s="7">
        <v>45717</v>
      </c>
    </row>
    <row r="1082" spans="1:11" x14ac:dyDescent="0.25">
      <c r="A1082" s="7">
        <v>45717</v>
      </c>
      <c r="B1082" s="1">
        <v>45747</v>
      </c>
      <c r="C1082" s="1" t="s">
        <v>120</v>
      </c>
      <c r="D1082" s="1" t="s">
        <v>52</v>
      </c>
      <c r="E1082" t="s">
        <v>59</v>
      </c>
      <c r="F1082" t="s">
        <v>24</v>
      </c>
      <c r="G1082" t="s">
        <v>18</v>
      </c>
      <c r="H1082" s="2">
        <v>56700</v>
      </c>
      <c r="I1082" s="2">
        <v>-56700</v>
      </c>
      <c r="J1082" s="1">
        <v>45777</v>
      </c>
      <c r="K1082" s="7">
        <v>45748</v>
      </c>
    </row>
    <row r="1083" spans="1:11" x14ac:dyDescent="0.25">
      <c r="A1083" s="7">
        <v>45717</v>
      </c>
      <c r="B1083" s="1">
        <v>45747</v>
      </c>
      <c r="C1083" s="1" t="s">
        <v>120</v>
      </c>
      <c r="D1083" s="1" t="s">
        <v>52</v>
      </c>
      <c r="E1083" t="s">
        <v>12</v>
      </c>
      <c r="F1083" t="s">
        <v>24</v>
      </c>
      <c r="G1083" t="s">
        <v>16</v>
      </c>
      <c r="H1083" s="2">
        <v>335300</v>
      </c>
      <c r="I1083" s="2">
        <v>-335300</v>
      </c>
      <c r="J1083" s="1">
        <v>45763</v>
      </c>
      <c r="K1083" s="7">
        <v>45748</v>
      </c>
    </row>
    <row r="1084" spans="1:11" x14ac:dyDescent="0.25">
      <c r="A1084" s="7">
        <v>45717</v>
      </c>
      <c r="B1084" s="1">
        <v>45747</v>
      </c>
      <c r="C1084" s="1" t="s">
        <v>120</v>
      </c>
      <c r="D1084" s="1" t="s">
        <v>52</v>
      </c>
      <c r="E1084" t="s">
        <v>10</v>
      </c>
      <c r="F1084" t="s">
        <v>24</v>
      </c>
      <c r="G1084" t="s">
        <v>17</v>
      </c>
      <c r="H1084" s="2">
        <v>50294</v>
      </c>
      <c r="I1084" s="2">
        <v>-50300</v>
      </c>
      <c r="J1084" s="1">
        <v>45750</v>
      </c>
      <c r="K1084" s="7">
        <v>45748</v>
      </c>
    </row>
    <row r="1085" spans="1:11" x14ac:dyDescent="0.25">
      <c r="A1085" s="7">
        <v>45717</v>
      </c>
      <c r="B1085" s="1">
        <v>45747</v>
      </c>
      <c r="C1085" s="1" t="s">
        <v>120</v>
      </c>
      <c r="D1085" s="1" t="s">
        <v>52</v>
      </c>
      <c r="E1085" t="s">
        <v>10</v>
      </c>
      <c r="F1085" t="s">
        <v>24</v>
      </c>
      <c r="G1085" t="s">
        <v>16</v>
      </c>
      <c r="H1085" s="2">
        <v>41565</v>
      </c>
      <c r="I1085" s="2">
        <v>-41560</v>
      </c>
      <c r="J1085" s="1">
        <v>45750</v>
      </c>
      <c r="K1085" s="7">
        <v>45748</v>
      </c>
    </row>
    <row r="1086" spans="1:11" x14ac:dyDescent="0.25">
      <c r="A1086" s="7">
        <v>45717</v>
      </c>
      <c r="B1086" s="1">
        <v>45747</v>
      </c>
      <c r="C1086" s="1" t="s">
        <v>121</v>
      </c>
      <c r="D1086" s="1" t="s">
        <v>117</v>
      </c>
      <c r="E1086" t="s">
        <v>108</v>
      </c>
      <c r="F1086" t="s">
        <v>118</v>
      </c>
      <c r="G1086" t="s">
        <v>16</v>
      </c>
      <c r="I1086" s="2">
        <v>85396573</v>
      </c>
      <c r="J1086" s="1">
        <v>45747</v>
      </c>
      <c r="K1086" s="7">
        <v>45717</v>
      </c>
    </row>
    <row r="1087" spans="1:11" x14ac:dyDescent="0.25">
      <c r="A1087" s="7">
        <v>45717</v>
      </c>
      <c r="B1087" s="1">
        <v>45747</v>
      </c>
      <c r="C1087" s="1" t="s">
        <v>121</v>
      </c>
      <c r="D1087" s="1" t="s">
        <v>117</v>
      </c>
      <c r="E1087" t="s">
        <v>109</v>
      </c>
      <c r="F1087" t="s">
        <v>118</v>
      </c>
      <c r="G1087" t="s">
        <v>16</v>
      </c>
      <c r="I1087" s="2">
        <v>11638212</v>
      </c>
      <c r="J1087" s="1">
        <v>45747</v>
      </c>
      <c r="K1087" s="7">
        <v>45717</v>
      </c>
    </row>
    <row r="1088" spans="1:11" x14ac:dyDescent="0.25">
      <c r="A1088" s="7">
        <v>45717</v>
      </c>
      <c r="B1088" s="1">
        <v>45747</v>
      </c>
      <c r="C1088" s="1" t="s">
        <v>120</v>
      </c>
      <c r="D1088" s="1" t="s">
        <v>52</v>
      </c>
      <c r="E1088" t="s">
        <v>57</v>
      </c>
      <c r="F1088" t="s">
        <v>24</v>
      </c>
      <c r="G1088" t="s">
        <v>17</v>
      </c>
      <c r="H1088" s="2">
        <v>756576</v>
      </c>
    </row>
    <row r="1089" spans="1:11" x14ac:dyDescent="0.25">
      <c r="A1089" s="7">
        <v>45717</v>
      </c>
      <c r="B1089" s="1">
        <v>45747</v>
      </c>
      <c r="C1089" s="1" t="s">
        <v>120</v>
      </c>
      <c r="D1089" s="1" t="s">
        <v>52</v>
      </c>
      <c r="E1089" t="s">
        <v>84</v>
      </c>
      <c r="F1089" t="s">
        <v>24</v>
      </c>
      <c r="G1089" t="s">
        <v>17</v>
      </c>
      <c r="H1089" s="2">
        <v>111636</v>
      </c>
      <c r="I1089" s="2">
        <v>-111636</v>
      </c>
      <c r="J1089" s="1">
        <v>45755</v>
      </c>
      <c r="K1089" s="7">
        <v>45748</v>
      </c>
    </row>
    <row r="1090" spans="1:11" x14ac:dyDescent="0.25">
      <c r="A1090" s="7">
        <v>45717</v>
      </c>
      <c r="B1090" s="1">
        <v>45747</v>
      </c>
      <c r="C1090" s="1" t="s">
        <v>120</v>
      </c>
      <c r="D1090" s="1" t="s">
        <v>52</v>
      </c>
      <c r="E1090" t="s">
        <v>4</v>
      </c>
      <c r="F1090" t="s">
        <v>24</v>
      </c>
      <c r="G1090" t="s">
        <v>17</v>
      </c>
      <c r="H1090" s="2">
        <v>4984</v>
      </c>
      <c r="I1090" s="2">
        <v>-4984</v>
      </c>
      <c r="J1090" s="1">
        <v>45759</v>
      </c>
      <c r="K1090" s="7">
        <v>45748</v>
      </c>
    </row>
    <row r="1091" spans="1:11" x14ac:dyDescent="0.25">
      <c r="A1091" s="7">
        <v>45717</v>
      </c>
      <c r="B1091" s="1">
        <v>45747</v>
      </c>
      <c r="C1091" s="1" t="s">
        <v>120</v>
      </c>
      <c r="D1091" s="1" t="s">
        <v>52</v>
      </c>
      <c r="E1091" t="s">
        <v>39</v>
      </c>
      <c r="F1091" t="s">
        <v>24</v>
      </c>
      <c r="G1091" t="s">
        <v>17</v>
      </c>
      <c r="H1091" s="2">
        <v>64000</v>
      </c>
      <c r="I1091" s="2">
        <v>-64000</v>
      </c>
      <c r="J1091" s="1">
        <v>45759</v>
      </c>
      <c r="K1091" s="7">
        <v>45748</v>
      </c>
    </row>
    <row r="1092" spans="1:11" x14ac:dyDescent="0.25">
      <c r="A1092" s="7">
        <v>45717</v>
      </c>
      <c r="B1092" s="1">
        <v>45747</v>
      </c>
      <c r="C1092" s="1" t="s">
        <v>120</v>
      </c>
      <c r="D1092" s="1" t="s">
        <v>52</v>
      </c>
      <c r="E1092" t="s">
        <v>4</v>
      </c>
      <c r="F1092" t="s">
        <v>24</v>
      </c>
      <c r="G1092" t="s">
        <v>17</v>
      </c>
      <c r="H1092" s="2">
        <v>103400</v>
      </c>
      <c r="I1092" s="2">
        <v>-103400</v>
      </c>
      <c r="J1092" s="1">
        <v>45759</v>
      </c>
      <c r="K1092" s="7">
        <v>45748</v>
      </c>
    </row>
    <row r="1093" spans="1:11" x14ac:dyDescent="0.25">
      <c r="A1093" s="7">
        <v>45717</v>
      </c>
      <c r="B1093" s="1">
        <v>45747</v>
      </c>
      <c r="C1093" s="1" t="s">
        <v>120</v>
      </c>
      <c r="D1093" s="1" t="s">
        <v>52</v>
      </c>
      <c r="E1093" t="s">
        <v>31</v>
      </c>
      <c r="F1093" t="s">
        <v>24</v>
      </c>
      <c r="G1093" t="s">
        <v>17</v>
      </c>
      <c r="H1093" s="2">
        <v>213458</v>
      </c>
      <c r="I1093" s="2">
        <v>-213458</v>
      </c>
      <c r="J1093" s="1">
        <v>45754</v>
      </c>
      <c r="K1093" s="7">
        <v>45748</v>
      </c>
    </row>
    <row r="1094" spans="1:11" x14ac:dyDescent="0.25">
      <c r="A1094" s="7">
        <v>45717</v>
      </c>
      <c r="B1094" s="1">
        <v>45747</v>
      </c>
      <c r="C1094" s="1" t="s">
        <v>120</v>
      </c>
      <c r="D1094" s="1" t="s">
        <v>69</v>
      </c>
      <c r="E1094" t="s">
        <v>43</v>
      </c>
      <c r="F1094" t="s">
        <v>22</v>
      </c>
      <c r="G1094" t="s">
        <v>16</v>
      </c>
      <c r="I1094" s="2">
        <v>-17300</v>
      </c>
      <c r="J1094" s="1">
        <v>45747</v>
      </c>
      <c r="K1094" s="7">
        <v>45717</v>
      </c>
    </row>
    <row r="1095" spans="1:11" x14ac:dyDescent="0.25">
      <c r="A1095" s="7">
        <v>45717</v>
      </c>
      <c r="B1095" s="1">
        <v>45747</v>
      </c>
      <c r="C1095" s="1" t="s">
        <v>120</v>
      </c>
      <c r="D1095" s="1" t="s">
        <v>69</v>
      </c>
      <c r="E1095" t="s">
        <v>43</v>
      </c>
      <c r="F1095" t="s">
        <v>22</v>
      </c>
      <c r="G1095" t="s">
        <v>16</v>
      </c>
      <c r="I1095" s="2">
        <v>-16840</v>
      </c>
      <c r="J1095" s="1">
        <v>45747</v>
      </c>
      <c r="K1095" s="7">
        <v>45717</v>
      </c>
    </row>
    <row r="1096" spans="1:11" x14ac:dyDescent="0.25">
      <c r="A1096" s="7">
        <v>45717</v>
      </c>
      <c r="B1096" s="1">
        <v>45747</v>
      </c>
      <c r="C1096" s="1" t="s">
        <v>120</v>
      </c>
      <c r="D1096" s="1" t="s">
        <v>70</v>
      </c>
      <c r="E1096" t="s">
        <v>71</v>
      </c>
      <c r="F1096" t="s">
        <v>22</v>
      </c>
      <c r="G1096" t="s">
        <v>16</v>
      </c>
      <c r="H1096" s="2">
        <v>3300</v>
      </c>
      <c r="I1096" s="2">
        <v>-3300</v>
      </c>
      <c r="J1096" s="1">
        <v>45747</v>
      </c>
      <c r="K1096" s="7">
        <v>45717</v>
      </c>
    </row>
    <row r="1097" spans="1:11" x14ac:dyDescent="0.25">
      <c r="A1097" s="7">
        <v>45717</v>
      </c>
      <c r="B1097" s="1">
        <v>45747</v>
      </c>
      <c r="C1097" s="1" t="s">
        <v>120</v>
      </c>
      <c r="D1097" s="1" t="s">
        <v>69</v>
      </c>
      <c r="E1097" t="s">
        <v>43</v>
      </c>
      <c r="F1097" t="s">
        <v>22</v>
      </c>
      <c r="G1097" t="s">
        <v>16</v>
      </c>
      <c r="I1097" s="2">
        <v>-23000</v>
      </c>
      <c r="J1097" s="1">
        <v>45747</v>
      </c>
      <c r="K1097" s="7">
        <v>45717</v>
      </c>
    </row>
    <row r="1098" spans="1:11" x14ac:dyDescent="0.25">
      <c r="A1098" s="7">
        <v>45717</v>
      </c>
      <c r="B1098" s="1">
        <v>45747</v>
      </c>
      <c r="C1098" s="1" t="s">
        <v>120</v>
      </c>
      <c r="D1098" s="1" t="s">
        <v>69</v>
      </c>
      <c r="E1098" t="s">
        <v>43</v>
      </c>
      <c r="F1098" t="s">
        <v>22</v>
      </c>
      <c r="G1098" t="s">
        <v>16</v>
      </c>
      <c r="I1098" s="2">
        <v>-17300</v>
      </c>
      <c r="J1098" s="1">
        <v>45747</v>
      </c>
      <c r="K1098" s="7">
        <v>45717</v>
      </c>
    </row>
    <row r="1099" spans="1:11" x14ac:dyDescent="0.25">
      <c r="A1099" s="7">
        <v>45717</v>
      </c>
      <c r="B1099" s="1">
        <v>45747</v>
      </c>
      <c r="C1099" s="1" t="s">
        <v>120</v>
      </c>
      <c r="D1099" s="1" t="s">
        <v>52</v>
      </c>
      <c r="E1099" t="s">
        <v>37</v>
      </c>
      <c r="F1099" t="s">
        <v>22</v>
      </c>
      <c r="G1099" t="s">
        <v>18</v>
      </c>
      <c r="H1099" s="2">
        <v>534280</v>
      </c>
      <c r="I1099" s="2">
        <v>-534280</v>
      </c>
      <c r="J1099" s="1">
        <v>45747</v>
      </c>
      <c r="K1099" s="7">
        <v>45717</v>
      </c>
    </row>
    <row r="1100" spans="1:11" x14ac:dyDescent="0.25">
      <c r="A1100" s="7">
        <v>45717</v>
      </c>
      <c r="B1100" s="1">
        <v>45747</v>
      </c>
      <c r="C1100" s="1" t="s">
        <v>120</v>
      </c>
      <c r="D1100" s="1" t="s">
        <v>49</v>
      </c>
      <c r="E1100" t="s">
        <v>155</v>
      </c>
      <c r="F1100" t="s">
        <v>22</v>
      </c>
      <c r="G1100" t="s">
        <v>16</v>
      </c>
      <c r="H1100" s="2">
        <v>500000</v>
      </c>
      <c r="I1100" s="2">
        <v>-500000</v>
      </c>
      <c r="J1100" s="1">
        <v>45747</v>
      </c>
      <c r="K1100" s="7">
        <v>45717</v>
      </c>
    </row>
    <row r="1101" spans="1:11" x14ac:dyDescent="0.25">
      <c r="A1101" s="7">
        <v>45717</v>
      </c>
      <c r="B1101" s="1">
        <v>45747</v>
      </c>
      <c r="C1101" s="1" t="s">
        <v>120</v>
      </c>
      <c r="D1101" s="1" t="s">
        <v>52</v>
      </c>
      <c r="E1101" t="s">
        <v>36</v>
      </c>
      <c r="F1101" t="s">
        <v>22</v>
      </c>
      <c r="G1101" t="s">
        <v>18</v>
      </c>
      <c r="H1101" s="2">
        <v>95850</v>
      </c>
      <c r="I1101" s="2">
        <v>-95850</v>
      </c>
      <c r="J1101" s="1">
        <v>45747</v>
      </c>
      <c r="K1101" s="7">
        <v>45717</v>
      </c>
    </row>
    <row r="1102" spans="1:11" x14ac:dyDescent="0.25">
      <c r="A1102" s="7">
        <v>45717</v>
      </c>
      <c r="B1102" s="1">
        <v>45747</v>
      </c>
      <c r="C1102" s="1" t="s">
        <v>120</v>
      </c>
      <c r="D1102" s="1" t="s">
        <v>66</v>
      </c>
      <c r="E1102" t="s">
        <v>92</v>
      </c>
      <c r="F1102" t="s">
        <v>22</v>
      </c>
      <c r="G1102" t="s">
        <v>16</v>
      </c>
      <c r="H1102" s="2">
        <v>300000</v>
      </c>
      <c r="I1102" s="2">
        <v>-300000</v>
      </c>
      <c r="J1102" s="1">
        <v>45747</v>
      </c>
      <c r="K1102" s="7">
        <v>45717</v>
      </c>
    </row>
    <row r="1103" spans="1:11" x14ac:dyDescent="0.25">
      <c r="A1103" s="7">
        <v>45717</v>
      </c>
      <c r="B1103" s="1">
        <v>45747</v>
      </c>
      <c r="C1103" s="1" t="s">
        <v>120</v>
      </c>
      <c r="D1103" s="1" t="s">
        <v>52</v>
      </c>
      <c r="E1103" t="s">
        <v>26</v>
      </c>
      <c r="F1103" t="s">
        <v>22</v>
      </c>
      <c r="G1103" t="s">
        <v>16</v>
      </c>
      <c r="H1103" s="2">
        <v>2790</v>
      </c>
      <c r="I1103" s="2">
        <v>-2790</v>
      </c>
      <c r="J1103" s="1">
        <v>45747</v>
      </c>
      <c r="K1103" s="7">
        <v>45717</v>
      </c>
    </row>
    <row r="1104" spans="1:11" x14ac:dyDescent="0.25">
      <c r="A1104" s="7">
        <v>45717</v>
      </c>
      <c r="B1104" s="1">
        <v>45747</v>
      </c>
      <c r="C1104" s="1" t="s">
        <v>120</v>
      </c>
      <c r="D1104" s="1" t="s">
        <v>52</v>
      </c>
      <c r="E1104" t="s">
        <v>9</v>
      </c>
      <c r="F1104" t="s">
        <v>22</v>
      </c>
      <c r="G1104" t="s">
        <v>16</v>
      </c>
      <c r="H1104" s="2">
        <v>2540</v>
      </c>
      <c r="I1104" s="2">
        <v>-2540</v>
      </c>
      <c r="J1104" s="1">
        <v>45747</v>
      </c>
      <c r="K1104" s="7">
        <v>45717</v>
      </c>
    </row>
    <row r="1105" spans="1:11" x14ac:dyDescent="0.25">
      <c r="A1105" s="7">
        <v>45717</v>
      </c>
      <c r="B1105" s="1">
        <v>45747</v>
      </c>
      <c r="C1105" s="1" t="s">
        <v>120</v>
      </c>
      <c r="D1105" s="1" t="s">
        <v>69</v>
      </c>
      <c r="E1105" t="s">
        <v>158</v>
      </c>
      <c r="F1105" t="s">
        <v>118</v>
      </c>
      <c r="G1105" t="s">
        <v>16</v>
      </c>
      <c r="I1105" s="2">
        <v>-20216212</v>
      </c>
      <c r="J1105" s="1">
        <v>45747</v>
      </c>
      <c r="K1105" s="7">
        <v>45717</v>
      </c>
    </row>
    <row r="1106" spans="1:11" x14ac:dyDescent="0.25">
      <c r="A1106" s="7">
        <v>45717</v>
      </c>
      <c r="B1106" s="1">
        <v>45747</v>
      </c>
      <c r="C1106" s="1" t="s">
        <v>120</v>
      </c>
      <c r="D1106" s="1" t="s">
        <v>52</v>
      </c>
      <c r="E1106" t="s">
        <v>39</v>
      </c>
      <c r="F1106" t="s">
        <v>24</v>
      </c>
      <c r="G1106" t="s">
        <v>17</v>
      </c>
      <c r="H1106" s="2">
        <v>130863</v>
      </c>
      <c r="I1106" s="2">
        <v>-130863</v>
      </c>
      <c r="J1106" s="1">
        <v>45754</v>
      </c>
      <c r="K1106" s="7">
        <v>45748</v>
      </c>
    </row>
    <row r="1107" spans="1:11" x14ac:dyDescent="0.25">
      <c r="A1107" s="7">
        <v>45748</v>
      </c>
      <c r="B1107" s="1">
        <v>45748</v>
      </c>
      <c r="C1107" s="1" t="s">
        <v>120</v>
      </c>
      <c r="D1107" s="1" t="s">
        <v>52</v>
      </c>
      <c r="E1107" t="s">
        <v>32</v>
      </c>
      <c r="F1107" t="s">
        <v>24</v>
      </c>
      <c r="G1107" t="s">
        <v>16</v>
      </c>
      <c r="H1107" s="2">
        <v>345400</v>
      </c>
      <c r="I1107" s="2">
        <v>-345400</v>
      </c>
      <c r="J1107" s="1">
        <v>45768</v>
      </c>
      <c r="K1107" s="7">
        <v>45748</v>
      </c>
    </row>
    <row r="1108" spans="1:11" x14ac:dyDescent="0.25">
      <c r="A1108" s="7">
        <v>45748</v>
      </c>
      <c r="B1108" s="1">
        <v>45748</v>
      </c>
      <c r="C1108" s="1" t="s">
        <v>120</v>
      </c>
      <c r="D1108" s="1" t="s">
        <v>52</v>
      </c>
      <c r="E1108" t="s">
        <v>15</v>
      </c>
      <c r="F1108" t="s">
        <v>24</v>
      </c>
      <c r="G1108" t="s">
        <v>18</v>
      </c>
      <c r="H1108" s="2">
        <v>148000</v>
      </c>
      <c r="I1108" s="2">
        <v>-148000</v>
      </c>
      <c r="J1108" s="1">
        <v>45796</v>
      </c>
      <c r="K1108" s="7">
        <v>45778</v>
      </c>
    </row>
    <row r="1109" spans="1:11" x14ac:dyDescent="0.25">
      <c r="A1109" s="7">
        <v>45748</v>
      </c>
      <c r="B1109" s="1">
        <v>45748</v>
      </c>
      <c r="C1109" s="1" t="s">
        <v>120</v>
      </c>
      <c r="D1109" s="1" t="s">
        <v>52</v>
      </c>
      <c r="E1109" t="s">
        <v>0</v>
      </c>
      <c r="F1109" t="s">
        <v>24</v>
      </c>
      <c r="G1109" t="s">
        <v>17</v>
      </c>
      <c r="H1109" s="2">
        <v>104060</v>
      </c>
    </row>
    <row r="1110" spans="1:11" x14ac:dyDescent="0.25">
      <c r="A1110" s="7">
        <v>45748</v>
      </c>
      <c r="B1110" s="1">
        <v>45748</v>
      </c>
      <c r="C1110" s="1" t="s">
        <v>120</v>
      </c>
      <c r="D1110" s="1" t="s">
        <v>52</v>
      </c>
      <c r="E1110" t="s">
        <v>0</v>
      </c>
      <c r="F1110" t="s">
        <v>24</v>
      </c>
      <c r="G1110" t="s">
        <v>17</v>
      </c>
      <c r="H1110" s="2">
        <v>854792</v>
      </c>
    </row>
    <row r="1111" spans="1:11" x14ac:dyDescent="0.25">
      <c r="A1111" s="7">
        <v>45748</v>
      </c>
      <c r="B1111" s="1">
        <v>45748</v>
      </c>
      <c r="C1111" s="1" t="s">
        <v>120</v>
      </c>
      <c r="D1111" s="1" t="s">
        <v>52</v>
      </c>
      <c r="E1111" t="s">
        <v>2</v>
      </c>
      <c r="F1111" t="s">
        <v>24</v>
      </c>
      <c r="G1111" t="s">
        <v>16</v>
      </c>
      <c r="H1111" s="2">
        <v>189680</v>
      </c>
    </row>
    <row r="1112" spans="1:11" x14ac:dyDescent="0.25">
      <c r="A1112" s="7">
        <v>45748</v>
      </c>
      <c r="B1112" s="1">
        <v>45748</v>
      </c>
      <c r="C1112" s="1" t="s">
        <v>120</v>
      </c>
      <c r="D1112" s="1" t="s">
        <v>52</v>
      </c>
      <c r="E1112" t="s">
        <v>2</v>
      </c>
      <c r="F1112" t="s">
        <v>24</v>
      </c>
      <c r="G1112" t="s">
        <v>17</v>
      </c>
      <c r="H1112" s="2">
        <v>278130</v>
      </c>
    </row>
    <row r="1113" spans="1:11" x14ac:dyDescent="0.25">
      <c r="A1113" s="7">
        <v>45748</v>
      </c>
      <c r="B1113" s="1">
        <v>45748</v>
      </c>
      <c r="C1113" s="1" t="s">
        <v>120</v>
      </c>
      <c r="D1113" s="1" t="s">
        <v>52</v>
      </c>
      <c r="E1113" t="s">
        <v>25</v>
      </c>
      <c r="F1113" t="s">
        <v>24</v>
      </c>
      <c r="G1113" t="s">
        <v>16</v>
      </c>
      <c r="H1113" s="2">
        <v>181200</v>
      </c>
      <c r="I1113" s="2">
        <v>-181200</v>
      </c>
      <c r="J1113" s="1">
        <v>45768</v>
      </c>
      <c r="K1113" s="7">
        <v>45748</v>
      </c>
    </row>
    <row r="1114" spans="1:11" x14ac:dyDescent="0.25">
      <c r="A1114" s="7">
        <v>45748</v>
      </c>
      <c r="B1114" s="1">
        <v>45748</v>
      </c>
      <c r="C1114" s="1" t="s">
        <v>120</v>
      </c>
      <c r="D1114" s="1" t="s">
        <v>52</v>
      </c>
      <c r="E1114" t="s">
        <v>3</v>
      </c>
      <c r="F1114" t="s">
        <v>24</v>
      </c>
      <c r="G1114" t="s">
        <v>17</v>
      </c>
      <c r="H1114" s="2">
        <v>640493</v>
      </c>
    </row>
    <row r="1115" spans="1:11" x14ac:dyDescent="0.25">
      <c r="A1115" s="7">
        <v>45748</v>
      </c>
      <c r="B1115" s="1">
        <v>45748</v>
      </c>
      <c r="C1115" s="1" t="s">
        <v>120</v>
      </c>
      <c r="D1115" s="1" t="s">
        <v>69</v>
      </c>
      <c r="E1115" t="s">
        <v>43</v>
      </c>
      <c r="F1115" t="s">
        <v>22</v>
      </c>
      <c r="G1115" t="s">
        <v>16</v>
      </c>
      <c r="I1115" s="2">
        <v>-19230</v>
      </c>
      <c r="J1115" s="1">
        <v>45748</v>
      </c>
      <c r="K1115" s="7">
        <v>45748</v>
      </c>
    </row>
    <row r="1116" spans="1:11" x14ac:dyDescent="0.25">
      <c r="A1116" s="7">
        <v>45748</v>
      </c>
      <c r="B1116" s="1">
        <v>45748</v>
      </c>
      <c r="C1116" s="1" t="s">
        <v>120</v>
      </c>
      <c r="D1116" s="1" t="s">
        <v>69</v>
      </c>
      <c r="E1116" t="s">
        <v>43</v>
      </c>
      <c r="F1116" t="s">
        <v>22</v>
      </c>
      <c r="G1116" t="s">
        <v>16</v>
      </c>
      <c r="I1116" s="2">
        <v>-23000</v>
      </c>
      <c r="J1116" s="1">
        <v>45748</v>
      </c>
      <c r="K1116" s="7">
        <v>45748</v>
      </c>
    </row>
    <row r="1117" spans="1:11" x14ac:dyDescent="0.25">
      <c r="A1117" s="7">
        <v>45748</v>
      </c>
      <c r="B1117" s="1">
        <v>45748</v>
      </c>
      <c r="C1117" s="1" t="s">
        <v>120</v>
      </c>
      <c r="D1117" s="1" t="s">
        <v>70</v>
      </c>
      <c r="E1117" t="s">
        <v>71</v>
      </c>
      <c r="F1117" t="s">
        <v>22</v>
      </c>
      <c r="G1117" t="s">
        <v>16</v>
      </c>
      <c r="H1117" s="2">
        <v>4300</v>
      </c>
      <c r="I1117" s="2">
        <v>-4300</v>
      </c>
      <c r="J1117" s="1">
        <v>45748</v>
      </c>
      <c r="K1117" s="7">
        <v>45748</v>
      </c>
    </row>
    <row r="1118" spans="1:11" x14ac:dyDescent="0.25">
      <c r="A1118" s="7">
        <v>45748</v>
      </c>
      <c r="B1118" s="1">
        <v>45748</v>
      </c>
      <c r="C1118" s="1" t="s">
        <v>120</v>
      </c>
      <c r="D1118" s="1" t="s">
        <v>69</v>
      </c>
      <c r="E1118" t="s">
        <v>39</v>
      </c>
      <c r="F1118" t="s">
        <v>22</v>
      </c>
      <c r="G1118" t="s">
        <v>16</v>
      </c>
      <c r="I1118" s="2">
        <v>-20000</v>
      </c>
      <c r="J1118" s="1">
        <v>45748</v>
      </c>
      <c r="K1118" s="7">
        <v>45748</v>
      </c>
    </row>
    <row r="1119" spans="1:11" x14ac:dyDescent="0.25">
      <c r="A1119" s="7">
        <v>45748</v>
      </c>
      <c r="B1119" s="1">
        <v>45748</v>
      </c>
      <c r="C1119" s="1" t="s">
        <v>120</v>
      </c>
      <c r="D1119" s="1" t="s">
        <v>52</v>
      </c>
      <c r="E1119" t="s">
        <v>90</v>
      </c>
      <c r="F1119" t="s">
        <v>22</v>
      </c>
      <c r="G1119" t="s">
        <v>18</v>
      </c>
      <c r="H1119" s="2">
        <v>119200</v>
      </c>
      <c r="I1119" s="2">
        <v>-119200</v>
      </c>
      <c r="J1119" s="1">
        <v>45748</v>
      </c>
      <c r="K1119" s="7">
        <v>45748</v>
      </c>
    </row>
    <row r="1120" spans="1:11" x14ac:dyDescent="0.25">
      <c r="A1120" s="7">
        <v>45748</v>
      </c>
      <c r="B1120" s="1">
        <v>45748</v>
      </c>
      <c r="C1120" s="1" t="s">
        <v>120</v>
      </c>
      <c r="D1120" s="1" t="s">
        <v>69</v>
      </c>
      <c r="E1120" t="s">
        <v>39</v>
      </c>
      <c r="F1120" t="s">
        <v>22</v>
      </c>
      <c r="G1120" t="s">
        <v>16</v>
      </c>
      <c r="I1120" s="2">
        <v>-5000</v>
      </c>
      <c r="J1120" s="1">
        <v>45748</v>
      </c>
      <c r="K1120" s="7">
        <v>45748</v>
      </c>
    </row>
    <row r="1121" spans="1:11" x14ac:dyDescent="0.25">
      <c r="A1121" s="7">
        <v>45748</v>
      </c>
      <c r="B1121" s="1">
        <v>45748</v>
      </c>
      <c r="C1121" s="1" t="s">
        <v>120</v>
      </c>
      <c r="D1121" s="1" t="s">
        <v>52</v>
      </c>
      <c r="E1121" t="s">
        <v>2</v>
      </c>
      <c r="F1121" t="s">
        <v>22</v>
      </c>
      <c r="G1121" t="s">
        <v>17</v>
      </c>
      <c r="I1121" s="2">
        <v>-2242280</v>
      </c>
      <c r="J1121" s="1">
        <v>45748</v>
      </c>
      <c r="K1121" s="7">
        <v>45748</v>
      </c>
    </row>
    <row r="1122" spans="1:11" x14ac:dyDescent="0.25">
      <c r="A1122" s="7">
        <v>45748</v>
      </c>
      <c r="B1122" s="1">
        <v>45748</v>
      </c>
      <c r="C1122" s="1" t="s">
        <v>120</v>
      </c>
      <c r="D1122" s="1" t="s">
        <v>70</v>
      </c>
      <c r="E1122" t="s">
        <v>71</v>
      </c>
      <c r="F1122" t="s">
        <v>22</v>
      </c>
      <c r="G1122" t="s">
        <v>16</v>
      </c>
      <c r="H1122" s="2">
        <v>3870</v>
      </c>
      <c r="I1122" s="2">
        <v>-3870</v>
      </c>
      <c r="J1122" s="1">
        <v>45748</v>
      </c>
      <c r="K1122" s="7">
        <v>45748</v>
      </c>
    </row>
    <row r="1123" spans="1:11" x14ac:dyDescent="0.25">
      <c r="A1123" s="7">
        <v>45748</v>
      </c>
      <c r="B1123" s="1">
        <v>45748</v>
      </c>
      <c r="C1123" s="1" t="s">
        <v>120</v>
      </c>
      <c r="D1123" s="1" t="s">
        <v>51</v>
      </c>
      <c r="E1123" t="s">
        <v>94</v>
      </c>
      <c r="F1123" t="s">
        <v>22</v>
      </c>
      <c r="G1123" t="s">
        <v>16</v>
      </c>
      <c r="H1123" s="2">
        <v>3710</v>
      </c>
      <c r="I1123" s="2">
        <v>-3710</v>
      </c>
      <c r="J1123" s="1">
        <v>45748</v>
      </c>
      <c r="K1123" s="7">
        <v>45748</v>
      </c>
    </row>
    <row r="1124" spans="1:11" x14ac:dyDescent="0.25">
      <c r="A1124" s="7">
        <v>45748</v>
      </c>
      <c r="B1124" s="1">
        <v>45748</v>
      </c>
      <c r="C1124" s="1" t="s">
        <v>120</v>
      </c>
      <c r="D1124" s="1" t="s">
        <v>52</v>
      </c>
      <c r="E1124" t="s">
        <v>26</v>
      </c>
      <c r="F1124" t="s">
        <v>22</v>
      </c>
      <c r="G1124" t="s">
        <v>16</v>
      </c>
      <c r="H1124" s="2">
        <v>22700</v>
      </c>
      <c r="I1124" s="2">
        <v>-22700</v>
      </c>
      <c r="J1124" s="1">
        <v>45748</v>
      </c>
      <c r="K1124" s="7">
        <v>45748</v>
      </c>
    </row>
    <row r="1125" spans="1:11" x14ac:dyDescent="0.25">
      <c r="A1125" s="7">
        <v>45748</v>
      </c>
      <c r="B1125" s="1">
        <v>45748</v>
      </c>
      <c r="C1125" s="1" t="s">
        <v>120</v>
      </c>
      <c r="D1125" s="1" t="s">
        <v>52</v>
      </c>
      <c r="E1125" t="s">
        <v>8</v>
      </c>
      <c r="F1125" t="s">
        <v>22</v>
      </c>
      <c r="G1125" t="s">
        <v>16</v>
      </c>
      <c r="H1125" s="2">
        <v>13500</v>
      </c>
      <c r="I1125" s="2">
        <v>-13500</v>
      </c>
      <c r="J1125" s="1">
        <v>45748</v>
      </c>
      <c r="K1125" s="7">
        <v>45748</v>
      </c>
    </row>
    <row r="1126" spans="1:11" x14ac:dyDescent="0.25">
      <c r="A1126" s="7">
        <v>45748</v>
      </c>
      <c r="B1126" s="1">
        <v>45748</v>
      </c>
      <c r="C1126" s="1" t="s">
        <v>120</v>
      </c>
      <c r="D1126" s="1" t="s">
        <v>50</v>
      </c>
      <c r="E1126" t="s">
        <v>44</v>
      </c>
      <c r="F1126" t="s">
        <v>22</v>
      </c>
      <c r="G1126" t="s">
        <v>16</v>
      </c>
      <c r="I1126" s="2">
        <v>-36000</v>
      </c>
      <c r="J1126" s="1">
        <v>45748</v>
      </c>
      <c r="K1126" s="7">
        <v>45748</v>
      </c>
    </row>
    <row r="1127" spans="1:11" x14ac:dyDescent="0.25">
      <c r="A1127" s="7">
        <v>45748</v>
      </c>
      <c r="B1127" s="1">
        <v>45748</v>
      </c>
      <c r="C1127" s="1" t="s">
        <v>120</v>
      </c>
      <c r="D1127" s="1" t="s">
        <v>51</v>
      </c>
      <c r="E1127" t="s">
        <v>157</v>
      </c>
      <c r="F1127" t="s">
        <v>22</v>
      </c>
      <c r="G1127" t="s">
        <v>16</v>
      </c>
      <c r="H1127" s="2">
        <v>50000</v>
      </c>
      <c r="I1127" s="2">
        <v>-50000</v>
      </c>
      <c r="J1127" s="1">
        <v>45748</v>
      </c>
      <c r="K1127" s="7">
        <v>45748</v>
      </c>
    </row>
    <row r="1128" spans="1:11" x14ac:dyDescent="0.25">
      <c r="A1128" s="7">
        <v>45748</v>
      </c>
      <c r="B1128" s="1">
        <v>45748</v>
      </c>
      <c r="C1128" s="1" t="s">
        <v>120</v>
      </c>
      <c r="D1128" s="1" t="s">
        <v>52</v>
      </c>
      <c r="E1128" t="s">
        <v>3</v>
      </c>
      <c r="F1128" t="s">
        <v>24</v>
      </c>
      <c r="G1128" t="s">
        <v>17</v>
      </c>
      <c r="H1128" s="2">
        <v>588652</v>
      </c>
    </row>
    <row r="1129" spans="1:11" x14ac:dyDescent="0.25">
      <c r="A1129" s="7">
        <v>45748</v>
      </c>
      <c r="B1129" s="1">
        <v>45749</v>
      </c>
      <c r="C1129" s="1" t="s">
        <v>120</v>
      </c>
      <c r="D1129" s="1" t="s">
        <v>52</v>
      </c>
      <c r="E1129" t="s">
        <v>12</v>
      </c>
      <c r="F1129" t="s">
        <v>24</v>
      </c>
      <c r="G1129" t="s">
        <v>16</v>
      </c>
      <c r="H1129" s="2">
        <v>427000</v>
      </c>
      <c r="I1129" s="2">
        <v>-427000</v>
      </c>
      <c r="J1129" s="1">
        <v>45768</v>
      </c>
      <c r="K1129" s="7">
        <v>45748</v>
      </c>
    </row>
    <row r="1130" spans="1:11" x14ac:dyDescent="0.25">
      <c r="A1130" s="7">
        <v>45748</v>
      </c>
      <c r="B1130" s="1">
        <v>45749</v>
      </c>
      <c r="C1130" s="1" t="s">
        <v>120</v>
      </c>
      <c r="D1130" s="1" t="s">
        <v>52</v>
      </c>
      <c r="E1130" t="s">
        <v>156</v>
      </c>
      <c r="F1130" t="s">
        <v>22</v>
      </c>
      <c r="G1130" t="s">
        <v>16</v>
      </c>
      <c r="H1130" s="2">
        <v>1100</v>
      </c>
      <c r="I1130" s="2">
        <v>-1100</v>
      </c>
      <c r="J1130" s="1">
        <v>45749</v>
      </c>
      <c r="K1130" s="7">
        <v>45748</v>
      </c>
    </row>
    <row r="1131" spans="1:11" x14ac:dyDescent="0.25">
      <c r="A1131" s="7">
        <v>45748</v>
      </c>
      <c r="B1131" s="1">
        <v>45749</v>
      </c>
      <c r="C1131" s="1" t="s">
        <v>120</v>
      </c>
      <c r="D1131" s="1" t="s">
        <v>51</v>
      </c>
      <c r="E1131" t="s">
        <v>94</v>
      </c>
      <c r="F1131" t="s">
        <v>22</v>
      </c>
      <c r="G1131" t="s">
        <v>16</v>
      </c>
      <c r="H1131" s="2">
        <v>22300</v>
      </c>
      <c r="I1131" s="2">
        <v>-22300</v>
      </c>
      <c r="J1131" s="1">
        <v>45749</v>
      </c>
      <c r="K1131" s="7">
        <v>45748</v>
      </c>
    </row>
    <row r="1132" spans="1:11" x14ac:dyDescent="0.25">
      <c r="A1132" s="7">
        <v>45748</v>
      </c>
      <c r="B1132" s="1">
        <v>45749</v>
      </c>
      <c r="C1132" s="1" t="s">
        <v>120</v>
      </c>
      <c r="D1132" s="1" t="s">
        <v>69</v>
      </c>
      <c r="E1132" t="s">
        <v>43</v>
      </c>
      <c r="F1132" t="s">
        <v>22</v>
      </c>
      <c r="G1132" t="s">
        <v>16</v>
      </c>
      <c r="I1132" s="2">
        <v>-17300</v>
      </c>
      <c r="J1132" s="1">
        <v>45749</v>
      </c>
      <c r="K1132" s="7">
        <v>45748</v>
      </c>
    </row>
    <row r="1133" spans="1:11" x14ac:dyDescent="0.25">
      <c r="A1133" s="7">
        <v>45748</v>
      </c>
      <c r="B1133" s="1">
        <v>45749</v>
      </c>
      <c r="C1133" s="1" t="s">
        <v>120</v>
      </c>
      <c r="D1133" s="1" t="s">
        <v>69</v>
      </c>
      <c r="E1133" t="s">
        <v>43</v>
      </c>
      <c r="F1133" t="s">
        <v>22</v>
      </c>
      <c r="G1133" t="s">
        <v>16</v>
      </c>
      <c r="I1133" s="2">
        <v>-19230</v>
      </c>
      <c r="J1133" s="1">
        <v>45749</v>
      </c>
      <c r="K1133" s="7">
        <v>45748</v>
      </c>
    </row>
    <row r="1134" spans="1:11" x14ac:dyDescent="0.25">
      <c r="A1134" s="7">
        <v>45748</v>
      </c>
      <c r="B1134" s="1">
        <v>45749</v>
      </c>
      <c r="C1134" s="1" t="s">
        <v>120</v>
      </c>
      <c r="D1134" s="1" t="s">
        <v>69</v>
      </c>
      <c r="E1134" t="s">
        <v>43</v>
      </c>
      <c r="F1134" t="s">
        <v>22</v>
      </c>
      <c r="G1134" t="s">
        <v>16</v>
      </c>
      <c r="I1134" s="2">
        <v>-23000</v>
      </c>
      <c r="J1134" s="1">
        <v>45749</v>
      </c>
      <c r="K1134" s="7">
        <v>45748</v>
      </c>
    </row>
    <row r="1135" spans="1:11" x14ac:dyDescent="0.25">
      <c r="A1135" s="7">
        <v>45748</v>
      </c>
      <c r="B1135" s="1">
        <v>45749</v>
      </c>
      <c r="C1135" s="1" t="s">
        <v>120</v>
      </c>
      <c r="D1135" s="1" t="s">
        <v>52</v>
      </c>
      <c r="E1135" t="s">
        <v>74</v>
      </c>
      <c r="F1135" t="s">
        <v>22</v>
      </c>
      <c r="G1135" t="s">
        <v>18</v>
      </c>
      <c r="H1135" s="2">
        <v>71128</v>
      </c>
      <c r="I1135" s="2">
        <v>-71128</v>
      </c>
      <c r="J1135" s="1">
        <v>45749</v>
      </c>
      <c r="K1135" s="7">
        <v>45748</v>
      </c>
    </row>
    <row r="1136" spans="1:11" x14ac:dyDescent="0.25">
      <c r="A1136" s="7">
        <v>45748</v>
      </c>
      <c r="B1136" s="1">
        <v>45749</v>
      </c>
      <c r="C1136" s="1" t="s">
        <v>120</v>
      </c>
      <c r="D1136" s="1" t="s">
        <v>51</v>
      </c>
      <c r="E1136" t="s">
        <v>79</v>
      </c>
      <c r="F1136" t="s">
        <v>22</v>
      </c>
      <c r="G1136" t="s">
        <v>16</v>
      </c>
      <c r="H1136" s="2">
        <v>45000</v>
      </c>
      <c r="I1136" s="2">
        <v>-45000</v>
      </c>
      <c r="J1136" s="1">
        <v>45749</v>
      </c>
      <c r="K1136" s="7">
        <v>45748</v>
      </c>
    </row>
    <row r="1137" spans="1:11" x14ac:dyDescent="0.25">
      <c r="A1137" s="7">
        <v>45748</v>
      </c>
      <c r="B1137" s="1">
        <v>45749</v>
      </c>
      <c r="C1137" s="1" t="s">
        <v>120</v>
      </c>
      <c r="D1137" s="1" t="s">
        <v>51</v>
      </c>
      <c r="E1137" t="s">
        <v>64</v>
      </c>
      <c r="F1137" t="s">
        <v>22</v>
      </c>
      <c r="G1137" t="s">
        <v>16</v>
      </c>
      <c r="H1137" s="2">
        <v>36000</v>
      </c>
      <c r="I1137" s="2">
        <v>-36000</v>
      </c>
      <c r="J1137" s="1">
        <v>45749</v>
      </c>
      <c r="K1137" s="7">
        <v>45748</v>
      </c>
    </row>
    <row r="1138" spans="1:11" x14ac:dyDescent="0.25">
      <c r="A1138" s="7">
        <v>45748</v>
      </c>
      <c r="B1138" s="1">
        <v>45749</v>
      </c>
      <c r="C1138" s="1" t="s">
        <v>120</v>
      </c>
      <c r="D1138" s="1" t="s">
        <v>52</v>
      </c>
      <c r="E1138" t="s">
        <v>9</v>
      </c>
      <c r="F1138" t="s">
        <v>22</v>
      </c>
      <c r="G1138" t="s">
        <v>16</v>
      </c>
      <c r="H1138" s="2">
        <v>2570</v>
      </c>
      <c r="I1138" s="2">
        <v>-2570</v>
      </c>
      <c r="J1138" s="1">
        <v>45749</v>
      </c>
      <c r="K1138" s="7">
        <v>45748</v>
      </c>
    </row>
    <row r="1139" spans="1:11" x14ac:dyDescent="0.25">
      <c r="A1139" s="7">
        <v>45748</v>
      </c>
      <c r="B1139" s="1">
        <v>45750</v>
      </c>
      <c r="C1139" s="1" t="s">
        <v>121</v>
      </c>
      <c r="D1139" s="1" t="s">
        <v>117</v>
      </c>
      <c r="E1139" t="s">
        <v>126</v>
      </c>
      <c r="F1139" t="s">
        <v>22</v>
      </c>
      <c r="G1139" t="s">
        <v>16</v>
      </c>
      <c r="I1139" s="2">
        <v>500000</v>
      </c>
      <c r="J1139" s="1">
        <v>45750</v>
      </c>
      <c r="K1139" s="7">
        <v>45748</v>
      </c>
    </row>
    <row r="1140" spans="1:11" x14ac:dyDescent="0.25">
      <c r="A1140" s="7">
        <v>45748</v>
      </c>
      <c r="B1140" s="1">
        <v>45750</v>
      </c>
      <c r="C1140" s="1" t="s">
        <v>120</v>
      </c>
      <c r="D1140" s="1" t="s">
        <v>69</v>
      </c>
      <c r="E1140" t="s">
        <v>43</v>
      </c>
      <c r="F1140" t="s">
        <v>22</v>
      </c>
      <c r="G1140" t="s">
        <v>16</v>
      </c>
      <c r="I1140" s="2">
        <v>-34400</v>
      </c>
      <c r="J1140" s="1">
        <v>45750</v>
      </c>
      <c r="K1140" s="7">
        <v>45748</v>
      </c>
    </row>
    <row r="1141" spans="1:11" x14ac:dyDescent="0.25">
      <c r="A1141" s="7">
        <v>45748</v>
      </c>
      <c r="B1141" s="1">
        <v>45750</v>
      </c>
      <c r="C1141" s="1" t="s">
        <v>120</v>
      </c>
      <c r="D1141" s="1" t="s">
        <v>69</v>
      </c>
      <c r="E1141" t="s">
        <v>43</v>
      </c>
      <c r="F1141" t="s">
        <v>22</v>
      </c>
      <c r="G1141" t="s">
        <v>16</v>
      </c>
      <c r="I1141" s="2">
        <v>-38460</v>
      </c>
      <c r="J1141" s="1">
        <v>45750</v>
      </c>
      <c r="K1141" s="7">
        <v>45748</v>
      </c>
    </row>
    <row r="1142" spans="1:11" x14ac:dyDescent="0.25">
      <c r="A1142" s="7">
        <v>45748</v>
      </c>
      <c r="B1142" s="1">
        <v>45750</v>
      </c>
      <c r="C1142" s="1" t="s">
        <v>120</v>
      </c>
      <c r="D1142" s="1" t="s">
        <v>69</v>
      </c>
      <c r="E1142" t="s">
        <v>43</v>
      </c>
      <c r="F1142" t="s">
        <v>22</v>
      </c>
      <c r="G1142" t="s">
        <v>16</v>
      </c>
      <c r="I1142" s="2">
        <v>-46000</v>
      </c>
      <c r="J1142" s="1">
        <v>45750</v>
      </c>
      <c r="K1142" s="7">
        <v>45748</v>
      </c>
    </row>
    <row r="1143" spans="1:11" x14ac:dyDescent="0.25">
      <c r="A1143" s="7">
        <v>45748</v>
      </c>
      <c r="B1143" s="1">
        <v>45750</v>
      </c>
      <c r="C1143" s="1" t="s">
        <v>120</v>
      </c>
      <c r="D1143" s="1" t="s">
        <v>52</v>
      </c>
      <c r="E1143" t="s">
        <v>0</v>
      </c>
      <c r="F1143" t="s">
        <v>24</v>
      </c>
      <c r="G1143" t="s">
        <v>17</v>
      </c>
      <c r="H1143" s="2">
        <v>659517</v>
      </c>
    </row>
    <row r="1144" spans="1:11" x14ac:dyDescent="0.25">
      <c r="A1144" s="7">
        <v>45748</v>
      </c>
      <c r="B1144" s="1">
        <v>45750</v>
      </c>
      <c r="C1144" s="1" t="s">
        <v>120</v>
      </c>
      <c r="D1144" s="1" t="s">
        <v>69</v>
      </c>
      <c r="E1144" t="s">
        <v>39</v>
      </c>
      <c r="F1144" t="s">
        <v>22</v>
      </c>
      <c r="G1144" t="s">
        <v>16</v>
      </c>
      <c r="I1144" s="2">
        <v>-50000</v>
      </c>
      <c r="J1144" s="1">
        <v>45750</v>
      </c>
      <c r="K1144" s="7">
        <v>45748</v>
      </c>
    </row>
    <row r="1145" spans="1:11" x14ac:dyDescent="0.25">
      <c r="A1145" s="7">
        <v>45748</v>
      </c>
      <c r="B1145" s="1">
        <v>45750</v>
      </c>
      <c r="C1145" s="1" t="s">
        <v>120</v>
      </c>
      <c r="D1145" s="1" t="s">
        <v>66</v>
      </c>
      <c r="E1145" t="s">
        <v>39</v>
      </c>
      <c r="F1145" t="s">
        <v>22</v>
      </c>
      <c r="G1145" t="s">
        <v>18</v>
      </c>
      <c r="H1145" s="2">
        <v>32040</v>
      </c>
      <c r="I1145" s="2">
        <v>-32040</v>
      </c>
      <c r="J1145" s="1">
        <v>45750</v>
      </c>
      <c r="K1145" s="7">
        <v>45748</v>
      </c>
    </row>
    <row r="1146" spans="1:11" x14ac:dyDescent="0.25">
      <c r="A1146" s="7">
        <v>45748</v>
      </c>
      <c r="B1146" s="1">
        <v>45750</v>
      </c>
      <c r="C1146" s="1" t="s">
        <v>120</v>
      </c>
      <c r="D1146" s="1" t="s">
        <v>50</v>
      </c>
      <c r="E1146" t="s">
        <v>55</v>
      </c>
      <c r="F1146" t="s">
        <v>22</v>
      </c>
      <c r="G1146" t="s">
        <v>16</v>
      </c>
      <c r="I1146" s="2">
        <v>-312000</v>
      </c>
      <c r="J1146" s="1">
        <v>45750</v>
      </c>
      <c r="K1146" s="7">
        <v>45748</v>
      </c>
    </row>
    <row r="1147" spans="1:11" x14ac:dyDescent="0.25">
      <c r="A1147" s="7">
        <v>45748</v>
      </c>
      <c r="B1147" s="1">
        <v>45750</v>
      </c>
      <c r="C1147" s="1" t="s">
        <v>120</v>
      </c>
      <c r="D1147" s="1" t="s">
        <v>69</v>
      </c>
      <c r="E1147" t="s">
        <v>43</v>
      </c>
      <c r="F1147" t="s">
        <v>22</v>
      </c>
      <c r="G1147" t="s">
        <v>16</v>
      </c>
      <c r="I1147" s="2">
        <v>-57700</v>
      </c>
      <c r="J1147" s="1">
        <v>45750</v>
      </c>
      <c r="K1147" s="7">
        <v>45748</v>
      </c>
    </row>
    <row r="1148" spans="1:11" x14ac:dyDescent="0.25">
      <c r="A1148" s="7">
        <v>45748</v>
      </c>
      <c r="B1148" s="1">
        <v>45750</v>
      </c>
      <c r="C1148" s="1" t="s">
        <v>120</v>
      </c>
      <c r="D1148" s="1" t="s">
        <v>52</v>
      </c>
      <c r="E1148" t="s">
        <v>26</v>
      </c>
      <c r="F1148" t="s">
        <v>22</v>
      </c>
      <c r="G1148" t="s">
        <v>16</v>
      </c>
      <c r="H1148" s="2">
        <v>4100</v>
      </c>
      <c r="I1148" s="2">
        <v>-4100</v>
      </c>
      <c r="J1148" s="1">
        <v>45750</v>
      </c>
      <c r="K1148" s="7">
        <v>45748</v>
      </c>
    </row>
    <row r="1149" spans="1:11" x14ac:dyDescent="0.25">
      <c r="A1149" s="7">
        <v>45748</v>
      </c>
      <c r="B1149" s="1">
        <v>45750</v>
      </c>
      <c r="C1149" s="1" t="s">
        <v>120</v>
      </c>
      <c r="D1149" s="1" t="s">
        <v>52</v>
      </c>
      <c r="E1149" t="s">
        <v>153</v>
      </c>
      <c r="F1149" t="s">
        <v>22</v>
      </c>
      <c r="G1149" t="s">
        <v>16</v>
      </c>
      <c r="H1149" s="2">
        <v>3630</v>
      </c>
      <c r="I1149" s="2">
        <v>-3630</v>
      </c>
      <c r="J1149" s="1">
        <v>45750</v>
      </c>
      <c r="K1149" s="7">
        <v>45748</v>
      </c>
    </row>
    <row r="1150" spans="1:11" x14ac:dyDescent="0.25">
      <c r="A1150" s="7">
        <v>45748</v>
      </c>
      <c r="B1150" s="1">
        <v>45750</v>
      </c>
      <c r="C1150" s="1" t="s">
        <v>120</v>
      </c>
      <c r="D1150" s="1" t="s">
        <v>52</v>
      </c>
      <c r="E1150" t="s">
        <v>20</v>
      </c>
      <c r="F1150" t="s">
        <v>22</v>
      </c>
      <c r="G1150" t="s">
        <v>17</v>
      </c>
      <c r="H1150" s="2">
        <v>175145</v>
      </c>
      <c r="I1150" s="2">
        <v>-175145</v>
      </c>
      <c r="J1150" s="1">
        <v>45750</v>
      </c>
      <c r="K1150" s="7">
        <v>45748</v>
      </c>
    </row>
    <row r="1151" spans="1:11" x14ac:dyDescent="0.25">
      <c r="A1151" s="7">
        <v>45748</v>
      </c>
      <c r="B1151" s="1">
        <v>45750</v>
      </c>
      <c r="C1151" s="1" t="s">
        <v>120</v>
      </c>
      <c r="D1151" s="1" t="s">
        <v>52</v>
      </c>
      <c r="E1151" t="s">
        <v>90</v>
      </c>
      <c r="F1151" t="s">
        <v>22</v>
      </c>
      <c r="G1151" t="s">
        <v>16</v>
      </c>
      <c r="H1151" s="2">
        <v>63500</v>
      </c>
      <c r="I1151" s="2">
        <v>-63500</v>
      </c>
      <c r="J1151" s="1">
        <v>45750</v>
      </c>
      <c r="K1151" s="7">
        <v>45748</v>
      </c>
    </row>
    <row r="1152" spans="1:11" x14ac:dyDescent="0.25">
      <c r="A1152" s="7">
        <v>45748</v>
      </c>
      <c r="B1152" s="1">
        <v>45750</v>
      </c>
      <c r="C1152" s="1" t="s">
        <v>120</v>
      </c>
      <c r="D1152" s="1" t="s">
        <v>52</v>
      </c>
      <c r="E1152" t="s">
        <v>91</v>
      </c>
      <c r="F1152" t="s">
        <v>24</v>
      </c>
      <c r="G1152" t="s">
        <v>18</v>
      </c>
      <c r="H1152" s="2">
        <v>75105</v>
      </c>
      <c r="I1152" s="2">
        <v>-75105</v>
      </c>
      <c r="J1152" s="1">
        <v>45827</v>
      </c>
      <c r="K1152" s="7">
        <v>45809</v>
      </c>
    </row>
    <row r="1153" spans="1:11" x14ac:dyDescent="0.25">
      <c r="A1153" s="7">
        <v>45748</v>
      </c>
      <c r="B1153" s="1">
        <v>45751</v>
      </c>
      <c r="C1153" s="1" t="s">
        <v>120</v>
      </c>
      <c r="D1153" s="1" t="s">
        <v>51</v>
      </c>
      <c r="E1153" t="s">
        <v>94</v>
      </c>
      <c r="F1153" t="s">
        <v>22</v>
      </c>
      <c r="G1153" t="s">
        <v>16</v>
      </c>
      <c r="H1153" s="2">
        <v>21520</v>
      </c>
      <c r="I1153" s="2">
        <v>-21520</v>
      </c>
      <c r="J1153" s="1">
        <v>45750</v>
      </c>
      <c r="K1153" s="7">
        <v>45748</v>
      </c>
    </row>
    <row r="1154" spans="1:11" x14ac:dyDescent="0.25">
      <c r="A1154" s="7">
        <v>45748</v>
      </c>
      <c r="B1154" s="1">
        <v>45751</v>
      </c>
      <c r="C1154" s="1" t="s">
        <v>120</v>
      </c>
      <c r="D1154" s="1" t="s">
        <v>52</v>
      </c>
      <c r="E1154" t="s">
        <v>9</v>
      </c>
      <c r="F1154" t="s">
        <v>22</v>
      </c>
      <c r="G1154" t="s">
        <v>16</v>
      </c>
      <c r="H1154" s="2">
        <v>7020</v>
      </c>
      <c r="I1154" s="2">
        <v>-7020</v>
      </c>
      <c r="J1154" s="1">
        <v>45751</v>
      </c>
      <c r="K1154" s="7">
        <v>45748</v>
      </c>
    </row>
    <row r="1155" spans="1:11" x14ac:dyDescent="0.25">
      <c r="A1155" s="7">
        <v>45748</v>
      </c>
      <c r="B1155" s="1">
        <v>45751</v>
      </c>
      <c r="C1155" s="1" t="s">
        <v>120</v>
      </c>
      <c r="D1155" s="1" t="s">
        <v>69</v>
      </c>
      <c r="E1155" t="s">
        <v>43</v>
      </c>
      <c r="F1155" t="s">
        <v>22</v>
      </c>
      <c r="G1155" t="s">
        <v>16</v>
      </c>
      <c r="I1155" s="2">
        <v>-19230</v>
      </c>
      <c r="J1155" s="1">
        <v>45751</v>
      </c>
      <c r="K1155" s="7">
        <v>45748</v>
      </c>
    </row>
    <row r="1156" spans="1:11" x14ac:dyDescent="0.25">
      <c r="A1156" s="7">
        <v>45748</v>
      </c>
      <c r="B1156" s="1">
        <v>45751</v>
      </c>
      <c r="C1156" s="1" t="s">
        <v>120</v>
      </c>
      <c r="D1156" s="1" t="s">
        <v>52</v>
      </c>
      <c r="E1156" t="s">
        <v>12</v>
      </c>
      <c r="F1156" t="s">
        <v>24</v>
      </c>
      <c r="G1156" t="s">
        <v>16</v>
      </c>
      <c r="H1156" s="2">
        <v>203100</v>
      </c>
      <c r="I1156" s="2">
        <v>-203100</v>
      </c>
      <c r="J1156" s="1">
        <v>45770</v>
      </c>
      <c r="K1156" s="7">
        <v>45748</v>
      </c>
    </row>
    <row r="1157" spans="1:11" x14ac:dyDescent="0.25">
      <c r="A1157" s="7">
        <v>45748</v>
      </c>
      <c r="B1157" s="1">
        <v>45751</v>
      </c>
      <c r="C1157" s="1" t="s">
        <v>120</v>
      </c>
      <c r="D1157" s="1" t="s">
        <v>69</v>
      </c>
      <c r="E1157" t="s">
        <v>39</v>
      </c>
      <c r="F1157" t="s">
        <v>22</v>
      </c>
      <c r="G1157" t="s">
        <v>16</v>
      </c>
      <c r="I1157" s="2">
        <v>-100000</v>
      </c>
      <c r="J1157" s="1">
        <v>45751</v>
      </c>
      <c r="K1157" s="7">
        <v>45748</v>
      </c>
    </row>
    <row r="1158" spans="1:11" x14ac:dyDescent="0.25">
      <c r="A1158" s="7">
        <v>45748</v>
      </c>
      <c r="B1158" s="1">
        <v>45751</v>
      </c>
      <c r="C1158" s="1" t="s">
        <v>120</v>
      </c>
      <c r="D1158" s="1" t="s">
        <v>52</v>
      </c>
      <c r="E1158" t="s">
        <v>34</v>
      </c>
      <c r="F1158" t="s">
        <v>22</v>
      </c>
      <c r="G1158" t="s">
        <v>16</v>
      </c>
      <c r="H1158" s="2">
        <v>107500</v>
      </c>
      <c r="I1158" s="2">
        <v>-107500</v>
      </c>
      <c r="J1158" s="1">
        <v>45751</v>
      </c>
      <c r="K1158" s="7">
        <v>45748</v>
      </c>
    </row>
    <row r="1159" spans="1:11" x14ac:dyDescent="0.25">
      <c r="A1159" s="7">
        <v>45748</v>
      </c>
      <c r="B1159" s="1">
        <v>45751</v>
      </c>
      <c r="C1159" s="1" t="s">
        <v>120</v>
      </c>
      <c r="D1159" s="1" t="s">
        <v>52</v>
      </c>
      <c r="E1159" t="s">
        <v>39</v>
      </c>
      <c r="F1159" t="s">
        <v>22</v>
      </c>
      <c r="G1159" t="s">
        <v>16</v>
      </c>
      <c r="H1159" s="2">
        <v>110500</v>
      </c>
      <c r="I1159" s="2">
        <v>-110500</v>
      </c>
      <c r="J1159" s="1">
        <v>45751</v>
      </c>
      <c r="K1159" s="7">
        <v>45748</v>
      </c>
    </row>
    <row r="1160" spans="1:11" x14ac:dyDescent="0.25">
      <c r="A1160" s="7">
        <v>45748</v>
      </c>
      <c r="B1160" s="1">
        <v>45751</v>
      </c>
      <c r="C1160" s="1" t="s">
        <v>120</v>
      </c>
      <c r="D1160" s="1" t="s">
        <v>66</v>
      </c>
      <c r="E1160" t="s">
        <v>100</v>
      </c>
      <c r="F1160" t="s">
        <v>22</v>
      </c>
      <c r="G1160" t="s">
        <v>16</v>
      </c>
      <c r="H1160" s="2">
        <v>42200</v>
      </c>
      <c r="I1160" s="2">
        <v>-42200</v>
      </c>
      <c r="J1160" s="1">
        <v>45751</v>
      </c>
      <c r="K1160" s="7">
        <v>45748</v>
      </c>
    </row>
    <row r="1161" spans="1:11" x14ac:dyDescent="0.25">
      <c r="A1161" s="7">
        <v>45748</v>
      </c>
      <c r="B1161" s="1">
        <v>45751</v>
      </c>
      <c r="C1161" s="1" t="s">
        <v>120</v>
      </c>
      <c r="D1161" s="1" t="s">
        <v>52</v>
      </c>
      <c r="E1161" t="s">
        <v>38</v>
      </c>
      <c r="F1161" t="s">
        <v>22</v>
      </c>
      <c r="G1161" t="s">
        <v>16</v>
      </c>
      <c r="H1161" s="2">
        <v>56000</v>
      </c>
      <c r="I1161" s="2">
        <v>-56000</v>
      </c>
      <c r="J1161" s="1">
        <v>45751</v>
      </c>
      <c r="K1161" s="7">
        <v>45748</v>
      </c>
    </row>
    <row r="1162" spans="1:11" x14ac:dyDescent="0.25">
      <c r="A1162" s="7">
        <v>45748</v>
      </c>
      <c r="B1162" s="1">
        <v>45751</v>
      </c>
      <c r="C1162" s="1" t="s">
        <v>120</v>
      </c>
      <c r="D1162" s="1" t="s">
        <v>52</v>
      </c>
      <c r="E1162" t="s">
        <v>136</v>
      </c>
      <c r="F1162" t="s">
        <v>22</v>
      </c>
      <c r="G1162" t="s">
        <v>16</v>
      </c>
      <c r="H1162" s="2">
        <v>58500</v>
      </c>
      <c r="I1162" s="2">
        <v>-58500</v>
      </c>
      <c r="J1162" s="1">
        <v>45751</v>
      </c>
      <c r="K1162" s="7">
        <v>45748</v>
      </c>
    </row>
    <row r="1163" spans="1:11" x14ac:dyDescent="0.25">
      <c r="A1163" s="7">
        <v>45748</v>
      </c>
      <c r="B1163" s="1">
        <v>45751</v>
      </c>
      <c r="C1163" s="1" t="s">
        <v>120</v>
      </c>
      <c r="D1163" s="1" t="s">
        <v>52</v>
      </c>
      <c r="E1163" t="s">
        <v>41</v>
      </c>
      <c r="F1163" t="s">
        <v>22</v>
      </c>
      <c r="G1163" t="s">
        <v>16</v>
      </c>
      <c r="H1163" s="2">
        <v>12770</v>
      </c>
      <c r="I1163" s="2">
        <v>-12770</v>
      </c>
      <c r="J1163" s="1">
        <v>45751</v>
      </c>
      <c r="K1163" s="7">
        <v>45748</v>
      </c>
    </row>
    <row r="1164" spans="1:11" x14ac:dyDescent="0.25">
      <c r="A1164" s="7">
        <v>45748</v>
      </c>
      <c r="B1164" s="1">
        <v>45752</v>
      </c>
      <c r="C1164" s="1" t="s">
        <v>120</v>
      </c>
      <c r="D1164" s="1" t="s">
        <v>69</v>
      </c>
      <c r="E1164" t="s">
        <v>43</v>
      </c>
      <c r="F1164" t="s">
        <v>22</v>
      </c>
      <c r="G1164" t="s">
        <v>16</v>
      </c>
      <c r="I1164" s="2">
        <v>-19230</v>
      </c>
      <c r="J1164" s="1">
        <v>45752</v>
      </c>
      <c r="K1164" s="7">
        <v>45748</v>
      </c>
    </row>
    <row r="1165" spans="1:11" x14ac:dyDescent="0.25">
      <c r="A1165" s="7">
        <v>45748</v>
      </c>
      <c r="B1165" s="1">
        <v>45752</v>
      </c>
      <c r="C1165" s="1" t="s">
        <v>120</v>
      </c>
      <c r="D1165" s="1" t="s">
        <v>69</v>
      </c>
      <c r="E1165" t="s">
        <v>43</v>
      </c>
      <c r="F1165" t="s">
        <v>22</v>
      </c>
      <c r="G1165" t="s">
        <v>16</v>
      </c>
      <c r="I1165" s="2">
        <v>-23000</v>
      </c>
      <c r="J1165" s="1">
        <v>45752</v>
      </c>
      <c r="K1165" s="7">
        <v>45748</v>
      </c>
    </row>
    <row r="1166" spans="1:11" x14ac:dyDescent="0.25">
      <c r="A1166" s="7">
        <v>45748</v>
      </c>
      <c r="B1166" s="1">
        <v>45752</v>
      </c>
      <c r="C1166" s="1" t="s">
        <v>120</v>
      </c>
      <c r="D1166" s="1" t="s">
        <v>69</v>
      </c>
      <c r="E1166" t="s">
        <v>43</v>
      </c>
      <c r="F1166" t="s">
        <v>22</v>
      </c>
      <c r="G1166" t="s">
        <v>16</v>
      </c>
      <c r="I1166" s="2">
        <v>-19230</v>
      </c>
      <c r="J1166" s="1">
        <v>45752</v>
      </c>
      <c r="K1166" s="7">
        <v>45748</v>
      </c>
    </row>
    <row r="1167" spans="1:11" x14ac:dyDescent="0.25">
      <c r="A1167" s="7">
        <v>45748</v>
      </c>
      <c r="B1167" s="1">
        <v>45752</v>
      </c>
      <c r="C1167" s="1" t="s">
        <v>120</v>
      </c>
      <c r="D1167" s="1" t="s">
        <v>52</v>
      </c>
      <c r="E1167" t="s">
        <v>30</v>
      </c>
      <c r="F1167" t="s">
        <v>22</v>
      </c>
      <c r="G1167" t="s">
        <v>16</v>
      </c>
      <c r="H1167" s="2">
        <v>6000</v>
      </c>
      <c r="I1167" s="2">
        <v>-6000</v>
      </c>
      <c r="J1167" s="1">
        <v>45752</v>
      </c>
      <c r="K1167" s="7">
        <v>45748</v>
      </c>
    </row>
    <row r="1168" spans="1:11" x14ac:dyDescent="0.25">
      <c r="A1168" s="7">
        <v>45748</v>
      </c>
      <c r="B1168" s="1">
        <v>45752</v>
      </c>
      <c r="C1168" s="1" t="s">
        <v>120</v>
      </c>
      <c r="D1168" s="1" t="s">
        <v>54</v>
      </c>
      <c r="E1168" t="s">
        <v>95</v>
      </c>
      <c r="F1168" t="s">
        <v>22</v>
      </c>
      <c r="G1168" t="s">
        <v>16</v>
      </c>
      <c r="H1168" s="2">
        <v>1850000</v>
      </c>
      <c r="I1168" s="2">
        <v>-1850000</v>
      </c>
      <c r="J1168" s="1">
        <v>45752</v>
      </c>
      <c r="K1168" s="7">
        <v>45748</v>
      </c>
    </row>
    <row r="1169" spans="1:11" x14ac:dyDescent="0.25">
      <c r="A1169" s="7">
        <v>45748</v>
      </c>
      <c r="B1169" s="1">
        <v>45752</v>
      </c>
      <c r="C1169" s="1" t="s">
        <v>120</v>
      </c>
      <c r="D1169" s="1" t="s">
        <v>52</v>
      </c>
      <c r="E1169" t="s">
        <v>34</v>
      </c>
      <c r="F1169" t="s">
        <v>22</v>
      </c>
      <c r="G1169" t="s">
        <v>16</v>
      </c>
      <c r="H1169" s="2">
        <v>54300</v>
      </c>
      <c r="I1169" s="2">
        <v>-54300</v>
      </c>
      <c r="J1169" s="1">
        <v>45752</v>
      </c>
      <c r="K1169" s="7">
        <v>45748</v>
      </c>
    </row>
    <row r="1170" spans="1:11" x14ac:dyDescent="0.25">
      <c r="A1170" s="7">
        <v>45748</v>
      </c>
      <c r="B1170" s="1">
        <v>45752</v>
      </c>
      <c r="C1170" s="1" t="s">
        <v>120</v>
      </c>
      <c r="D1170" s="1" t="s">
        <v>51</v>
      </c>
      <c r="E1170" t="s">
        <v>27</v>
      </c>
      <c r="F1170" t="s">
        <v>22</v>
      </c>
      <c r="G1170" t="s">
        <v>16</v>
      </c>
      <c r="H1170" s="2">
        <v>300000</v>
      </c>
      <c r="I1170" s="2">
        <v>-300000</v>
      </c>
      <c r="J1170" s="1">
        <v>45752</v>
      </c>
      <c r="K1170" s="7">
        <v>45748</v>
      </c>
    </row>
    <row r="1171" spans="1:11" x14ac:dyDescent="0.25">
      <c r="A1171" s="7">
        <v>45748</v>
      </c>
      <c r="B1171" s="1">
        <v>45752</v>
      </c>
      <c r="C1171" s="1" t="s">
        <v>120</v>
      </c>
      <c r="D1171" s="1" t="s">
        <v>70</v>
      </c>
      <c r="E1171" t="s">
        <v>35</v>
      </c>
      <c r="F1171" t="s">
        <v>22</v>
      </c>
      <c r="G1171" t="s">
        <v>16</v>
      </c>
      <c r="H1171" s="2">
        <v>30000</v>
      </c>
      <c r="I1171" s="2">
        <v>-30000</v>
      </c>
      <c r="J1171" s="1">
        <v>45752</v>
      </c>
      <c r="K1171" s="7">
        <v>45748</v>
      </c>
    </row>
    <row r="1172" spans="1:11" x14ac:dyDescent="0.25">
      <c r="A1172" s="7">
        <v>45748</v>
      </c>
      <c r="B1172" s="1">
        <v>45752</v>
      </c>
      <c r="C1172" s="1" t="s">
        <v>120</v>
      </c>
      <c r="D1172" s="1" t="s">
        <v>52</v>
      </c>
      <c r="E1172" t="s">
        <v>8</v>
      </c>
      <c r="F1172" t="s">
        <v>22</v>
      </c>
      <c r="G1172" t="s">
        <v>16</v>
      </c>
      <c r="H1172" s="2">
        <v>31100</v>
      </c>
      <c r="I1172" s="2">
        <v>-31100</v>
      </c>
      <c r="J1172" s="1">
        <v>45752</v>
      </c>
      <c r="K1172" s="7">
        <v>45748</v>
      </c>
    </row>
    <row r="1173" spans="1:11" x14ac:dyDescent="0.25">
      <c r="A1173" s="7">
        <v>45748</v>
      </c>
      <c r="B1173" s="1">
        <v>45752</v>
      </c>
      <c r="C1173" s="1" t="s">
        <v>120</v>
      </c>
      <c r="D1173" s="1" t="s">
        <v>69</v>
      </c>
      <c r="E1173" t="s">
        <v>39</v>
      </c>
      <c r="F1173" t="s">
        <v>22</v>
      </c>
      <c r="G1173" t="s">
        <v>16</v>
      </c>
      <c r="I1173" s="2">
        <v>-300000</v>
      </c>
      <c r="J1173" s="1">
        <v>45752</v>
      </c>
      <c r="K1173" s="7">
        <v>45748</v>
      </c>
    </row>
    <row r="1174" spans="1:11" x14ac:dyDescent="0.25">
      <c r="A1174" s="7">
        <v>45748</v>
      </c>
      <c r="B1174" s="1">
        <v>45752</v>
      </c>
      <c r="C1174" s="1" t="s">
        <v>120</v>
      </c>
      <c r="D1174" s="1" t="s">
        <v>51</v>
      </c>
      <c r="E1174" t="s">
        <v>159</v>
      </c>
      <c r="F1174" t="s">
        <v>22</v>
      </c>
      <c r="G1174" t="s">
        <v>18</v>
      </c>
      <c r="H1174" s="2">
        <v>58000</v>
      </c>
      <c r="I1174" s="2">
        <v>-58000</v>
      </c>
      <c r="J1174" s="1">
        <v>45752</v>
      </c>
      <c r="K1174" s="7">
        <v>45748</v>
      </c>
    </row>
    <row r="1175" spans="1:11" x14ac:dyDescent="0.25">
      <c r="A1175" s="7">
        <v>45748</v>
      </c>
      <c r="B1175" s="1">
        <v>45752</v>
      </c>
      <c r="C1175" s="1" t="s">
        <v>120</v>
      </c>
      <c r="D1175" s="1" t="s">
        <v>52</v>
      </c>
      <c r="E1175" t="s">
        <v>124</v>
      </c>
      <c r="F1175" t="s">
        <v>22</v>
      </c>
      <c r="G1175" t="s">
        <v>18</v>
      </c>
      <c r="H1175" s="2">
        <v>81873</v>
      </c>
      <c r="I1175" s="2">
        <v>-81873</v>
      </c>
      <c r="J1175" s="1">
        <v>45752</v>
      </c>
      <c r="K1175" s="7">
        <v>45748</v>
      </c>
    </row>
    <row r="1176" spans="1:11" x14ac:dyDescent="0.25">
      <c r="A1176" s="7">
        <v>45748</v>
      </c>
      <c r="B1176" s="1">
        <v>45754</v>
      </c>
      <c r="C1176" s="1" t="s">
        <v>120</v>
      </c>
      <c r="D1176" s="1" t="s">
        <v>51</v>
      </c>
      <c r="E1176" t="s">
        <v>94</v>
      </c>
      <c r="F1176" t="s">
        <v>22</v>
      </c>
      <c r="G1176" t="s">
        <v>16</v>
      </c>
      <c r="H1176" s="2">
        <v>2500</v>
      </c>
      <c r="I1176" s="2">
        <v>-2500</v>
      </c>
      <c r="J1176" s="1">
        <v>45754</v>
      </c>
      <c r="K1176" s="7">
        <v>45748</v>
      </c>
    </row>
    <row r="1177" spans="1:11" x14ac:dyDescent="0.25">
      <c r="A1177" s="7">
        <v>45748</v>
      </c>
      <c r="B1177" s="1">
        <v>45754</v>
      </c>
      <c r="C1177" s="1" t="s">
        <v>120</v>
      </c>
      <c r="D1177" s="1" t="s">
        <v>69</v>
      </c>
      <c r="E1177" t="s">
        <v>43</v>
      </c>
      <c r="F1177" t="s">
        <v>22</v>
      </c>
      <c r="G1177" t="s">
        <v>16</v>
      </c>
      <c r="I1177" s="2">
        <v>-19230</v>
      </c>
      <c r="J1177" s="1">
        <v>45754</v>
      </c>
      <c r="K1177" s="7">
        <v>45748</v>
      </c>
    </row>
    <row r="1178" spans="1:11" x14ac:dyDescent="0.25">
      <c r="A1178" s="7">
        <v>45748</v>
      </c>
      <c r="B1178" s="1">
        <v>45754</v>
      </c>
      <c r="C1178" s="1" t="s">
        <v>120</v>
      </c>
      <c r="D1178" s="1" t="s">
        <v>69</v>
      </c>
      <c r="E1178" t="s">
        <v>43</v>
      </c>
      <c r="F1178" t="s">
        <v>22</v>
      </c>
      <c r="G1178" t="s">
        <v>16</v>
      </c>
      <c r="I1178" s="2">
        <v>-23000</v>
      </c>
      <c r="J1178" s="1">
        <v>45754</v>
      </c>
      <c r="K1178" s="7">
        <v>45748</v>
      </c>
    </row>
    <row r="1179" spans="1:11" x14ac:dyDescent="0.25">
      <c r="A1179" s="7">
        <v>45748</v>
      </c>
      <c r="B1179" s="1">
        <v>45754</v>
      </c>
      <c r="C1179" s="1" t="s">
        <v>120</v>
      </c>
      <c r="D1179" s="1" t="s">
        <v>69</v>
      </c>
      <c r="E1179" t="s">
        <v>43</v>
      </c>
      <c r="F1179" t="s">
        <v>22</v>
      </c>
      <c r="G1179" t="s">
        <v>16</v>
      </c>
      <c r="I1179" s="2">
        <v>-19320</v>
      </c>
      <c r="J1179" s="1">
        <v>45754</v>
      </c>
      <c r="K1179" s="7">
        <v>45748</v>
      </c>
    </row>
    <row r="1180" spans="1:11" x14ac:dyDescent="0.25">
      <c r="A1180" s="7">
        <v>45748</v>
      </c>
      <c r="B1180" s="1">
        <v>45754</v>
      </c>
      <c r="C1180" s="1" t="s">
        <v>120</v>
      </c>
      <c r="D1180" s="1" t="s">
        <v>69</v>
      </c>
      <c r="E1180" t="s">
        <v>43</v>
      </c>
      <c r="F1180" t="s">
        <v>22</v>
      </c>
      <c r="G1180" t="s">
        <v>16</v>
      </c>
      <c r="I1180" s="2">
        <v>-17300</v>
      </c>
      <c r="J1180" s="1">
        <v>45754</v>
      </c>
      <c r="K1180" s="7">
        <v>45748</v>
      </c>
    </row>
    <row r="1181" spans="1:11" x14ac:dyDescent="0.25">
      <c r="A1181" s="7">
        <v>45748</v>
      </c>
      <c r="B1181" s="1">
        <v>45754</v>
      </c>
      <c r="C1181" s="1" t="s">
        <v>120</v>
      </c>
      <c r="D1181" s="1" t="s">
        <v>69</v>
      </c>
      <c r="E1181" t="s">
        <v>43</v>
      </c>
      <c r="F1181" t="s">
        <v>22</v>
      </c>
      <c r="G1181" t="s">
        <v>16</v>
      </c>
      <c r="I1181" s="2">
        <v>-23000</v>
      </c>
      <c r="J1181" s="1">
        <v>45754</v>
      </c>
      <c r="K1181" s="7">
        <v>45748</v>
      </c>
    </row>
    <row r="1182" spans="1:11" x14ac:dyDescent="0.25">
      <c r="A1182" s="7">
        <v>45748</v>
      </c>
      <c r="B1182" s="1">
        <v>45754</v>
      </c>
      <c r="C1182" s="1" t="s">
        <v>120</v>
      </c>
      <c r="D1182" s="1" t="s">
        <v>69</v>
      </c>
      <c r="E1182" t="s">
        <v>43</v>
      </c>
      <c r="F1182" t="s">
        <v>22</v>
      </c>
      <c r="G1182" t="s">
        <v>16</v>
      </c>
      <c r="I1182" s="2">
        <v>-19230</v>
      </c>
      <c r="J1182" s="1">
        <v>45754</v>
      </c>
      <c r="K1182" s="7">
        <v>45748</v>
      </c>
    </row>
    <row r="1183" spans="1:11" x14ac:dyDescent="0.25">
      <c r="A1183" s="7">
        <v>45748</v>
      </c>
      <c r="B1183" s="1">
        <v>45754</v>
      </c>
      <c r="C1183" s="1" t="s">
        <v>120</v>
      </c>
      <c r="D1183" s="1" t="s">
        <v>69</v>
      </c>
      <c r="E1183" t="s">
        <v>43</v>
      </c>
      <c r="F1183" t="s">
        <v>22</v>
      </c>
      <c r="G1183" t="s">
        <v>16</v>
      </c>
      <c r="I1183" s="2">
        <v>-17300</v>
      </c>
      <c r="J1183" s="1">
        <v>45754</v>
      </c>
      <c r="K1183" s="7">
        <v>45748</v>
      </c>
    </row>
    <row r="1184" spans="1:11" x14ac:dyDescent="0.25">
      <c r="A1184" s="7">
        <v>45748</v>
      </c>
      <c r="B1184" s="1">
        <v>45754</v>
      </c>
      <c r="C1184" s="1" t="s">
        <v>120</v>
      </c>
      <c r="D1184" s="1" t="s">
        <v>69</v>
      </c>
      <c r="E1184" t="s">
        <v>43</v>
      </c>
      <c r="F1184" t="s">
        <v>22</v>
      </c>
      <c r="G1184" t="s">
        <v>16</v>
      </c>
      <c r="I1184" s="2">
        <v>-17300</v>
      </c>
      <c r="J1184" s="1">
        <v>45754</v>
      </c>
      <c r="K1184" s="7">
        <v>45748</v>
      </c>
    </row>
    <row r="1185" spans="1:11" x14ac:dyDescent="0.25">
      <c r="A1185" s="7">
        <v>45748</v>
      </c>
      <c r="B1185" s="1">
        <v>45754</v>
      </c>
      <c r="C1185" s="1" t="s">
        <v>120</v>
      </c>
      <c r="D1185" s="1" t="s">
        <v>69</v>
      </c>
      <c r="E1185" t="s">
        <v>43</v>
      </c>
      <c r="F1185" t="s">
        <v>22</v>
      </c>
      <c r="G1185" t="s">
        <v>16</v>
      </c>
      <c r="I1185" s="2">
        <v>-17300</v>
      </c>
      <c r="J1185" s="1">
        <v>45754</v>
      </c>
      <c r="K1185" s="7">
        <v>45748</v>
      </c>
    </row>
    <row r="1186" spans="1:11" x14ac:dyDescent="0.25">
      <c r="A1186" s="7">
        <v>45748</v>
      </c>
      <c r="B1186" s="1">
        <v>45754</v>
      </c>
      <c r="C1186" s="1" t="s">
        <v>120</v>
      </c>
      <c r="D1186" s="1" t="s">
        <v>69</v>
      </c>
      <c r="E1186" t="s">
        <v>43</v>
      </c>
      <c r="F1186" t="s">
        <v>22</v>
      </c>
      <c r="G1186" t="s">
        <v>16</v>
      </c>
      <c r="I1186" s="2">
        <v>-19230</v>
      </c>
      <c r="J1186" s="1">
        <v>45754</v>
      </c>
      <c r="K1186" s="7">
        <v>45748</v>
      </c>
    </row>
    <row r="1187" spans="1:11" x14ac:dyDescent="0.25">
      <c r="A1187" s="7">
        <v>45748</v>
      </c>
      <c r="B1187" s="1">
        <v>45754</v>
      </c>
      <c r="C1187" s="1" t="s">
        <v>120</v>
      </c>
      <c r="D1187" s="1" t="s">
        <v>52</v>
      </c>
      <c r="E1187" t="s">
        <v>160</v>
      </c>
      <c r="F1187" t="s">
        <v>22</v>
      </c>
      <c r="G1187" t="s">
        <v>16</v>
      </c>
      <c r="H1187" s="2">
        <v>7900</v>
      </c>
      <c r="I1187" s="2">
        <v>-7900</v>
      </c>
      <c r="J1187" s="1">
        <v>45754</v>
      </c>
      <c r="K1187" s="7">
        <v>45748</v>
      </c>
    </row>
    <row r="1188" spans="1:11" x14ac:dyDescent="0.25">
      <c r="A1188" s="7">
        <v>45748</v>
      </c>
      <c r="B1188" s="1">
        <v>45754</v>
      </c>
      <c r="C1188" s="1" t="s">
        <v>120</v>
      </c>
      <c r="D1188" s="1" t="s">
        <v>52</v>
      </c>
      <c r="E1188" t="s">
        <v>89</v>
      </c>
      <c r="F1188" t="s">
        <v>22</v>
      </c>
      <c r="G1188" t="s">
        <v>16</v>
      </c>
      <c r="H1188" s="2">
        <v>21500</v>
      </c>
      <c r="I1188" s="2">
        <v>-21500</v>
      </c>
      <c r="J1188" s="1">
        <v>45754</v>
      </c>
      <c r="K1188" s="7">
        <v>45748</v>
      </c>
    </row>
    <row r="1189" spans="1:11" x14ac:dyDescent="0.25">
      <c r="A1189" s="7">
        <v>45748</v>
      </c>
      <c r="B1189" s="16">
        <v>45754</v>
      </c>
      <c r="C1189" s="1" t="s">
        <v>120</v>
      </c>
      <c r="D1189" s="1" t="s">
        <v>52</v>
      </c>
      <c r="E1189" t="s">
        <v>12</v>
      </c>
      <c r="F1189" t="s">
        <v>24</v>
      </c>
      <c r="G1189" t="s">
        <v>16</v>
      </c>
      <c r="H1189" s="2">
        <v>496500</v>
      </c>
      <c r="I1189" s="2">
        <v>-496500</v>
      </c>
      <c r="J1189" s="1">
        <v>45770</v>
      </c>
      <c r="K1189" s="7">
        <v>45748</v>
      </c>
    </row>
    <row r="1190" spans="1:11" x14ac:dyDescent="0.25">
      <c r="A1190" s="7">
        <v>45748</v>
      </c>
      <c r="B1190" s="1">
        <v>45754</v>
      </c>
      <c r="C1190" s="1" t="s">
        <v>120</v>
      </c>
      <c r="D1190" s="1" t="s">
        <v>52</v>
      </c>
      <c r="E1190" t="s">
        <v>4</v>
      </c>
      <c r="F1190" t="s">
        <v>24</v>
      </c>
      <c r="G1190" t="s">
        <v>17</v>
      </c>
      <c r="H1190" s="2">
        <v>290221</v>
      </c>
      <c r="I1190" s="2">
        <v>-290221</v>
      </c>
      <c r="J1190" s="1">
        <v>45759</v>
      </c>
      <c r="K1190" s="7">
        <v>45748</v>
      </c>
    </row>
    <row r="1191" spans="1:11" x14ac:dyDescent="0.25">
      <c r="A1191" s="7">
        <v>45748</v>
      </c>
      <c r="B1191" s="1">
        <v>45754</v>
      </c>
      <c r="C1191" s="1" t="s">
        <v>120</v>
      </c>
      <c r="D1191" s="1" t="s">
        <v>52</v>
      </c>
      <c r="E1191" t="s">
        <v>39</v>
      </c>
      <c r="F1191" t="s">
        <v>24</v>
      </c>
      <c r="G1191" t="s">
        <v>17</v>
      </c>
      <c r="H1191" s="2">
        <v>114800</v>
      </c>
      <c r="I1191" s="2">
        <v>-114800</v>
      </c>
      <c r="J1191" s="1">
        <v>45759</v>
      </c>
      <c r="K1191" s="7">
        <v>45748</v>
      </c>
    </row>
    <row r="1192" spans="1:11" x14ac:dyDescent="0.25">
      <c r="A1192" s="7">
        <v>45748</v>
      </c>
      <c r="B1192" s="1">
        <v>45754</v>
      </c>
      <c r="C1192" s="1" t="s">
        <v>120</v>
      </c>
      <c r="D1192" s="1" t="s">
        <v>52</v>
      </c>
      <c r="E1192" t="s">
        <v>31</v>
      </c>
      <c r="F1192" t="s">
        <v>24</v>
      </c>
      <c r="G1192" t="s">
        <v>17</v>
      </c>
      <c r="H1192" s="2">
        <v>257382</v>
      </c>
      <c r="I1192" s="2">
        <v>-257382</v>
      </c>
      <c r="J1192" s="1">
        <v>45761</v>
      </c>
      <c r="K1192" s="7">
        <v>45748</v>
      </c>
    </row>
    <row r="1193" spans="1:11" x14ac:dyDescent="0.25">
      <c r="A1193" s="7">
        <v>45748</v>
      </c>
      <c r="B1193" s="1">
        <v>45754</v>
      </c>
      <c r="C1193" s="1" t="s">
        <v>120</v>
      </c>
      <c r="D1193" s="1" t="s">
        <v>52</v>
      </c>
      <c r="E1193" t="s">
        <v>84</v>
      </c>
      <c r="F1193" t="s">
        <v>24</v>
      </c>
      <c r="G1193" t="s">
        <v>17</v>
      </c>
      <c r="H1193" s="2">
        <v>74424</v>
      </c>
      <c r="I1193" s="2">
        <v>-74424</v>
      </c>
      <c r="J1193" s="1">
        <v>45763</v>
      </c>
      <c r="K1193" s="7">
        <v>45748</v>
      </c>
    </row>
    <row r="1194" spans="1:11" x14ac:dyDescent="0.25">
      <c r="A1194" s="7">
        <v>45748</v>
      </c>
      <c r="B1194" s="1">
        <v>45754</v>
      </c>
      <c r="C1194" s="1" t="s">
        <v>120</v>
      </c>
      <c r="D1194" s="1" t="s">
        <v>52</v>
      </c>
      <c r="E1194" t="s">
        <v>59</v>
      </c>
      <c r="F1194" t="s">
        <v>24</v>
      </c>
      <c r="G1194" t="s">
        <v>18</v>
      </c>
      <c r="H1194" s="2">
        <v>13000</v>
      </c>
      <c r="I1194" s="2">
        <v>-13000</v>
      </c>
      <c r="J1194" s="1">
        <v>45777</v>
      </c>
      <c r="K1194" s="7">
        <v>45748</v>
      </c>
    </row>
    <row r="1195" spans="1:11" x14ac:dyDescent="0.25">
      <c r="A1195" s="7">
        <v>45748</v>
      </c>
      <c r="B1195" s="1">
        <v>45754</v>
      </c>
      <c r="C1195" s="1" t="s">
        <v>120</v>
      </c>
      <c r="D1195" s="1" t="s">
        <v>52</v>
      </c>
      <c r="E1195" t="s">
        <v>57</v>
      </c>
      <c r="F1195" t="s">
        <v>24</v>
      </c>
      <c r="G1195" t="s">
        <v>17</v>
      </c>
      <c r="H1195" s="2">
        <v>711638</v>
      </c>
    </row>
    <row r="1196" spans="1:11" x14ac:dyDescent="0.25">
      <c r="A1196" s="7">
        <v>45748</v>
      </c>
      <c r="B1196" s="1">
        <v>45754</v>
      </c>
      <c r="C1196" s="1" t="s">
        <v>120</v>
      </c>
      <c r="D1196" s="1" t="s">
        <v>52</v>
      </c>
      <c r="E1196" t="s">
        <v>39</v>
      </c>
      <c r="F1196" t="s">
        <v>24</v>
      </c>
      <c r="G1196" t="s">
        <v>17</v>
      </c>
      <c r="H1196" s="2">
        <v>113882</v>
      </c>
      <c r="I1196" s="2">
        <v>-113882</v>
      </c>
      <c r="J1196" s="1">
        <v>45761</v>
      </c>
      <c r="K1196" s="7">
        <v>45748</v>
      </c>
    </row>
    <row r="1197" spans="1:11" x14ac:dyDescent="0.25">
      <c r="A1197" s="7">
        <v>45748</v>
      </c>
      <c r="B1197" s="1">
        <v>45755</v>
      </c>
      <c r="C1197" s="1" t="s">
        <v>120</v>
      </c>
      <c r="D1197" s="1" t="s">
        <v>69</v>
      </c>
      <c r="E1197" t="s">
        <v>43</v>
      </c>
      <c r="F1197" t="s">
        <v>22</v>
      </c>
      <c r="G1197" t="s">
        <v>16</v>
      </c>
      <c r="I1197" s="2">
        <v>-17300</v>
      </c>
      <c r="J1197" s="1">
        <v>45755</v>
      </c>
      <c r="K1197" s="7">
        <v>45748</v>
      </c>
    </row>
    <row r="1198" spans="1:11" x14ac:dyDescent="0.25">
      <c r="A1198" s="7">
        <v>45748</v>
      </c>
      <c r="B1198" s="1">
        <v>45755</v>
      </c>
      <c r="C1198" s="1" t="s">
        <v>120</v>
      </c>
      <c r="D1198" s="1" t="s">
        <v>69</v>
      </c>
      <c r="E1198" t="s">
        <v>43</v>
      </c>
      <c r="F1198" t="s">
        <v>22</v>
      </c>
      <c r="G1198" t="s">
        <v>16</v>
      </c>
      <c r="I1198" s="2">
        <v>-17300</v>
      </c>
      <c r="J1198" s="1">
        <v>45755</v>
      </c>
      <c r="K1198" s="7">
        <v>45748</v>
      </c>
    </row>
    <row r="1199" spans="1:11" x14ac:dyDescent="0.25">
      <c r="A1199" s="7">
        <v>45748</v>
      </c>
      <c r="B1199" s="1">
        <v>45755</v>
      </c>
      <c r="C1199" s="1" t="s">
        <v>120</v>
      </c>
      <c r="D1199" s="1" t="s">
        <v>69</v>
      </c>
      <c r="E1199" t="s">
        <v>43</v>
      </c>
      <c r="F1199" t="s">
        <v>22</v>
      </c>
      <c r="G1199" t="s">
        <v>16</v>
      </c>
      <c r="I1199" s="2">
        <v>-19230</v>
      </c>
      <c r="J1199" s="1">
        <v>45755</v>
      </c>
      <c r="K1199" s="7">
        <v>45748</v>
      </c>
    </row>
    <row r="1200" spans="1:11" x14ac:dyDescent="0.25">
      <c r="A1200" s="7">
        <v>45748</v>
      </c>
      <c r="B1200" s="1">
        <v>45755</v>
      </c>
      <c r="C1200" s="1" t="s">
        <v>120</v>
      </c>
      <c r="D1200" s="1" t="s">
        <v>69</v>
      </c>
      <c r="E1200" t="s">
        <v>43</v>
      </c>
      <c r="F1200" t="s">
        <v>22</v>
      </c>
      <c r="G1200" t="s">
        <v>16</v>
      </c>
      <c r="I1200" s="2">
        <v>-23000</v>
      </c>
      <c r="J1200" s="1">
        <v>45755</v>
      </c>
      <c r="K1200" s="7">
        <v>45748</v>
      </c>
    </row>
    <row r="1201" spans="1:11" x14ac:dyDescent="0.25">
      <c r="A1201" s="7">
        <v>45748</v>
      </c>
      <c r="B1201" s="1">
        <v>45755</v>
      </c>
      <c r="C1201" s="1" t="s">
        <v>120</v>
      </c>
      <c r="D1201" s="1" t="s">
        <v>52</v>
      </c>
      <c r="E1201" t="s">
        <v>29</v>
      </c>
      <c r="F1201" t="s">
        <v>22</v>
      </c>
      <c r="G1201" t="s">
        <v>16</v>
      </c>
      <c r="H1201" s="2">
        <v>5490</v>
      </c>
      <c r="I1201" s="2">
        <v>-5490</v>
      </c>
      <c r="J1201" s="1">
        <v>45755</v>
      </c>
      <c r="K1201" s="7">
        <v>45748</v>
      </c>
    </row>
    <row r="1202" spans="1:11" x14ac:dyDescent="0.25">
      <c r="A1202" s="7">
        <v>45748</v>
      </c>
      <c r="B1202" s="1">
        <v>45755</v>
      </c>
      <c r="C1202" s="1" t="s">
        <v>120</v>
      </c>
      <c r="D1202" s="1" t="s">
        <v>52</v>
      </c>
      <c r="E1202" t="s">
        <v>0</v>
      </c>
      <c r="F1202" t="s">
        <v>24</v>
      </c>
      <c r="G1202" t="s">
        <v>17</v>
      </c>
      <c r="H1202" s="2">
        <v>911464</v>
      </c>
    </row>
    <row r="1203" spans="1:11" x14ac:dyDescent="0.25">
      <c r="A1203" s="7">
        <v>45748</v>
      </c>
      <c r="B1203" s="1">
        <v>45755</v>
      </c>
      <c r="C1203" s="1" t="s">
        <v>120</v>
      </c>
      <c r="D1203" s="1" t="s">
        <v>52</v>
      </c>
      <c r="E1203" t="s">
        <v>0</v>
      </c>
      <c r="F1203" t="s">
        <v>24</v>
      </c>
      <c r="G1203" t="s">
        <v>17</v>
      </c>
      <c r="H1203" s="2">
        <v>68697</v>
      </c>
    </row>
    <row r="1204" spans="1:11" x14ac:dyDescent="0.25">
      <c r="A1204" s="7">
        <v>45748</v>
      </c>
      <c r="B1204" s="1">
        <v>45755</v>
      </c>
      <c r="C1204" s="1" t="s">
        <v>120</v>
      </c>
      <c r="D1204" s="1" t="s">
        <v>52</v>
      </c>
      <c r="E1204" t="s">
        <v>3</v>
      </c>
      <c r="F1204" t="s">
        <v>22</v>
      </c>
      <c r="G1204" t="s">
        <v>17</v>
      </c>
      <c r="I1204" s="2">
        <v>-5941000</v>
      </c>
      <c r="J1204" s="1">
        <v>45755</v>
      </c>
      <c r="K1204" s="7">
        <v>45748</v>
      </c>
    </row>
    <row r="1205" spans="1:11" x14ac:dyDescent="0.25">
      <c r="A1205" s="7">
        <v>45748</v>
      </c>
      <c r="B1205" s="1">
        <v>45755</v>
      </c>
      <c r="C1205" s="1" t="s">
        <v>120</v>
      </c>
      <c r="D1205" s="1" t="s">
        <v>49</v>
      </c>
      <c r="E1205" t="s">
        <v>155</v>
      </c>
      <c r="F1205" t="s">
        <v>22</v>
      </c>
      <c r="G1205" t="s">
        <v>16</v>
      </c>
      <c r="H1205" s="2">
        <v>400000</v>
      </c>
      <c r="I1205" s="2">
        <v>-400000</v>
      </c>
      <c r="J1205" s="1">
        <v>45755</v>
      </c>
      <c r="K1205" s="7">
        <v>45748</v>
      </c>
    </row>
    <row r="1206" spans="1:11" x14ac:dyDescent="0.25">
      <c r="A1206" s="7">
        <v>45748</v>
      </c>
      <c r="B1206" s="1">
        <v>45755</v>
      </c>
      <c r="C1206" s="1" t="s">
        <v>120</v>
      </c>
      <c r="D1206" s="1" t="s">
        <v>52</v>
      </c>
      <c r="E1206" t="s">
        <v>0</v>
      </c>
      <c r="F1206" t="s">
        <v>22</v>
      </c>
      <c r="G1206" t="s">
        <v>17</v>
      </c>
      <c r="I1206" s="2">
        <v>-6370430</v>
      </c>
      <c r="J1206" s="1">
        <v>45755</v>
      </c>
      <c r="K1206" s="7">
        <v>45748</v>
      </c>
    </row>
    <row r="1207" spans="1:11" x14ac:dyDescent="0.25">
      <c r="A1207" s="7">
        <v>45748</v>
      </c>
      <c r="B1207" s="1">
        <v>45755</v>
      </c>
      <c r="C1207" s="1" t="s">
        <v>120</v>
      </c>
      <c r="D1207" s="1" t="s">
        <v>54</v>
      </c>
      <c r="E1207" t="s">
        <v>81</v>
      </c>
      <c r="F1207" t="s">
        <v>22</v>
      </c>
      <c r="G1207" t="s">
        <v>16</v>
      </c>
      <c r="H1207" s="2">
        <v>280000</v>
      </c>
      <c r="I1207" s="2">
        <v>-280000</v>
      </c>
      <c r="J1207" s="1">
        <v>45755</v>
      </c>
      <c r="K1207" s="7">
        <v>45748</v>
      </c>
    </row>
    <row r="1208" spans="1:11" x14ac:dyDescent="0.25">
      <c r="A1208" s="7">
        <v>45748</v>
      </c>
      <c r="B1208" s="1">
        <v>45755</v>
      </c>
      <c r="C1208" s="1" t="s">
        <v>120</v>
      </c>
      <c r="D1208" s="1" t="s">
        <v>69</v>
      </c>
      <c r="E1208" t="s">
        <v>43</v>
      </c>
      <c r="F1208" t="s">
        <v>22</v>
      </c>
      <c r="G1208" t="s">
        <v>16</v>
      </c>
      <c r="I1208" s="2">
        <v>-276200</v>
      </c>
      <c r="J1208" s="1">
        <v>45755</v>
      </c>
      <c r="K1208" s="7">
        <v>45748</v>
      </c>
    </row>
    <row r="1209" spans="1:11" x14ac:dyDescent="0.25">
      <c r="A1209" s="7">
        <v>45748</v>
      </c>
      <c r="B1209" s="1">
        <v>45755</v>
      </c>
      <c r="C1209" s="1" t="s">
        <v>120</v>
      </c>
      <c r="D1209" s="1" t="s">
        <v>69</v>
      </c>
      <c r="E1209" t="s">
        <v>43</v>
      </c>
      <c r="F1209" t="s">
        <v>22</v>
      </c>
      <c r="G1209" t="s">
        <v>16</v>
      </c>
      <c r="I1209" s="2">
        <v>-23000</v>
      </c>
      <c r="J1209" s="1">
        <v>45755</v>
      </c>
      <c r="K1209" s="7">
        <v>45748</v>
      </c>
    </row>
    <row r="1210" spans="1:11" x14ac:dyDescent="0.25">
      <c r="A1210" s="7">
        <v>45748</v>
      </c>
      <c r="B1210" s="1">
        <v>45755</v>
      </c>
      <c r="C1210" s="1" t="s">
        <v>120</v>
      </c>
      <c r="D1210" s="1" t="s">
        <v>52</v>
      </c>
      <c r="E1210" t="s">
        <v>25</v>
      </c>
      <c r="F1210" t="s">
        <v>24</v>
      </c>
      <c r="G1210" t="s">
        <v>16</v>
      </c>
      <c r="H1210" s="2">
        <v>167700</v>
      </c>
      <c r="I1210" s="2">
        <v>-167700</v>
      </c>
      <c r="J1210" s="1">
        <v>45771</v>
      </c>
      <c r="K1210" s="7">
        <v>45748</v>
      </c>
    </row>
    <row r="1211" spans="1:11" x14ac:dyDescent="0.25">
      <c r="A1211" s="7">
        <v>45748</v>
      </c>
      <c r="B1211" s="1">
        <v>45755</v>
      </c>
      <c r="C1211" s="1" t="s">
        <v>120</v>
      </c>
      <c r="D1211" s="1" t="s">
        <v>52</v>
      </c>
      <c r="E1211" t="s">
        <v>2</v>
      </c>
      <c r="F1211" t="s">
        <v>24</v>
      </c>
      <c r="G1211" t="s">
        <v>17</v>
      </c>
      <c r="H1211" s="2">
        <v>706230</v>
      </c>
    </row>
    <row r="1212" spans="1:11" x14ac:dyDescent="0.25">
      <c r="A1212" s="7">
        <v>45748</v>
      </c>
      <c r="B1212" s="1">
        <v>45755</v>
      </c>
      <c r="C1212" s="1" t="s">
        <v>120</v>
      </c>
      <c r="D1212" s="1" t="s">
        <v>52</v>
      </c>
      <c r="E1212" t="s">
        <v>3</v>
      </c>
      <c r="F1212" t="s">
        <v>24</v>
      </c>
      <c r="G1212" t="s">
        <v>17</v>
      </c>
      <c r="H1212" s="2">
        <v>805335</v>
      </c>
    </row>
    <row r="1213" spans="1:11" x14ac:dyDescent="0.25">
      <c r="A1213" s="7">
        <v>45748</v>
      </c>
      <c r="B1213" s="1">
        <v>45755</v>
      </c>
      <c r="C1213" s="1" t="s">
        <v>120</v>
      </c>
      <c r="D1213" s="1" t="s">
        <v>52</v>
      </c>
      <c r="E1213" t="s">
        <v>2</v>
      </c>
      <c r="F1213" t="s">
        <v>24</v>
      </c>
      <c r="G1213" t="s">
        <v>16</v>
      </c>
      <c r="H1213" s="2">
        <v>255591</v>
      </c>
    </row>
    <row r="1214" spans="1:11" x14ac:dyDescent="0.25">
      <c r="A1214" s="7">
        <v>45748</v>
      </c>
      <c r="B1214" s="1">
        <v>45755</v>
      </c>
      <c r="C1214" s="1" t="s">
        <v>120</v>
      </c>
      <c r="D1214" s="1" t="s">
        <v>52</v>
      </c>
      <c r="E1214" t="s">
        <v>39</v>
      </c>
      <c r="F1214" t="s">
        <v>24</v>
      </c>
      <c r="G1214" t="s">
        <v>17</v>
      </c>
      <c r="H1214" s="2">
        <v>329313</v>
      </c>
    </row>
    <row r="1215" spans="1:11" x14ac:dyDescent="0.25">
      <c r="A1215" s="7">
        <v>45748</v>
      </c>
      <c r="B1215" s="1">
        <v>45755</v>
      </c>
      <c r="C1215" s="49" t="s">
        <v>121</v>
      </c>
      <c r="D1215" s="49" t="s">
        <v>201</v>
      </c>
      <c r="E1215" t="s">
        <v>202</v>
      </c>
      <c r="F1215" t="s">
        <v>22</v>
      </c>
      <c r="G1215" t="s">
        <v>16</v>
      </c>
      <c r="I1215" s="2">
        <v>130000</v>
      </c>
      <c r="J1215" s="1">
        <v>45755</v>
      </c>
      <c r="K1215" s="7">
        <v>45748</v>
      </c>
    </row>
    <row r="1216" spans="1:11" x14ac:dyDescent="0.25">
      <c r="A1216" s="7">
        <v>45748</v>
      </c>
      <c r="B1216" s="1">
        <v>45756</v>
      </c>
      <c r="C1216" s="1" t="s">
        <v>120</v>
      </c>
      <c r="D1216" s="1" t="s">
        <v>52</v>
      </c>
      <c r="E1216" t="s">
        <v>26</v>
      </c>
      <c r="F1216" t="s">
        <v>22</v>
      </c>
      <c r="G1216" t="s">
        <v>16</v>
      </c>
      <c r="H1216" s="2">
        <v>2700</v>
      </c>
      <c r="I1216" s="2">
        <v>-2700</v>
      </c>
      <c r="J1216" s="1">
        <v>45756</v>
      </c>
      <c r="K1216" s="7">
        <v>45748</v>
      </c>
    </row>
    <row r="1217" spans="1:11" x14ac:dyDescent="0.25">
      <c r="A1217" s="7">
        <v>45748</v>
      </c>
      <c r="B1217" s="1">
        <v>45756</v>
      </c>
      <c r="C1217" s="1" t="s">
        <v>120</v>
      </c>
      <c r="D1217" s="1" t="s">
        <v>52</v>
      </c>
      <c r="E1217" t="s">
        <v>26</v>
      </c>
      <c r="F1217" t="s">
        <v>22</v>
      </c>
      <c r="G1217" t="s">
        <v>16</v>
      </c>
      <c r="H1217" s="2">
        <v>3800</v>
      </c>
      <c r="I1217" s="2">
        <v>-3800</v>
      </c>
      <c r="J1217" s="1">
        <v>45756</v>
      </c>
      <c r="K1217" s="7">
        <v>45748</v>
      </c>
    </row>
    <row r="1218" spans="1:11" x14ac:dyDescent="0.25">
      <c r="A1218" s="7">
        <v>45748</v>
      </c>
      <c r="B1218" s="1">
        <v>45756</v>
      </c>
      <c r="C1218" s="1" t="s">
        <v>120</v>
      </c>
      <c r="D1218" s="1" t="s">
        <v>52</v>
      </c>
      <c r="E1218" t="s">
        <v>26</v>
      </c>
      <c r="F1218" t="s">
        <v>22</v>
      </c>
      <c r="G1218" t="s">
        <v>16</v>
      </c>
      <c r="H1218" s="2">
        <v>1100</v>
      </c>
      <c r="I1218" s="2">
        <v>-1100</v>
      </c>
      <c r="J1218" s="1">
        <v>45756</v>
      </c>
      <c r="K1218" s="7">
        <v>45748</v>
      </c>
    </row>
    <row r="1219" spans="1:11" x14ac:dyDescent="0.25">
      <c r="A1219" s="7">
        <v>45748</v>
      </c>
      <c r="B1219" s="1">
        <v>45756</v>
      </c>
      <c r="C1219" s="1" t="s">
        <v>120</v>
      </c>
      <c r="D1219" s="1" t="s">
        <v>52</v>
      </c>
      <c r="E1219" t="s">
        <v>12</v>
      </c>
      <c r="F1219" t="s">
        <v>24</v>
      </c>
      <c r="G1219" t="s">
        <v>16</v>
      </c>
      <c r="H1219" s="2">
        <v>82000</v>
      </c>
      <c r="I1219" s="2">
        <v>-82000</v>
      </c>
      <c r="J1219" s="1">
        <v>45770</v>
      </c>
      <c r="K1219" s="7">
        <v>45748</v>
      </c>
    </row>
    <row r="1220" spans="1:11" x14ac:dyDescent="0.25">
      <c r="A1220" s="7">
        <v>45748</v>
      </c>
      <c r="B1220" s="1">
        <v>45756</v>
      </c>
      <c r="C1220" s="1" t="s">
        <v>120</v>
      </c>
      <c r="D1220" s="1" t="s">
        <v>52</v>
      </c>
      <c r="E1220" t="s">
        <v>37</v>
      </c>
      <c r="F1220" t="s">
        <v>22</v>
      </c>
      <c r="G1220" t="s">
        <v>18</v>
      </c>
      <c r="H1220" s="2">
        <v>485460</v>
      </c>
      <c r="I1220" s="2">
        <v>-485460</v>
      </c>
      <c r="J1220" s="1">
        <v>45756</v>
      </c>
      <c r="K1220" s="7">
        <v>45748</v>
      </c>
    </row>
    <row r="1221" spans="1:11" x14ac:dyDescent="0.25">
      <c r="A1221" s="7">
        <v>45748</v>
      </c>
      <c r="B1221" s="1">
        <v>45756</v>
      </c>
      <c r="C1221" s="1" t="s">
        <v>120</v>
      </c>
      <c r="D1221" s="1" t="s">
        <v>52</v>
      </c>
      <c r="E1221" t="s">
        <v>9</v>
      </c>
      <c r="F1221" t="s">
        <v>22</v>
      </c>
      <c r="G1221" t="s">
        <v>16</v>
      </c>
      <c r="H1221" s="2">
        <v>2460</v>
      </c>
      <c r="I1221" s="2">
        <v>-2460</v>
      </c>
      <c r="J1221" s="1">
        <v>45756</v>
      </c>
      <c r="K1221" s="7">
        <v>45748</v>
      </c>
    </row>
    <row r="1222" spans="1:11" x14ac:dyDescent="0.25">
      <c r="A1222" s="7">
        <v>45748</v>
      </c>
      <c r="B1222" s="1">
        <v>45756</v>
      </c>
      <c r="C1222" s="1" t="s">
        <v>120</v>
      </c>
      <c r="D1222" s="1" t="s">
        <v>51</v>
      </c>
      <c r="E1222" t="s">
        <v>64</v>
      </c>
      <c r="F1222" t="s">
        <v>22</v>
      </c>
      <c r="G1222" t="s">
        <v>16</v>
      </c>
      <c r="H1222" s="2">
        <v>36000</v>
      </c>
      <c r="I1222" s="2">
        <v>-36000</v>
      </c>
      <c r="J1222" s="1">
        <v>45756</v>
      </c>
      <c r="K1222" s="7">
        <v>45748</v>
      </c>
    </row>
    <row r="1223" spans="1:11" x14ac:dyDescent="0.25">
      <c r="A1223" s="7">
        <v>45748</v>
      </c>
      <c r="B1223" s="1">
        <v>45756</v>
      </c>
      <c r="C1223" s="1" t="s">
        <v>120</v>
      </c>
      <c r="D1223" s="1" t="s">
        <v>52</v>
      </c>
      <c r="E1223" t="s">
        <v>89</v>
      </c>
      <c r="F1223" t="s">
        <v>22</v>
      </c>
      <c r="G1223" t="s">
        <v>16</v>
      </c>
      <c r="H1223" s="2">
        <v>19600</v>
      </c>
      <c r="I1223" s="2">
        <v>-19600</v>
      </c>
      <c r="J1223" s="1">
        <v>45756</v>
      </c>
      <c r="K1223" s="7">
        <v>45748</v>
      </c>
    </row>
    <row r="1224" spans="1:11" x14ac:dyDescent="0.25">
      <c r="A1224" s="7">
        <v>45748</v>
      </c>
      <c r="B1224" s="1">
        <v>45756</v>
      </c>
      <c r="C1224" s="1" t="s">
        <v>120</v>
      </c>
      <c r="D1224" s="1" t="s">
        <v>52</v>
      </c>
      <c r="E1224" t="s">
        <v>26</v>
      </c>
      <c r="F1224" t="s">
        <v>22</v>
      </c>
      <c r="G1224" t="s">
        <v>16</v>
      </c>
      <c r="H1224" s="2">
        <v>900</v>
      </c>
      <c r="I1224" s="2">
        <v>-900</v>
      </c>
      <c r="J1224" s="1">
        <v>45756</v>
      </c>
      <c r="K1224" s="7">
        <v>45748</v>
      </c>
    </row>
    <row r="1225" spans="1:11" x14ac:dyDescent="0.25">
      <c r="A1225" s="7">
        <v>45748</v>
      </c>
      <c r="B1225" s="1">
        <v>45756</v>
      </c>
      <c r="C1225" s="1" t="s">
        <v>120</v>
      </c>
      <c r="D1225" s="1" t="s">
        <v>69</v>
      </c>
      <c r="E1225" t="s">
        <v>43</v>
      </c>
      <c r="F1225" t="s">
        <v>22</v>
      </c>
      <c r="G1225" t="s">
        <v>16</v>
      </c>
      <c r="I1225" s="2">
        <v>-14400</v>
      </c>
      <c r="J1225" s="1">
        <v>45756</v>
      </c>
      <c r="K1225" s="7">
        <v>45748</v>
      </c>
    </row>
    <row r="1226" spans="1:11" x14ac:dyDescent="0.25">
      <c r="A1226" s="7">
        <v>45748</v>
      </c>
      <c r="B1226" s="1">
        <v>45756</v>
      </c>
      <c r="C1226" s="1" t="s">
        <v>120</v>
      </c>
      <c r="D1226" s="1" t="s">
        <v>69</v>
      </c>
      <c r="E1226" t="s">
        <v>43</v>
      </c>
      <c r="F1226" t="s">
        <v>22</v>
      </c>
      <c r="G1226" t="s">
        <v>16</v>
      </c>
      <c r="I1226" s="2">
        <v>-19220</v>
      </c>
      <c r="J1226" s="1">
        <v>45756</v>
      </c>
      <c r="K1226" s="7">
        <v>45748</v>
      </c>
    </row>
    <row r="1227" spans="1:11" x14ac:dyDescent="0.25">
      <c r="A1227" s="7">
        <v>45748</v>
      </c>
      <c r="B1227" s="1">
        <v>45756</v>
      </c>
      <c r="C1227" s="1" t="s">
        <v>120</v>
      </c>
      <c r="D1227" s="1" t="s">
        <v>69</v>
      </c>
      <c r="E1227" t="s">
        <v>43</v>
      </c>
      <c r="F1227" t="s">
        <v>22</v>
      </c>
      <c r="G1227" t="s">
        <v>16</v>
      </c>
      <c r="I1227" s="2">
        <v>-23000</v>
      </c>
      <c r="J1227" s="1">
        <v>45756</v>
      </c>
      <c r="K1227" s="7">
        <v>45748</v>
      </c>
    </row>
    <row r="1228" spans="1:11" x14ac:dyDescent="0.25">
      <c r="A1228" s="7">
        <v>45748</v>
      </c>
      <c r="B1228" s="1">
        <v>45756</v>
      </c>
      <c r="C1228" s="1" t="s">
        <v>120</v>
      </c>
      <c r="D1228" s="1" t="s">
        <v>52</v>
      </c>
      <c r="E1228" t="s">
        <v>40</v>
      </c>
      <c r="F1228" t="s">
        <v>22</v>
      </c>
      <c r="G1228" t="s">
        <v>18</v>
      </c>
      <c r="H1228" s="2">
        <v>174200</v>
      </c>
      <c r="I1228" s="2">
        <v>-174200</v>
      </c>
      <c r="J1228" s="1">
        <v>45756</v>
      </c>
      <c r="K1228" s="7">
        <v>45748</v>
      </c>
    </row>
    <row r="1229" spans="1:11" x14ac:dyDescent="0.25">
      <c r="A1229" s="7">
        <v>45748</v>
      </c>
      <c r="B1229" s="1">
        <v>45756</v>
      </c>
      <c r="C1229" s="1" t="s">
        <v>120</v>
      </c>
      <c r="D1229" s="1" t="s">
        <v>66</v>
      </c>
      <c r="E1229" t="s">
        <v>139</v>
      </c>
      <c r="F1229" t="s">
        <v>22</v>
      </c>
      <c r="G1229" t="s">
        <v>18</v>
      </c>
      <c r="H1229" s="2">
        <v>60000</v>
      </c>
      <c r="I1229" s="2">
        <v>-60000</v>
      </c>
      <c r="J1229" s="1">
        <v>45756</v>
      </c>
      <c r="K1229" s="7">
        <v>45748</v>
      </c>
    </row>
    <row r="1230" spans="1:11" x14ac:dyDescent="0.25">
      <c r="A1230" s="7">
        <v>45748</v>
      </c>
      <c r="B1230" s="1">
        <v>45757</v>
      </c>
      <c r="C1230" s="1" t="s">
        <v>120</v>
      </c>
      <c r="D1230" s="1" t="s">
        <v>52</v>
      </c>
      <c r="E1230" t="s">
        <v>164</v>
      </c>
      <c r="F1230" t="s">
        <v>22</v>
      </c>
      <c r="G1230" t="s">
        <v>16</v>
      </c>
      <c r="H1230" s="2">
        <v>150000</v>
      </c>
      <c r="I1230" s="2">
        <v>-150000</v>
      </c>
      <c r="J1230" s="1">
        <v>45757</v>
      </c>
      <c r="K1230" s="7">
        <v>45748</v>
      </c>
    </row>
    <row r="1231" spans="1:11" x14ac:dyDescent="0.25">
      <c r="A1231" s="7">
        <v>45748</v>
      </c>
      <c r="B1231" s="1">
        <v>45757</v>
      </c>
      <c r="C1231" s="1" t="s">
        <v>120</v>
      </c>
      <c r="D1231" s="1" t="s">
        <v>52</v>
      </c>
      <c r="E1231" t="s">
        <v>14</v>
      </c>
      <c r="F1231" t="s">
        <v>22</v>
      </c>
      <c r="G1231" t="s">
        <v>18</v>
      </c>
      <c r="H1231" s="2">
        <v>48420</v>
      </c>
      <c r="I1231" s="2">
        <v>-48420</v>
      </c>
      <c r="J1231" s="1">
        <v>45757</v>
      </c>
      <c r="K1231" s="7">
        <v>45748</v>
      </c>
    </row>
    <row r="1232" spans="1:11" x14ac:dyDescent="0.25">
      <c r="A1232" s="7">
        <v>45748</v>
      </c>
      <c r="B1232" s="1">
        <v>45757</v>
      </c>
      <c r="C1232" s="1" t="s">
        <v>120</v>
      </c>
      <c r="D1232" s="1" t="s">
        <v>52</v>
      </c>
      <c r="E1232" t="s">
        <v>21</v>
      </c>
      <c r="F1232" t="s">
        <v>22</v>
      </c>
      <c r="G1232" t="s">
        <v>18</v>
      </c>
      <c r="H1232" s="2">
        <v>173143</v>
      </c>
      <c r="I1232" s="2">
        <v>-173143</v>
      </c>
      <c r="J1232" s="1">
        <v>45757</v>
      </c>
      <c r="K1232" s="7">
        <v>45748</v>
      </c>
    </row>
    <row r="1233" spans="1:11" x14ac:dyDescent="0.25">
      <c r="A1233" s="7">
        <v>45748</v>
      </c>
      <c r="B1233" s="1">
        <v>45757</v>
      </c>
      <c r="C1233" s="1" t="s">
        <v>120</v>
      </c>
      <c r="D1233" s="1" t="s">
        <v>52</v>
      </c>
      <c r="E1233" t="s">
        <v>9</v>
      </c>
      <c r="F1233" t="s">
        <v>22</v>
      </c>
      <c r="G1233" t="s">
        <v>16</v>
      </c>
      <c r="H1233" s="2">
        <v>7450</v>
      </c>
      <c r="I1233" s="2">
        <v>-7450</v>
      </c>
      <c r="J1233" s="1">
        <v>45757</v>
      </c>
      <c r="K1233" s="7">
        <v>45748</v>
      </c>
    </row>
    <row r="1234" spans="1:11" x14ac:dyDescent="0.25">
      <c r="A1234" s="7">
        <v>45748</v>
      </c>
      <c r="B1234" s="1">
        <v>45757</v>
      </c>
      <c r="C1234" s="1" t="s">
        <v>120</v>
      </c>
      <c r="D1234" s="1" t="s">
        <v>52</v>
      </c>
      <c r="E1234" t="s">
        <v>9</v>
      </c>
      <c r="F1234" t="s">
        <v>22</v>
      </c>
      <c r="G1234" t="s">
        <v>16</v>
      </c>
      <c r="H1234" s="2">
        <v>6710</v>
      </c>
      <c r="I1234" s="2">
        <v>-6710</v>
      </c>
      <c r="J1234" s="1">
        <v>45757</v>
      </c>
      <c r="K1234" s="7">
        <v>45748</v>
      </c>
    </row>
    <row r="1235" spans="1:11" x14ac:dyDescent="0.25">
      <c r="A1235" s="7">
        <v>45748</v>
      </c>
      <c r="B1235" s="1">
        <v>45757</v>
      </c>
      <c r="C1235" s="1" t="s">
        <v>120</v>
      </c>
      <c r="D1235" s="1" t="s">
        <v>69</v>
      </c>
      <c r="E1235" t="s">
        <v>43</v>
      </c>
      <c r="F1235" t="s">
        <v>22</v>
      </c>
      <c r="G1235" t="s">
        <v>16</v>
      </c>
      <c r="I1235" s="2">
        <v>-23000</v>
      </c>
      <c r="J1235" s="1">
        <v>45757</v>
      </c>
      <c r="K1235" s="7">
        <v>45748</v>
      </c>
    </row>
    <row r="1236" spans="1:11" x14ac:dyDescent="0.25">
      <c r="A1236" s="7">
        <v>45748</v>
      </c>
      <c r="B1236" s="1">
        <v>45757</v>
      </c>
      <c r="C1236" s="1" t="s">
        <v>120</v>
      </c>
      <c r="D1236" s="1" t="s">
        <v>69</v>
      </c>
      <c r="E1236" t="s">
        <v>43</v>
      </c>
      <c r="F1236" t="s">
        <v>22</v>
      </c>
      <c r="G1236" t="s">
        <v>16</v>
      </c>
      <c r="I1236" s="2">
        <v>-17300</v>
      </c>
      <c r="J1236" s="1">
        <v>45757</v>
      </c>
      <c r="K1236" s="7">
        <v>45748</v>
      </c>
    </row>
    <row r="1237" spans="1:11" x14ac:dyDescent="0.25">
      <c r="A1237" s="7">
        <v>45748</v>
      </c>
      <c r="B1237" s="1">
        <v>45757</v>
      </c>
      <c r="C1237" s="1" t="s">
        <v>120</v>
      </c>
      <c r="D1237" s="1" t="s">
        <v>69</v>
      </c>
      <c r="E1237" t="s">
        <v>43</v>
      </c>
      <c r="F1237" t="s">
        <v>22</v>
      </c>
      <c r="G1237" t="s">
        <v>16</v>
      </c>
      <c r="I1237" s="2">
        <v>-17300</v>
      </c>
      <c r="J1237" s="1">
        <v>45757</v>
      </c>
      <c r="K1237" s="7">
        <v>45748</v>
      </c>
    </row>
    <row r="1238" spans="1:11" x14ac:dyDescent="0.25">
      <c r="A1238" s="7">
        <v>45748</v>
      </c>
      <c r="B1238" s="1">
        <v>45757</v>
      </c>
      <c r="C1238" s="1" t="s">
        <v>120</v>
      </c>
      <c r="D1238" s="1" t="s">
        <v>52</v>
      </c>
      <c r="E1238" t="s">
        <v>74</v>
      </c>
      <c r="F1238" t="s">
        <v>22</v>
      </c>
      <c r="G1238" t="s">
        <v>18</v>
      </c>
      <c r="H1238" s="2">
        <v>55433</v>
      </c>
      <c r="I1238" s="2">
        <v>-55433</v>
      </c>
      <c r="J1238" s="1">
        <v>45757</v>
      </c>
      <c r="K1238" s="7">
        <v>45748</v>
      </c>
    </row>
    <row r="1239" spans="1:11" x14ac:dyDescent="0.25">
      <c r="A1239" s="7">
        <v>45748</v>
      </c>
      <c r="B1239" s="1">
        <v>45757</v>
      </c>
      <c r="C1239" s="1" t="s">
        <v>120</v>
      </c>
      <c r="D1239" s="1" t="s">
        <v>70</v>
      </c>
      <c r="E1239" t="s">
        <v>71</v>
      </c>
      <c r="F1239" t="s">
        <v>22</v>
      </c>
      <c r="G1239" t="s">
        <v>16</v>
      </c>
      <c r="H1239" s="2">
        <v>3690</v>
      </c>
      <c r="I1239" s="2">
        <v>-3690</v>
      </c>
      <c r="J1239" s="1">
        <v>45757</v>
      </c>
      <c r="K1239" s="7">
        <v>45748</v>
      </c>
    </row>
    <row r="1240" spans="1:11" x14ac:dyDescent="0.25">
      <c r="A1240" s="7">
        <v>45748</v>
      </c>
      <c r="B1240" s="1">
        <v>45757</v>
      </c>
      <c r="C1240" s="1" t="s">
        <v>120</v>
      </c>
      <c r="D1240" s="1" t="s">
        <v>52</v>
      </c>
      <c r="E1240" t="s">
        <v>39</v>
      </c>
      <c r="F1240" t="s">
        <v>22</v>
      </c>
      <c r="G1240" t="s">
        <v>18</v>
      </c>
      <c r="H1240" s="2">
        <v>101738</v>
      </c>
      <c r="I1240" s="2">
        <v>-101738</v>
      </c>
      <c r="J1240" s="1">
        <v>45757</v>
      </c>
      <c r="K1240" s="7">
        <v>45748</v>
      </c>
    </row>
    <row r="1241" spans="1:11" x14ac:dyDescent="0.25">
      <c r="A1241" s="7">
        <v>45748</v>
      </c>
      <c r="B1241" s="1">
        <v>45757</v>
      </c>
      <c r="C1241" s="1" t="s">
        <v>120</v>
      </c>
      <c r="D1241" s="1" t="s">
        <v>70</v>
      </c>
      <c r="E1241" t="s">
        <v>35</v>
      </c>
      <c r="F1241" t="s">
        <v>22</v>
      </c>
      <c r="G1241" t="s">
        <v>16</v>
      </c>
      <c r="H1241" s="2">
        <v>30000</v>
      </c>
      <c r="I1241" s="2">
        <v>-30000</v>
      </c>
      <c r="J1241" s="1">
        <v>45757</v>
      </c>
      <c r="K1241" s="7">
        <v>45748</v>
      </c>
    </row>
    <row r="1242" spans="1:11" x14ac:dyDescent="0.25">
      <c r="A1242" s="7">
        <v>45748</v>
      </c>
      <c r="B1242" s="1">
        <v>45757</v>
      </c>
      <c r="C1242" s="1" t="s">
        <v>120</v>
      </c>
      <c r="D1242" s="1" t="s">
        <v>52</v>
      </c>
      <c r="E1242" t="s">
        <v>90</v>
      </c>
      <c r="F1242" t="s">
        <v>22</v>
      </c>
      <c r="G1242" t="s">
        <v>16</v>
      </c>
      <c r="H1242" s="2">
        <v>30000</v>
      </c>
      <c r="I1242" s="2">
        <v>-30000</v>
      </c>
      <c r="J1242" s="1">
        <v>45757</v>
      </c>
      <c r="K1242" s="7">
        <v>45748</v>
      </c>
    </row>
    <row r="1243" spans="1:11" x14ac:dyDescent="0.25">
      <c r="A1243" s="7">
        <v>45748</v>
      </c>
      <c r="B1243" s="1">
        <v>45757</v>
      </c>
      <c r="C1243" s="1" t="s">
        <v>120</v>
      </c>
      <c r="D1243" s="1" t="s">
        <v>52</v>
      </c>
      <c r="E1243" t="s">
        <v>38</v>
      </c>
      <c r="F1243" t="s">
        <v>22</v>
      </c>
      <c r="G1243" t="s">
        <v>16</v>
      </c>
      <c r="H1243" s="2">
        <v>63000</v>
      </c>
      <c r="I1243" s="2">
        <v>-63000</v>
      </c>
      <c r="J1243" s="1">
        <v>45757</v>
      </c>
      <c r="K1243" s="7">
        <v>45748</v>
      </c>
    </row>
    <row r="1244" spans="1:11" x14ac:dyDescent="0.25">
      <c r="A1244" s="7">
        <v>45748</v>
      </c>
      <c r="B1244" s="1">
        <v>45757</v>
      </c>
      <c r="C1244" s="1" t="s">
        <v>120</v>
      </c>
      <c r="D1244" s="1" t="s">
        <v>51</v>
      </c>
      <c r="E1244" t="s">
        <v>166</v>
      </c>
      <c r="F1244" t="s">
        <v>22</v>
      </c>
      <c r="G1244" t="s">
        <v>16</v>
      </c>
      <c r="H1244" s="2">
        <v>135000</v>
      </c>
      <c r="I1244" s="2">
        <v>-135000</v>
      </c>
      <c r="J1244" s="1">
        <v>45757</v>
      </c>
      <c r="K1244" s="7">
        <v>45748</v>
      </c>
    </row>
    <row r="1245" spans="1:11" x14ac:dyDescent="0.25">
      <c r="A1245" s="7">
        <v>45748</v>
      </c>
      <c r="B1245" s="1">
        <v>45757</v>
      </c>
      <c r="C1245" s="1" t="s">
        <v>120</v>
      </c>
      <c r="D1245" s="1" t="s">
        <v>69</v>
      </c>
      <c r="E1245" t="s">
        <v>43</v>
      </c>
      <c r="F1245" t="s">
        <v>22</v>
      </c>
      <c r="G1245" t="s">
        <v>16</v>
      </c>
      <c r="I1245" s="2">
        <v>-19230</v>
      </c>
      <c r="J1245" s="1">
        <v>45757</v>
      </c>
      <c r="K1245" s="7">
        <v>45748</v>
      </c>
    </row>
    <row r="1246" spans="1:11" x14ac:dyDescent="0.25">
      <c r="A1246" s="7">
        <v>45748</v>
      </c>
      <c r="B1246" s="1">
        <v>45757</v>
      </c>
      <c r="C1246" s="1" t="s">
        <v>120</v>
      </c>
      <c r="D1246" s="1" t="s">
        <v>69</v>
      </c>
      <c r="E1246" t="s">
        <v>43</v>
      </c>
      <c r="F1246" t="s">
        <v>22</v>
      </c>
      <c r="G1246" t="s">
        <v>16</v>
      </c>
      <c r="I1246" s="2">
        <v>-23070</v>
      </c>
      <c r="J1246" s="1">
        <v>45757</v>
      </c>
      <c r="K1246" s="7">
        <v>45748</v>
      </c>
    </row>
    <row r="1247" spans="1:11" x14ac:dyDescent="0.25">
      <c r="A1247" s="7">
        <v>45748</v>
      </c>
      <c r="B1247" s="1">
        <v>45757</v>
      </c>
      <c r="C1247" s="1" t="s">
        <v>120</v>
      </c>
      <c r="D1247" s="1" t="s">
        <v>52</v>
      </c>
      <c r="E1247" t="s">
        <v>9</v>
      </c>
      <c r="F1247" t="s">
        <v>22</v>
      </c>
      <c r="G1247" t="s">
        <v>16</v>
      </c>
      <c r="H1247" s="2">
        <v>3600</v>
      </c>
      <c r="I1247" s="2">
        <v>-3600</v>
      </c>
      <c r="J1247" s="1">
        <v>45757</v>
      </c>
      <c r="K1247" s="7">
        <v>45748</v>
      </c>
    </row>
    <row r="1248" spans="1:11" x14ac:dyDescent="0.25">
      <c r="A1248" s="7">
        <v>45748</v>
      </c>
      <c r="B1248" s="1">
        <v>45757</v>
      </c>
      <c r="C1248" s="1" t="s">
        <v>120</v>
      </c>
      <c r="D1248" s="1" t="s">
        <v>52</v>
      </c>
      <c r="E1248" t="s">
        <v>9</v>
      </c>
      <c r="F1248" t="s">
        <v>22</v>
      </c>
      <c r="G1248" t="s">
        <v>16</v>
      </c>
      <c r="H1248" s="2">
        <v>3200</v>
      </c>
      <c r="I1248" s="2">
        <v>-3200</v>
      </c>
      <c r="J1248" s="1">
        <v>45757</v>
      </c>
      <c r="K1248" s="7">
        <v>45748</v>
      </c>
    </row>
    <row r="1249" spans="1:11" x14ac:dyDescent="0.25">
      <c r="A1249" s="7">
        <v>45748</v>
      </c>
      <c r="B1249" s="1">
        <v>45757</v>
      </c>
      <c r="C1249" s="1" t="s">
        <v>120</v>
      </c>
      <c r="D1249" s="1" t="s">
        <v>52</v>
      </c>
      <c r="E1249" t="s">
        <v>131</v>
      </c>
      <c r="F1249" t="s">
        <v>24</v>
      </c>
      <c r="G1249" t="s">
        <v>16</v>
      </c>
      <c r="H1249" s="2">
        <v>244270</v>
      </c>
      <c r="I1249" s="2">
        <v>-244270</v>
      </c>
      <c r="J1249" s="1">
        <v>45859</v>
      </c>
      <c r="K1249" s="7">
        <v>45839</v>
      </c>
    </row>
    <row r="1250" spans="1:11" x14ac:dyDescent="0.25">
      <c r="A1250" s="7">
        <v>45748</v>
      </c>
      <c r="B1250" s="1">
        <v>45758</v>
      </c>
      <c r="C1250" s="1" t="s">
        <v>120</v>
      </c>
      <c r="D1250" s="1" t="s">
        <v>69</v>
      </c>
      <c r="E1250" t="s">
        <v>43</v>
      </c>
      <c r="F1250" t="s">
        <v>22</v>
      </c>
      <c r="G1250" t="s">
        <v>16</v>
      </c>
      <c r="I1250" s="2">
        <v>-17300</v>
      </c>
      <c r="J1250" s="1">
        <v>45758</v>
      </c>
      <c r="K1250" s="7">
        <v>45748</v>
      </c>
    </row>
    <row r="1251" spans="1:11" x14ac:dyDescent="0.25">
      <c r="A1251" s="7">
        <v>45748</v>
      </c>
      <c r="B1251" s="1">
        <v>45758</v>
      </c>
      <c r="C1251" s="1" t="s">
        <v>120</v>
      </c>
      <c r="D1251" s="1" t="s">
        <v>69</v>
      </c>
      <c r="E1251" t="s">
        <v>43</v>
      </c>
      <c r="F1251" t="s">
        <v>22</v>
      </c>
      <c r="G1251" t="s">
        <v>16</v>
      </c>
      <c r="I1251" s="2">
        <v>-17300</v>
      </c>
      <c r="J1251" s="1">
        <v>45758</v>
      </c>
      <c r="K1251" s="7">
        <v>45748</v>
      </c>
    </row>
    <row r="1252" spans="1:11" x14ac:dyDescent="0.25">
      <c r="A1252" s="7">
        <v>45748</v>
      </c>
      <c r="B1252" s="1">
        <v>45758</v>
      </c>
      <c r="C1252" s="1" t="s">
        <v>120</v>
      </c>
      <c r="D1252" s="1" t="s">
        <v>69</v>
      </c>
      <c r="E1252" t="s">
        <v>43</v>
      </c>
      <c r="F1252" t="s">
        <v>22</v>
      </c>
      <c r="G1252" t="s">
        <v>16</v>
      </c>
      <c r="I1252" s="2">
        <v>-17300</v>
      </c>
      <c r="J1252" s="1">
        <v>45758</v>
      </c>
      <c r="K1252" s="7">
        <v>45748</v>
      </c>
    </row>
    <row r="1253" spans="1:11" x14ac:dyDescent="0.25">
      <c r="A1253" s="7">
        <v>45748</v>
      </c>
      <c r="B1253" s="1">
        <v>45758</v>
      </c>
      <c r="C1253" s="1" t="s">
        <v>120</v>
      </c>
      <c r="D1253" s="1" t="s">
        <v>52</v>
      </c>
      <c r="E1253" t="s">
        <v>9</v>
      </c>
      <c r="F1253" t="s">
        <v>22</v>
      </c>
      <c r="G1253" t="s">
        <v>16</v>
      </c>
      <c r="H1253" s="2">
        <v>7450</v>
      </c>
      <c r="I1253" s="2">
        <v>-7450</v>
      </c>
      <c r="J1253" s="1">
        <v>45758</v>
      </c>
      <c r="K1253" s="7">
        <v>45748</v>
      </c>
    </row>
    <row r="1254" spans="1:11" x14ac:dyDescent="0.25">
      <c r="A1254" s="7">
        <v>45748</v>
      </c>
      <c r="B1254" s="1">
        <v>45758</v>
      </c>
      <c r="C1254" s="1" t="s">
        <v>120</v>
      </c>
      <c r="D1254" s="1" t="s">
        <v>52</v>
      </c>
      <c r="E1254" t="s">
        <v>141</v>
      </c>
      <c r="F1254" t="s">
        <v>22</v>
      </c>
      <c r="G1254" t="s">
        <v>18</v>
      </c>
      <c r="I1254" s="2">
        <v>-200000</v>
      </c>
      <c r="J1254" s="1">
        <v>45758</v>
      </c>
      <c r="K1254" s="7">
        <v>45748</v>
      </c>
    </row>
    <row r="1255" spans="1:11" x14ac:dyDescent="0.25">
      <c r="A1255" s="7">
        <v>45748</v>
      </c>
      <c r="B1255" s="1">
        <v>45758</v>
      </c>
      <c r="C1255" s="1" t="s">
        <v>120</v>
      </c>
      <c r="D1255" s="1" t="s">
        <v>52</v>
      </c>
      <c r="E1255" t="s">
        <v>20</v>
      </c>
      <c r="F1255" t="s">
        <v>22</v>
      </c>
      <c r="G1255" t="s">
        <v>17</v>
      </c>
      <c r="H1255" s="2">
        <v>446280</v>
      </c>
      <c r="I1255" s="2">
        <v>-446280</v>
      </c>
      <c r="J1255" s="1">
        <v>45758</v>
      </c>
      <c r="K1255" s="7">
        <v>45748</v>
      </c>
    </row>
    <row r="1256" spans="1:11" x14ac:dyDescent="0.25">
      <c r="A1256" s="7">
        <v>45748</v>
      </c>
      <c r="B1256" s="1">
        <v>45758</v>
      </c>
      <c r="C1256" s="1" t="s">
        <v>120</v>
      </c>
      <c r="D1256" s="1" t="s">
        <v>66</v>
      </c>
      <c r="E1256" t="s">
        <v>65</v>
      </c>
      <c r="F1256" t="s">
        <v>22</v>
      </c>
      <c r="G1256" t="s">
        <v>16</v>
      </c>
      <c r="H1256" s="2">
        <v>103250</v>
      </c>
      <c r="I1256" s="2">
        <v>-103250</v>
      </c>
      <c r="J1256" s="1">
        <v>45758</v>
      </c>
      <c r="K1256" s="7">
        <v>45748</v>
      </c>
    </row>
    <row r="1257" spans="1:11" x14ac:dyDescent="0.25">
      <c r="A1257" s="7">
        <v>45748</v>
      </c>
      <c r="B1257" s="1">
        <v>45758</v>
      </c>
      <c r="C1257" s="1" t="s">
        <v>120</v>
      </c>
      <c r="D1257" s="1" t="s">
        <v>52</v>
      </c>
      <c r="E1257" t="s">
        <v>25</v>
      </c>
      <c r="F1257" t="s">
        <v>24</v>
      </c>
      <c r="G1257" t="s">
        <v>16</v>
      </c>
      <c r="H1257" s="2">
        <v>68000</v>
      </c>
      <c r="I1257" s="2">
        <v>-68000</v>
      </c>
      <c r="J1257" s="1">
        <v>45793</v>
      </c>
      <c r="K1257" s="7">
        <v>45778</v>
      </c>
    </row>
    <row r="1258" spans="1:11" x14ac:dyDescent="0.25">
      <c r="A1258" s="7">
        <v>45748</v>
      </c>
      <c r="B1258" s="1">
        <v>45758</v>
      </c>
      <c r="C1258" s="1" t="s">
        <v>120</v>
      </c>
      <c r="D1258" s="1" t="s">
        <v>66</v>
      </c>
      <c r="E1258" t="s">
        <v>96</v>
      </c>
      <c r="F1258" t="s">
        <v>22</v>
      </c>
      <c r="G1258" t="s">
        <v>18</v>
      </c>
      <c r="H1258" s="2">
        <v>2816061</v>
      </c>
      <c r="I1258" s="2">
        <v>-2816061</v>
      </c>
      <c r="J1258" s="1">
        <v>45758</v>
      </c>
      <c r="K1258" s="7">
        <v>45748</v>
      </c>
    </row>
    <row r="1259" spans="1:11" x14ac:dyDescent="0.25">
      <c r="A1259" s="7">
        <v>45748</v>
      </c>
      <c r="B1259" s="1">
        <v>45758</v>
      </c>
      <c r="C1259" s="1" t="s">
        <v>120</v>
      </c>
      <c r="D1259" s="1" t="s">
        <v>66</v>
      </c>
      <c r="E1259" t="s">
        <v>39</v>
      </c>
      <c r="F1259" t="s">
        <v>22</v>
      </c>
      <c r="G1259" t="s">
        <v>18</v>
      </c>
      <c r="H1259" s="2">
        <v>487597</v>
      </c>
      <c r="I1259" s="2">
        <v>-487597</v>
      </c>
      <c r="J1259" s="1">
        <v>45758</v>
      </c>
      <c r="K1259" s="7">
        <v>45748</v>
      </c>
    </row>
    <row r="1260" spans="1:11" x14ac:dyDescent="0.25">
      <c r="A1260" s="7">
        <v>45748</v>
      </c>
      <c r="B1260" s="1">
        <v>45758</v>
      </c>
      <c r="C1260" s="1" t="s">
        <v>120</v>
      </c>
      <c r="D1260" s="1" t="s">
        <v>66</v>
      </c>
      <c r="E1260" t="s">
        <v>39</v>
      </c>
      <c r="F1260" t="s">
        <v>22</v>
      </c>
      <c r="G1260" t="s">
        <v>18</v>
      </c>
      <c r="H1260" s="2">
        <v>36952</v>
      </c>
      <c r="I1260" s="2">
        <v>-36952</v>
      </c>
      <c r="J1260" s="1">
        <v>45758</v>
      </c>
      <c r="K1260" s="7">
        <v>45748</v>
      </c>
    </row>
    <row r="1261" spans="1:11" x14ac:dyDescent="0.25">
      <c r="A1261" s="7">
        <v>45748</v>
      </c>
      <c r="B1261" s="1">
        <v>45758</v>
      </c>
      <c r="C1261" s="1" t="s">
        <v>120</v>
      </c>
      <c r="D1261" s="1" t="s">
        <v>52</v>
      </c>
      <c r="E1261" t="s">
        <v>34</v>
      </c>
      <c r="F1261" t="s">
        <v>22</v>
      </c>
      <c r="G1261" t="s">
        <v>16</v>
      </c>
      <c r="H1261" s="2">
        <v>184700</v>
      </c>
      <c r="I1261" s="2">
        <v>-184700</v>
      </c>
      <c r="J1261" s="1">
        <v>45758</v>
      </c>
      <c r="K1261" s="7">
        <v>45748</v>
      </c>
    </row>
    <row r="1262" spans="1:11" x14ac:dyDescent="0.25">
      <c r="A1262" s="7">
        <v>45748</v>
      </c>
      <c r="B1262" s="1">
        <v>45758</v>
      </c>
      <c r="C1262" s="1" t="s">
        <v>120</v>
      </c>
      <c r="D1262" s="1" t="s">
        <v>52</v>
      </c>
      <c r="E1262" t="s">
        <v>68</v>
      </c>
      <c r="F1262" t="s">
        <v>22</v>
      </c>
      <c r="G1262" t="s">
        <v>18</v>
      </c>
      <c r="I1262" s="2">
        <v>-240000</v>
      </c>
      <c r="J1262" s="1">
        <v>45758</v>
      </c>
      <c r="K1262" s="7">
        <v>45748</v>
      </c>
    </row>
    <row r="1263" spans="1:11" x14ac:dyDescent="0.25">
      <c r="A1263" s="7">
        <v>45748</v>
      </c>
      <c r="B1263" s="1">
        <v>45758</v>
      </c>
      <c r="C1263" s="1" t="s">
        <v>120</v>
      </c>
      <c r="D1263" s="1" t="s">
        <v>52</v>
      </c>
      <c r="E1263" t="s">
        <v>19</v>
      </c>
      <c r="F1263" t="s">
        <v>22</v>
      </c>
      <c r="G1263" t="s">
        <v>16</v>
      </c>
      <c r="H1263" s="2">
        <v>40000</v>
      </c>
      <c r="I1263" s="2">
        <v>-40000</v>
      </c>
      <c r="J1263" s="1">
        <v>45758</v>
      </c>
      <c r="K1263" s="7">
        <v>45748</v>
      </c>
    </row>
    <row r="1264" spans="1:11" x14ac:dyDescent="0.25">
      <c r="A1264" s="7">
        <v>45748</v>
      </c>
      <c r="B1264" s="1">
        <v>45758</v>
      </c>
      <c r="C1264" s="1" t="s">
        <v>120</v>
      </c>
      <c r="D1264" s="1" t="s">
        <v>69</v>
      </c>
      <c r="E1264" t="s">
        <v>43</v>
      </c>
      <c r="F1264" t="s">
        <v>22</v>
      </c>
      <c r="G1264" t="s">
        <v>16</v>
      </c>
      <c r="I1264" s="2">
        <v>-23070</v>
      </c>
      <c r="J1264" s="1">
        <v>45758</v>
      </c>
      <c r="K1264" s="7">
        <v>45748</v>
      </c>
    </row>
    <row r="1265" spans="1:11" x14ac:dyDescent="0.25">
      <c r="A1265" s="7">
        <v>45748</v>
      </c>
      <c r="B1265" s="1">
        <v>45758</v>
      </c>
      <c r="C1265" s="1" t="s">
        <v>120</v>
      </c>
      <c r="D1265" s="1" t="s">
        <v>69</v>
      </c>
      <c r="E1265" t="s">
        <v>43</v>
      </c>
      <c r="F1265" t="s">
        <v>22</v>
      </c>
      <c r="G1265" t="s">
        <v>16</v>
      </c>
      <c r="I1265" s="2">
        <v>-19230</v>
      </c>
      <c r="J1265" s="1">
        <v>45758</v>
      </c>
      <c r="K1265" s="7">
        <v>45748</v>
      </c>
    </row>
    <row r="1266" spans="1:11" x14ac:dyDescent="0.25">
      <c r="A1266" s="7">
        <v>45748</v>
      </c>
      <c r="B1266" s="1">
        <v>45758</v>
      </c>
      <c r="C1266" s="1" t="s">
        <v>120</v>
      </c>
      <c r="D1266" s="1" t="s">
        <v>52</v>
      </c>
      <c r="E1266" t="s">
        <v>26</v>
      </c>
      <c r="F1266" t="s">
        <v>22</v>
      </c>
      <c r="G1266" t="s">
        <v>16</v>
      </c>
      <c r="H1266" s="2">
        <v>5850</v>
      </c>
      <c r="I1266" s="2">
        <v>-5850</v>
      </c>
      <c r="J1266" s="1">
        <v>45758</v>
      </c>
      <c r="K1266" s="7">
        <v>45748</v>
      </c>
    </row>
    <row r="1267" spans="1:11" x14ac:dyDescent="0.25">
      <c r="A1267" s="7">
        <v>45748</v>
      </c>
      <c r="B1267" s="1">
        <v>45758</v>
      </c>
      <c r="C1267" s="1" t="s">
        <v>120</v>
      </c>
      <c r="D1267" s="1" t="s">
        <v>66</v>
      </c>
      <c r="E1267" t="s">
        <v>163</v>
      </c>
      <c r="F1267" t="s">
        <v>22</v>
      </c>
      <c r="G1267" t="s">
        <v>47</v>
      </c>
      <c r="H1267" s="2">
        <v>115676</v>
      </c>
      <c r="I1267" s="2">
        <v>-115676</v>
      </c>
      <c r="J1267" s="1">
        <v>45758</v>
      </c>
      <c r="K1267" s="7">
        <v>45748</v>
      </c>
    </row>
    <row r="1268" spans="1:11" x14ac:dyDescent="0.25">
      <c r="A1268" s="7">
        <v>45748</v>
      </c>
      <c r="B1268" s="1">
        <v>45758</v>
      </c>
      <c r="C1268" s="1" t="s">
        <v>120</v>
      </c>
      <c r="D1268" s="1" t="s">
        <v>70</v>
      </c>
      <c r="E1268" t="s">
        <v>162</v>
      </c>
      <c r="F1268" t="s">
        <v>22</v>
      </c>
      <c r="G1268" t="s">
        <v>47</v>
      </c>
      <c r="H1268" s="2">
        <v>144961</v>
      </c>
      <c r="I1268" s="2">
        <v>-144961</v>
      </c>
      <c r="J1268" s="1">
        <v>45758</v>
      </c>
      <c r="K1268" s="7">
        <v>45748</v>
      </c>
    </row>
    <row r="1269" spans="1:11" x14ac:dyDescent="0.25">
      <c r="A1269" s="7">
        <v>45748</v>
      </c>
      <c r="B1269" s="1">
        <v>45759</v>
      </c>
      <c r="C1269" s="1" t="s">
        <v>120</v>
      </c>
      <c r="D1269" s="1" t="s">
        <v>69</v>
      </c>
      <c r="E1269" t="s">
        <v>43</v>
      </c>
      <c r="F1269" t="s">
        <v>22</v>
      </c>
      <c r="G1269" t="s">
        <v>16</v>
      </c>
      <c r="I1269" s="2">
        <v>-17300</v>
      </c>
      <c r="J1269" s="1">
        <v>45759</v>
      </c>
      <c r="K1269" s="7">
        <v>45748</v>
      </c>
    </row>
    <row r="1270" spans="1:11" x14ac:dyDescent="0.25">
      <c r="A1270" s="7">
        <v>45748</v>
      </c>
      <c r="B1270" s="1">
        <v>45759</v>
      </c>
      <c r="C1270" s="1" t="s">
        <v>120</v>
      </c>
      <c r="D1270" s="1" t="s">
        <v>69</v>
      </c>
      <c r="E1270" t="s">
        <v>43</v>
      </c>
      <c r="F1270" t="s">
        <v>22</v>
      </c>
      <c r="G1270" t="s">
        <v>16</v>
      </c>
      <c r="I1270" s="2">
        <v>-17300</v>
      </c>
      <c r="J1270" s="1">
        <v>45759</v>
      </c>
      <c r="K1270" s="7">
        <v>45748</v>
      </c>
    </row>
    <row r="1271" spans="1:11" x14ac:dyDescent="0.25">
      <c r="A1271" s="7">
        <v>45748</v>
      </c>
      <c r="B1271" s="1">
        <v>45759</v>
      </c>
      <c r="C1271" s="1" t="s">
        <v>120</v>
      </c>
      <c r="D1271" s="1" t="s">
        <v>69</v>
      </c>
      <c r="E1271" t="s">
        <v>43</v>
      </c>
      <c r="F1271" t="s">
        <v>22</v>
      </c>
      <c r="G1271" t="s">
        <v>16</v>
      </c>
      <c r="I1271" s="2">
        <v>-23000</v>
      </c>
      <c r="J1271" s="1">
        <v>45759</v>
      </c>
      <c r="K1271" s="7">
        <v>45748</v>
      </c>
    </row>
    <row r="1272" spans="1:11" x14ac:dyDescent="0.25">
      <c r="A1272" s="7">
        <v>45748</v>
      </c>
      <c r="B1272" s="1">
        <v>45759</v>
      </c>
      <c r="C1272" s="1" t="s">
        <v>120</v>
      </c>
      <c r="D1272" s="1" t="s">
        <v>52</v>
      </c>
      <c r="E1272" t="s">
        <v>29</v>
      </c>
      <c r="F1272" t="s">
        <v>22</v>
      </c>
      <c r="G1272" t="s">
        <v>16</v>
      </c>
      <c r="H1272" s="2">
        <v>4980</v>
      </c>
      <c r="I1272" s="2">
        <v>-4980</v>
      </c>
      <c r="J1272" s="1">
        <v>45759</v>
      </c>
      <c r="K1272" s="7">
        <v>45748</v>
      </c>
    </row>
    <row r="1273" spans="1:11" x14ac:dyDescent="0.25">
      <c r="A1273" s="7">
        <v>45748</v>
      </c>
      <c r="B1273" s="1">
        <v>45759</v>
      </c>
      <c r="C1273" s="1" t="s">
        <v>120</v>
      </c>
      <c r="D1273" s="1" t="s">
        <v>70</v>
      </c>
      <c r="E1273" t="s">
        <v>35</v>
      </c>
      <c r="F1273" t="s">
        <v>22</v>
      </c>
      <c r="G1273" t="s">
        <v>16</v>
      </c>
      <c r="H1273" s="2">
        <v>30000</v>
      </c>
      <c r="I1273" s="2">
        <v>-30000</v>
      </c>
      <c r="J1273" s="1">
        <v>45759</v>
      </c>
      <c r="K1273" s="7">
        <v>45748</v>
      </c>
    </row>
    <row r="1274" spans="1:11" x14ac:dyDescent="0.25">
      <c r="A1274" s="7">
        <v>45748</v>
      </c>
      <c r="B1274" s="1">
        <v>45759</v>
      </c>
      <c r="C1274" s="1" t="s">
        <v>120</v>
      </c>
      <c r="D1274" s="1" t="s">
        <v>52</v>
      </c>
      <c r="E1274" t="s">
        <v>30</v>
      </c>
      <c r="F1274" t="s">
        <v>22</v>
      </c>
      <c r="G1274" t="s">
        <v>16</v>
      </c>
      <c r="H1274" s="2">
        <v>1860</v>
      </c>
      <c r="I1274" s="2">
        <v>-1860</v>
      </c>
      <c r="K1274" s="7"/>
    </row>
    <row r="1275" spans="1:11" x14ac:dyDescent="0.25">
      <c r="A1275" s="7">
        <v>45748</v>
      </c>
      <c r="B1275" s="1">
        <v>45759</v>
      </c>
      <c r="C1275" s="1" t="s">
        <v>120</v>
      </c>
      <c r="D1275" s="1" t="s">
        <v>52</v>
      </c>
      <c r="E1275" t="s">
        <v>12</v>
      </c>
      <c r="F1275" t="s">
        <v>24</v>
      </c>
      <c r="G1275" t="s">
        <v>17</v>
      </c>
      <c r="H1275" s="2">
        <v>355300</v>
      </c>
      <c r="I1275" s="2">
        <v>-355300</v>
      </c>
      <c r="J1275" s="1">
        <v>45772</v>
      </c>
      <c r="K1275" s="7">
        <v>45748</v>
      </c>
    </row>
    <row r="1276" spans="1:11" x14ac:dyDescent="0.25">
      <c r="A1276" s="7">
        <v>45748</v>
      </c>
      <c r="B1276" s="1">
        <v>45759</v>
      </c>
      <c r="C1276" s="1" t="s">
        <v>120</v>
      </c>
      <c r="D1276" s="1" t="s">
        <v>51</v>
      </c>
      <c r="E1276" t="s">
        <v>106</v>
      </c>
      <c r="F1276" t="s">
        <v>22</v>
      </c>
      <c r="G1276" t="s">
        <v>16</v>
      </c>
      <c r="H1276" s="2">
        <v>300000</v>
      </c>
      <c r="I1276" s="2">
        <v>-300000</v>
      </c>
      <c r="J1276" s="1">
        <v>45759</v>
      </c>
      <c r="K1276" s="7">
        <v>45748</v>
      </c>
    </row>
    <row r="1277" spans="1:11" x14ac:dyDescent="0.25">
      <c r="A1277" s="7">
        <v>45748</v>
      </c>
      <c r="B1277" s="1">
        <v>45759</v>
      </c>
      <c r="C1277" s="1" t="s">
        <v>120</v>
      </c>
      <c r="D1277" s="1" t="s">
        <v>69</v>
      </c>
      <c r="E1277" t="s">
        <v>39</v>
      </c>
      <c r="F1277" t="s">
        <v>22</v>
      </c>
      <c r="G1277" t="s">
        <v>16</v>
      </c>
      <c r="I1277" s="2">
        <v>-119700</v>
      </c>
      <c r="J1277" s="1">
        <v>45759</v>
      </c>
      <c r="K1277" s="7">
        <v>45748</v>
      </c>
    </row>
    <row r="1278" spans="1:11" x14ac:dyDescent="0.25">
      <c r="A1278" s="7">
        <v>45748</v>
      </c>
      <c r="B1278" s="1">
        <v>45759</v>
      </c>
      <c r="C1278" s="1" t="s">
        <v>120</v>
      </c>
      <c r="D1278" s="1" t="s">
        <v>52</v>
      </c>
      <c r="E1278" t="s">
        <v>124</v>
      </c>
      <c r="F1278" t="s">
        <v>22</v>
      </c>
      <c r="G1278" t="s">
        <v>18</v>
      </c>
      <c r="H1278" s="2">
        <v>77966</v>
      </c>
      <c r="I1278" s="2">
        <v>-77966</v>
      </c>
      <c r="J1278" s="1">
        <v>45759</v>
      </c>
      <c r="K1278" s="7">
        <v>45748</v>
      </c>
    </row>
    <row r="1279" spans="1:11" x14ac:dyDescent="0.25">
      <c r="A1279" s="7">
        <v>45748</v>
      </c>
      <c r="B1279" s="1">
        <v>45759</v>
      </c>
      <c r="C1279" s="1" t="s">
        <v>120</v>
      </c>
      <c r="D1279" s="1" t="s">
        <v>51</v>
      </c>
      <c r="E1279" t="s">
        <v>27</v>
      </c>
      <c r="F1279" t="s">
        <v>22</v>
      </c>
      <c r="G1279" t="s">
        <v>16</v>
      </c>
      <c r="H1279" s="2">
        <v>250000</v>
      </c>
      <c r="I1279" s="2">
        <v>-250000</v>
      </c>
      <c r="J1279" s="1">
        <v>45759</v>
      </c>
      <c r="K1279" s="7">
        <v>45748</v>
      </c>
    </row>
    <row r="1280" spans="1:11" x14ac:dyDescent="0.25">
      <c r="A1280" s="7">
        <v>45748</v>
      </c>
      <c r="B1280" s="1">
        <v>45759</v>
      </c>
      <c r="C1280" s="1" t="s">
        <v>120</v>
      </c>
      <c r="D1280" s="1" t="s">
        <v>51</v>
      </c>
      <c r="E1280" t="s">
        <v>45</v>
      </c>
      <c r="F1280" t="s">
        <v>22</v>
      </c>
      <c r="G1280" t="s">
        <v>16</v>
      </c>
      <c r="H1280" s="2">
        <v>100000</v>
      </c>
      <c r="I1280" s="2">
        <v>-100000</v>
      </c>
      <c r="J1280" s="1">
        <v>45759</v>
      </c>
      <c r="K1280" s="7">
        <v>45748</v>
      </c>
    </row>
    <row r="1281" spans="1:11" x14ac:dyDescent="0.25">
      <c r="A1281" s="7">
        <v>45748</v>
      </c>
      <c r="B1281" s="1">
        <v>45759</v>
      </c>
      <c r="C1281" s="1" t="s">
        <v>120</v>
      </c>
      <c r="D1281" s="1" t="s">
        <v>70</v>
      </c>
      <c r="E1281" t="s">
        <v>61</v>
      </c>
      <c r="F1281" t="s">
        <v>22</v>
      </c>
      <c r="G1281" t="s">
        <v>16</v>
      </c>
      <c r="H1281" s="2">
        <v>50000</v>
      </c>
      <c r="I1281" s="2">
        <v>-50000</v>
      </c>
      <c r="J1281" s="1">
        <v>45759</v>
      </c>
      <c r="K1281" s="7">
        <v>45748</v>
      </c>
    </row>
    <row r="1282" spans="1:11" x14ac:dyDescent="0.25">
      <c r="A1282" s="7">
        <v>45748</v>
      </c>
      <c r="B1282" s="1">
        <v>45759</v>
      </c>
      <c r="C1282" s="1" t="s">
        <v>120</v>
      </c>
      <c r="D1282" s="1" t="s">
        <v>50</v>
      </c>
      <c r="E1282" t="s">
        <v>176</v>
      </c>
      <c r="F1282" t="s">
        <v>22</v>
      </c>
      <c r="G1282" t="s">
        <v>16</v>
      </c>
      <c r="I1282" s="2">
        <v>-200000</v>
      </c>
      <c r="J1282" s="1">
        <v>45759</v>
      </c>
      <c r="K1282" s="7">
        <v>45748</v>
      </c>
    </row>
    <row r="1283" spans="1:11" x14ac:dyDescent="0.25">
      <c r="A1283" s="7">
        <v>45748</v>
      </c>
      <c r="B1283" s="1">
        <v>45759</v>
      </c>
      <c r="C1283" s="1" t="s">
        <v>120</v>
      </c>
      <c r="D1283" s="1" t="s">
        <v>69</v>
      </c>
      <c r="E1283" t="s">
        <v>43</v>
      </c>
      <c r="F1283" t="s">
        <v>22</v>
      </c>
      <c r="G1283" t="s">
        <v>16</v>
      </c>
      <c r="I1283" s="2">
        <v>-23070</v>
      </c>
      <c r="J1283" s="1">
        <v>45759</v>
      </c>
      <c r="K1283" s="7">
        <v>45748</v>
      </c>
    </row>
    <row r="1284" spans="1:11" x14ac:dyDescent="0.25">
      <c r="A1284" s="7">
        <v>45748</v>
      </c>
      <c r="B1284" s="1">
        <v>45759</v>
      </c>
      <c r="C1284" s="1" t="s">
        <v>120</v>
      </c>
      <c r="D1284" s="1" t="s">
        <v>52</v>
      </c>
      <c r="E1284" t="s">
        <v>30</v>
      </c>
      <c r="F1284" t="s">
        <v>22</v>
      </c>
      <c r="G1284" t="s">
        <v>16</v>
      </c>
      <c r="H1284" s="2">
        <v>7040</v>
      </c>
      <c r="I1284" s="2">
        <v>-7040</v>
      </c>
      <c r="J1284" s="1">
        <v>45759</v>
      </c>
      <c r="K1284" s="7">
        <v>45748</v>
      </c>
    </row>
    <row r="1285" spans="1:11" x14ac:dyDescent="0.25">
      <c r="A1285" s="7">
        <v>45748</v>
      </c>
      <c r="B1285" s="1">
        <v>45759</v>
      </c>
      <c r="C1285" s="1" t="s">
        <v>120</v>
      </c>
      <c r="D1285" s="1" t="s">
        <v>52</v>
      </c>
      <c r="E1285" t="s">
        <v>140</v>
      </c>
      <c r="F1285" t="s">
        <v>22</v>
      </c>
      <c r="G1285" t="s">
        <v>16</v>
      </c>
      <c r="H1285" s="2">
        <v>64450</v>
      </c>
      <c r="I1285" s="2">
        <v>-64450</v>
      </c>
      <c r="J1285" s="1">
        <v>45759</v>
      </c>
      <c r="K1285" s="7">
        <v>45748</v>
      </c>
    </row>
    <row r="1286" spans="1:11" x14ac:dyDescent="0.25">
      <c r="A1286" s="7">
        <v>45748</v>
      </c>
      <c r="B1286" s="1">
        <v>45759</v>
      </c>
      <c r="C1286" s="1" t="s">
        <v>120</v>
      </c>
      <c r="D1286" s="1" t="s">
        <v>52</v>
      </c>
      <c r="E1286" t="s">
        <v>160</v>
      </c>
      <c r="F1286" t="s">
        <v>22</v>
      </c>
      <c r="G1286" t="s">
        <v>16</v>
      </c>
      <c r="H1286" s="2">
        <v>4500</v>
      </c>
      <c r="I1286" s="2">
        <v>-4500</v>
      </c>
      <c r="J1286" s="1">
        <v>45759</v>
      </c>
      <c r="K1286" s="7">
        <v>45748</v>
      </c>
    </row>
    <row r="1287" spans="1:11" x14ac:dyDescent="0.25">
      <c r="A1287" s="7">
        <v>45748</v>
      </c>
      <c r="B1287" s="1">
        <v>45761</v>
      </c>
      <c r="C1287" s="1" t="s">
        <v>120</v>
      </c>
      <c r="D1287" s="1" t="s">
        <v>52</v>
      </c>
      <c r="E1287" t="s">
        <v>30</v>
      </c>
      <c r="F1287" t="s">
        <v>22</v>
      </c>
      <c r="G1287" t="s">
        <v>16</v>
      </c>
      <c r="H1287" s="2">
        <v>3000</v>
      </c>
      <c r="I1287" s="2">
        <v>-3000</v>
      </c>
      <c r="J1287" s="1">
        <v>45761</v>
      </c>
      <c r="K1287" s="7">
        <v>45748</v>
      </c>
    </row>
    <row r="1288" spans="1:11" x14ac:dyDescent="0.25">
      <c r="A1288" s="7">
        <v>45748</v>
      </c>
      <c r="B1288" s="1">
        <v>45761</v>
      </c>
      <c r="C1288" s="1" t="s">
        <v>120</v>
      </c>
      <c r="D1288" s="1" t="s">
        <v>69</v>
      </c>
      <c r="E1288" t="s">
        <v>43</v>
      </c>
      <c r="F1288" t="s">
        <v>22</v>
      </c>
      <c r="G1288" t="s">
        <v>16</v>
      </c>
      <c r="I1288" s="2">
        <v>-23000</v>
      </c>
      <c r="J1288" s="1">
        <v>45761</v>
      </c>
      <c r="K1288" s="7">
        <v>45748</v>
      </c>
    </row>
    <row r="1289" spans="1:11" x14ac:dyDescent="0.25">
      <c r="A1289" s="7">
        <v>45748</v>
      </c>
      <c r="B1289" s="1">
        <v>45761</v>
      </c>
      <c r="C1289" s="1" t="s">
        <v>120</v>
      </c>
      <c r="D1289" s="1" t="s">
        <v>69</v>
      </c>
      <c r="E1289" t="s">
        <v>43</v>
      </c>
      <c r="F1289" t="s">
        <v>22</v>
      </c>
      <c r="G1289" t="s">
        <v>16</v>
      </c>
      <c r="I1289" s="2">
        <v>-17300</v>
      </c>
      <c r="J1289" s="1">
        <v>45761</v>
      </c>
      <c r="K1289" s="7">
        <v>45748</v>
      </c>
    </row>
    <row r="1290" spans="1:11" x14ac:dyDescent="0.25">
      <c r="A1290" s="7">
        <v>45748</v>
      </c>
      <c r="B1290" s="1">
        <v>45761</v>
      </c>
      <c r="C1290" s="1" t="s">
        <v>120</v>
      </c>
      <c r="D1290" s="1" t="s">
        <v>69</v>
      </c>
      <c r="E1290" t="s">
        <v>43</v>
      </c>
      <c r="F1290" t="s">
        <v>22</v>
      </c>
      <c r="G1290" t="s">
        <v>16</v>
      </c>
      <c r="I1290" s="2">
        <v>-19230</v>
      </c>
      <c r="J1290" s="1">
        <v>45761</v>
      </c>
      <c r="K1290" s="7">
        <v>45748</v>
      </c>
    </row>
    <row r="1291" spans="1:11" x14ac:dyDescent="0.25">
      <c r="A1291" s="7">
        <v>45748</v>
      </c>
      <c r="B1291" s="1">
        <v>45761</v>
      </c>
      <c r="C1291" s="1" t="s">
        <v>120</v>
      </c>
      <c r="D1291" s="1" t="s">
        <v>52</v>
      </c>
      <c r="E1291" t="s">
        <v>30</v>
      </c>
      <c r="F1291" t="s">
        <v>22</v>
      </c>
      <c r="G1291" t="s">
        <v>16</v>
      </c>
      <c r="H1291" s="2">
        <v>13960</v>
      </c>
      <c r="I1291" s="2">
        <v>-13960</v>
      </c>
      <c r="J1291" s="1">
        <v>45761</v>
      </c>
      <c r="K1291" s="7">
        <v>45748</v>
      </c>
    </row>
    <row r="1292" spans="1:11" x14ac:dyDescent="0.25">
      <c r="A1292" s="7">
        <v>45748</v>
      </c>
      <c r="B1292" s="1">
        <v>45761</v>
      </c>
      <c r="C1292" s="1" t="s">
        <v>120</v>
      </c>
      <c r="D1292" s="1" t="s">
        <v>52</v>
      </c>
      <c r="E1292" t="s">
        <v>30</v>
      </c>
      <c r="F1292" t="s">
        <v>22</v>
      </c>
      <c r="G1292" t="s">
        <v>16</v>
      </c>
      <c r="H1292" s="2">
        <v>1570</v>
      </c>
      <c r="I1292" s="2">
        <v>-1570</v>
      </c>
      <c r="J1292" s="1">
        <v>45761</v>
      </c>
      <c r="K1292" s="7">
        <v>45748</v>
      </c>
    </row>
    <row r="1293" spans="1:11" x14ac:dyDescent="0.25">
      <c r="A1293" s="7">
        <v>45748</v>
      </c>
      <c r="B1293" s="1">
        <v>45761</v>
      </c>
      <c r="C1293" s="1" t="s">
        <v>120</v>
      </c>
      <c r="D1293" s="1" t="s">
        <v>69</v>
      </c>
      <c r="E1293" t="s">
        <v>43</v>
      </c>
      <c r="F1293" t="s">
        <v>22</v>
      </c>
      <c r="G1293" t="s">
        <v>16</v>
      </c>
      <c r="I1293" s="2">
        <v>-23070</v>
      </c>
      <c r="J1293" s="1">
        <v>45761</v>
      </c>
      <c r="K1293" s="7">
        <v>45748</v>
      </c>
    </row>
    <row r="1294" spans="1:11" x14ac:dyDescent="0.25">
      <c r="A1294" s="7">
        <v>45748</v>
      </c>
      <c r="B1294" s="1">
        <v>45761</v>
      </c>
      <c r="C1294" s="1" t="s">
        <v>120</v>
      </c>
      <c r="D1294" s="1" t="s">
        <v>69</v>
      </c>
      <c r="E1294" t="s">
        <v>43</v>
      </c>
      <c r="F1294" t="s">
        <v>22</v>
      </c>
      <c r="G1294" t="s">
        <v>16</v>
      </c>
      <c r="I1294" s="2">
        <v>-23000</v>
      </c>
      <c r="J1294" s="1">
        <v>45761</v>
      </c>
      <c r="K1294" s="7">
        <v>45748</v>
      </c>
    </row>
    <row r="1295" spans="1:11" x14ac:dyDescent="0.25">
      <c r="A1295" s="7">
        <v>45748</v>
      </c>
      <c r="B1295" s="1">
        <v>45761</v>
      </c>
      <c r="C1295" s="1" t="s">
        <v>120</v>
      </c>
      <c r="D1295" s="1" t="s">
        <v>69</v>
      </c>
      <c r="E1295" t="s">
        <v>43</v>
      </c>
      <c r="F1295" t="s">
        <v>22</v>
      </c>
      <c r="G1295" t="s">
        <v>16</v>
      </c>
      <c r="I1295" s="2">
        <v>-17300</v>
      </c>
      <c r="J1295" s="1">
        <v>45761</v>
      </c>
      <c r="K1295" s="7">
        <v>45748</v>
      </c>
    </row>
    <row r="1296" spans="1:11" x14ac:dyDescent="0.25">
      <c r="A1296" s="7">
        <v>45748</v>
      </c>
      <c r="B1296" s="1">
        <v>45761</v>
      </c>
      <c r="C1296" s="1" t="s">
        <v>120</v>
      </c>
      <c r="D1296" s="1" t="s">
        <v>52</v>
      </c>
      <c r="E1296" t="s">
        <v>12</v>
      </c>
      <c r="F1296" t="s">
        <v>24</v>
      </c>
      <c r="G1296" t="s">
        <v>17</v>
      </c>
      <c r="H1296" s="2">
        <v>463000</v>
      </c>
      <c r="I1296" s="2">
        <v>-463000</v>
      </c>
      <c r="J1296" s="1">
        <v>45772</v>
      </c>
      <c r="K1296" s="7">
        <v>45748</v>
      </c>
    </row>
    <row r="1297" spans="1:11" x14ac:dyDescent="0.25">
      <c r="A1297" s="7">
        <v>45748</v>
      </c>
      <c r="B1297" s="1">
        <v>45761</v>
      </c>
      <c r="C1297" s="1" t="s">
        <v>120</v>
      </c>
      <c r="D1297" s="1" t="s">
        <v>49</v>
      </c>
      <c r="E1297" t="s">
        <v>155</v>
      </c>
      <c r="F1297" t="s">
        <v>22</v>
      </c>
      <c r="G1297" t="s">
        <v>16</v>
      </c>
      <c r="H1297" s="2">
        <v>500000</v>
      </c>
      <c r="I1297" s="2">
        <v>-500000</v>
      </c>
      <c r="J1297" s="1">
        <v>45761</v>
      </c>
      <c r="K1297" s="7">
        <v>45748</v>
      </c>
    </row>
    <row r="1298" spans="1:11" x14ac:dyDescent="0.25">
      <c r="A1298" s="7">
        <v>45748</v>
      </c>
      <c r="B1298" s="1">
        <v>45761</v>
      </c>
      <c r="C1298" s="1" t="s">
        <v>120</v>
      </c>
      <c r="D1298" s="1" t="s">
        <v>69</v>
      </c>
      <c r="E1298" t="s">
        <v>43</v>
      </c>
      <c r="F1298" t="s">
        <v>22</v>
      </c>
      <c r="G1298" t="s">
        <v>16</v>
      </c>
      <c r="I1298" s="2">
        <v>-23070</v>
      </c>
      <c r="J1298" s="1">
        <v>45761</v>
      </c>
      <c r="K1298" s="7">
        <v>45748</v>
      </c>
    </row>
    <row r="1299" spans="1:11" x14ac:dyDescent="0.25">
      <c r="A1299" s="7">
        <v>45748</v>
      </c>
      <c r="B1299" s="1">
        <v>45761</v>
      </c>
      <c r="C1299" s="1" t="s">
        <v>120</v>
      </c>
      <c r="D1299" s="1" t="s">
        <v>54</v>
      </c>
      <c r="E1299" t="s">
        <v>28</v>
      </c>
      <c r="F1299" t="s">
        <v>22</v>
      </c>
      <c r="G1299" t="s">
        <v>18</v>
      </c>
      <c r="H1299" s="2">
        <v>101440</v>
      </c>
      <c r="I1299" s="2">
        <v>-101440</v>
      </c>
      <c r="J1299" s="1">
        <v>45761</v>
      </c>
      <c r="K1299" s="7">
        <v>45748</v>
      </c>
    </row>
    <row r="1300" spans="1:11" x14ac:dyDescent="0.25">
      <c r="A1300" s="7">
        <v>45748</v>
      </c>
      <c r="B1300" s="1">
        <v>45761</v>
      </c>
      <c r="C1300" s="1" t="s">
        <v>120</v>
      </c>
      <c r="D1300" s="1" t="s">
        <v>52</v>
      </c>
      <c r="E1300" t="s">
        <v>68</v>
      </c>
      <c r="F1300" t="s">
        <v>22</v>
      </c>
      <c r="G1300" t="s">
        <v>18</v>
      </c>
      <c r="I1300" s="2">
        <v>-94100</v>
      </c>
      <c r="J1300" s="1">
        <v>45761</v>
      </c>
      <c r="K1300" s="7">
        <v>45748</v>
      </c>
    </row>
    <row r="1301" spans="1:11" x14ac:dyDescent="0.25">
      <c r="A1301" s="7">
        <v>45748</v>
      </c>
      <c r="B1301" s="1">
        <v>45761</v>
      </c>
      <c r="C1301" s="1" t="s">
        <v>120</v>
      </c>
      <c r="D1301" s="1" t="s">
        <v>66</v>
      </c>
      <c r="E1301" t="s">
        <v>139</v>
      </c>
      <c r="F1301" t="s">
        <v>22</v>
      </c>
      <c r="G1301" t="s">
        <v>18</v>
      </c>
      <c r="H1301" s="2">
        <v>170000</v>
      </c>
      <c r="I1301" s="2">
        <v>-170000</v>
      </c>
      <c r="J1301" s="1">
        <v>45761</v>
      </c>
      <c r="K1301" s="7">
        <v>45748</v>
      </c>
    </row>
    <row r="1302" spans="1:11" x14ac:dyDescent="0.25">
      <c r="A1302" s="7">
        <v>45748</v>
      </c>
      <c r="B1302" s="1">
        <v>45761</v>
      </c>
      <c r="C1302" s="1" t="s">
        <v>120</v>
      </c>
      <c r="D1302" s="1" t="s">
        <v>52</v>
      </c>
      <c r="E1302" t="s">
        <v>4</v>
      </c>
      <c r="F1302" t="s">
        <v>24</v>
      </c>
      <c r="G1302" t="s">
        <v>17</v>
      </c>
      <c r="H1302" s="2">
        <v>51700</v>
      </c>
      <c r="I1302" s="2">
        <v>-51700</v>
      </c>
      <c r="J1302" s="1">
        <v>45775</v>
      </c>
      <c r="K1302" s="7">
        <v>45748</v>
      </c>
    </row>
    <row r="1303" spans="1:11" x14ac:dyDescent="0.25">
      <c r="A1303" s="7">
        <v>45748</v>
      </c>
      <c r="B1303" s="1">
        <v>45761</v>
      </c>
      <c r="C1303" s="1" t="s">
        <v>120</v>
      </c>
      <c r="D1303" s="1" t="s">
        <v>52</v>
      </c>
      <c r="E1303" t="s">
        <v>84</v>
      </c>
      <c r="F1303" t="s">
        <v>24</v>
      </c>
      <c r="G1303" t="s">
        <v>17</v>
      </c>
      <c r="H1303" s="2">
        <v>152539</v>
      </c>
      <c r="I1303" s="2">
        <v>-152540</v>
      </c>
      <c r="J1303" s="1">
        <v>45769</v>
      </c>
      <c r="K1303" s="7">
        <v>45748</v>
      </c>
    </row>
    <row r="1304" spans="1:11" x14ac:dyDescent="0.25">
      <c r="A1304" s="7">
        <v>45748</v>
      </c>
      <c r="B1304" s="1">
        <v>45761</v>
      </c>
      <c r="C1304" s="1" t="s">
        <v>120</v>
      </c>
      <c r="D1304" s="1" t="s">
        <v>52</v>
      </c>
      <c r="E1304" t="s">
        <v>57</v>
      </c>
      <c r="F1304" t="s">
        <v>24</v>
      </c>
      <c r="G1304" t="s">
        <v>17</v>
      </c>
      <c r="H1304" s="2">
        <v>486905</v>
      </c>
    </row>
    <row r="1305" spans="1:11" x14ac:dyDescent="0.25">
      <c r="A1305" s="7">
        <v>45748</v>
      </c>
      <c r="B1305" s="1">
        <v>45761</v>
      </c>
      <c r="C1305" s="1" t="s">
        <v>120</v>
      </c>
      <c r="D1305" s="1" t="s">
        <v>52</v>
      </c>
      <c r="E1305" t="s">
        <v>39</v>
      </c>
      <c r="F1305" t="s">
        <v>24</v>
      </c>
      <c r="G1305" t="s">
        <v>17</v>
      </c>
      <c r="H1305" s="2">
        <v>599555</v>
      </c>
    </row>
    <row r="1306" spans="1:11" x14ac:dyDescent="0.25">
      <c r="A1306" s="7">
        <v>45748</v>
      </c>
      <c r="B1306" s="1">
        <v>45761</v>
      </c>
      <c r="C1306" s="1" t="s">
        <v>120</v>
      </c>
      <c r="D1306" s="1" t="s">
        <v>52</v>
      </c>
      <c r="E1306" t="s">
        <v>25</v>
      </c>
      <c r="F1306" t="s">
        <v>24</v>
      </c>
      <c r="G1306" t="s">
        <v>16</v>
      </c>
      <c r="H1306" s="2">
        <v>232200</v>
      </c>
      <c r="I1306" s="2">
        <v>-232200</v>
      </c>
      <c r="J1306" s="1">
        <v>45796</v>
      </c>
      <c r="K1306" s="7">
        <v>45778</v>
      </c>
    </row>
    <row r="1307" spans="1:11" x14ac:dyDescent="0.25">
      <c r="A1307" s="7">
        <v>45748</v>
      </c>
      <c r="B1307" s="1">
        <v>45761</v>
      </c>
      <c r="C1307" s="49" t="s">
        <v>120</v>
      </c>
      <c r="D1307" s="49" t="s">
        <v>52</v>
      </c>
      <c r="E1307" t="s">
        <v>10</v>
      </c>
      <c r="F1307" t="s">
        <v>24</v>
      </c>
      <c r="G1307" t="s">
        <v>16</v>
      </c>
      <c r="H1307" s="2">
        <v>16990</v>
      </c>
      <c r="I1307" s="2">
        <v>-16990</v>
      </c>
      <c r="J1307" s="1">
        <v>45771</v>
      </c>
      <c r="K1307" s="7">
        <v>45748</v>
      </c>
    </row>
    <row r="1308" spans="1:11" x14ac:dyDescent="0.25">
      <c r="A1308" s="7">
        <v>45748</v>
      </c>
      <c r="B1308" s="1">
        <v>45761</v>
      </c>
      <c r="C1308" s="49" t="s">
        <v>120</v>
      </c>
      <c r="D1308" s="49" t="s">
        <v>52</v>
      </c>
      <c r="E1308" t="s">
        <v>10</v>
      </c>
      <c r="F1308" t="s">
        <v>24</v>
      </c>
      <c r="G1308" t="s">
        <v>17</v>
      </c>
      <c r="H1308" s="2">
        <v>20557</v>
      </c>
      <c r="I1308" s="2">
        <v>-20557</v>
      </c>
      <c r="J1308" s="1">
        <v>45771</v>
      </c>
      <c r="K1308" s="7">
        <v>45748</v>
      </c>
    </row>
    <row r="1309" spans="1:11" x14ac:dyDescent="0.25">
      <c r="A1309" s="7">
        <v>45748</v>
      </c>
      <c r="B1309" s="1">
        <v>45761</v>
      </c>
      <c r="C1309" s="49" t="s">
        <v>120</v>
      </c>
      <c r="D1309" s="49" t="s">
        <v>52</v>
      </c>
      <c r="E1309" t="s">
        <v>107</v>
      </c>
      <c r="F1309" t="s">
        <v>22</v>
      </c>
      <c r="G1309" t="s">
        <v>18</v>
      </c>
      <c r="H1309" s="2">
        <v>149530</v>
      </c>
      <c r="I1309" s="2">
        <v>-149530</v>
      </c>
      <c r="J1309" s="1">
        <v>45761</v>
      </c>
      <c r="K1309" s="7">
        <v>45748</v>
      </c>
    </row>
    <row r="1310" spans="1:11" x14ac:dyDescent="0.25">
      <c r="A1310" s="7">
        <v>45748</v>
      </c>
      <c r="B1310" s="1">
        <v>45762</v>
      </c>
      <c r="C1310" s="1" t="s">
        <v>120</v>
      </c>
      <c r="D1310" s="1" t="s">
        <v>192</v>
      </c>
      <c r="E1310" t="s">
        <v>177</v>
      </c>
      <c r="F1310" t="s">
        <v>22</v>
      </c>
      <c r="G1310" t="s">
        <v>18</v>
      </c>
      <c r="H1310" s="2">
        <v>1500000</v>
      </c>
      <c r="I1310" s="2">
        <v>-1500000</v>
      </c>
      <c r="J1310" s="1">
        <v>45761</v>
      </c>
      <c r="K1310" s="7">
        <v>45748</v>
      </c>
    </row>
    <row r="1311" spans="1:11" x14ac:dyDescent="0.25">
      <c r="A1311" s="7">
        <v>45748</v>
      </c>
      <c r="B1311" s="1">
        <v>45762</v>
      </c>
      <c r="C1311" s="1" t="s">
        <v>120</v>
      </c>
      <c r="D1311" s="1" t="s">
        <v>192</v>
      </c>
      <c r="E1311" t="s">
        <v>177</v>
      </c>
      <c r="F1311" t="s">
        <v>22</v>
      </c>
      <c r="G1311" t="s">
        <v>18</v>
      </c>
      <c r="H1311" s="2">
        <v>191800</v>
      </c>
      <c r="I1311" s="2">
        <v>-191800</v>
      </c>
      <c r="J1311" s="1">
        <v>45761</v>
      </c>
      <c r="K1311" s="7">
        <v>45748</v>
      </c>
    </row>
    <row r="1312" spans="1:11" x14ac:dyDescent="0.25">
      <c r="A1312" s="7">
        <v>45748</v>
      </c>
      <c r="B1312" s="1">
        <v>45762</v>
      </c>
      <c r="C1312" s="1" t="s">
        <v>120</v>
      </c>
      <c r="D1312" s="1" t="s">
        <v>52</v>
      </c>
      <c r="E1312" t="s">
        <v>8</v>
      </c>
      <c r="F1312" t="s">
        <v>22</v>
      </c>
      <c r="G1312" t="s">
        <v>16</v>
      </c>
      <c r="H1312" s="2">
        <v>22300</v>
      </c>
      <c r="I1312" s="2">
        <v>-22300</v>
      </c>
      <c r="J1312" s="1">
        <v>45762</v>
      </c>
      <c r="K1312" s="7">
        <v>45748</v>
      </c>
    </row>
    <row r="1313" spans="1:11" x14ac:dyDescent="0.25">
      <c r="A1313" s="7">
        <v>45748</v>
      </c>
      <c r="B1313" s="1">
        <v>45762</v>
      </c>
      <c r="C1313" s="1" t="s">
        <v>120</v>
      </c>
      <c r="D1313" s="1" t="s">
        <v>52</v>
      </c>
      <c r="E1313" t="s">
        <v>30</v>
      </c>
      <c r="F1313" t="s">
        <v>22</v>
      </c>
      <c r="G1313" t="s">
        <v>16</v>
      </c>
      <c r="H1313" s="2">
        <v>3570</v>
      </c>
      <c r="I1313" s="2">
        <v>-3570</v>
      </c>
      <c r="J1313" s="1">
        <v>45762</v>
      </c>
      <c r="K1313" s="7">
        <v>45748</v>
      </c>
    </row>
    <row r="1314" spans="1:11" x14ac:dyDescent="0.25">
      <c r="A1314" s="7">
        <v>45748</v>
      </c>
      <c r="B1314" s="1">
        <v>45762</v>
      </c>
      <c r="C1314" s="1" t="s">
        <v>120</v>
      </c>
      <c r="D1314" s="1" t="s">
        <v>69</v>
      </c>
      <c r="E1314" t="s">
        <v>43</v>
      </c>
      <c r="F1314" t="s">
        <v>22</v>
      </c>
      <c r="G1314" t="s">
        <v>16</v>
      </c>
      <c r="I1314" s="2">
        <v>-23000</v>
      </c>
      <c r="J1314" s="1">
        <v>45762</v>
      </c>
      <c r="K1314" s="7">
        <v>45748</v>
      </c>
    </row>
    <row r="1315" spans="1:11" x14ac:dyDescent="0.25">
      <c r="A1315" s="7">
        <v>45748</v>
      </c>
      <c r="B1315" s="1">
        <v>45762</v>
      </c>
      <c r="C1315" s="1" t="s">
        <v>120</v>
      </c>
      <c r="D1315" s="1" t="s">
        <v>69</v>
      </c>
      <c r="E1315" t="s">
        <v>43</v>
      </c>
      <c r="F1315" t="s">
        <v>22</v>
      </c>
      <c r="G1315" t="s">
        <v>16</v>
      </c>
      <c r="I1315" s="2">
        <v>-19230</v>
      </c>
      <c r="J1315" s="1">
        <v>45762</v>
      </c>
      <c r="K1315" s="7">
        <v>45748</v>
      </c>
    </row>
    <row r="1316" spans="1:11" x14ac:dyDescent="0.25">
      <c r="A1316" s="7">
        <v>45748</v>
      </c>
      <c r="B1316" s="1">
        <v>45762</v>
      </c>
      <c r="C1316" s="1" t="s">
        <v>120</v>
      </c>
      <c r="D1316" s="1" t="s">
        <v>69</v>
      </c>
      <c r="E1316" t="s">
        <v>43</v>
      </c>
      <c r="F1316" t="s">
        <v>22</v>
      </c>
      <c r="G1316" t="s">
        <v>16</v>
      </c>
      <c r="I1316" s="2">
        <v>-17300</v>
      </c>
      <c r="J1316" s="1">
        <v>45762</v>
      </c>
      <c r="K1316" s="7">
        <v>45748</v>
      </c>
    </row>
    <row r="1317" spans="1:11" x14ac:dyDescent="0.25">
      <c r="A1317" s="7">
        <v>45748</v>
      </c>
      <c r="B1317" s="1">
        <v>45762</v>
      </c>
      <c r="C1317" s="1" t="s">
        <v>120</v>
      </c>
      <c r="D1317" s="1" t="s">
        <v>52</v>
      </c>
      <c r="E1317" t="s">
        <v>0</v>
      </c>
      <c r="F1317" t="s">
        <v>24</v>
      </c>
      <c r="G1317" t="s">
        <v>17</v>
      </c>
      <c r="H1317" s="2">
        <v>902775</v>
      </c>
    </row>
    <row r="1318" spans="1:11" x14ac:dyDescent="0.25">
      <c r="A1318" s="7">
        <v>45748</v>
      </c>
      <c r="B1318" s="1">
        <v>45762</v>
      </c>
      <c r="C1318" s="1" t="s">
        <v>120</v>
      </c>
      <c r="D1318" s="1" t="s">
        <v>52</v>
      </c>
      <c r="E1318" t="s">
        <v>0</v>
      </c>
      <c r="F1318" t="s">
        <v>24</v>
      </c>
      <c r="G1318" t="s">
        <v>17</v>
      </c>
      <c r="H1318" s="2">
        <v>401647</v>
      </c>
    </row>
    <row r="1319" spans="1:11" x14ac:dyDescent="0.25">
      <c r="A1319" s="7">
        <v>45748</v>
      </c>
      <c r="B1319" s="1">
        <v>45762</v>
      </c>
      <c r="C1319" s="1" t="s">
        <v>120</v>
      </c>
      <c r="D1319" s="1" t="s">
        <v>52</v>
      </c>
      <c r="E1319" t="s">
        <v>15</v>
      </c>
      <c r="F1319" t="s">
        <v>24</v>
      </c>
      <c r="G1319" t="s">
        <v>18</v>
      </c>
      <c r="H1319" s="2">
        <v>250000</v>
      </c>
      <c r="I1319" s="2">
        <v>-250000</v>
      </c>
      <c r="J1319" s="1">
        <v>45796</v>
      </c>
      <c r="K1319" s="7">
        <v>45778</v>
      </c>
    </row>
    <row r="1320" spans="1:11" x14ac:dyDescent="0.25">
      <c r="A1320" s="7">
        <v>45748</v>
      </c>
      <c r="B1320" s="1">
        <v>45762</v>
      </c>
      <c r="C1320" s="1" t="s">
        <v>120</v>
      </c>
      <c r="D1320" s="1" t="s">
        <v>66</v>
      </c>
      <c r="E1320" t="s">
        <v>97</v>
      </c>
      <c r="F1320" t="s">
        <v>22</v>
      </c>
      <c r="G1320" t="s">
        <v>18</v>
      </c>
      <c r="H1320" s="2">
        <v>715000</v>
      </c>
      <c r="I1320" s="2">
        <v>-715000</v>
      </c>
      <c r="J1320" s="1">
        <v>45762</v>
      </c>
      <c r="K1320" s="7">
        <v>45748</v>
      </c>
    </row>
    <row r="1321" spans="1:11" x14ac:dyDescent="0.25">
      <c r="A1321" s="7">
        <v>45748</v>
      </c>
      <c r="B1321" s="1">
        <v>45762</v>
      </c>
      <c r="C1321" s="1" t="s">
        <v>120</v>
      </c>
      <c r="D1321" s="1" t="s">
        <v>52</v>
      </c>
      <c r="E1321" t="s">
        <v>2</v>
      </c>
      <c r="F1321" t="s">
        <v>22</v>
      </c>
      <c r="G1321" t="s">
        <v>16</v>
      </c>
      <c r="I1321" s="2">
        <v>-400000</v>
      </c>
      <c r="J1321" s="1">
        <v>45762</v>
      </c>
      <c r="K1321" s="7">
        <v>45748</v>
      </c>
    </row>
    <row r="1322" spans="1:11" x14ac:dyDescent="0.25">
      <c r="A1322" s="7">
        <v>45748</v>
      </c>
      <c r="B1322" s="1">
        <v>45762</v>
      </c>
      <c r="C1322" s="1" t="s">
        <v>120</v>
      </c>
      <c r="D1322" s="1" t="s">
        <v>52</v>
      </c>
      <c r="E1322" t="s">
        <v>144</v>
      </c>
      <c r="F1322" t="s">
        <v>22</v>
      </c>
      <c r="G1322" t="s">
        <v>16</v>
      </c>
      <c r="H1322" s="2">
        <v>583100</v>
      </c>
      <c r="I1322" s="2">
        <v>-583100</v>
      </c>
      <c r="J1322" s="1">
        <v>45762</v>
      </c>
      <c r="K1322" s="7">
        <v>45748</v>
      </c>
    </row>
    <row r="1323" spans="1:11" x14ac:dyDescent="0.25">
      <c r="A1323" s="7">
        <v>45748</v>
      </c>
      <c r="B1323" s="1">
        <v>45762</v>
      </c>
      <c r="C1323" s="1" t="s">
        <v>120</v>
      </c>
      <c r="D1323" s="1" t="s">
        <v>54</v>
      </c>
      <c r="E1323" t="s">
        <v>28</v>
      </c>
      <c r="F1323" t="s">
        <v>22</v>
      </c>
      <c r="G1323" t="s">
        <v>16</v>
      </c>
      <c r="H1323" s="2">
        <v>926000</v>
      </c>
      <c r="I1323" s="2">
        <v>-926000</v>
      </c>
      <c r="J1323" s="1">
        <v>45762</v>
      </c>
      <c r="K1323" s="7">
        <v>45748</v>
      </c>
    </row>
    <row r="1324" spans="1:11" x14ac:dyDescent="0.25">
      <c r="A1324" s="7">
        <v>45748</v>
      </c>
      <c r="B1324" s="1">
        <v>45762</v>
      </c>
      <c r="C1324" s="1" t="s">
        <v>120</v>
      </c>
      <c r="D1324" s="1" t="s">
        <v>50</v>
      </c>
      <c r="E1324" t="s">
        <v>44</v>
      </c>
      <c r="F1324" t="s">
        <v>22</v>
      </c>
      <c r="G1324" t="s">
        <v>16</v>
      </c>
      <c r="I1324" s="2">
        <v>-200000</v>
      </c>
      <c r="J1324" s="1">
        <v>45762</v>
      </c>
      <c r="K1324" s="7">
        <v>45748</v>
      </c>
    </row>
    <row r="1325" spans="1:11" x14ac:dyDescent="0.25">
      <c r="A1325" s="7">
        <v>45748</v>
      </c>
      <c r="B1325" s="1">
        <v>45762</v>
      </c>
      <c r="C1325" s="1" t="s">
        <v>120</v>
      </c>
      <c r="D1325" s="1" t="s">
        <v>52</v>
      </c>
      <c r="E1325" t="s">
        <v>101</v>
      </c>
      <c r="F1325" t="s">
        <v>22</v>
      </c>
      <c r="G1325" t="s">
        <v>16</v>
      </c>
      <c r="H1325" s="2">
        <v>28000</v>
      </c>
      <c r="I1325" s="2">
        <v>-28000</v>
      </c>
      <c r="J1325" s="1">
        <v>45762</v>
      </c>
      <c r="K1325" s="7">
        <v>45748</v>
      </c>
    </row>
    <row r="1326" spans="1:11" x14ac:dyDescent="0.25">
      <c r="A1326" s="7">
        <v>45748</v>
      </c>
      <c r="B1326" s="1">
        <v>45762</v>
      </c>
      <c r="C1326" s="1" t="s">
        <v>120</v>
      </c>
      <c r="D1326" s="1" t="s">
        <v>52</v>
      </c>
      <c r="E1326" t="s">
        <v>101</v>
      </c>
      <c r="F1326" t="s">
        <v>22</v>
      </c>
      <c r="G1326" t="s">
        <v>16</v>
      </c>
      <c r="H1326" s="2">
        <v>85000</v>
      </c>
      <c r="I1326" s="2">
        <v>-85000</v>
      </c>
      <c r="J1326" s="1">
        <v>45762</v>
      </c>
      <c r="K1326" s="7">
        <v>45748</v>
      </c>
    </row>
    <row r="1327" spans="1:11" x14ac:dyDescent="0.25">
      <c r="A1327" s="7">
        <v>45748</v>
      </c>
      <c r="B1327" s="1">
        <v>45762</v>
      </c>
      <c r="C1327" s="1" t="s">
        <v>120</v>
      </c>
      <c r="D1327" s="1" t="s">
        <v>198</v>
      </c>
      <c r="E1327" t="s">
        <v>61</v>
      </c>
      <c r="F1327" t="s">
        <v>22</v>
      </c>
      <c r="G1327" t="s">
        <v>18</v>
      </c>
      <c r="H1327" s="2">
        <v>837741</v>
      </c>
      <c r="I1327" s="2">
        <v>-837741</v>
      </c>
      <c r="J1327" s="1">
        <v>45762</v>
      </c>
      <c r="K1327" s="7">
        <v>45748</v>
      </c>
    </row>
    <row r="1328" spans="1:11" x14ac:dyDescent="0.25">
      <c r="A1328" s="7">
        <v>45748</v>
      </c>
      <c r="B1328" s="1">
        <v>45762</v>
      </c>
      <c r="C1328" s="1" t="s">
        <v>120</v>
      </c>
      <c r="D1328" s="1" t="s">
        <v>52</v>
      </c>
      <c r="E1328" t="s">
        <v>2</v>
      </c>
      <c r="F1328" t="s">
        <v>24</v>
      </c>
      <c r="G1328" t="s">
        <v>17</v>
      </c>
      <c r="H1328" s="2">
        <v>251531</v>
      </c>
    </row>
    <row r="1329" spans="1:11" x14ac:dyDescent="0.25">
      <c r="A1329" s="7">
        <v>45748</v>
      </c>
      <c r="B1329" s="1">
        <v>45762</v>
      </c>
      <c r="C1329" s="1" t="s">
        <v>120</v>
      </c>
      <c r="D1329" s="1" t="s">
        <v>52</v>
      </c>
      <c r="E1329" t="s">
        <v>2</v>
      </c>
      <c r="F1329" t="s">
        <v>24</v>
      </c>
      <c r="G1329" t="s">
        <v>16</v>
      </c>
      <c r="H1329" s="2">
        <v>202594</v>
      </c>
    </row>
    <row r="1330" spans="1:11" x14ac:dyDescent="0.25">
      <c r="A1330" s="7">
        <v>45748</v>
      </c>
      <c r="B1330" s="1">
        <v>45762</v>
      </c>
      <c r="C1330" s="1" t="s">
        <v>120</v>
      </c>
      <c r="D1330" s="1" t="s">
        <v>52</v>
      </c>
      <c r="E1330" t="s">
        <v>91</v>
      </c>
      <c r="F1330" t="s">
        <v>24</v>
      </c>
      <c r="G1330" t="s">
        <v>18</v>
      </c>
      <c r="H1330" s="2">
        <v>37854</v>
      </c>
      <c r="I1330" s="2">
        <v>-37854</v>
      </c>
      <c r="J1330" s="1">
        <v>45827</v>
      </c>
      <c r="K1330" s="7">
        <v>45809</v>
      </c>
    </row>
    <row r="1331" spans="1:11" x14ac:dyDescent="0.25">
      <c r="A1331" s="7">
        <v>45748</v>
      </c>
      <c r="B1331" s="1">
        <v>45763</v>
      </c>
      <c r="C1331" s="1" t="s">
        <v>120</v>
      </c>
      <c r="D1331" s="1" t="s">
        <v>51</v>
      </c>
      <c r="E1331" t="s">
        <v>94</v>
      </c>
      <c r="F1331" t="s">
        <v>22</v>
      </c>
      <c r="G1331" t="s">
        <v>16</v>
      </c>
      <c r="H1331" s="2">
        <v>12060</v>
      </c>
      <c r="I1331" s="2">
        <v>-12060</v>
      </c>
      <c r="J1331" s="1">
        <v>45763</v>
      </c>
      <c r="K1331" s="7">
        <v>45748</v>
      </c>
    </row>
    <row r="1332" spans="1:11" x14ac:dyDescent="0.25">
      <c r="A1332" s="7">
        <v>45748</v>
      </c>
      <c r="B1332" s="1">
        <v>45763</v>
      </c>
      <c r="C1332" s="1" t="s">
        <v>120</v>
      </c>
      <c r="D1332" s="1" t="s">
        <v>69</v>
      </c>
      <c r="E1332" t="s">
        <v>43</v>
      </c>
      <c r="F1332" t="s">
        <v>22</v>
      </c>
      <c r="G1332" t="s">
        <v>16</v>
      </c>
      <c r="I1332" s="2">
        <v>-23000</v>
      </c>
      <c r="J1332" s="1">
        <v>45763</v>
      </c>
      <c r="K1332" s="7">
        <v>45748</v>
      </c>
    </row>
    <row r="1333" spans="1:11" x14ac:dyDescent="0.25">
      <c r="A1333" s="7">
        <v>45748</v>
      </c>
      <c r="B1333" s="1">
        <v>45763</v>
      </c>
      <c r="C1333" s="1" t="s">
        <v>120</v>
      </c>
      <c r="D1333" s="1" t="s">
        <v>69</v>
      </c>
      <c r="E1333" t="s">
        <v>43</v>
      </c>
      <c r="F1333" t="s">
        <v>22</v>
      </c>
      <c r="G1333" t="s">
        <v>16</v>
      </c>
      <c r="I1333" s="2">
        <v>-19230</v>
      </c>
      <c r="J1333" s="1">
        <v>45763</v>
      </c>
      <c r="K1333" s="7">
        <v>45748</v>
      </c>
    </row>
    <row r="1334" spans="1:11" x14ac:dyDescent="0.25">
      <c r="A1334" s="7">
        <v>45748</v>
      </c>
      <c r="B1334" s="1">
        <v>45763</v>
      </c>
      <c r="C1334" s="1" t="s">
        <v>120</v>
      </c>
      <c r="D1334" s="1" t="s">
        <v>69</v>
      </c>
      <c r="E1334" t="s">
        <v>39</v>
      </c>
      <c r="F1334" t="s">
        <v>22</v>
      </c>
      <c r="G1334" t="s">
        <v>16</v>
      </c>
      <c r="I1334" s="2">
        <v>-160000</v>
      </c>
      <c r="J1334" s="1">
        <v>45763</v>
      </c>
      <c r="K1334" s="7">
        <v>45748</v>
      </c>
    </row>
    <row r="1335" spans="1:11" x14ac:dyDescent="0.25">
      <c r="A1335" s="7">
        <v>45748</v>
      </c>
      <c r="B1335" s="1">
        <v>45763</v>
      </c>
      <c r="C1335" s="1" t="s">
        <v>120</v>
      </c>
      <c r="D1335" s="1" t="s">
        <v>52</v>
      </c>
      <c r="E1335" t="s">
        <v>12</v>
      </c>
      <c r="F1335" t="s">
        <v>24</v>
      </c>
      <c r="G1335" t="s">
        <v>17</v>
      </c>
      <c r="H1335" s="2">
        <v>595600</v>
      </c>
      <c r="I1335" s="2">
        <v>-595600</v>
      </c>
      <c r="J1335" s="1">
        <v>45772</v>
      </c>
      <c r="K1335" s="7">
        <v>45748</v>
      </c>
    </row>
    <row r="1336" spans="1:11" x14ac:dyDescent="0.25">
      <c r="A1336" s="7">
        <v>45748</v>
      </c>
      <c r="B1336" s="1">
        <v>45763</v>
      </c>
      <c r="C1336" s="1" t="s">
        <v>120</v>
      </c>
      <c r="D1336" s="1" t="s">
        <v>49</v>
      </c>
      <c r="E1336" t="s">
        <v>165</v>
      </c>
      <c r="F1336" t="s">
        <v>22</v>
      </c>
      <c r="G1336" t="s">
        <v>47</v>
      </c>
      <c r="H1336" s="2">
        <v>1263247</v>
      </c>
      <c r="I1336" s="2">
        <v>-1263247</v>
      </c>
      <c r="J1336" s="1">
        <v>45763</v>
      </c>
      <c r="K1336" s="7">
        <v>45748</v>
      </c>
    </row>
    <row r="1337" spans="1:11" x14ac:dyDescent="0.25">
      <c r="A1337" s="7">
        <v>45748</v>
      </c>
      <c r="B1337" s="1">
        <v>45763</v>
      </c>
      <c r="C1337" s="1" t="s">
        <v>120</v>
      </c>
      <c r="D1337" s="1" t="s">
        <v>52</v>
      </c>
      <c r="E1337" t="s">
        <v>9</v>
      </c>
      <c r="F1337" t="s">
        <v>22</v>
      </c>
      <c r="G1337" t="s">
        <v>16</v>
      </c>
      <c r="H1337" s="2">
        <v>4600</v>
      </c>
      <c r="I1337" s="2">
        <v>-4600</v>
      </c>
      <c r="J1337" s="1">
        <v>45763</v>
      </c>
      <c r="K1337" s="7">
        <v>45748</v>
      </c>
    </row>
    <row r="1338" spans="1:11" x14ac:dyDescent="0.25">
      <c r="A1338" s="7">
        <v>45748</v>
      </c>
      <c r="B1338" s="1">
        <v>45763</v>
      </c>
      <c r="C1338" s="1" t="s">
        <v>120</v>
      </c>
      <c r="D1338" s="1" t="s">
        <v>70</v>
      </c>
      <c r="E1338" t="s">
        <v>71</v>
      </c>
      <c r="F1338" t="s">
        <v>22</v>
      </c>
      <c r="G1338" t="s">
        <v>16</v>
      </c>
      <c r="H1338" s="2">
        <v>3000</v>
      </c>
      <c r="I1338" s="2">
        <v>-3000</v>
      </c>
      <c r="J1338" s="1">
        <v>45763</v>
      </c>
      <c r="K1338" s="7">
        <v>45748</v>
      </c>
    </row>
    <row r="1339" spans="1:11" x14ac:dyDescent="0.25">
      <c r="A1339" s="7">
        <v>45748</v>
      </c>
      <c r="B1339" s="1">
        <v>45763</v>
      </c>
      <c r="C1339" s="1" t="s">
        <v>120</v>
      </c>
      <c r="D1339" s="1" t="s">
        <v>70</v>
      </c>
      <c r="E1339" t="s">
        <v>71</v>
      </c>
      <c r="F1339" t="s">
        <v>22</v>
      </c>
      <c r="G1339" t="s">
        <v>16</v>
      </c>
      <c r="H1339" s="2">
        <v>3990</v>
      </c>
      <c r="I1339" s="2">
        <v>-3990</v>
      </c>
      <c r="J1339" s="1">
        <v>45763</v>
      </c>
      <c r="K1339" s="7">
        <v>45748</v>
      </c>
    </row>
    <row r="1340" spans="1:11" x14ac:dyDescent="0.25">
      <c r="A1340" s="7">
        <v>45748</v>
      </c>
      <c r="B1340" s="1">
        <v>45763</v>
      </c>
      <c r="C1340" s="1" t="s">
        <v>120</v>
      </c>
      <c r="D1340" s="1" t="s">
        <v>52</v>
      </c>
      <c r="E1340" t="s">
        <v>37</v>
      </c>
      <c r="F1340" t="s">
        <v>22</v>
      </c>
      <c r="G1340" t="s">
        <v>18</v>
      </c>
      <c r="H1340" s="2">
        <v>436090</v>
      </c>
      <c r="I1340" s="2">
        <v>-436090</v>
      </c>
      <c r="J1340" s="1">
        <v>45763</v>
      </c>
      <c r="K1340" s="7">
        <v>45748</v>
      </c>
    </row>
    <row r="1341" spans="1:11" x14ac:dyDescent="0.25">
      <c r="A1341" s="7">
        <v>45748</v>
      </c>
      <c r="B1341" s="1">
        <v>45763</v>
      </c>
      <c r="C1341" s="1" t="s">
        <v>120</v>
      </c>
      <c r="D1341" s="1" t="s">
        <v>52</v>
      </c>
      <c r="E1341" t="s">
        <v>36</v>
      </c>
      <c r="F1341" t="s">
        <v>22</v>
      </c>
      <c r="G1341" t="s">
        <v>18</v>
      </c>
      <c r="H1341" s="2">
        <v>47250</v>
      </c>
      <c r="I1341" s="2">
        <v>-47250</v>
      </c>
      <c r="J1341" s="1">
        <v>45763</v>
      </c>
      <c r="K1341" s="7">
        <v>45748</v>
      </c>
    </row>
    <row r="1342" spans="1:11" x14ac:dyDescent="0.25">
      <c r="A1342" s="7">
        <v>45748</v>
      </c>
      <c r="B1342" s="1">
        <v>45763</v>
      </c>
      <c r="C1342" s="1" t="s">
        <v>120</v>
      </c>
      <c r="D1342" s="1" t="s">
        <v>52</v>
      </c>
      <c r="E1342" t="s">
        <v>14</v>
      </c>
      <c r="F1342" t="s">
        <v>22</v>
      </c>
      <c r="G1342" t="s">
        <v>18</v>
      </c>
      <c r="H1342" s="2">
        <v>58195</v>
      </c>
      <c r="I1342" s="2">
        <v>-58195</v>
      </c>
      <c r="J1342" s="1">
        <v>45763</v>
      </c>
      <c r="K1342" s="7">
        <v>45748</v>
      </c>
    </row>
    <row r="1343" spans="1:11" x14ac:dyDescent="0.25">
      <c r="A1343" s="7">
        <v>45748</v>
      </c>
      <c r="B1343" s="1">
        <v>45763</v>
      </c>
      <c r="C1343" s="1" t="s">
        <v>120</v>
      </c>
      <c r="D1343" s="1" t="s">
        <v>52</v>
      </c>
      <c r="E1343" t="s">
        <v>141</v>
      </c>
      <c r="F1343" t="s">
        <v>22</v>
      </c>
      <c r="G1343" t="s">
        <v>16</v>
      </c>
      <c r="I1343" s="2">
        <v>-200000</v>
      </c>
      <c r="J1343" s="1">
        <v>45763</v>
      </c>
      <c r="K1343" s="7">
        <v>45748</v>
      </c>
    </row>
    <row r="1344" spans="1:11" x14ac:dyDescent="0.25">
      <c r="A1344" s="7">
        <v>45748</v>
      </c>
      <c r="B1344" s="1">
        <v>45763</v>
      </c>
      <c r="C1344" s="1" t="s">
        <v>120</v>
      </c>
      <c r="D1344" s="1" t="s">
        <v>69</v>
      </c>
      <c r="E1344" t="s">
        <v>43</v>
      </c>
      <c r="F1344" t="s">
        <v>22</v>
      </c>
      <c r="G1344" t="s">
        <v>16</v>
      </c>
      <c r="I1344" s="2">
        <v>-23070</v>
      </c>
      <c r="J1344" s="1">
        <v>45763</v>
      </c>
      <c r="K1344" s="7">
        <v>45748</v>
      </c>
    </row>
    <row r="1345" spans="1:11" x14ac:dyDescent="0.25">
      <c r="A1345" s="7">
        <v>45748</v>
      </c>
      <c r="B1345" s="1">
        <v>45763</v>
      </c>
      <c r="C1345" s="1" t="s">
        <v>120</v>
      </c>
      <c r="D1345" s="1" t="s">
        <v>51</v>
      </c>
      <c r="E1345" t="s">
        <v>64</v>
      </c>
      <c r="F1345" t="s">
        <v>22</v>
      </c>
      <c r="G1345" t="s">
        <v>16</v>
      </c>
      <c r="H1345" s="2">
        <v>36000</v>
      </c>
      <c r="I1345" s="2">
        <v>-36000</v>
      </c>
      <c r="J1345" s="1">
        <v>45763</v>
      </c>
      <c r="K1345" s="7">
        <v>45748</v>
      </c>
    </row>
    <row r="1346" spans="1:11" x14ac:dyDescent="0.25">
      <c r="A1346" s="7">
        <v>45748</v>
      </c>
      <c r="B1346" s="1">
        <v>45763</v>
      </c>
      <c r="C1346" s="1" t="s">
        <v>120</v>
      </c>
      <c r="D1346" s="1" t="s">
        <v>52</v>
      </c>
      <c r="E1346" t="s">
        <v>39</v>
      </c>
      <c r="F1346" t="s">
        <v>24</v>
      </c>
      <c r="G1346" t="s">
        <v>16</v>
      </c>
      <c r="H1346" s="2">
        <v>109387</v>
      </c>
      <c r="I1346" s="2">
        <v>-109387</v>
      </c>
      <c r="J1346" s="1">
        <v>45768</v>
      </c>
      <c r="K1346" s="7">
        <v>45748</v>
      </c>
    </row>
    <row r="1347" spans="1:11" x14ac:dyDescent="0.25">
      <c r="A1347" s="7">
        <v>45748</v>
      </c>
      <c r="B1347" s="1">
        <v>45763</v>
      </c>
      <c r="C1347" s="1" t="s">
        <v>120</v>
      </c>
      <c r="D1347" s="1" t="s">
        <v>52</v>
      </c>
      <c r="E1347" t="s">
        <v>39</v>
      </c>
      <c r="F1347" t="s">
        <v>24</v>
      </c>
      <c r="G1347" t="s">
        <v>17</v>
      </c>
      <c r="H1347" s="2">
        <v>130863</v>
      </c>
      <c r="I1347" s="2">
        <v>-130863</v>
      </c>
      <c r="J1347" s="1">
        <v>45768</v>
      </c>
      <c r="K1347" s="7">
        <v>45748</v>
      </c>
    </row>
    <row r="1348" spans="1:11" x14ac:dyDescent="0.25">
      <c r="A1348" s="7">
        <v>45764</v>
      </c>
      <c r="B1348" s="1">
        <v>45764</v>
      </c>
      <c r="C1348" s="1" t="s">
        <v>120</v>
      </c>
      <c r="D1348" s="1" t="s">
        <v>52</v>
      </c>
      <c r="E1348" t="s">
        <v>29</v>
      </c>
      <c r="F1348" t="s">
        <v>22</v>
      </c>
      <c r="G1348" t="s">
        <v>16</v>
      </c>
      <c r="H1348" s="2">
        <v>2490</v>
      </c>
      <c r="I1348" s="2">
        <v>-2490</v>
      </c>
      <c r="J1348" s="1">
        <v>45764</v>
      </c>
      <c r="K1348" s="7">
        <v>45748</v>
      </c>
    </row>
    <row r="1349" spans="1:11" x14ac:dyDescent="0.25">
      <c r="A1349" s="7">
        <v>45748</v>
      </c>
      <c r="B1349" s="1">
        <v>45764</v>
      </c>
      <c r="C1349" s="1" t="s">
        <v>120</v>
      </c>
      <c r="D1349" s="1" t="s">
        <v>69</v>
      </c>
      <c r="E1349" t="s">
        <v>43</v>
      </c>
      <c r="F1349" t="s">
        <v>22</v>
      </c>
      <c r="G1349" t="s">
        <v>16</v>
      </c>
      <c r="I1349" s="2">
        <v>-17300</v>
      </c>
      <c r="J1349" s="1">
        <v>45764</v>
      </c>
      <c r="K1349" s="7">
        <v>45748</v>
      </c>
    </row>
    <row r="1350" spans="1:11" x14ac:dyDescent="0.25">
      <c r="A1350" s="7">
        <v>45748</v>
      </c>
      <c r="B1350" s="1">
        <v>45764</v>
      </c>
      <c r="C1350" s="1" t="s">
        <v>120</v>
      </c>
      <c r="D1350" s="1" t="s">
        <v>69</v>
      </c>
      <c r="E1350" t="s">
        <v>43</v>
      </c>
      <c r="F1350" t="s">
        <v>22</v>
      </c>
      <c r="G1350" t="s">
        <v>16</v>
      </c>
      <c r="I1350" s="2">
        <v>-19230</v>
      </c>
      <c r="J1350" s="1">
        <v>45764</v>
      </c>
      <c r="K1350" s="7">
        <v>45748</v>
      </c>
    </row>
    <row r="1351" spans="1:11" x14ac:dyDescent="0.25">
      <c r="A1351" s="7">
        <v>45748</v>
      </c>
      <c r="B1351" s="1">
        <v>45764</v>
      </c>
      <c r="C1351" s="1" t="s">
        <v>120</v>
      </c>
      <c r="D1351" s="1" t="s">
        <v>69</v>
      </c>
      <c r="E1351" t="s">
        <v>43</v>
      </c>
      <c r="F1351" t="s">
        <v>22</v>
      </c>
      <c r="G1351" t="s">
        <v>16</v>
      </c>
      <c r="I1351" s="2">
        <v>-23000</v>
      </c>
      <c r="J1351" s="1">
        <v>45764</v>
      </c>
      <c r="K1351" s="7">
        <v>45748</v>
      </c>
    </row>
    <row r="1352" spans="1:11" x14ac:dyDescent="0.25">
      <c r="A1352" s="7">
        <v>45748</v>
      </c>
      <c r="B1352" s="1">
        <v>45764</v>
      </c>
      <c r="C1352" s="1" t="s">
        <v>120</v>
      </c>
      <c r="D1352" s="1" t="s">
        <v>52</v>
      </c>
      <c r="E1352" t="s">
        <v>90</v>
      </c>
      <c r="F1352" t="s">
        <v>22</v>
      </c>
      <c r="G1352" t="s">
        <v>16</v>
      </c>
      <c r="H1352" s="2">
        <v>65000</v>
      </c>
      <c r="I1352" s="2">
        <v>-65000</v>
      </c>
      <c r="J1352" s="1">
        <v>45764</v>
      </c>
      <c r="K1352" s="7">
        <v>45748</v>
      </c>
    </row>
    <row r="1353" spans="1:11" x14ac:dyDescent="0.25">
      <c r="A1353" s="7">
        <v>45748</v>
      </c>
      <c r="B1353" s="1">
        <v>45764</v>
      </c>
      <c r="C1353" s="1" t="s">
        <v>120</v>
      </c>
      <c r="D1353" s="1" t="s">
        <v>69</v>
      </c>
      <c r="E1353" t="s">
        <v>39</v>
      </c>
      <c r="F1353" t="s">
        <v>22</v>
      </c>
      <c r="G1353" t="s">
        <v>16</v>
      </c>
      <c r="I1353" s="2">
        <v>-100000</v>
      </c>
      <c r="J1353" s="1">
        <v>45764</v>
      </c>
      <c r="K1353" s="7">
        <v>45748</v>
      </c>
    </row>
    <row r="1354" spans="1:11" x14ac:dyDescent="0.25">
      <c r="A1354" s="7">
        <v>45748</v>
      </c>
      <c r="B1354" s="1">
        <v>45764</v>
      </c>
      <c r="C1354" s="1" t="s">
        <v>120</v>
      </c>
      <c r="D1354" s="1" t="s">
        <v>52</v>
      </c>
      <c r="E1354" t="s">
        <v>180</v>
      </c>
      <c r="F1354" t="s">
        <v>22</v>
      </c>
      <c r="G1354" t="s">
        <v>16</v>
      </c>
      <c r="H1354" s="2">
        <v>95500</v>
      </c>
      <c r="I1354" s="2">
        <v>-95500</v>
      </c>
      <c r="J1354" s="1">
        <v>45764</v>
      </c>
      <c r="K1354" s="7">
        <v>45748</v>
      </c>
    </row>
    <row r="1355" spans="1:11" x14ac:dyDescent="0.25">
      <c r="A1355" s="7">
        <v>45748</v>
      </c>
      <c r="B1355" s="1">
        <v>45764</v>
      </c>
      <c r="C1355" s="1" t="s">
        <v>120</v>
      </c>
      <c r="D1355" s="1" t="s">
        <v>52</v>
      </c>
      <c r="E1355" t="s">
        <v>34</v>
      </c>
      <c r="F1355" t="s">
        <v>22</v>
      </c>
      <c r="G1355" t="s">
        <v>16</v>
      </c>
      <c r="H1355" s="2">
        <v>124500</v>
      </c>
      <c r="I1355" s="2">
        <v>-124500</v>
      </c>
      <c r="J1355" s="1">
        <v>45764</v>
      </c>
      <c r="K1355" s="7">
        <v>45748</v>
      </c>
    </row>
    <row r="1356" spans="1:11" x14ac:dyDescent="0.25">
      <c r="A1356" s="7">
        <v>45748</v>
      </c>
      <c r="B1356" s="1">
        <v>45764</v>
      </c>
      <c r="C1356" s="1" t="s">
        <v>120</v>
      </c>
      <c r="D1356" s="1" t="s">
        <v>52</v>
      </c>
      <c r="E1356" t="s">
        <v>39</v>
      </c>
      <c r="F1356" t="s">
        <v>22</v>
      </c>
      <c r="G1356" t="s">
        <v>16</v>
      </c>
      <c r="H1356" s="2">
        <v>20000</v>
      </c>
      <c r="I1356" s="2">
        <v>-20000</v>
      </c>
      <c r="J1356" s="1">
        <v>45764</v>
      </c>
      <c r="K1356" s="7">
        <v>45748</v>
      </c>
    </row>
    <row r="1357" spans="1:11" x14ac:dyDescent="0.25">
      <c r="A1357" s="7">
        <v>45748</v>
      </c>
      <c r="B1357" s="1">
        <v>45764</v>
      </c>
      <c r="C1357" s="1" t="s">
        <v>120</v>
      </c>
      <c r="D1357" s="1" t="s">
        <v>52</v>
      </c>
      <c r="E1357" t="s">
        <v>38</v>
      </c>
      <c r="F1357" t="s">
        <v>22</v>
      </c>
      <c r="G1357" t="s">
        <v>16</v>
      </c>
      <c r="H1357" s="2">
        <v>81000</v>
      </c>
      <c r="I1357" s="2">
        <v>-81000</v>
      </c>
      <c r="J1357" s="1">
        <v>45764</v>
      </c>
      <c r="K1357" s="7">
        <v>45748</v>
      </c>
    </row>
    <row r="1358" spans="1:11" x14ac:dyDescent="0.25">
      <c r="A1358" s="7">
        <v>45748</v>
      </c>
      <c r="B1358" s="1">
        <v>45764</v>
      </c>
      <c r="C1358" s="1" t="s">
        <v>120</v>
      </c>
      <c r="D1358" s="1" t="s">
        <v>51</v>
      </c>
      <c r="E1358" t="s">
        <v>27</v>
      </c>
      <c r="F1358" t="s">
        <v>22</v>
      </c>
      <c r="G1358" t="s">
        <v>16</v>
      </c>
      <c r="H1358" s="2">
        <v>235200</v>
      </c>
      <c r="I1358" s="2">
        <v>-235200</v>
      </c>
      <c r="J1358" s="1">
        <v>45764</v>
      </c>
      <c r="K1358" s="7">
        <v>45748</v>
      </c>
    </row>
    <row r="1359" spans="1:11" x14ac:dyDescent="0.25">
      <c r="A1359" s="7">
        <v>45748</v>
      </c>
      <c r="B1359" s="1">
        <v>45764</v>
      </c>
      <c r="C1359" s="1" t="s">
        <v>120</v>
      </c>
      <c r="D1359" s="1" t="s">
        <v>52</v>
      </c>
      <c r="E1359" t="s">
        <v>32</v>
      </c>
      <c r="F1359" t="s">
        <v>24</v>
      </c>
      <c r="G1359" t="s">
        <v>18</v>
      </c>
      <c r="H1359" s="2">
        <v>479090</v>
      </c>
      <c r="I1359" s="2">
        <v>-479100</v>
      </c>
      <c r="J1359" s="1">
        <v>45796</v>
      </c>
      <c r="K1359" s="7">
        <v>45778</v>
      </c>
    </row>
    <row r="1360" spans="1:11" x14ac:dyDescent="0.25">
      <c r="A1360" s="7">
        <v>45748</v>
      </c>
      <c r="B1360" s="1">
        <v>45764</v>
      </c>
      <c r="C1360" s="1" t="s">
        <v>120</v>
      </c>
      <c r="D1360" s="1" t="s">
        <v>52</v>
      </c>
      <c r="E1360" t="s">
        <v>2</v>
      </c>
      <c r="F1360" t="s">
        <v>24</v>
      </c>
      <c r="G1360" t="s">
        <v>16</v>
      </c>
      <c r="H1360" s="2">
        <v>70285</v>
      </c>
    </row>
    <row r="1361" spans="1:11" x14ac:dyDescent="0.25">
      <c r="A1361" s="7">
        <v>45748</v>
      </c>
      <c r="B1361" s="1">
        <v>45764</v>
      </c>
      <c r="C1361" s="1" t="s">
        <v>120</v>
      </c>
      <c r="D1361" s="1" t="s">
        <v>52</v>
      </c>
      <c r="E1361" t="s">
        <v>31</v>
      </c>
      <c r="F1361" t="s">
        <v>24</v>
      </c>
      <c r="G1361" t="s">
        <v>17</v>
      </c>
      <c r="H1361" s="2">
        <v>48440</v>
      </c>
      <c r="I1361" s="2">
        <v>-48440</v>
      </c>
      <c r="J1361" s="1">
        <v>45768</v>
      </c>
      <c r="K1361" s="7">
        <v>45748</v>
      </c>
    </row>
    <row r="1362" spans="1:11" x14ac:dyDescent="0.25">
      <c r="A1362" s="7">
        <v>45748</v>
      </c>
      <c r="B1362" s="1">
        <v>45764</v>
      </c>
      <c r="C1362" s="1" t="s">
        <v>120</v>
      </c>
      <c r="D1362" s="1" t="s">
        <v>52</v>
      </c>
      <c r="E1362" t="s">
        <v>31</v>
      </c>
      <c r="F1362" t="s">
        <v>24</v>
      </c>
      <c r="G1362" t="s">
        <v>17</v>
      </c>
      <c r="H1362" s="2">
        <v>303541</v>
      </c>
      <c r="I1362" s="2">
        <v>-303541</v>
      </c>
      <c r="J1362" s="1">
        <v>45768</v>
      </c>
      <c r="K1362" s="7">
        <v>45748</v>
      </c>
    </row>
    <row r="1363" spans="1:11" x14ac:dyDescent="0.25">
      <c r="A1363" s="7">
        <v>45748</v>
      </c>
      <c r="B1363" s="1">
        <v>45764</v>
      </c>
      <c r="C1363" s="1" t="s">
        <v>120</v>
      </c>
      <c r="D1363" s="1" t="s">
        <v>52</v>
      </c>
      <c r="E1363" t="s">
        <v>3</v>
      </c>
      <c r="F1363" t="s">
        <v>24</v>
      </c>
      <c r="G1363" t="s">
        <v>17</v>
      </c>
      <c r="H1363" s="2">
        <v>1176512</v>
      </c>
    </row>
    <row r="1364" spans="1:11" x14ac:dyDescent="0.25">
      <c r="A1364" s="7">
        <v>45748</v>
      </c>
      <c r="B1364" s="1">
        <v>45764</v>
      </c>
      <c r="C1364" s="1" t="s">
        <v>120</v>
      </c>
      <c r="D1364" s="1" t="s">
        <v>52</v>
      </c>
      <c r="E1364" t="s">
        <v>39</v>
      </c>
      <c r="F1364" t="s">
        <v>24</v>
      </c>
      <c r="G1364" t="s">
        <v>17</v>
      </c>
      <c r="H1364" s="2">
        <v>420707</v>
      </c>
    </row>
    <row r="1365" spans="1:11" x14ac:dyDescent="0.25">
      <c r="A1365" s="7">
        <v>45748</v>
      </c>
      <c r="B1365" s="1">
        <v>45765</v>
      </c>
      <c r="C1365" s="1" t="s">
        <v>120</v>
      </c>
      <c r="D1365" s="1" t="s">
        <v>69</v>
      </c>
      <c r="E1365" t="s">
        <v>43</v>
      </c>
      <c r="F1365" t="s">
        <v>22</v>
      </c>
      <c r="G1365" t="s">
        <v>16</v>
      </c>
      <c r="I1365" s="2">
        <v>-17300</v>
      </c>
      <c r="J1365" s="1">
        <v>45765</v>
      </c>
      <c r="K1365" s="7">
        <v>45748</v>
      </c>
    </row>
    <row r="1366" spans="1:11" x14ac:dyDescent="0.25">
      <c r="A1366" s="7">
        <v>45748</v>
      </c>
      <c r="B1366" s="1">
        <v>45765</v>
      </c>
      <c r="C1366" s="1" t="s">
        <v>120</v>
      </c>
      <c r="D1366" s="1" t="s">
        <v>69</v>
      </c>
      <c r="E1366" t="s">
        <v>43</v>
      </c>
      <c r="F1366" t="s">
        <v>22</v>
      </c>
      <c r="G1366" t="s">
        <v>16</v>
      </c>
      <c r="I1366" s="2">
        <v>-17300</v>
      </c>
      <c r="J1366" s="1">
        <v>45765</v>
      </c>
      <c r="K1366" s="7">
        <v>45748</v>
      </c>
    </row>
    <row r="1367" spans="1:11" x14ac:dyDescent="0.25">
      <c r="A1367" s="7">
        <v>45748</v>
      </c>
      <c r="B1367" s="1">
        <v>45765</v>
      </c>
      <c r="C1367" s="1" t="s">
        <v>120</v>
      </c>
      <c r="D1367" s="1" t="s">
        <v>69</v>
      </c>
      <c r="E1367" t="s">
        <v>43</v>
      </c>
      <c r="F1367" t="s">
        <v>22</v>
      </c>
      <c r="G1367" t="s">
        <v>16</v>
      </c>
      <c r="I1367" s="2">
        <v>-19230</v>
      </c>
      <c r="J1367" s="1">
        <v>45765</v>
      </c>
      <c r="K1367" s="7">
        <v>45748</v>
      </c>
    </row>
    <row r="1368" spans="1:11" x14ac:dyDescent="0.25">
      <c r="A1368" s="7">
        <v>45748</v>
      </c>
      <c r="B1368" s="1">
        <v>45765</v>
      </c>
      <c r="C1368" s="1" t="s">
        <v>120</v>
      </c>
      <c r="D1368" s="1" t="s">
        <v>52</v>
      </c>
      <c r="E1368" t="s">
        <v>9</v>
      </c>
      <c r="F1368" t="s">
        <v>22</v>
      </c>
      <c r="G1368" t="s">
        <v>16</v>
      </c>
      <c r="H1368" s="2">
        <v>7840</v>
      </c>
      <c r="I1368" s="2">
        <v>-7840</v>
      </c>
      <c r="J1368" s="1">
        <v>45765</v>
      </c>
      <c r="K1368" s="7">
        <v>45748</v>
      </c>
    </row>
    <row r="1369" spans="1:11" x14ac:dyDescent="0.25">
      <c r="A1369" s="7">
        <v>45748</v>
      </c>
      <c r="B1369" s="1">
        <v>45765</v>
      </c>
      <c r="C1369" s="1" t="s">
        <v>120</v>
      </c>
      <c r="D1369" s="1" t="s">
        <v>52</v>
      </c>
      <c r="E1369" t="s">
        <v>9</v>
      </c>
      <c r="F1369" t="s">
        <v>22</v>
      </c>
      <c r="G1369" t="s">
        <v>16</v>
      </c>
      <c r="H1369" s="2">
        <v>6820</v>
      </c>
      <c r="I1369" s="2">
        <v>-6820</v>
      </c>
      <c r="J1369" s="1">
        <v>45765</v>
      </c>
      <c r="K1369" s="7">
        <v>45748</v>
      </c>
    </row>
    <row r="1370" spans="1:11" x14ac:dyDescent="0.25">
      <c r="A1370" s="7">
        <v>45748</v>
      </c>
      <c r="B1370" s="1">
        <v>45765</v>
      </c>
      <c r="C1370" s="1" t="s">
        <v>120</v>
      </c>
      <c r="D1370" s="1" t="s">
        <v>69</v>
      </c>
      <c r="E1370" t="s">
        <v>39</v>
      </c>
      <c r="F1370" t="s">
        <v>22</v>
      </c>
      <c r="G1370" t="s">
        <v>16</v>
      </c>
      <c r="I1370" s="2">
        <v>-20000</v>
      </c>
      <c r="J1370" s="1">
        <v>45765</v>
      </c>
      <c r="K1370" s="7">
        <v>45748</v>
      </c>
    </row>
    <row r="1371" spans="1:11" x14ac:dyDescent="0.25">
      <c r="A1371" s="7">
        <v>45748</v>
      </c>
      <c r="B1371" s="1">
        <v>45765</v>
      </c>
      <c r="C1371" s="1" t="s">
        <v>120</v>
      </c>
      <c r="D1371" s="1" t="s">
        <v>52</v>
      </c>
      <c r="E1371" t="s">
        <v>62</v>
      </c>
      <c r="F1371" t="s">
        <v>24</v>
      </c>
      <c r="G1371" t="s">
        <v>16</v>
      </c>
      <c r="H1371" s="2">
        <v>13330</v>
      </c>
      <c r="I1371" s="2">
        <v>-13330</v>
      </c>
      <c r="J1371" s="1">
        <v>45765</v>
      </c>
      <c r="K1371" s="7">
        <v>45748</v>
      </c>
    </row>
    <row r="1372" spans="1:11" x14ac:dyDescent="0.25">
      <c r="A1372" s="7">
        <v>45748</v>
      </c>
      <c r="B1372" s="1">
        <v>45766</v>
      </c>
      <c r="C1372" s="1" t="s">
        <v>120</v>
      </c>
      <c r="D1372" s="1" t="s">
        <v>69</v>
      </c>
      <c r="E1372" t="s">
        <v>39</v>
      </c>
      <c r="F1372" t="s">
        <v>22</v>
      </c>
      <c r="G1372" t="s">
        <v>16</v>
      </c>
      <c r="I1372" s="2">
        <v>-362500</v>
      </c>
      <c r="J1372" s="1">
        <v>45766</v>
      </c>
      <c r="K1372" s="7">
        <v>45748</v>
      </c>
    </row>
    <row r="1373" spans="1:11" x14ac:dyDescent="0.25">
      <c r="A1373" s="7">
        <v>45748</v>
      </c>
      <c r="B1373" s="1">
        <v>45766</v>
      </c>
      <c r="C1373" s="1" t="s">
        <v>120</v>
      </c>
      <c r="D1373" s="1" t="s">
        <v>69</v>
      </c>
      <c r="E1373" t="s">
        <v>39</v>
      </c>
      <c r="F1373" t="s">
        <v>22</v>
      </c>
      <c r="G1373" t="s">
        <v>16</v>
      </c>
      <c r="I1373" s="2">
        <v>-167270</v>
      </c>
      <c r="J1373" s="1">
        <v>45766</v>
      </c>
      <c r="K1373" s="7">
        <v>45748</v>
      </c>
    </row>
    <row r="1374" spans="1:11" x14ac:dyDescent="0.25">
      <c r="A1374" s="7">
        <v>45748</v>
      </c>
      <c r="B1374" s="1">
        <v>45766</v>
      </c>
      <c r="C1374" s="1" t="s">
        <v>120</v>
      </c>
      <c r="D1374" s="1" t="s">
        <v>69</v>
      </c>
      <c r="E1374" t="s">
        <v>43</v>
      </c>
      <c r="F1374" t="s">
        <v>22</v>
      </c>
      <c r="G1374" t="s">
        <v>16</v>
      </c>
      <c r="I1374" s="2">
        <v>-23070</v>
      </c>
      <c r="J1374" s="1">
        <v>45766</v>
      </c>
      <c r="K1374" s="7">
        <v>45748</v>
      </c>
    </row>
    <row r="1375" spans="1:11" x14ac:dyDescent="0.25">
      <c r="A1375" s="7">
        <v>45748</v>
      </c>
      <c r="B1375" s="1">
        <v>45768</v>
      </c>
      <c r="C1375" s="1" t="s">
        <v>120</v>
      </c>
      <c r="D1375" s="1" t="s">
        <v>69</v>
      </c>
      <c r="E1375" t="s">
        <v>43</v>
      </c>
      <c r="F1375" t="s">
        <v>22</v>
      </c>
      <c r="G1375" t="s">
        <v>16</v>
      </c>
      <c r="I1375" s="2">
        <v>-23000</v>
      </c>
      <c r="J1375" s="1">
        <v>45768</v>
      </c>
      <c r="K1375" s="7">
        <v>45748</v>
      </c>
    </row>
    <row r="1376" spans="1:11" x14ac:dyDescent="0.25">
      <c r="A1376" s="7">
        <v>45748</v>
      </c>
      <c r="B1376" s="1">
        <v>45768</v>
      </c>
      <c r="C1376" s="1" t="s">
        <v>120</v>
      </c>
      <c r="D1376" s="1" t="s">
        <v>69</v>
      </c>
      <c r="E1376" t="s">
        <v>43</v>
      </c>
      <c r="F1376" t="s">
        <v>22</v>
      </c>
      <c r="G1376" t="s">
        <v>16</v>
      </c>
      <c r="I1376" s="2">
        <v>-17300</v>
      </c>
      <c r="J1376" s="1">
        <v>45768</v>
      </c>
      <c r="K1376" s="7">
        <v>45748</v>
      </c>
    </row>
    <row r="1377" spans="1:11" x14ac:dyDescent="0.25">
      <c r="A1377" s="7">
        <v>45748</v>
      </c>
      <c r="B1377" s="1">
        <v>45768</v>
      </c>
      <c r="C1377" s="1" t="s">
        <v>120</v>
      </c>
      <c r="D1377" s="1" t="s">
        <v>69</v>
      </c>
      <c r="E1377" t="s">
        <v>43</v>
      </c>
      <c r="F1377" t="s">
        <v>22</v>
      </c>
      <c r="G1377" t="s">
        <v>16</v>
      </c>
      <c r="I1377" s="2">
        <v>-19230</v>
      </c>
      <c r="J1377" s="1">
        <v>45768</v>
      </c>
      <c r="K1377" s="7">
        <v>45748</v>
      </c>
    </row>
    <row r="1378" spans="1:11" x14ac:dyDescent="0.25">
      <c r="A1378" s="7">
        <v>45748</v>
      </c>
      <c r="B1378" s="1">
        <v>45768</v>
      </c>
      <c r="C1378" s="1" t="s">
        <v>120</v>
      </c>
      <c r="D1378" s="1" t="s">
        <v>52</v>
      </c>
      <c r="E1378" t="s">
        <v>30</v>
      </c>
      <c r="F1378" t="s">
        <v>22</v>
      </c>
      <c r="G1378" t="s">
        <v>16</v>
      </c>
      <c r="H1378" s="2">
        <v>1300</v>
      </c>
      <c r="I1378" s="2">
        <v>-1300</v>
      </c>
      <c r="J1378" s="1">
        <v>45768</v>
      </c>
      <c r="K1378" s="7">
        <v>45748</v>
      </c>
    </row>
    <row r="1379" spans="1:11" x14ac:dyDescent="0.25">
      <c r="A1379" s="7">
        <v>45748</v>
      </c>
      <c r="B1379" s="1">
        <v>45768</v>
      </c>
      <c r="C1379" s="1" t="s">
        <v>120</v>
      </c>
      <c r="D1379" s="1" t="s">
        <v>52</v>
      </c>
      <c r="E1379" t="s">
        <v>9</v>
      </c>
      <c r="F1379" t="s">
        <v>22</v>
      </c>
      <c r="G1379" t="s">
        <v>16</v>
      </c>
      <c r="H1379" s="2">
        <v>9450</v>
      </c>
      <c r="I1379" s="2">
        <v>-9450</v>
      </c>
      <c r="J1379" s="1">
        <v>45768</v>
      </c>
      <c r="K1379" s="7">
        <v>45748</v>
      </c>
    </row>
    <row r="1380" spans="1:11" x14ac:dyDescent="0.25">
      <c r="A1380" s="7">
        <v>45748</v>
      </c>
      <c r="B1380" s="1">
        <v>45768</v>
      </c>
      <c r="C1380" s="1" t="s">
        <v>120</v>
      </c>
      <c r="D1380" s="1" t="s">
        <v>69</v>
      </c>
      <c r="E1380" t="s">
        <v>43</v>
      </c>
      <c r="F1380" t="s">
        <v>22</v>
      </c>
      <c r="G1380" t="s">
        <v>16</v>
      </c>
      <c r="I1380" s="2">
        <v>-17300</v>
      </c>
      <c r="J1380" s="1">
        <v>45768</v>
      </c>
      <c r="K1380" s="7">
        <v>45748</v>
      </c>
    </row>
    <row r="1381" spans="1:11" x14ac:dyDescent="0.25">
      <c r="A1381" s="7">
        <v>45748</v>
      </c>
      <c r="B1381" s="1">
        <v>45768</v>
      </c>
      <c r="C1381" s="1" t="s">
        <v>120</v>
      </c>
      <c r="D1381" s="1" t="s">
        <v>69</v>
      </c>
      <c r="E1381" t="s">
        <v>43</v>
      </c>
      <c r="F1381" t="s">
        <v>22</v>
      </c>
      <c r="G1381" t="s">
        <v>16</v>
      </c>
      <c r="I1381" s="2">
        <v>-34600</v>
      </c>
      <c r="J1381" s="1">
        <v>45768</v>
      </c>
      <c r="K1381" s="7">
        <v>45748</v>
      </c>
    </row>
    <row r="1382" spans="1:11" x14ac:dyDescent="0.25">
      <c r="A1382" s="7">
        <v>45748</v>
      </c>
      <c r="B1382" s="1">
        <v>45768</v>
      </c>
      <c r="C1382" s="1" t="s">
        <v>120</v>
      </c>
      <c r="D1382" s="1" t="s">
        <v>69</v>
      </c>
      <c r="E1382" t="s">
        <v>43</v>
      </c>
      <c r="F1382" t="s">
        <v>22</v>
      </c>
      <c r="G1382" t="s">
        <v>16</v>
      </c>
      <c r="I1382" s="2">
        <v>-23000</v>
      </c>
      <c r="J1382" s="1">
        <v>45768</v>
      </c>
      <c r="K1382" s="7">
        <v>45748</v>
      </c>
    </row>
    <row r="1383" spans="1:11" x14ac:dyDescent="0.25">
      <c r="A1383" s="7">
        <v>45748</v>
      </c>
      <c r="B1383" s="1">
        <v>45768</v>
      </c>
      <c r="C1383" s="1" t="s">
        <v>120</v>
      </c>
      <c r="D1383" s="1" t="s">
        <v>69</v>
      </c>
      <c r="E1383" t="s">
        <v>43</v>
      </c>
      <c r="F1383" t="s">
        <v>22</v>
      </c>
      <c r="G1383" t="s">
        <v>16</v>
      </c>
      <c r="I1383" s="2">
        <v>-23000</v>
      </c>
      <c r="J1383" s="1">
        <v>45768</v>
      </c>
      <c r="K1383" s="7">
        <v>45748</v>
      </c>
    </row>
    <row r="1384" spans="1:11" x14ac:dyDescent="0.25">
      <c r="A1384" s="7">
        <v>45748</v>
      </c>
      <c r="B1384" s="1">
        <v>45768</v>
      </c>
      <c r="C1384" s="1" t="s">
        <v>120</v>
      </c>
      <c r="D1384" s="1" t="s">
        <v>52</v>
      </c>
      <c r="E1384" t="s">
        <v>12</v>
      </c>
      <c r="F1384" t="s">
        <v>24</v>
      </c>
      <c r="G1384" t="s">
        <v>17</v>
      </c>
      <c r="H1384" s="2">
        <v>572200</v>
      </c>
      <c r="I1384" s="2">
        <v>-572200</v>
      </c>
      <c r="J1384" s="1">
        <v>45772</v>
      </c>
      <c r="K1384" s="7">
        <v>45748</v>
      </c>
    </row>
    <row r="1385" spans="1:11" x14ac:dyDescent="0.25">
      <c r="A1385" s="7">
        <v>45748</v>
      </c>
      <c r="B1385" s="1">
        <v>45768</v>
      </c>
      <c r="C1385" s="1" t="s">
        <v>120</v>
      </c>
      <c r="D1385" s="1" t="s">
        <v>51</v>
      </c>
      <c r="E1385" t="s">
        <v>186</v>
      </c>
      <c r="F1385" t="s">
        <v>22</v>
      </c>
      <c r="G1385" t="s">
        <v>17</v>
      </c>
      <c r="H1385" s="2">
        <v>417900</v>
      </c>
      <c r="I1385" s="2">
        <v>-417900</v>
      </c>
      <c r="J1385" s="1">
        <v>45768</v>
      </c>
      <c r="K1385" s="7">
        <v>45748</v>
      </c>
    </row>
    <row r="1386" spans="1:11" x14ac:dyDescent="0.25">
      <c r="A1386" s="7">
        <v>45748</v>
      </c>
      <c r="B1386" s="1">
        <v>45768</v>
      </c>
      <c r="C1386" s="1" t="s">
        <v>120</v>
      </c>
      <c r="D1386" s="1" t="s">
        <v>52</v>
      </c>
      <c r="E1386" t="s">
        <v>2</v>
      </c>
      <c r="F1386" t="s">
        <v>22</v>
      </c>
      <c r="G1386" t="s">
        <v>16</v>
      </c>
      <c r="I1386" s="2">
        <v>-400000</v>
      </c>
      <c r="J1386" s="1">
        <v>45768</v>
      </c>
      <c r="K1386" s="7">
        <v>45748</v>
      </c>
    </row>
    <row r="1387" spans="1:11" x14ac:dyDescent="0.25">
      <c r="A1387" s="7">
        <v>45748</v>
      </c>
      <c r="B1387" s="1">
        <v>45768</v>
      </c>
      <c r="C1387" s="1" t="s">
        <v>120</v>
      </c>
      <c r="D1387" s="1" t="s">
        <v>52</v>
      </c>
      <c r="E1387" t="s">
        <v>141</v>
      </c>
      <c r="F1387" t="s">
        <v>22</v>
      </c>
      <c r="G1387" t="s">
        <v>16</v>
      </c>
      <c r="I1387" s="2">
        <v>-200000</v>
      </c>
      <c r="J1387" s="1">
        <v>45768</v>
      </c>
      <c r="K1387" s="7">
        <v>45748</v>
      </c>
    </row>
    <row r="1388" spans="1:11" x14ac:dyDescent="0.25">
      <c r="A1388" s="7">
        <v>45748</v>
      </c>
      <c r="B1388" s="1">
        <v>45768</v>
      </c>
      <c r="C1388" s="1" t="s">
        <v>120</v>
      </c>
      <c r="D1388" s="1" t="s">
        <v>66</v>
      </c>
      <c r="E1388" t="s">
        <v>187</v>
      </c>
      <c r="F1388" t="s">
        <v>22</v>
      </c>
      <c r="G1388" t="s">
        <v>18</v>
      </c>
      <c r="H1388" s="2">
        <v>344333</v>
      </c>
      <c r="I1388" s="2">
        <v>-344333</v>
      </c>
      <c r="J1388" s="1">
        <v>45768</v>
      </c>
      <c r="K1388" s="7">
        <v>45748</v>
      </c>
    </row>
    <row r="1389" spans="1:11" x14ac:dyDescent="0.25">
      <c r="A1389" s="7">
        <v>45748</v>
      </c>
      <c r="B1389" s="1">
        <v>45768</v>
      </c>
      <c r="C1389" s="1" t="s">
        <v>120</v>
      </c>
      <c r="D1389" s="1" t="s">
        <v>66</v>
      </c>
      <c r="E1389" t="s">
        <v>39</v>
      </c>
      <c r="F1389" t="s">
        <v>22</v>
      </c>
      <c r="G1389" t="s">
        <v>18</v>
      </c>
      <c r="H1389" s="2">
        <v>133912</v>
      </c>
      <c r="I1389" s="2">
        <v>-133912</v>
      </c>
      <c r="J1389" s="1">
        <v>45768</v>
      </c>
      <c r="K1389" s="7">
        <v>45748</v>
      </c>
    </row>
    <row r="1390" spans="1:11" x14ac:dyDescent="0.25">
      <c r="A1390" s="7">
        <v>45748</v>
      </c>
      <c r="B1390" s="1">
        <v>45768</v>
      </c>
      <c r="C1390" s="1" t="s">
        <v>120</v>
      </c>
      <c r="D1390" s="1" t="s">
        <v>66</v>
      </c>
      <c r="E1390" t="s">
        <v>39</v>
      </c>
      <c r="F1390" t="s">
        <v>22</v>
      </c>
      <c r="G1390" t="s">
        <v>18</v>
      </c>
      <c r="H1390" s="2">
        <v>8103</v>
      </c>
      <c r="I1390" s="2">
        <v>-8103</v>
      </c>
      <c r="J1390" s="1">
        <v>45768</v>
      </c>
      <c r="K1390" s="7">
        <v>45748</v>
      </c>
    </row>
    <row r="1391" spans="1:11" x14ac:dyDescent="0.25">
      <c r="A1391" s="7">
        <v>45748</v>
      </c>
      <c r="B1391" s="1">
        <v>45768</v>
      </c>
      <c r="C1391" s="1" t="s">
        <v>120</v>
      </c>
      <c r="D1391" s="1" t="s">
        <v>66</v>
      </c>
      <c r="E1391" t="s">
        <v>129</v>
      </c>
      <c r="F1391" t="s">
        <v>22</v>
      </c>
      <c r="G1391" t="s">
        <v>18</v>
      </c>
      <c r="H1391" s="2">
        <v>889460</v>
      </c>
      <c r="I1391" s="2">
        <v>-889460</v>
      </c>
      <c r="J1391" s="1">
        <v>45768</v>
      </c>
      <c r="K1391" s="7">
        <v>45748</v>
      </c>
    </row>
    <row r="1392" spans="1:11" x14ac:dyDescent="0.25">
      <c r="A1392" s="7">
        <v>45748</v>
      </c>
      <c r="B1392" s="1">
        <v>45768</v>
      </c>
      <c r="C1392" s="1" t="s">
        <v>120</v>
      </c>
      <c r="D1392" s="1" t="s">
        <v>50</v>
      </c>
      <c r="E1392" t="s">
        <v>55</v>
      </c>
      <c r="F1392" t="s">
        <v>22</v>
      </c>
      <c r="G1392" t="s">
        <v>18</v>
      </c>
      <c r="I1392" s="2">
        <v>-443000</v>
      </c>
      <c r="J1392" s="1">
        <v>45768</v>
      </c>
      <c r="K1392" s="7">
        <v>45748</v>
      </c>
    </row>
    <row r="1393" spans="1:11" x14ac:dyDescent="0.25">
      <c r="A1393" s="7">
        <v>45748</v>
      </c>
      <c r="B1393" s="1">
        <v>45768</v>
      </c>
      <c r="C1393" s="1" t="s">
        <v>120</v>
      </c>
      <c r="D1393" s="1" t="s">
        <v>50</v>
      </c>
      <c r="E1393" t="s">
        <v>44</v>
      </c>
      <c r="F1393" t="s">
        <v>22</v>
      </c>
      <c r="G1393" t="s">
        <v>18</v>
      </c>
      <c r="I1393" s="2">
        <v>-443000</v>
      </c>
      <c r="J1393" s="1">
        <v>45768</v>
      </c>
      <c r="K1393" s="7">
        <v>45748</v>
      </c>
    </row>
    <row r="1394" spans="1:11" x14ac:dyDescent="0.25">
      <c r="A1394" s="7">
        <v>45748</v>
      </c>
      <c r="B1394" s="1">
        <v>45768</v>
      </c>
      <c r="C1394" s="1" t="s">
        <v>120</v>
      </c>
      <c r="D1394" s="1" t="s">
        <v>52</v>
      </c>
      <c r="E1394" t="s">
        <v>26</v>
      </c>
      <c r="F1394" t="s">
        <v>22</v>
      </c>
      <c r="G1394" t="s">
        <v>16</v>
      </c>
      <c r="H1394" s="2">
        <v>150450</v>
      </c>
      <c r="I1394" s="2">
        <v>-150450</v>
      </c>
      <c r="J1394" s="1">
        <v>45768</v>
      </c>
      <c r="K1394" s="7">
        <v>45748</v>
      </c>
    </row>
    <row r="1395" spans="1:11" x14ac:dyDescent="0.25">
      <c r="A1395" s="7">
        <v>45748</v>
      </c>
      <c r="B1395" s="1">
        <v>45768</v>
      </c>
      <c r="C1395" s="1" t="s">
        <v>120</v>
      </c>
      <c r="D1395" s="1" t="s">
        <v>69</v>
      </c>
      <c r="E1395" t="s">
        <v>43</v>
      </c>
      <c r="F1395" t="s">
        <v>22</v>
      </c>
      <c r="G1395" t="s">
        <v>16</v>
      </c>
      <c r="I1395" s="2">
        <v>-23070</v>
      </c>
      <c r="J1395" s="1">
        <v>45768</v>
      </c>
      <c r="K1395" s="7">
        <v>45748</v>
      </c>
    </row>
    <row r="1396" spans="1:11" x14ac:dyDescent="0.25">
      <c r="A1396" s="7">
        <v>45748</v>
      </c>
      <c r="B1396" s="1">
        <v>45768</v>
      </c>
      <c r="C1396" s="1" t="s">
        <v>120</v>
      </c>
      <c r="D1396" s="1" t="s">
        <v>52</v>
      </c>
      <c r="E1396" t="s">
        <v>26</v>
      </c>
      <c r="F1396" t="s">
        <v>22</v>
      </c>
      <c r="G1396" t="s">
        <v>16</v>
      </c>
      <c r="H1396" s="2">
        <v>17330</v>
      </c>
      <c r="I1396" s="2">
        <v>-17330</v>
      </c>
      <c r="J1396" s="1">
        <v>45768</v>
      </c>
      <c r="K1396" s="7">
        <v>45748</v>
      </c>
    </row>
    <row r="1397" spans="1:11" x14ac:dyDescent="0.25">
      <c r="A1397" s="7">
        <v>45748</v>
      </c>
      <c r="B1397" s="1">
        <v>45768</v>
      </c>
      <c r="C1397" s="1" t="s">
        <v>120</v>
      </c>
      <c r="D1397" s="1" t="s">
        <v>52</v>
      </c>
      <c r="E1397" t="s">
        <v>41</v>
      </c>
      <c r="F1397" t="s">
        <v>22</v>
      </c>
      <c r="G1397" t="s">
        <v>16</v>
      </c>
      <c r="H1397" s="2">
        <v>6000</v>
      </c>
      <c r="I1397" s="2">
        <v>-6000</v>
      </c>
      <c r="J1397" s="1">
        <v>45768</v>
      </c>
      <c r="K1397" s="7">
        <v>45748</v>
      </c>
    </row>
    <row r="1398" spans="1:11" x14ac:dyDescent="0.25">
      <c r="A1398" s="7">
        <v>45748</v>
      </c>
      <c r="B1398" s="1">
        <v>45768</v>
      </c>
      <c r="C1398" s="1" t="s">
        <v>120</v>
      </c>
      <c r="D1398" s="1" t="s">
        <v>52</v>
      </c>
      <c r="E1398" t="s">
        <v>41</v>
      </c>
      <c r="F1398" t="s">
        <v>22</v>
      </c>
      <c r="G1398" t="s">
        <v>16</v>
      </c>
      <c r="H1398" s="2">
        <v>3500</v>
      </c>
      <c r="I1398" s="2">
        <v>-3500</v>
      </c>
      <c r="J1398" s="1">
        <v>45768</v>
      </c>
      <c r="K1398" s="7">
        <v>45748</v>
      </c>
    </row>
    <row r="1399" spans="1:11" x14ac:dyDescent="0.25">
      <c r="A1399" s="7">
        <v>45748</v>
      </c>
      <c r="B1399" s="1">
        <v>45768</v>
      </c>
      <c r="C1399" s="1" t="s">
        <v>120</v>
      </c>
      <c r="D1399" s="1" t="s">
        <v>52</v>
      </c>
      <c r="E1399" t="s">
        <v>25</v>
      </c>
      <c r="F1399" t="s">
        <v>24</v>
      </c>
      <c r="G1399" t="s">
        <v>16</v>
      </c>
      <c r="H1399" s="2">
        <v>372600</v>
      </c>
      <c r="I1399" s="2">
        <v>-372600</v>
      </c>
      <c r="J1399" s="1">
        <v>45806</v>
      </c>
      <c r="K1399" s="7">
        <v>45778</v>
      </c>
    </row>
    <row r="1400" spans="1:11" x14ac:dyDescent="0.25">
      <c r="A1400" s="7">
        <v>45748</v>
      </c>
      <c r="B1400" s="1">
        <v>45768</v>
      </c>
      <c r="C1400" s="1" t="s">
        <v>120</v>
      </c>
      <c r="D1400" s="1" t="s">
        <v>52</v>
      </c>
      <c r="E1400" t="s">
        <v>25</v>
      </c>
      <c r="F1400" t="s">
        <v>24</v>
      </c>
      <c r="G1400" t="s">
        <v>16</v>
      </c>
      <c r="H1400" s="2">
        <v>411100</v>
      </c>
      <c r="I1400" s="2">
        <v>-411100</v>
      </c>
      <c r="J1400" s="1">
        <v>45820</v>
      </c>
      <c r="K1400" s="7">
        <v>45809</v>
      </c>
    </row>
    <row r="1401" spans="1:11" x14ac:dyDescent="0.25">
      <c r="A1401" s="7">
        <v>45748</v>
      </c>
      <c r="B1401" s="1">
        <v>45768</v>
      </c>
      <c r="C1401" s="1" t="s">
        <v>120</v>
      </c>
      <c r="D1401" s="1" t="s">
        <v>52</v>
      </c>
      <c r="E1401" t="s">
        <v>57</v>
      </c>
      <c r="F1401" t="s">
        <v>24</v>
      </c>
      <c r="G1401" t="s">
        <v>17</v>
      </c>
      <c r="H1401" s="2">
        <f>1499895-599555</f>
        <v>900340</v>
      </c>
    </row>
    <row r="1402" spans="1:11" x14ac:dyDescent="0.25">
      <c r="A1402" s="7">
        <v>45748</v>
      </c>
      <c r="B1402" s="1">
        <v>45768</v>
      </c>
      <c r="C1402" s="1" t="s">
        <v>120</v>
      </c>
      <c r="D1402" s="1" t="s">
        <v>52</v>
      </c>
      <c r="E1402" t="s">
        <v>59</v>
      </c>
      <c r="F1402" t="s">
        <v>24</v>
      </c>
      <c r="G1402" t="s">
        <v>18</v>
      </c>
      <c r="H1402" s="2">
        <v>13000</v>
      </c>
      <c r="I1402" s="2">
        <v>-13000</v>
      </c>
      <c r="J1402" s="1">
        <v>45777</v>
      </c>
      <c r="K1402" s="7">
        <v>45748</v>
      </c>
    </row>
    <row r="1403" spans="1:11" x14ac:dyDescent="0.25">
      <c r="A1403" s="7">
        <v>45748</v>
      </c>
      <c r="B1403" s="1">
        <v>45768</v>
      </c>
      <c r="C1403" s="1" t="s">
        <v>120</v>
      </c>
      <c r="D1403" s="1" t="s">
        <v>52</v>
      </c>
      <c r="E1403" t="s">
        <v>31</v>
      </c>
      <c r="F1403" s="1" t="s">
        <v>24</v>
      </c>
      <c r="G1403" t="s">
        <v>17</v>
      </c>
      <c r="H1403" s="2">
        <v>48440</v>
      </c>
      <c r="I1403" s="2">
        <v>-48440</v>
      </c>
      <c r="J1403" s="1">
        <v>45775</v>
      </c>
      <c r="K1403" s="7">
        <v>45748</v>
      </c>
    </row>
    <row r="1404" spans="1:11" x14ac:dyDescent="0.25">
      <c r="A1404" s="7">
        <v>45748</v>
      </c>
      <c r="B1404" s="1">
        <v>45768</v>
      </c>
      <c r="C1404" s="1" t="s">
        <v>120</v>
      </c>
      <c r="D1404" s="1" t="s">
        <v>52</v>
      </c>
      <c r="E1404" t="s">
        <v>31</v>
      </c>
      <c r="F1404" s="1" t="s">
        <v>24</v>
      </c>
      <c r="G1404" t="s">
        <v>17</v>
      </c>
      <c r="H1404" s="2">
        <v>717307</v>
      </c>
      <c r="I1404" s="2">
        <v>-717307</v>
      </c>
      <c r="J1404" s="1">
        <v>45775</v>
      </c>
      <c r="K1404" s="7">
        <v>45748</v>
      </c>
    </row>
    <row r="1405" spans="1:11" x14ac:dyDescent="0.25">
      <c r="A1405" s="7">
        <v>45748</v>
      </c>
      <c r="B1405" s="1">
        <v>45768</v>
      </c>
      <c r="C1405" s="1" t="s">
        <v>120</v>
      </c>
      <c r="D1405" s="1" t="s">
        <v>52</v>
      </c>
      <c r="E1405" t="s">
        <v>10</v>
      </c>
      <c r="F1405" t="s">
        <v>24</v>
      </c>
      <c r="G1405" t="s">
        <v>16</v>
      </c>
      <c r="H1405" s="2">
        <v>54255</v>
      </c>
      <c r="I1405" s="2">
        <v>-54255</v>
      </c>
      <c r="J1405" s="1">
        <v>45771</v>
      </c>
      <c r="K1405" s="7">
        <v>45748</v>
      </c>
    </row>
    <row r="1406" spans="1:11" x14ac:dyDescent="0.25">
      <c r="A1406" s="7">
        <v>45748</v>
      </c>
      <c r="B1406" s="1">
        <v>45768</v>
      </c>
      <c r="C1406" s="1" t="s">
        <v>120</v>
      </c>
      <c r="D1406" s="1" t="s">
        <v>52</v>
      </c>
      <c r="E1406" t="s">
        <v>10</v>
      </c>
      <c r="F1406" t="s">
        <v>24</v>
      </c>
      <c r="G1406" t="s">
        <v>17</v>
      </c>
      <c r="H1406" s="2">
        <v>65649</v>
      </c>
      <c r="I1406" s="2">
        <v>-65649</v>
      </c>
      <c r="J1406" s="1">
        <v>45771</v>
      </c>
      <c r="K1406" s="7">
        <v>45748</v>
      </c>
    </row>
    <row r="1407" spans="1:11" x14ac:dyDescent="0.25">
      <c r="A1407" s="7">
        <v>45748</v>
      </c>
      <c r="B1407" s="1">
        <v>45768</v>
      </c>
      <c r="C1407" s="49" t="s">
        <v>120</v>
      </c>
      <c r="D1407" s="49" t="s">
        <v>52</v>
      </c>
      <c r="E1407" t="s">
        <v>107</v>
      </c>
      <c r="F1407" t="s">
        <v>22</v>
      </c>
      <c r="G1407" t="s">
        <v>18</v>
      </c>
      <c r="H1407" s="2">
        <v>112500</v>
      </c>
      <c r="I1407" s="2">
        <v>-112500</v>
      </c>
      <c r="J1407" s="1">
        <v>45778</v>
      </c>
      <c r="K1407" s="7">
        <v>45748</v>
      </c>
    </row>
    <row r="1408" spans="1:11" x14ac:dyDescent="0.25">
      <c r="A1408" s="7">
        <v>45748</v>
      </c>
      <c r="B1408" s="1">
        <v>45768</v>
      </c>
      <c r="C1408" s="49" t="s">
        <v>120</v>
      </c>
      <c r="D1408" s="49" t="s">
        <v>52</v>
      </c>
      <c r="E1408" t="s">
        <v>39</v>
      </c>
      <c r="F1408" t="s">
        <v>24</v>
      </c>
      <c r="G1408" t="s">
        <v>16</v>
      </c>
      <c r="H1408" s="2">
        <v>220000</v>
      </c>
      <c r="K1408" s="7"/>
    </row>
    <row r="1409" spans="1:11" x14ac:dyDescent="0.25">
      <c r="A1409" s="7">
        <v>45748</v>
      </c>
      <c r="B1409" s="1">
        <v>45769</v>
      </c>
      <c r="C1409" s="1" t="s">
        <v>120</v>
      </c>
      <c r="D1409" s="1" t="s">
        <v>69</v>
      </c>
      <c r="E1409" t="s">
        <v>43</v>
      </c>
      <c r="F1409" t="s">
        <v>22</v>
      </c>
      <c r="G1409" t="s">
        <v>16</v>
      </c>
      <c r="I1409" s="2">
        <v>-23000</v>
      </c>
      <c r="J1409" s="1">
        <v>45769</v>
      </c>
      <c r="K1409" s="7">
        <v>45748</v>
      </c>
    </row>
    <row r="1410" spans="1:11" x14ac:dyDescent="0.25">
      <c r="A1410" s="7">
        <v>45748</v>
      </c>
      <c r="B1410" s="1">
        <v>45769</v>
      </c>
      <c r="C1410" s="1" t="s">
        <v>120</v>
      </c>
      <c r="D1410" s="1" t="s">
        <v>69</v>
      </c>
      <c r="E1410" t="s">
        <v>43</v>
      </c>
      <c r="F1410" t="s">
        <v>22</v>
      </c>
      <c r="G1410" t="s">
        <v>16</v>
      </c>
      <c r="I1410" s="2">
        <v>-17300</v>
      </c>
      <c r="J1410" s="1">
        <v>45769</v>
      </c>
      <c r="K1410" s="7">
        <v>45748</v>
      </c>
    </row>
    <row r="1411" spans="1:11" x14ac:dyDescent="0.25">
      <c r="A1411" s="7">
        <v>45748</v>
      </c>
      <c r="B1411" s="1">
        <v>45769</v>
      </c>
      <c r="C1411" s="1" t="s">
        <v>120</v>
      </c>
      <c r="D1411" s="1" t="s">
        <v>49</v>
      </c>
      <c r="E1411" t="s">
        <v>46</v>
      </c>
      <c r="F1411" t="s">
        <v>22</v>
      </c>
      <c r="G1411" t="s">
        <v>47</v>
      </c>
      <c r="H1411" s="2">
        <v>5198265</v>
      </c>
      <c r="I1411" s="2">
        <v>-5198265</v>
      </c>
      <c r="J1411" s="1">
        <v>45769</v>
      </c>
      <c r="K1411" s="7">
        <v>45748</v>
      </c>
    </row>
    <row r="1412" spans="1:11" x14ac:dyDescent="0.25">
      <c r="A1412" s="7">
        <v>45748</v>
      </c>
      <c r="B1412" s="1">
        <v>45769</v>
      </c>
      <c r="C1412" s="1" t="s">
        <v>120</v>
      </c>
      <c r="D1412" s="1" t="s">
        <v>49</v>
      </c>
      <c r="E1412" t="s">
        <v>188</v>
      </c>
      <c r="F1412" t="s">
        <v>22</v>
      </c>
      <c r="G1412" t="s">
        <v>47</v>
      </c>
      <c r="H1412" s="2">
        <v>2400070</v>
      </c>
      <c r="I1412" s="2">
        <v>-2400070</v>
      </c>
      <c r="J1412" s="1">
        <v>45769</v>
      </c>
      <c r="K1412" s="7">
        <v>45748</v>
      </c>
    </row>
    <row r="1413" spans="1:11" x14ac:dyDescent="0.25">
      <c r="A1413" s="7">
        <v>45748</v>
      </c>
      <c r="B1413" s="1">
        <v>45769</v>
      </c>
      <c r="C1413" s="1" t="s">
        <v>120</v>
      </c>
      <c r="D1413" s="1" t="s">
        <v>50</v>
      </c>
      <c r="E1413" t="s">
        <v>55</v>
      </c>
      <c r="F1413" t="s">
        <v>22</v>
      </c>
      <c r="G1413" t="s">
        <v>16</v>
      </c>
      <c r="I1413" s="2">
        <v>-780500</v>
      </c>
      <c r="J1413" s="1">
        <v>45769</v>
      </c>
      <c r="K1413" s="7">
        <v>45748</v>
      </c>
    </row>
    <row r="1414" spans="1:11" x14ac:dyDescent="0.25">
      <c r="A1414" s="7">
        <v>45748</v>
      </c>
      <c r="B1414" s="1">
        <v>45769</v>
      </c>
      <c r="C1414" s="1" t="s">
        <v>120</v>
      </c>
      <c r="D1414" s="1" t="s">
        <v>50</v>
      </c>
      <c r="E1414" t="s">
        <v>44</v>
      </c>
      <c r="F1414" t="s">
        <v>22</v>
      </c>
      <c r="G1414" t="s">
        <v>16</v>
      </c>
      <c r="I1414" s="2">
        <v>-780500</v>
      </c>
      <c r="J1414" s="1">
        <v>45769</v>
      </c>
      <c r="K1414" s="7">
        <v>45748</v>
      </c>
    </row>
    <row r="1415" spans="1:11" x14ac:dyDescent="0.25">
      <c r="A1415" s="7">
        <v>45748</v>
      </c>
      <c r="B1415" s="1">
        <v>45769</v>
      </c>
      <c r="C1415" s="1" t="s">
        <v>120</v>
      </c>
      <c r="D1415" s="1" t="s">
        <v>70</v>
      </c>
      <c r="E1415" t="s">
        <v>71</v>
      </c>
      <c r="F1415" t="s">
        <v>22</v>
      </c>
      <c r="G1415" t="s">
        <v>16</v>
      </c>
      <c r="H1415" s="2">
        <v>3800</v>
      </c>
      <c r="I1415" s="2">
        <v>-3800</v>
      </c>
      <c r="J1415" s="1">
        <v>45769</v>
      </c>
      <c r="K1415" s="7">
        <v>45748</v>
      </c>
    </row>
    <row r="1416" spans="1:11" x14ac:dyDescent="0.25">
      <c r="A1416" s="7">
        <v>45748</v>
      </c>
      <c r="B1416" s="1">
        <v>45769</v>
      </c>
      <c r="C1416" s="1" t="s">
        <v>120</v>
      </c>
      <c r="D1416" s="1" t="s">
        <v>70</v>
      </c>
      <c r="E1416" t="s">
        <v>71</v>
      </c>
      <c r="F1416" t="s">
        <v>22</v>
      </c>
      <c r="G1416" t="s">
        <v>16</v>
      </c>
      <c r="H1416" s="2">
        <v>3590</v>
      </c>
      <c r="I1416" s="2">
        <v>-3590</v>
      </c>
      <c r="J1416" s="1">
        <v>45769</v>
      </c>
      <c r="K1416" s="7">
        <v>45748</v>
      </c>
    </row>
    <row r="1417" spans="1:11" x14ac:dyDescent="0.25">
      <c r="A1417" s="7">
        <v>45748</v>
      </c>
      <c r="B1417" s="1">
        <v>45769</v>
      </c>
      <c r="C1417" s="1" t="s">
        <v>120</v>
      </c>
      <c r="D1417" s="1" t="s">
        <v>52</v>
      </c>
      <c r="E1417" t="s">
        <v>0</v>
      </c>
      <c r="F1417" t="s">
        <v>24</v>
      </c>
      <c r="G1417" t="s">
        <v>17</v>
      </c>
      <c r="H1417" s="2">
        <v>162503</v>
      </c>
    </row>
    <row r="1418" spans="1:11" x14ac:dyDescent="0.25">
      <c r="A1418" s="7">
        <v>45748</v>
      </c>
      <c r="B1418" s="1">
        <v>45769</v>
      </c>
      <c r="C1418" s="1" t="s">
        <v>120</v>
      </c>
      <c r="D1418" s="1" t="s">
        <v>52</v>
      </c>
      <c r="E1418" t="s">
        <v>0</v>
      </c>
      <c r="F1418" t="s">
        <v>24</v>
      </c>
      <c r="G1418" t="s">
        <v>17</v>
      </c>
      <c r="H1418" s="2">
        <v>1532304</v>
      </c>
    </row>
    <row r="1419" spans="1:11" x14ac:dyDescent="0.25">
      <c r="A1419" s="7">
        <v>45748</v>
      </c>
      <c r="B1419" s="1">
        <v>45769</v>
      </c>
      <c r="C1419" s="1" t="s">
        <v>120</v>
      </c>
      <c r="D1419" s="1" t="s">
        <v>52</v>
      </c>
      <c r="E1419" t="s">
        <v>0</v>
      </c>
      <c r="F1419" t="s">
        <v>24</v>
      </c>
      <c r="G1419" t="s">
        <v>17</v>
      </c>
      <c r="H1419" s="2">
        <v>154976</v>
      </c>
    </row>
    <row r="1420" spans="1:11" x14ac:dyDescent="0.25">
      <c r="A1420" s="7">
        <v>45748</v>
      </c>
      <c r="B1420" s="1">
        <v>45769</v>
      </c>
      <c r="C1420" s="1" t="s">
        <v>120</v>
      </c>
      <c r="D1420" s="1" t="s">
        <v>52</v>
      </c>
      <c r="E1420" t="s">
        <v>4</v>
      </c>
      <c r="F1420" t="s">
        <v>24</v>
      </c>
      <c r="G1420" t="s">
        <v>17</v>
      </c>
      <c r="H1420" s="2">
        <v>144188</v>
      </c>
      <c r="I1420" s="2">
        <v>-144188</v>
      </c>
      <c r="J1420" s="1">
        <v>45775</v>
      </c>
      <c r="K1420" s="7">
        <v>45748</v>
      </c>
    </row>
    <row r="1421" spans="1:11" x14ac:dyDescent="0.25">
      <c r="A1421" s="7">
        <v>45748</v>
      </c>
      <c r="B1421" s="1">
        <v>45769</v>
      </c>
      <c r="C1421" s="1" t="s">
        <v>120</v>
      </c>
      <c r="D1421" s="1" t="s">
        <v>52</v>
      </c>
      <c r="E1421" t="s">
        <v>4</v>
      </c>
      <c r="F1421" t="s">
        <v>24</v>
      </c>
      <c r="G1421" t="s">
        <v>17</v>
      </c>
      <c r="H1421" s="2">
        <v>176059</v>
      </c>
      <c r="I1421" s="2">
        <v>-176059</v>
      </c>
      <c r="J1421" s="1">
        <v>45775</v>
      </c>
      <c r="K1421" s="7">
        <v>45748</v>
      </c>
    </row>
    <row r="1422" spans="1:11" x14ac:dyDescent="0.25">
      <c r="A1422" s="7">
        <v>45748</v>
      </c>
      <c r="B1422" s="1">
        <v>45769</v>
      </c>
      <c r="C1422" s="1" t="s">
        <v>120</v>
      </c>
      <c r="D1422" s="1" t="s">
        <v>66</v>
      </c>
      <c r="E1422" t="s">
        <v>78</v>
      </c>
      <c r="F1422" t="s">
        <v>22</v>
      </c>
      <c r="G1422" t="s">
        <v>47</v>
      </c>
      <c r="H1422" s="2">
        <v>18685</v>
      </c>
      <c r="I1422" s="2">
        <v>-18685</v>
      </c>
      <c r="J1422" s="1">
        <v>45769</v>
      </c>
      <c r="K1422" s="7">
        <v>45748</v>
      </c>
    </row>
    <row r="1423" spans="1:11" x14ac:dyDescent="0.25">
      <c r="A1423" s="7">
        <v>45748</v>
      </c>
      <c r="B1423" s="1">
        <v>45769</v>
      </c>
      <c r="C1423" s="1" t="s">
        <v>120</v>
      </c>
      <c r="D1423" s="1" t="s">
        <v>52</v>
      </c>
      <c r="E1423" t="s">
        <v>189</v>
      </c>
      <c r="F1423" t="s">
        <v>22</v>
      </c>
      <c r="G1423" t="s">
        <v>47</v>
      </c>
      <c r="H1423" s="2">
        <v>6333</v>
      </c>
      <c r="I1423" s="2">
        <v>-6333</v>
      </c>
      <c r="J1423" s="1">
        <v>45769</v>
      </c>
      <c r="K1423" s="7">
        <v>45748</v>
      </c>
    </row>
    <row r="1424" spans="1:11" x14ac:dyDescent="0.25">
      <c r="A1424" s="7">
        <v>45748</v>
      </c>
      <c r="B1424" s="1">
        <v>45769</v>
      </c>
      <c r="C1424" s="1" t="s">
        <v>120</v>
      </c>
      <c r="D1424" s="1" t="s">
        <v>50</v>
      </c>
      <c r="E1424" t="s">
        <v>44</v>
      </c>
      <c r="F1424" t="s">
        <v>22</v>
      </c>
      <c r="G1424" t="s">
        <v>47</v>
      </c>
      <c r="I1424" s="2">
        <v>-49300</v>
      </c>
      <c r="J1424" s="1">
        <v>45769</v>
      </c>
      <c r="K1424" s="7">
        <v>45748</v>
      </c>
    </row>
    <row r="1425" spans="1:11" x14ac:dyDescent="0.25">
      <c r="A1425" s="7">
        <v>45748</v>
      </c>
      <c r="B1425" s="1">
        <v>45769</v>
      </c>
      <c r="C1425" s="1" t="s">
        <v>120</v>
      </c>
      <c r="D1425" s="1" t="s">
        <v>52</v>
      </c>
      <c r="E1425" t="s">
        <v>26</v>
      </c>
      <c r="F1425" t="s">
        <v>22</v>
      </c>
      <c r="G1425" t="s">
        <v>16</v>
      </c>
      <c r="H1425" s="2">
        <v>5300</v>
      </c>
      <c r="I1425" s="2">
        <v>-5300</v>
      </c>
      <c r="J1425" s="1">
        <v>45769</v>
      </c>
      <c r="K1425" s="7">
        <v>45748</v>
      </c>
    </row>
    <row r="1426" spans="1:11" x14ac:dyDescent="0.25">
      <c r="A1426" s="7">
        <v>45748</v>
      </c>
      <c r="B1426" s="1">
        <v>45769</v>
      </c>
      <c r="C1426" s="1" t="s">
        <v>120</v>
      </c>
      <c r="D1426" s="1" t="s">
        <v>52</v>
      </c>
      <c r="E1426" t="s">
        <v>21</v>
      </c>
      <c r="F1426" t="s">
        <v>22</v>
      </c>
      <c r="G1426" t="s">
        <v>18</v>
      </c>
      <c r="H1426" s="2">
        <v>293344</v>
      </c>
      <c r="I1426" s="2">
        <v>-293344</v>
      </c>
      <c r="J1426" s="1">
        <v>45769</v>
      </c>
      <c r="K1426" s="7">
        <v>45748</v>
      </c>
    </row>
    <row r="1427" spans="1:11" x14ac:dyDescent="0.25">
      <c r="A1427" s="7">
        <v>45748</v>
      </c>
      <c r="B1427" s="1">
        <v>45769</v>
      </c>
      <c r="C1427" s="1" t="s">
        <v>120</v>
      </c>
      <c r="D1427" s="1" t="s">
        <v>52</v>
      </c>
      <c r="E1427" t="s">
        <v>36</v>
      </c>
      <c r="F1427" t="s">
        <v>22</v>
      </c>
      <c r="G1427" t="s">
        <v>18</v>
      </c>
      <c r="H1427" s="2">
        <v>93500</v>
      </c>
      <c r="I1427" s="2">
        <v>-93500</v>
      </c>
      <c r="J1427" s="1">
        <v>45769</v>
      </c>
      <c r="K1427" s="7">
        <v>45748</v>
      </c>
    </row>
    <row r="1428" spans="1:11" x14ac:dyDescent="0.25">
      <c r="A1428" s="7">
        <v>45748</v>
      </c>
      <c r="B1428" s="1">
        <v>45769</v>
      </c>
      <c r="C1428" s="1" t="s">
        <v>120</v>
      </c>
      <c r="D1428" s="1" t="s">
        <v>52</v>
      </c>
      <c r="E1428" t="s">
        <v>57</v>
      </c>
      <c r="F1428" t="s">
        <v>22</v>
      </c>
      <c r="G1428" t="s">
        <v>17</v>
      </c>
      <c r="I1428" s="2">
        <v>-3538320</v>
      </c>
      <c r="J1428" s="1">
        <v>45769</v>
      </c>
      <c r="K1428" s="7">
        <v>45748</v>
      </c>
    </row>
    <row r="1429" spans="1:11" x14ac:dyDescent="0.25">
      <c r="A1429" s="7">
        <v>45748</v>
      </c>
      <c r="B1429" s="1">
        <v>45769</v>
      </c>
      <c r="C1429" s="1" t="s">
        <v>120</v>
      </c>
      <c r="D1429" s="1" t="s">
        <v>52</v>
      </c>
      <c r="E1429" t="s">
        <v>26</v>
      </c>
      <c r="F1429" t="s">
        <v>22</v>
      </c>
      <c r="G1429" t="s">
        <v>16</v>
      </c>
      <c r="H1429" s="2">
        <v>4000</v>
      </c>
      <c r="I1429" s="2">
        <v>-4000</v>
      </c>
      <c r="J1429" s="1">
        <v>45769</v>
      </c>
      <c r="K1429" s="7">
        <v>45748</v>
      </c>
    </row>
    <row r="1430" spans="1:11" x14ac:dyDescent="0.25">
      <c r="A1430" s="7">
        <v>45748</v>
      </c>
      <c r="B1430" s="1">
        <v>45769</v>
      </c>
      <c r="C1430" s="1" t="s">
        <v>120</v>
      </c>
      <c r="D1430" s="1" t="s">
        <v>52</v>
      </c>
      <c r="E1430" t="s">
        <v>9</v>
      </c>
      <c r="F1430" t="s">
        <v>22</v>
      </c>
      <c r="G1430" t="s">
        <v>16</v>
      </c>
      <c r="H1430" s="2">
        <v>7650</v>
      </c>
      <c r="I1430" s="2">
        <v>-7650</v>
      </c>
      <c r="J1430" s="1">
        <v>45769</v>
      </c>
      <c r="K1430" s="7">
        <v>45748</v>
      </c>
    </row>
    <row r="1431" spans="1:11" x14ac:dyDescent="0.25">
      <c r="A1431" s="7">
        <v>45748</v>
      </c>
      <c r="B1431" s="1">
        <v>45769</v>
      </c>
      <c r="C1431" s="1" t="s">
        <v>120</v>
      </c>
      <c r="D1431" s="1" t="s">
        <v>52</v>
      </c>
      <c r="E1431" t="s">
        <v>2</v>
      </c>
      <c r="F1431" t="s">
        <v>24</v>
      </c>
      <c r="G1431" t="s">
        <v>16</v>
      </c>
      <c r="H1431" s="2">
        <v>414245</v>
      </c>
    </row>
    <row r="1432" spans="1:11" x14ac:dyDescent="0.25">
      <c r="A1432" s="7">
        <v>45748</v>
      </c>
      <c r="B1432" s="1">
        <v>45769</v>
      </c>
      <c r="C1432" s="49" t="s">
        <v>120</v>
      </c>
      <c r="D1432" s="49" t="s">
        <v>52</v>
      </c>
      <c r="E1432" t="s">
        <v>39</v>
      </c>
      <c r="F1432" t="s">
        <v>24</v>
      </c>
      <c r="H1432" s="2">
        <v>502486</v>
      </c>
    </row>
    <row r="1433" spans="1:11" x14ac:dyDescent="0.25">
      <c r="A1433" s="7">
        <v>45748</v>
      </c>
      <c r="B1433" s="1">
        <v>45769</v>
      </c>
      <c r="C1433" s="1" t="s">
        <v>120</v>
      </c>
      <c r="D1433" s="1" t="s">
        <v>52</v>
      </c>
      <c r="E1433" t="s">
        <v>107</v>
      </c>
      <c r="F1433" t="s">
        <v>22</v>
      </c>
      <c r="G1433" t="s">
        <v>18</v>
      </c>
      <c r="H1433" s="2">
        <v>50000</v>
      </c>
      <c r="I1433" s="2">
        <v>-50000</v>
      </c>
      <c r="J1433" s="1">
        <v>45769</v>
      </c>
      <c r="K1433" s="7">
        <v>45748</v>
      </c>
    </row>
    <row r="1434" spans="1:11" x14ac:dyDescent="0.25">
      <c r="A1434" s="7">
        <v>45748</v>
      </c>
      <c r="B1434" s="1">
        <v>45769</v>
      </c>
      <c r="C1434" s="49" t="s">
        <v>120</v>
      </c>
      <c r="D1434" s="49" t="s">
        <v>52</v>
      </c>
      <c r="E1434" t="s">
        <v>2</v>
      </c>
      <c r="F1434" t="s">
        <v>24</v>
      </c>
      <c r="G1434" t="s">
        <v>17</v>
      </c>
      <c r="H1434" s="2">
        <v>545256</v>
      </c>
    </row>
    <row r="1435" spans="1:11" x14ac:dyDescent="0.25">
      <c r="A1435" s="7">
        <v>45748</v>
      </c>
      <c r="B1435" s="1">
        <v>45769</v>
      </c>
      <c r="C1435" s="49" t="s">
        <v>120</v>
      </c>
      <c r="D1435" s="49" t="s">
        <v>52</v>
      </c>
      <c r="E1435" t="s">
        <v>2</v>
      </c>
      <c r="F1435" t="s">
        <v>24</v>
      </c>
      <c r="G1435" t="s">
        <v>17</v>
      </c>
      <c r="H1435" s="2">
        <v>257365</v>
      </c>
    </row>
    <row r="1436" spans="1:11" x14ac:dyDescent="0.25">
      <c r="A1436" s="7">
        <v>45748</v>
      </c>
      <c r="B1436" s="1">
        <v>45770</v>
      </c>
      <c r="C1436" s="1" t="s">
        <v>120</v>
      </c>
      <c r="D1436" s="1" t="s">
        <v>69</v>
      </c>
      <c r="E1436" t="s">
        <v>43</v>
      </c>
      <c r="F1436" t="s">
        <v>22</v>
      </c>
      <c r="G1436" t="s">
        <v>16</v>
      </c>
      <c r="I1436" s="2">
        <v>-17300</v>
      </c>
      <c r="J1436" s="1">
        <v>45770</v>
      </c>
      <c r="K1436" s="7">
        <v>45748</v>
      </c>
    </row>
    <row r="1437" spans="1:11" x14ac:dyDescent="0.25">
      <c r="A1437" s="7">
        <v>45748</v>
      </c>
      <c r="B1437" s="1">
        <v>45770</v>
      </c>
      <c r="C1437" s="1" t="s">
        <v>120</v>
      </c>
      <c r="D1437" s="1" t="s">
        <v>69</v>
      </c>
      <c r="E1437" t="s">
        <v>43</v>
      </c>
      <c r="F1437" t="s">
        <v>22</v>
      </c>
      <c r="G1437" t="s">
        <v>16</v>
      </c>
      <c r="I1437" s="2">
        <v>-17300</v>
      </c>
      <c r="J1437" s="1">
        <v>45770</v>
      </c>
      <c r="K1437" s="7">
        <v>45748</v>
      </c>
    </row>
    <row r="1438" spans="1:11" x14ac:dyDescent="0.25">
      <c r="A1438" s="7">
        <v>45748</v>
      </c>
      <c r="B1438" s="1">
        <v>45770</v>
      </c>
      <c r="C1438" s="1" t="s">
        <v>120</v>
      </c>
      <c r="D1438" s="1" t="s">
        <v>69</v>
      </c>
      <c r="E1438" t="s">
        <v>43</v>
      </c>
      <c r="F1438" t="s">
        <v>22</v>
      </c>
      <c r="G1438" t="s">
        <v>16</v>
      </c>
      <c r="I1438" s="2">
        <v>-23000</v>
      </c>
      <c r="J1438" s="1">
        <v>45770</v>
      </c>
      <c r="K1438" s="7">
        <v>45748</v>
      </c>
    </row>
    <row r="1439" spans="1:11" x14ac:dyDescent="0.25">
      <c r="A1439" s="7">
        <v>45748</v>
      </c>
      <c r="B1439" s="1">
        <v>45770</v>
      </c>
      <c r="C1439" s="1" t="s">
        <v>120</v>
      </c>
      <c r="D1439" s="1" t="s">
        <v>51</v>
      </c>
      <c r="E1439" t="s">
        <v>190</v>
      </c>
      <c r="F1439" t="s">
        <v>22</v>
      </c>
      <c r="G1439" t="s">
        <v>16</v>
      </c>
      <c r="H1439" s="2">
        <v>290000</v>
      </c>
      <c r="I1439" s="2">
        <v>-290000</v>
      </c>
      <c r="J1439" s="1">
        <v>45770</v>
      </c>
      <c r="K1439" s="7">
        <v>45748</v>
      </c>
    </row>
    <row r="1440" spans="1:11" x14ac:dyDescent="0.25">
      <c r="A1440" s="7">
        <v>45748</v>
      </c>
      <c r="B1440" s="1">
        <v>45770</v>
      </c>
      <c r="C1440" s="1" t="s">
        <v>120</v>
      </c>
      <c r="D1440" s="1" t="s">
        <v>52</v>
      </c>
      <c r="E1440" t="s">
        <v>12</v>
      </c>
      <c r="F1440" s="1" t="s">
        <v>24</v>
      </c>
      <c r="G1440" t="s">
        <v>16</v>
      </c>
      <c r="H1440" s="2">
        <v>231500</v>
      </c>
      <c r="I1440" s="2">
        <v>-231500</v>
      </c>
      <c r="J1440" s="1">
        <v>45775</v>
      </c>
      <c r="K1440" s="7">
        <v>45748</v>
      </c>
    </row>
    <row r="1441" spans="1:11" x14ac:dyDescent="0.25">
      <c r="A1441" s="7">
        <v>45748</v>
      </c>
      <c r="B1441" s="1">
        <v>45770</v>
      </c>
      <c r="C1441" s="1" t="s">
        <v>120</v>
      </c>
      <c r="D1441" s="1" t="s">
        <v>52</v>
      </c>
      <c r="E1441" t="s">
        <v>26</v>
      </c>
      <c r="F1441" t="s">
        <v>22</v>
      </c>
      <c r="G1441" t="s">
        <v>16</v>
      </c>
      <c r="H1441" s="2">
        <v>22250</v>
      </c>
      <c r="I1441" s="2">
        <v>-22250</v>
      </c>
      <c r="J1441" s="1">
        <v>45770</v>
      </c>
      <c r="K1441" s="7">
        <v>45748</v>
      </c>
    </row>
    <row r="1442" spans="1:11" x14ac:dyDescent="0.25">
      <c r="A1442" s="7">
        <v>45748</v>
      </c>
      <c r="B1442" s="1">
        <v>45770</v>
      </c>
      <c r="C1442" s="1" t="s">
        <v>120</v>
      </c>
      <c r="D1442" s="49" t="s">
        <v>51</v>
      </c>
      <c r="E1442" t="s">
        <v>191</v>
      </c>
      <c r="F1442" t="s">
        <v>22</v>
      </c>
      <c r="G1442" t="s">
        <v>16</v>
      </c>
      <c r="H1442" s="2">
        <v>201000</v>
      </c>
      <c r="I1442" s="2">
        <v>-201000</v>
      </c>
      <c r="J1442" s="1">
        <v>45770</v>
      </c>
      <c r="K1442" s="7">
        <v>45748</v>
      </c>
    </row>
    <row r="1443" spans="1:11" x14ac:dyDescent="0.25">
      <c r="A1443" s="7">
        <v>45748</v>
      </c>
      <c r="B1443" s="1">
        <v>45770</v>
      </c>
      <c r="C1443" s="1" t="s">
        <v>120</v>
      </c>
      <c r="D1443" s="49" t="s">
        <v>69</v>
      </c>
      <c r="E1443" t="s">
        <v>43</v>
      </c>
      <c r="F1443" t="s">
        <v>22</v>
      </c>
      <c r="G1443" t="s">
        <v>16</v>
      </c>
      <c r="I1443" s="2">
        <v>-23070</v>
      </c>
      <c r="J1443" s="1">
        <v>45770</v>
      </c>
      <c r="K1443" s="7">
        <v>45748</v>
      </c>
    </row>
    <row r="1444" spans="1:11" x14ac:dyDescent="0.25">
      <c r="A1444" s="7">
        <v>45748</v>
      </c>
      <c r="B1444" s="1">
        <v>45771</v>
      </c>
      <c r="C1444" s="49" t="s">
        <v>120</v>
      </c>
      <c r="D1444" s="49" t="s">
        <v>51</v>
      </c>
      <c r="E1444" t="s">
        <v>64</v>
      </c>
      <c r="F1444" t="s">
        <v>22</v>
      </c>
      <c r="G1444" t="s">
        <v>16</v>
      </c>
      <c r="H1444" s="2">
        <v>36000</v>
      </c>
      <c r="I1444" s="2">
        <v>-36000</v>
      </c>
      <c r="J1444" s="1">
        <v>45771</v>
      </c>
      <c r="K1444" s="7">
        <v>45748</v>
      </c>
    </row>
    <row r="1445" spans="1:11" x14ac:dyDescent="0.25">
      <c r="A1445" s="7">
        <v>45748</v>
      </c>
      <c r="B1445" s="1">
        <v>45771</v>
      </c>
      <c r="C1445" s="49" t="s">
        <v>120</v>
      </c>
      <c r="D1445" s="49" t="s">
        <v>69</v>
      </c>
      <c r="E1445" t="s">
        <v>43</v>
      </c>
      <c r="F1445" t="s">
        <v>22</v>
      </c>
      <c r="G1445" t="s">
        <v>16</v>
      </c>
      <c r="I1445" s="2">
        <v>-23000</v>
      </c>
      <c r="J1445" s="1">
        <v>45771</v>
      </c>
      <c r="K1445" s="7">
        <v>45748</v>
      </c>
    </row>
    <row r="1446" spans="1:11" x14ac:dyDescent="0.25">
      <c r="A1446" s="7">
        <v>45748</v>
      </c>
      <c r="B1446" s="1">
        <v>45771</v>
      </c>
      <c r="C1446" s="49" t="s">
        <v>120</v>
      </c>
      <c r="D1446" s="49" t="s">
        <v>69</v>
      </c>
      <c r="E1446" t="s">
        <v>43</v>
      </c>
      <c r="F1446" t="s">
        <v>22</v>
      </c>
      <c r="G1446" t="s">
        <v>16</v>
      </c>
      <c r="I1446" s="2">
        <v>-17300</v>
      </c>
      <c r="J1446" s="1">
        <v>45771</v>
      </c>
      <c r="K1446" s="7">
        <v>45748</v>
      </c>
    </row>
    <row r="1447" spans="1:11" x14ac:dyDescent="0.25">
      <c r="A1447" s="7">
        <v>45748</v>
      </c>
      <c r="B1447" s="1">
        <v>45771</v>
      </c>
      <c r="C1447" s="49" t="s">
        <v>120</v>
      </c>
      <c r="D1447" s="49" t="s">
        <v>51</v>
      </c>
      <c r="E1447" t="s">
        <v>45</v>
      </c>
      <c r="F1447" t="s">
        <v>22</v>
      </c>
      <c r="G1447" t="s">
        <v>16</v>
      </c>
      <c r="H1447" s="2">
        <v>150000</v>
      </c>
      <c r="I1447" s="2">
        <v>-150000</v>
      </c>
      <c r="J1447" s="1">
        <v>45771</v>
      </c>
      <c r="K1447" s="7">
        <v>45748</v>
      </c>
    </row>
    <row r="1448" spans="1:11" x14ac:dyDescent="0.25">
      <c r="A1448" s="7">
        <v>45748</v>
      </c>
      <c r="B1448" s="1">
        <v>45771</v>
      </c>
      <c r="C1448" s="49" t="s">
        <v>120</v>
      </c>
      <c r="D1448" s="49" t="s">
        <v>54</v>
      </c>
      <c r="E1448" t="s">
        <v>39</v>
      </c>
      <c r="F1448" t="s">
        <v>22</v>
      </c>
      <c r="G1448" t="s">
        <v>16</v>
      </c>
      <c r="H1448" s="2">
        <v>780000</v>
      </c>
      <c r="I1448" s="2">
        <v>-780000</v>
      </c>
      <c r="J1448" s="1">
        <v>45771</v>
      </c>
      <c r="K1448" s="7">
        <v>45748</v>
      </c>
    </row>
    <row r="1449" spans="1:11" x14ac:dyDescent="0.25">
      <c r="A1449" s="7">
        <v>45748</v>
      </c>
      <c r="B1449" s="1">
        <v>45771</v>
      </c>
      <c r="C1449" s="49" t="s">
        <v>120</v>
      </c>
      <c r="D1449" s="49" t="s">
        <v>76</v>
      </c>
      <c r="E1449" t="s">
        <v>39</v>
      </c>
      <c r="F1449" t="s">
        <v>22</v>
      </c>
      <c r="G1449" t="s">
        <v>16</v>
      </c>
      <c r="H1449" s="2">
        <v>300000</v>
      </c>
      <c r="I1449" s="2">
        <v>-300000</v>
      </c>
      <c r="J1449" s="1">
        <v>45771</v>
      </c>
      <c r="K1449" s="7">
        <v>45748</v>
      </c>
    </row>
    <row r="1450" spans="1:11" x14ac:dyDescent="0.25">
      <c r="A1450" s="7">
        <v>45748</v>
      </c>
      <c r="B1450" s="1">
        <v>45771</v>
      </c>
      <c r="C1450" s="49" t="s">
        <v>120</v>
      </c>
      <c r="D1450" s="49" t="s">
        <v>192</v>
      </c>
      <c r="E1450" t="s">
        <v>177</v>
      </c>
      <c r="F1450" t="s">
        <v>22</v>
      </c>
      <c r="G1450" t="s">
        <v>47</v>
      </c>
      <c r="H1450" s="2">
        <v>798532</v>
      </c>
      <c r="I1450" s="2">
        <v>-798532</v>
      </c>
      <c r="J1450" s="1">
        <v>45771</v>
      </c>
      <c r="K1450" s="7">
        <v>45748</v>
      </c>
    </row>
    <row r="1451" spans="1:11" x14ac:dyDescent="0.25">
      <c r="A1451" s="7">
        <v>45748</v>
      </c>
      <c r="B1451" s="1">
        <v>45771</v>
      </c>
      <c r="C1451" s="49" t="s">
        <v>120</v>
      </c>
      <c r="D1451" s="49" t="s">
        <v>52</v>
      </c>
      <c r="E1451" t="s">
        <v>39</v>
      </c>
      <c r="F1451" t="s">
        <v>22</v>
      </c>
      <c r="G1451" t="s">
        <v>18</v>
      </c>
      <c r="H1451" s="2">
        <v>103665</v>
      </c>
      <c r="I1451" s="2">
        <v>-103665</v>
      </c>
      <c r="J1451" s="1">
        <v>45771</v>
      </c>
      <c r="K1451" s="7">
        <v>45748</v>
      </c>
    </row>
    <row r="1452" spans="1:11" x14ac:dyDescent="0.25">
      <c r="A1452" s="7">
        <v>45748</v>
      </c>
      <c r="B1452" s="1">
        <v>45771</v>
      </c>
      <c r="C1452" s="49" t="s">
        <v>120</v>
      </c>
      <c r="D1452" s="49" t="s">
        <v>69</v>
      </c>
      <c r="E1452" t="s">
        <v>43</v>
      </c>
      <c r="F1452" t="s">
        <v>22</v>
      </c>
      <c r="G1452" t="s">
        <v>16</v>
      </c>
      <c r="I1452" s="2">
        <v>-23070</v>
      </c>
      <c r="J1452" s="1">
        <v>45771</v>
      </c>
      <c r="K1452" s="7">
        <v>45748</v>
      </c>
    </row>
    <row r="1453" spans="1:11" x14ac:dyDescent="0.25">
      <c r="A1453" s="7">
        <v>45748</v>
      </c>
      <c r="B1453" s="1">
        <v>45771</v>
      </c>
      <c r="C1453" s="49" t="s">
        <v>120</v>
      </c>
      <c r="D1453" s="49" t="s">
        <v>52</v>
      </c>
      <c r="E1453" t="s">
        <v>30</v>
      </c>
      <c r="F1453" t="s">
        <v>22</v>
      </c>
      <c r="G1453" t="s">
        <v>16</v>
      </c>
      <c r="H1453" s="2">
        <v>2000</v>
      </c>
      <c r="I1453" s="2">
        <v>-2000</v>
      </c>
      <c r="J1453" s="1">
        <v>45771</v>
      </c>
      <c r="K1453" s="7">
        <v>45748</v>
      </c>
    </row>
    <row r="1454" spans="1:11" x14ac:dyDescent="0.25">
      <c r="A1454" s="7">
        <v>45748</v>
      </c>
      <c r="B1454" s="1">
        <v>45771</v>
      </c>
      <c r="C1454" s="49" t="s">
        <v>120</v>
      </c>
      <c r="D1454" s="49" t="s">
        <v>52</v>
      </c>
      <c r="E1454" t="s">
        <v>9</v>
      </c>
      <c r="F1454" t="s">
        <v>22</v>
      </c>
      <c r="G1454" t="s">
        <v>16</v>
      </c>
      <c r="H1454" s="2">
        <v>2100</v>
      </c>
      <c r="I1454" s="2">
        <v>-2100</v>
      </c>
      <c r="J1454" s="1">
        <v>45771</v>
      </c>
      <c r="K1454" s="7">
        <v>45748</v>
      </c>
    </row>
    <row r="1455" spans="1:11" x14ac:dyDescent="0.25">
      <c r="A1455" s="7">
        <v>45748</v>
      </c>
      <c r="B1455" s="1">
        <v>45771</v>
      </c>
      <c r="C1455" s="49" t="s">
        <v>120</v>
      </c>
      <c r="D1455" s="49" t="s">
        <v>70</v>
      </c>
      <c r="E1455" t="s">
        <v>35</v>
      </c>
      <c r="F1455" t="s">
        <v>22</v>
      </c>
      <c r="G1455" t="s">
        <v>16</v>
      </c>
      <c r="H1455" s="2">
        <v>30000</v>
      </c>
      <c r="I1455" s="2">
        <v>-30000</v>
      </c>
      <c r="J1455" s="1">
        <v>45771</v>
      </c>
      <c r="K1455" s="7">
        <v>45748</v>
      </c>
    </row>
    <row r="1456" spans="1:11" x14ac:dyDescent="0.25">
      <c r="A1456" s="7">
        <v>45748</v>
      </c>
      <c r="B1456" s="1">
        <v>45771</v>
      </c>
      <c r="C1456" s="1" t="s">
        <v>120</v>
      </c>
      <c r="D1456" s="1" t="s">
        <v>52</v>
      </c>
      <c r="E1456" t="s">
        <v>62</v>
      </c>
      <c r="F1456" t="s">
        <v>24</v>
      </c>
      <c r="G1456" t="s">
        <v>16</v>
      </c>
      <c r="H1456" s="2">
        <v>220000</v>
      </c>
      <c r="I1456" s="2">
        <v>-220000</v>
      </c>
      <c r="J1456" s="1">
        <v>45796</v>
      </c>
      <c r="K1456" s="7">
        <v>45778</v>
      </c>
    </row>
    <row r="1457" spans="1:11" x14ac:dyDescent="0.25">
      <c r="A1457" s="7">
        <v>45748</v>
      </c>
      <c r="B1457" s="1">
        <v>45772</v>
      </c>
      <c r="C1457" s="49" t="s">
        <v>120</v>
      </c>
      <c r="D1457" s="49" t="s">
        <v>51</v>
      </c>
      <c r="E1457" t="s">
        <v>64</v>
      </c>
      <c r="F1457" t="s">
        <v>22</v>
      </c>
      <c r="G1457" t="s">
        <v>16</v>
      </c>
      <c r="H1457" s="2">
        <v>25000</v>
      </c>
      <c r="I1457" s="2">
        <v>-25000</v>
      </c>
      <c r="J1457" s="1">
        <v>45772</v>
      </c>
      <c r="K1457" s="7">
        <v>45748</v>
      </c>
    </row>
    <row r="1458" spans="1:11" x14ac:dyDescent="0.25">
      <c r="A1458" s="7">
        <v>45748</v>
      </c>
      <c r="B1458" s="1">
        <v>45772</v>
      </c>
      <c r="C1458" s="49" t="s">
        <v>120</v>
      </c>
      <c r="D1458" s="49" t="s">
        <v>69</v>
      </c>
      <c r="E1458" t="s">
        <v>43</v>
      </c>
      <c r="F1458" t="s">
        <v>22</v>
      </c>
      <c r="G1458" t="s">
        <v>16</v>
      </c>
      <c r="I1458" s="2">
        <v>-17300</v>
      </c>
      <c r="J1458" s="1">
        <v>45772</v>
      </c>
      <c r="K1458" s="7">
        <v>45748</v>
      </c>
    </row>
    <row r="1459" spans="1:11" x14ac:dyDescent="0.25">
      <c r="A1459" s="7">
        <v>45748</v>
      </c>
      <c r="B1459" s="1">
        <v>45772</v>
      </c>
      <c r="C1459" s="49" t="s">
        <v>120</v>
      </c>
      <c r="D1459" s="49" t="s">
        <v>69</v>
      </c>
      <c r="E1459" t="s">
        <v>43</v>
      </c>
      <c r="F1459" t="s">
        <v>22</v>
      </c>
      <c r="G1459" t="s">
        <v>16</v>
      </c>
      <c r="I1459" s="2">
        <v>-9700</v>
      </c>
      <c r="J1459" s="1">
        <v>45772</v>
      </c>
      <c r="K1459" s="7">
        <v>45748</v>
      </c>
    </row>
    <row r="1460" spans="1:11" x14ac:dyDescent="0.25">
      <c r="A1460" s="7">
        <v>45748</v>
      </c>
      <c r="B1460" s="1">
        <v>45772</v>
      </c>
      <c r="C1460" s="49" t="s">
        <v>120</v>
      </c>
      <c r="D1460" s="49" t="s">
        <v>52</v>
      </c>
      <c r="E1460" t="s">
        <v>12</v>
      </c>
      <c r="F1460" t="s">
        <v>24</v>
      </c>
      <c r="G1460" t="s">
        <v>16</v>
      </c>
      <c r="H1460" s="2">
        <v>345000</v>
      </c>
      <c r="I1460" s="2">
        <v>-345000</v>
      </c>
      <c r="J1460" s="1">
        <v>45777</v>
      </c>
      <c r="K1460" s="7">
        <v>45748</v>
      </c>
    </row>
    <row r="1461" spans="1:11" x14ac:dyDescent="0.25">
      <c r="A1461" s="7">
        <v>45748</v>
      </c>
      <c r="B1461" s="1">
        <v>45772</v>
      </c>
      <c r="C1461" s="49" t="s">
        <v>120</v>
      </c>
      <c r="D1461" s="49" t="s">
        <v>52</v>
      </c>
      <c r="E1461" t="s">
        <v>20</v>
      </c>
      <c r="F1461" t="s">
        <v>22</v>
      </c>
      <c r="G1461" t="s">
        <v>17</v>
      </c>
      <c r="H1461" s="2">
        <v>240195</v>
      </c>
      <c r="I1461" s="2">
        <v>-240195</v>
      </c>
      <c r="J1461" s="1">
        <v>45772</v>
      </c>
      <c r="K1461" s="7">
        <v>45748</v>
      </c>
    </row>
    <row r="1462" spans="1:11" x14ac:dyDescent="0.25">
      <c r="A1462" s="7">
        <v>45748</v>
      </c>
      <c r="B1462" s="1">
        <v>45772</v>
      </c>
      <c r="C1462" s="49" t="s">
        <v>120</v>
      </c>
      <c r="D1462" s="49" t="s">
        <v>52</v>
      </c>
      <c r="E1462" t="s">
        <v>34</v>
      </c>
      <c r="F1462" t="s">
        <v>22</v>
      </c>
      <c r="G1462" t="s">
        <v>16</v>
      </c>
      <c r="H1462" s="2">
        <v>100000</v>
      </c>
      <c r="I1462" s="2">
        <v>-100000</v>
      </c>
      <c r="J1462" s="1">
        <v>45772</v>
      </c>
      <c r="K1462" s="7">
        <v>45748</v>
      </c>
    </row>
    <row r="1463" spans="1:11" x14ac:dyDescent="0.25">
      <c r="A1463" s="7">
        <v>45748</v>
      </c>
      <c r="B1463" s="1">
        <v>45772</v>
      </c>
      <c r="C1463" s="49" t="s">
        <v>120</v>
      </c>
      <c r="D1463" s="49" t="s">
        <v>52</v>
      </c>
      <c r="E1463" t="s">
        <v>143</v>
      </c>
      <c r="F1463" t="s">
        <v>22</v>
      </c>
      <c r="G1463" t="s">
        <v>18</v>
      </c>
      <c r="H1463" s="2">
        <v>99835</v>
      </c>
      <c r="I1463" s="2">
        <v>-99835</v>
      </c>
      <c r="J1463" s="1">
        <v>45772</v>
      </c>
      <c r="K1463" s="7">
        <v>45748</v>
      </c>
    </row>
    <row r="1464" spans="1:11" x14ac:dyDescent="0.25">
      <c r="A1464" s="7">
        <v>45748</v>
      </c>
      <c r="B1464" s="1">
        <v>45772</v>
      </c>
      <c r="C1464" s="49" t="s">
        <v>120</v>
      </c>
      <c r="D1464" s="49" t="s">
        <v>69</v>
      </c>
      <c r="E1464" t="s">
        <v>39</v>
      </c>
      <c r="F1464" t="s">
        <v>22</v>
      </c>
      <c r="G1464" t="s">
        <v>16</v>
      </c>
      <c r="I1464" s="2">
        <v>-275600</v>
      </c>
      <c r="J1464" s="1">
        <v>45772</v>
      </c>
      <c r="K1464" s="7">
        <v>45748</v>
      </c>
    </row>
    <row r="1465" spans="1:11" x14ac:dyDescent="0.25">
      <c r="A1465" s="7">
        <v>45748</v>
      </c>
      <c r="B1465" s="1">
        <v>45772</v>
      </c>
      <c r="C1465" s="49" t="s">
        <v>120</v>
      </c>
      <c r="D1465" s="49" t="s">
        <v>52</v>
      </c>
      <c r="E1465" t="s">
        <v>38</v>
      </c>
      <c r="F1465" t="s">
        <v>22</v>
      </c>
      <c r="G1465" t="s">
        <v>16</v>
      </c>
      <c r="H1465" s="2">
        <v>46500</v>
      </c>
      <c r="I1465" s="2">
        <v>-46500</v>
      </c>
      <c r="J1465" s="1">
        <v>45772</v>
      </c>
      <c r="K1465" s="7">
        <v>45748</v>
      </c>
    </row>
    <row r="1466" spans="1:11" x14ac:dyDescent="0.25">
      <c r="A1466" s="7">
        <v>45748</v>
      </c>
      <c r="B1466" s="1">
        <v>45772</v>
      </c>
      <c r="C1466" s="49" t="s">
        <v>120</v>
      </c>
      <c r="D1466" s="49" t="s">
        <v>69</v>
      </c>
      <c r="E1466" t="s">
        <v>39</v>
      </c>
      <c r="F1466" t="s">
        <v>22</v>
      </c>
      <c r="G1466" t="s">
        <v>16</v>
      </c>
      <c r="I1466" s="2">
        <v>-50000</v>
      </c>
      <c r="J1466" s="1">
        <v>45772</v>
      </c>
      <c r="K1466" s="7">
        <v>45748</v>
      </c>
    </row>
    <row r="1467" spans="1:11" x14ac:dyDescent="0.25">
      <c r="A1467" s="7">
        <v>45748</v>
      </c>
      <c r="B1467" s="1">
        <v>45772</v>
      </c>
      <c r="C1467" s="49" t="s">
        <v>120</v>
      </c>
      <c r="D1467" s="49" t="s">
        <v>52</v>
      </c>
      <c r="E1467" t="s">
        <v>15</v>
      </c>
      <c r="F1467" t="s">
        <v>24</v>
      </c>
      <c r="G1467" t="s">
        <v>16</v>
      </c>
      <c r="H1467" s="2">
        <v>120000</v>
      </c>
      <c r="I1467" s="2">
        <v>-120000</v>
      </c>
      <c r="J1467" s="1">
        <v>45810</v>
      </c>
      <c r="K1467" s="7">
        <v>45809</v>
      </c>
    </row>
    <row r="1468" spans="1:11" x14ac:dyDescent="0.25">
      <c r="A1468" s="7">
        <v>45748</v>
      </c>
      <c r="B1468" s="1">
        <v>45772</v>
      </c>
      <c r="C1468" s="49" t="s">
        <v>120</v>
      </c>
      <c r="D1468" s="49" t="s">
        <v>69</v>
      </c>
      <c r="E1468" t="s">
        <v>43</v>
      </c>
      <c r="F1468" t="s">
        <v>22</v>
      </c>
      <c r="G1468" t="s">
        <v>16</v>
      </c>
      <c r="I1468" s="2">
        <v>-23070</v>
      </c>
      <c r="J1468" s="1">
        <v>45772</v>
      </c>
      <c r="K1468" s="7">
        <v>45748</v>
      </c>
    </row>
    <row r="1469" spans="1:11" x14ac:dyDescent="0.25">
      <c r="A1469" s="7">
        <v>45748</v>
      </c>
      <c r="B1469" s="1">
        <v>45772</v>
      </c>
      <c r="C1469" s="49" t="s">
        <v>120</v>
      </c>
      <c r="D1469" s="49" t="s">
        <v>52</v>
      </c>
      <c r="E1469" t="s">
        <v>9</v>
      </c>
      <c r="F1469" t="s">
        <v>22</v>
      </c>
      <c r="G1469" t="s">
        <v>16</v>
      </c>
      <c r="H1469" s="2">
        <v>3200</v>
      </c>
      <c r="I1469" s="2">
        <v>-3200</v>
      </c>
      <c r="J1469" s="1">
        <v>45772</v>
      </c>
      <c r="K1469" s="7">
        <v>45748</v>
      </c>
    </row>
    <row r="1470" spans="1:11" x14ac:dyDescent="0.25">
      <c r="A1470" s="7">
        <v>45748</v>
      </c>
      <c r="B1470" s="1">
        <v>45772</v>
      </c>
      <c r="C1470" s="49" t="s">
        <v>120</v>
      </c>
      <c r="D1470" s="49" t="s">
        <v>70</v>
      </c>
      <c r="E1470" t="s">
        <v>35</v>
      </c>
      <c r="F1470" t="s">
        <v>22</v>
      </c>
      <c r="G1470" t="s">
        <v>16</v>
      </c>
      <c r="H1470" s="2">
        <v>15000</v>
      </c>
      <c r="I1470" s="2">
        <v>-15000</v>
      </c>
      <c r="J1470" s="1">
        <v>45772</v>
      </c>
      <c r="K1470" s="7">
        <v>45748</v>
      </c>
    </row>
    <row r="1471" spans="1:11" x14ac:dyDescent="0.25">
      <c r="A1471" s="7">
        <v>45748</v>
      </c>
      <c r="B1471" s="1">
        <v>45772</v>
      </c>
      <c r="C1471" s="49" t="s">
        <v>120</v>
      </c>
      <c r="D1471" s="49" t="s">
        <v>52</v>
      </c>
      <c r="E1471" t="s">
        <v>38</v>
      </c>
      <c r="F1471" t="s">
        <v>22</v>
      </c>
      <c r="G1471" t="s">
        <v>16</v>
      </c>
      <c r="H1471" s="2">
        <v>49000</v>
      </c>
      <c r="I1471" s="2">
        <v>-49000</v>
      </c>
      <c r="J1471" s="1">
        <v>45772</v>
      </c>
      <c r="K1471" s="7">
        <v>45748</v>
      </c>
    </row>
    <row r="1472" spans="1:11" x14ac:dyDescent="0.25">
      <c r="A1472" s="7">
        <v>45748</v>
      </c>
      <c r="B1472" s="1">
        <v>45773</v>
      </c>
      <c r="C1472" s="49" t="s">
        <v>120</v>
      </c>
      <c r="D1472" s="49" t="s">
        <v>69</v>
      </c>
      <c r="E1472" t="s">
        <v>43</v>
      </c>
      <c r="F1472" t="s">
        <v>22</v>
      </c>
      <c r="G1472" t="s">
        <v>16</v>
      </c>
      <c r="I1472" s="2">
        <v>-23000</v>
      </c>
      <c r="J1472" s="1">
        <v>45773</v>
      </c>
      <c r="K1472" s="7">
        <v>45748</v>
      </c>
    </row>
    <row r="1473" spans="1:11" x14ac:dyDescent="0.25">
      <c r="A1473" s="7">
        <v>45748</v>
      </c>
      <c r="B1473" s="1">
        <v>45773</v>
      </c>
      <c r="C1473" s="49" t="s">
        <v>120</v>
      </c>
      <c r="D1473" s="49" t="s">
        <v>69</v>
      </c>
      <c r="E1473" t="s">
        <v>43</v>
      </c>
      <c r="F1473" t="s">
        <v>22</v>
      </c>
      <c r="G1473" t="s">
        <v>16</v>
      </c>
      <c r="I1473" s="2">
        <v>-17300</v>
      </c>
      <c r="J1473" s="1">
        <v>45773</v>
      </c>
      <c r="K1473" s="7">
        <v>45748</v>
      </c>
    </row>
    <row r="1474" spans="1:11" x14ac:dyDescent="0.25">
      <c r="A1474" s="7">
        <v>45748</v>
      </c>
      <c r="B1474" s="1">
        <v>45773</v>
      </c>
      <c r="C1474" s="49" t="s">
        <v>120</v>
      </c>
      <c r="D1474" s="49" t="s">
        <v>66</v>
      </c>
      <c r="E1474" t="s">
        <v>39</v>
      </c>
      <c r="F1474" t="s">
        <v>22</v>
      </c>
      <c r="G1474" t="s">
        <v>18</v>
      </c>
      <c r="H1474" s="2">
        <v>62850</v>
      </c>
      <c r="I1474" s="2">
        <v>-62850</v>
      </c>
      <c r="J1474" s="1">
        <v>45773</v>
      </c>
      <c r="K1474" s="7">
        <v>45748</v>
      </c>
    </row>
    <row r="1475" spans="1:11" x14ac:dyDescent="0.25">
      <c r="A1475" s="7">
        <v>45748</v>
      </c>
      <c r="B1475" s="1">
        <v>45773</v>
      </c>
      <c r="C1475" s="49" t="s">
        <v>120</v>
      </c>
      <c r="D1475" s="49" t="s">
        <v>70</v>
      </c>
      <c r="E1475" t="s">
        <v>71</v>
      </c>
      <c r="F1475" t="s">
        <v>22</v>
      </c>
      <c r="G1475" t="s">
        <v>16</v>
      </c>
      <c r="H1475" s="2">
        <v>2000</v>
      </c>
      <c r="I1475" s="2">
        <v>-2000</v>
      </c>
      <c r="J1475" s="1">
        <v>45773</v>
      </c>
      <c r="K1475" s="7">
        <v>45748</v>
      </c>
    </row>
    <row r="1476" spans="1:11" x14ac:dyDescent="0.25">
      <c r="A1476" s="7">
        <v>45748</v>
      </c>
      <c r="B1476" s="1">
        <v>45773</v>
      </c>
      <c r="C1476" s="49" t="s">
        <v>120</v>
      </c>
      <c r="D1476" s="49" t="s">
        <v>51</v>
      </c>
      <c r="E1476" t="s">
        <v>193</v>
      </c>
      <c r="F1476" t="s">
        <v>22</v>
      </c>
      <c r="G1476" t="s">
        <v>16</v>
      </c>
      <c r="H1476" s="2">
        <v>82300</v>
      </c>
      <c r="I1476" s="2">
        <v>-82300</v>
      </c>
      <c r="J1476" s="1">
        <v>45773</v>
      </c>
      <c r="K1476" s="7">
        <v>45748</v>
      </c>
    </row>
    <row r="1477" spans="1:11" x14ac:dyDescent="0.25">
      <c r="A1477" s="7">
        <v>45748</v>
      </c>
      <c r="B1477" s="1">
        <v>45773</v>
      </c>
      <c r="C1477" s="49" t="s">
        <v>120</v>
      </c>
      <c r="D1477" s="49" t="s">
        <v>51</v>
      </c>
      <c r="E1477" t="s">
        <v>194</v>
      </c>
      <c r="F1477" t="s">
        <v>22</v>
      </c>
      <c r="G1477" t="s">
        <v>16</v>
      </c>
      <c r="H1477" s="2">
        <v>13800</v>
      </c>
      <c r="I1477" s="2">
        <v>-13800</v>
      </c>
      <c r="J1477" s="1">
        <v>45773</v>
      </c>
      <c r="K1477" s="7">
        <v>45748</v>
      </c>
    </row>
    <row r="1478" spans="1:11" x14ac:dyDescent="0.25">
      <c r="A1478" s="7">
        <v>45748</v>
      </c>
      <c r="B1478" s="1">
        <v>45773</v>
      </c>
      <c r="C1478" s="49" t="s">
        <v>120</v>
      </c>
      <c r="D1478" s="49" t="s">
        <v>52</v>
      </c>
      <c r="E1478" t="s">
        <v>124</v>
      </c>
      <c r="F1478" t="s">
        <v>22</v>
      </c>
      <c r="G1478" t="s">
        <v>18</v>
      </c>
      <c r="H1478" s="2">
        <v>114133</v>
      </c>
      <c r="I1478" s="2">
        <v>-114133</v>
      </c>
      <c r="J1478" s="1">
        <v>45773</v>
      </c>
      <c r="K1478" s="7">
        <v>45748</v>
      </c>
    </row>
    <row r="1479" spans="1:11" x14ac:dyDescent="0.25">
      <c r="A1479" s="7">
        <v>45748</v>
      </c>
      <c r="B1479" s="1">
        <v>45773</v>
      </c>
      <c r="C1479" s="49" t="s">
        <v>120</v>
      </c>
      <c r="D1479" s="49" t="s">
        <v>76</v>
      </c>
      <c r="E1479" t="s">
        <v>195</v>
      </c>
      <c r="F1479" t="s">
        <v>22</v>
      </c>
      <c r="G1479" t="s">
        <v>18</v>
      </c>
      <c r="H1479" s="2">
        <v>32852</v>
      </c>
      <c r="I1479" s="2">
        <v>-32852</v>
      </c>
      <c r="J1479" s="1">
        <v>45773</v>
      </c>
      <c r="K1479" s="7">
        <v>45748</v>
      </c>
    </row>
    <row r="1480" spans="1:11" x14ac:dyDescent="0.25">
      <c r="A1480" s="7">
        <v>45748</v>
      </c>
      <c r="B1480" s="1">
        <v>45773</v>
      </c>
      <c r="C1480" s="49" t="s">
        <v>120</v>
      </c>
      <c r="D1480" s="49" t="s">
        <v>66</v>
      </c>
      <c r="E1480" t="s">
        <v>196</v>
      </c>
      <c r="F1480" t="s">
        <v>22</v>
      </c>
      <c r="G1480" t="s">
        <v>16</v>
      </c>
      <c r="H1480" s="2">
        <v>140000</v>
      </c>
      <c r="I1480" s="2">
        <v>-140000</v>
      </c>
      <c r="J1480" s="1">
        <v>45773</v>
      </c>
      <c r="K1480" s="7">
        <v>45748</v>
      </c>
    </row>
    <row r="1481" spans="1:11" x14ac:dyDescent="0.25">
      <c r="A1481" s="7">
        <v>45748</v>
      </c>
      <c r="B1481" s="1">
        <v>45773</v>
      </c>
      <c r="C1481" s="49" t="s">
        <v>120</v>
      </c>
      <c r="D1481" s="49" t="s">
        <v>51</v>
      </c>
      <c r="E1481" t="s">
        <v>27</v>
      </c>
      <c r="F1481" t="s">
        <v>22</v>
      </c>
      <c r="G1481" t="s">
        <v>16</v>
      </c>
      <c r="H1481" s="2">
        <v>30000</v>
      </c>
      <c r="I1481" s="2">
        <v>-30000</v>
      </c>
      <c r="J1481" s="1">
        <v>45773</v>
      </c>
      <c r="K1481" s="7">
        <v>45748</v>
      </c>
    </row>
    <row r="1482" spans="1:11" x14ac:dyDescent="0.25">
      <c r="A1482" s="7">
        <v>45748</v>
      </c>
      <c r="B1482" s="1">
        <v>45773</v>
      </c>
      <c r="C1482" s="49" t="s">
        <v>120</v>
      </c>
      <c r="D1482" s="49" t="s">
        <v>52</v>
      </c>
      <c r="E1482" t="s">
        <v>8</v>
      </c>
      <c r="F1482" t="s">
        <v>22</v>
      </c>
      <c r="G1482" t="s">
        <v>16</v>
      </c>
      <c r="H1482" s="2">
        <v>31100</v>
      </c>
      <c r="I1482" s="2">
        <v>-31100</v>
      </c>
      <c r="J1482" s="1">
        <v>45773</v>
      </c>
      <c r="K1482" s="7">
        <v>45748</v>
      </c>
    </row>
    <row r="1483" spans="1:11" x14ac:dyDescent="0.25">
      <c r="A1483" s="7">
        <v>45748</v>
      </c>
      <c r="B1483" s="1">
        <v>45773</v>
      </c>
      <c r="C1483" s="49" t="s">
        <v>120</v>
      </c>
      <c r="D1483" s="49" t="s">
        <v>69</v>
      </c>
      <c r="E1483" t="s">
        <v>43</v>
      </c>
      <c r="F1483" t="s">
        <v>22</v>
      </c>
      <c r="G1483" t="s">
        <v>16</v>
      </c>
      <c r="I1483" s="2">
        <v>-23070</v>
      </c>
      <c r="J1483" s="1">
        <v>45773</v>
      </c>
      <c r="K1483" s="7">
        <v>45748</v>
      </c>
    </row>
    <row r="1484" spans="1:11" x14ac:dyDescent="0.25">
      <c r="A1484" s="7">
        <v>45748</v>
      </c>
      <c r="B1484" s="1">
        <v>45773</v>
      </c>
      <c r="C1484" s="49" t="s">
        <v>120</v>
      </c>
      <c r="D1484" s="49" t="s">
        <v>69</v>
      </c>
      <c r="E1484" t="s">
        <v>43</v>
      </c>
      <c r="F1484" t="s">
        <v>22</v>
      </c>
      <c r="G1484" t="s">
        <v>16</v>
      </c>
      <c r="I1484" s="2">
        <v>-34600</v>
      </c>
      <c r="J1484" s="1">
        <v>45773</v>
      </c>
      <c r="K1484" s="7">
        <v>45748</v>
      </c>
    </row>
    <row r="1485" spans="1:11" x14ac:dyDescent="0.25">
      <c r="A1485" s="7">
        <v>45748</v>
      </c>
      <c r="B1485" s="1">
        <v>45773</v>
      </c>
      <c r="C1485" s="49" t="s">
        <v>120</v>
      </c>
      <c r="D1485" s="1" t="s">
        <v>51</v>
      </c>
      <c r="E1485" t="s">
        <v>94</v>
      </c>
      <c r="F1485" t="s">
        <v>22</v>
      </c>
      <c r="G1485" t="s">
        <v>16</v>
      </c>
      <c r="H1485" s="2">
        <v>3200</v>
      </c>
      <c r="I1485" s="2">
        <v>-3200</v>
      </c>
      <c r="J1485" s="1">
        <v>45773</v>
      </c>
      <c r="K1485" s="7">
        <v>45748</v>
      </c>
    </row>
    <row r="1486" spans="1:11" x14ac:dyDescent="0.25">
      <c r="A1486" s="7">
        <v>45748</v>
      </c>
      <c r="B1486" s="1">
        <v>45773</v>
      </c>
      <c r="C1486" s="49" t="s">
        <v>120</v>
      </c>
      <c r="D1486" s="49" t="s">
        <v>52</v>
      </c>
      <c r="E1486" t="s">
        <v>136</v>
      </c>
      <c r="F1486" t="s">
        <v>22</v>
      </c>
      <c r="G1486" t="s">
        <v>16</v>
      </c>
      <c r="H1486" s="2">
        <v>39600</v>
      </c>
      <c r="I1486" s="2">
        <v>-39600</v>
      </c>
      <c r="J1486" s="1">
        <v>45773</v>
      </c>
      <c r="K1486" s="7">
        <v>45748</v>
      </c>
    </row>
    <row r="1487" spans="1:11" x14ac:dyDescent="0.25">
      <c r="A1487" s="7">
        <v>45748</v>
      </c>
      <c r="B1487" s="1">
        <v>45775</v>
      </c>
      <c r="C1487" s="49" t="s">
        <v>120</v>
      </c>
      <c r="D1487" s="49" t="s">
        <v>52</v>
      </c>
      <c r="E1487" t="s">
        <v>12</v>
      </c>
      <c r="F1487" t="s">
        <v>24</v>
      </c>
      <c r="G1487" t="s">
        <v>16</v>
      </c>
      <c r="H1487" s="2">
        <v>252500</v>
      </c>
      <c r="I1487" s="2">
        <v>-252500</v>
      </c>
      <c r="J1487" s="1">
        <v>45779</v>
      </c>
      <c r="K1487" s="7">
        <v>45778</v>
      </c>
    </row>
    <row r="1488" spans="1:11" x14ac:dyDescent="0.25">
      <c r="A1488" s="7">
        <v>45748</v>
      </c>
      <c r="B1488" s="1">
        <v>45775</v>
      </c>
      <c r="C1488" s="49" t="s">
        <v>120</v>
      </c>
      <c r="D1488" s="49" t="s">
        <v>69</v>
      </c>
      <c r="E1488" t="s">
        <v>43</v>
      </c>
      <c r="F1488" t="s">
        <v>22</v>
      </c>
      <c r="G1488" t="s">
        <v>16</v>
      </c>
      <c r="I1488" s="2">
        <v>-17300</v>
      </c>
      <c r="J1488" s="1">
        <v>45775</v>
      </c>
      <c r="K1488" s="7">
        <v>45748</v>
      </c>
    </row>
    <row r="1489" spans="1:11" x14ac:dyDescent="0.25">
      <c r="A1489" s="7">
        <v>45748</v>
      </c>
      <c r="B1489" s="1">
        <v>45775</v>
      </c>
      <c r="C1489" s="49" t="s">
        <v>120</v>
      </c>
      <c r="D1489" s="49" t="s">
        <v>69</v>
      </c>
      <c r="E1489" t="s">
        <v>43</v>
      </c>
      <c r="F1489" t="s">
        <v>22</v>
      </c>
      <c r="G1489" t="s">
        <v>16</v>
      </c>
      <c r="I1489" s="2">
        <v>-23000</v>
      </c>
      <c r="J1489" s="1">
        <v>45775</v>
      </c>
      <c r="K1489" s="7">
        <v>45748</v>
      </c>
    </row>
    <row r="1490" spans="1:11" x14ac:dyDescent="0.25">
      <c r="A1490" s="7">
        <v>45748</v>
      </c>
      <c r="B1490" s="1">
        <v>45775</v>
      </c>
      <c r="C1490" s="49" t="s">
        <v>120</v>
      </c>
      <c r="D1490" s="49" t="s">
        <v>69</v>
      </c>
      <c r="E1490" t="s">
        <v>43</v>
      </c>
      <c r="F1490" t="s">
        <v>22</v>
      </c>
      <c r="G1490" t="s">
        <v>16</v>
      </c>
      <c r="I1490" s="2">
        <v>-17300</v>
      </c>
      <c r="J1490" s="1">
        <v>45775</v>
      </c>
      <c r="K1490" s="7">
        <v>45748</v>
      </c>
    </row>
    <row r="1491" spans="1:11" x14ac:dyDescent="0.25">
      <c r="A1491" s="7">
        <v>45748</v>
      </c>
      <c r="B1491" s="1">
        <v>45775</v>
      </c>
      <c r="C1491" s="49" t="s">
        <v>120</v>
      </c>
      <c r="D1491" s="49" t="s">
        <v>69</v>
      </c>
      <c r="E1491" t="s">
        <v>43</v>
      </c>
      <c r="F1491" t="s">
        <v>22</v>
      </c>
      <c r="G1491" t="s">
        <v>16</v>
      </c>
      <c r="I1491" s="2">
        <v>-23070</v>
      </c>
      <c r="J1491" s="1">
        <v>45775</v>
      </c>
      <c r="K1491" s="7">
        <v>45748</v>
      </c>
    </row>
    <row r="1492" spans="1:11" x14ac:dyDescent="0.25">
      <c r="A1492" s="7">
        <v>45748</v>
      </c>
      <c r="B1492" s="1">
        <v>45775</v>
      </c>
      <c r="C1492" s="49" t="s">
        <v>120</v>
      </c>
      <c r="D1492" s="49" t="s">
        <v>69</v>
      </c>
      <c r="E1492" t="s">
        <v>43</v>
      </c>
      <c r="F1492" t="s">
        <v>22</v>
      </c>
      <c r="G1492" t="s">
        <v>16</v>
      </c>
      <c r="I1492" s="2">
        <v>-23000</v>
      </c>
      <c r="J1492" s="1">
        <v>45775</v>
      </c>
      <c r="K1492" s="7">
        <v>45748</v>
      </c>
    </row>
    <row r="1493" spans="1:11" x14ac:dyDescent="0.25">
      <c r="A1493" s="7">
        <v>45748</v>
      </c>
      <c r="B1493" s="1">
        <v>45775</v>
      </c>
      <c r="C1493" s="49" t="s">
        <v>120</v>
      </c>
      <c r="D1493" s="49" t="s">
        <v>52</v>
      </c>
      <c r="E1493" t="s">
        <v>9</v>
      </c>
      <c r="F1493" t="s">
        <v>22</v>
      </c>
      <c r="G1493" t="s">
        <v>16</v>
      </c>
      <c r="H1493" s="2">
        <v>1850</v>
      </c>
      <c r="I1493" s="2">
        <v>-1850</v>
      </c>
      <c r="J1493" s="1">
        <v>45775</v>
      </c>
      <c r="K1493" s="7">
        <v>45748</v>
      </c>
    </row>
    <row r="1494" spans="1:11" x14ac:dyDescent="0.25">
      <c r="A1494" s="7">
        <v>45748</v>
      </c>
      <c r="B1494" s="1">
        <v>45775</v>
      </c>
      <c r="C1494" s="49" t="s">
        <v>120</v>
      </c>
      <c r="D1494" s="49" t="s">
        <v>52</v>
      </c>
      <c r="E1494" t="s">
        <v>9</v>
      </c>
      <c r="F1494" t="s">
        <v>22</v>
      </c>
      <c r="G1494" t="s">
        <v>16</v>
      </c>
      <c r="H1494" s="2">
        <v>4990</v>
      </c>
      <c r="I1494" s="2">
        <v>-4990</v>
      </c>
      <c r="J1494" s="1">
        <v>45775</v>
      </c>
      <c r="K1494" s="7">
        <v>45748</v>
      </c>
    </row>
    <row r="1495" spans="1:11" x14ac:dyDescent="0.25">
      <c r="A1495" s="7">
        <v>45748</v>
      </c>
      <c r="B1495" s="1">
        <v>45775</v>
      </c>
      <c r="C1495" s="49" t="s">
        <v>120</v>
      </c>
      <c r="D1495" s="49" t="s">
        <v>69</v>
      </c>
      <c r="E1495" t="s">
        <v>43</v>
      </c>
      <c r="F1495" t="s">
        <v>22</v>
      </c>
      <c r="G1495" t="s">
        <v>16</v>
      </c>
      <c r="I1495" s="2">
        <v>-10810</v>
      </c>
      <c r="J1495" s="1">
        <v>45775</v>
      </c>
      <c r="K1495" s="7">
        <v>45748</v>
      </c>
    </row>
    <row r="1496" spans="1:11" x14ac:dyDescent="0.25">
      <c r="A1496" s="7">
        <v>45748</v>
      </c>
      <c r="B1496" s="1">
        <v>45775</v>
      </c>
      <c r="C1496" s="49" t="s">
        <v>120</v>
      </c>
      <c r="D1496" s="49" t="s">
        <v>69</v>
      </c>
      <c r="E1496" t="s">
        <v>43</v>
      </c>
      <c r="F1496" t="s">
        <v>22</v>
      </c>
      <c r="G1496" t="s">
        <v>16</v>
      </c>
      <c r="I1496" s="2">
        <v>-7200</v>
      </c>
      <c r="J1496" s="1">
        <v>45775</v>
      </c>
      <c r="K1496" s="7">
        <v>45748</v>
      </c>
    </row>
    <row r="1497" spans="1:11" x14ac:dyDescent="0.25">
      <c r="A1497" s="7">
        <v>45748</v>
      </c>
      <c r="B1497" s="1">
        <v>45775</v>
      </c>
      <c r="C1497" s="49" t="s">
        <v>120</v>
      </c>
      <c r="D1497" s="49" t="s">
        <v>52</v>
      </c>
      <c r="E1497" t="s">
        <v>135</v>
      </c>
      <c r="F1497" t="s">
        <v>22</v>
      </c>
      <c r="G1497" t="s">
        <v>16</v>
      </c>
      <c r="H1497" s="2">
        <v>26269</v>
      </c>
      <c r="I1497" s="2">
        <v>-26269</v>
      </c>
      <c r="J1497" s="1">
        <v>45775</v>
      </c>
      <c r="K1497" s="7">
        <v>45748</v>
      </c>
    </row>
    <row r="1498" spans="1:11" x14ac:dyDescent="0.25">
      <c r="A1498" s="7">
        <v>45748</v>
      </c>
      <c r="B1498" s="1">
        <v>45775</v>
      </c>
      <c r="C1498" s="49" t="s">
        <v>120</v>
      </c>
      <c r="D1498" s="49" t="s">
        <v>52</v>
      </c>
      <c r="E1498" t="s">
        <v>36</v>
      </c>
      <c r="F1498" t="s">
        <v>22</v>
      </c>
      <c r="G1498" t="s">
        <v>18</v>
      </c>
      <c r="H1498" s="2">
        <v>37200</v>
      </c>
      <c r="I1498" s="2">
        <v>-37200</v>
      </c>
      <c r="J1498" s="1">
        <v>45775</v>
      </c>
      <c r="K1498" s="7">
        <v>45748</v>
      </c>
    </row>
    <row r="1499" spans="1:11" x14ac:dyDescent="0.25">
      <c r="A1499" s="7">
        <v>45748</v>
      </c>
      <c r="B1499" s="1">
        <v>45775</v>
      </c>
      <c r="C1499" s="49" t="s">
        <v>120</v>
      </c>
      <c r="D1499" s="49" t="s">
        <v>49</v>
      </c>
      <c r="E1499" t="s">
        <v>165</v>
      </c>
      <c r="F1499" t="s">
        <v>22</v>
      </c>
      <c r="G1499" t="s">
        <v>47</v>
      </c>
      <c r="H1499" s="2">
        <v>1645523</v>
      </c>
      <c r="I1499" s="2">
        <v>-1645523</v>
      </c>
      <c r="J1499" s="1">
        <v>45775</v>
      </c>
      <c r="K1499" s="7">
        <v>45748</v>
      </c>
    </row>
    <row r="1500" spans="1:11" x14ac:dyDescent="0.25">
      <c r="A1500" s="7">
        <v>45748</v>
      </c>
      <c r="B1500" s="1">
        <v>45775</v>
      </c>
      <c r="C1500" s="49" t="s">
        <v>120</v>
      </c>
      <c r="D1500" s="49" t="s">
        <v>49</v>
      </c>
      <c r="E1500" t="s">
        <v>165</v>
      </c>
      <c r="F1500" t="s">
        <v>22</v>
      </c>
      <c r="G1500" t="s">
        <v>47</v>
      </c>
      <c r="H1500" s="2">
        <v>785896</v>
      </c>
      <c r="I1500" s="2">
        <v>-785896</v>
      </c>
      <c r="J1500" s="1">
        <v>45775</v>
      </c>
      <c r="K1500" s="7">
        <v>45748</v>
      </c>
    </row>
    <row r="1501" spans="1:11" x14ac:dyDescent="0.25">
      <c r="A1501" s="7">
        <v>45748</v>
      </c>
      <c r="B1501" s="1">
        <v>45775</v>
      </c>
      <c r="C1501" s="49" t="s">
        <v>120</v>
      </c>
      <c r="D1501" s="49" t="s">
        <v>66</v>
      </c>
      <c r="E1501" t="s">
        <v>92</v>
      </c>
      <c r="F1501" t="s">
        <v>22</v>
      </c>
      <c r="G1501" t="s">
        <v>16</v>
      </c>
      <c r="H1501" s="2">
        <v>220000</v>
      </c>
      <c r="I1501" s="2">
        <v>-220000</v>
      </c>
      <c r="J1501" s="1">
        <v>45775</v>
      </c>
      <c r="K1501" s="7">
        <v>45748</v>
      </c>
    </row>
    <row r="1502" spans="1:11" x14ac:dyDescent="0.25">
      <c r="A1502" s="7">
        <v>45748</v>
      </c>
      <c r="B1502" s="1">
        <v>45775</v>
      </c>
      <c r="C1502" s="49" t="s">
        <v>120</v>
      </c>
      <c r="D1502" s="49" t="s">
        <v>49</v>
      </c>
      <c r="E1502" t="s">
        <v>155</v>
      </c>
      <c r="F1502" t="s">
        <v>22</v>
      </c>
      <c r="G1502" t="s">
        <v>16</v>
      </c>
      <c r="H1502" s="2">
        <v>500000</v>
      </c>
      <c r="I1502" s="2">
        <v>-500000</v>
      </c>
      <c r="J1502" s="1">
        <v>45775</v>
      </c>
      <c r="K1502" s="7">
        <v>45748</v>
      </c>
    </row>
    <row r="1503" spans="1:11" x14ac:dyDescent="0.25">
      <c r="A1503" s="7">
        <v>45748</v>
      </c>
      <c r="B1503" s="1">
        <v>45775</v>
      </c>
      <c r="C1503" s="49" t="s">
        <v>120</v>
      </c>
      <c r="D1503" s="49" t="s">
        <v>52</v>
      </c>
      <c r="E1503" t="s">
        <v>36</v>
      </c>
      <c r="F1503" t="s">
        <v>22</v>
      </c>
      <c r="G1503" t="s">
        <v>18</v>
      </c>
      <c r="H1503" s="2">
        <v>28200</v>
      </c>
      <c r="I1503" s="2">
        <v>-28200</v>
      </c>
      <c r="J1503" s="1">
        <v>45775</v>
      </c>
      <c r="K1503" s="7">
        <v>45748</v>
      </c>
    </row>
    <row r="1504" spans="1:11" x14ac:dyDescent="0.25">
      <c r="A1504" s="7">
        <v>45748</v>
      </c>
      <c r="B1504" s="1">
        <v>45775</v>
      </c>
      <c r="C1504" s="49" t="s">
        <v>120</v>
      </c>
      <c r="D1504" s="49" t="s">
        <v>52</v>
      </c>
      <c r="E1504" t="s">
        <v>30</v>
      </c>
      <c r="F1504" t="s">
        <v>22</v>
      </c>
      <c r="G1504" t="s">
        <v>16</v>
      </c>
      <c r="H1504" s="2">
        <v>3000</v>
      </c>
      <c r="I1504" s="2">
        <v>-3000</v>
      </c>
      <c r="J1504" s="1">
        <v>45775</v>
      </c>
      <c r="K1504" s="7">
        <v>45748</v>
      </c>
    </row>
    <row r="1505" spans="1:11" x14ac:dyDescent="0.25">
      <c r="A1505" s="7">
        <v>45748</v>
      </c>
      <c r="B1505" s="1">
        <v>45775</v>
      </c>
      <c r="C1505" s="49" t="s">
        <v>120</v>
      </c>
      <c r="D1505" s="49" t="s">
        <v>69</v>
      </c>
      <c r="E1505" t="s">
        <v>43</v>
      </c>
      <c r="F1505" t="s">
        <v>22</v>
      </c>
      <c r="G1505" t="s">
        <v>16</v>
      </c>
      <c r="I1505" s="2">
        <v>-23000</v>
      </c>
      <c r="J1505" s="1">
        <v>45775</v>
      </c>
      <c r="K1505" s="7">
        <v>45748</v>
      </c>
    </row>
    <row r="1506" spans="1:11" x14ac:dyDescent="0.25">
      <c r="A1506" s="7">
        <v>45748</v>
      </c>
      <c r="B1506" s="1">
        <v>45775</v>
      </c>
      <c r="C1506" s="49" t="s">
        <v>120</v>
      </c>
      <c r="D1506" s="49" t="s">
        <v>69</v>
      </c>
      <c r="E1506" t="s">
        <v>43</v>
      </c>
      <c r="F1506" t="s">
        <v>22</v>
      </c>
      <c r="G1506" t="s">
        <v>16</v>
      </c>
      <c r="I1506" s="2">
        <v>-17300</v>
      </c>
      <c r="J1506" s="1">
        <v>45775</v>
      </c>
      <c r="K1506" s="7">
        <v>45748</v>
      </c>
    </row>
    <row r="1507" spans="1:11" x14ac:dyDescent="0.25">
      <c r="A1507" s="7">
        <v>45748</v>
      </c>
      <c r="B1507" s="1">
        <v>45775</v>
      </c>
      <c r="C1507" s="49" t="s">
        <v>120</v>
      </c>
      <c r="D1507" s="49" t="s">
        <v>52</v>
      </c>
      <c r="E1507" t="s">
        <v>10</v>
      </c>
      <c r="F1507" t="s">
        <v>24</v>
      </c>
      <c r="G1507" t="s">
        <v>17</v>
      </c>
      <c r="H1507" s="2">
        <v>61073</v>
      </c>
      <c r="I1507" s="2">
        <v>-61073</v>
      </c>
      <c r="J1507" s="1">
        <v>45785</v>
      </c>
      <c r="K1507" s="7">
        <v>45778</v>
      </c>
    </row>
    <row r="1508" spans="1:11" x14ac:dyDescent="0.25">
      <c r="A1508" s="7">
        <v>45748</v>
      </c>
      <c r="B1508" s="1">
        <v>45775</v>
      </c>
      <c r="C1508" s="49" t="s">
        <v>120</v>
      </c>
      <c r="D1508" s="49" t="s">
        <v>52</v>
      </c>
      <c r="E1508" t="s">
        <v>10</v>
      </c>
      <c r="F1508" t="s">
        <v>24</v>
      </c>
      <c r="G1508" t="s">
        <v>16</v>
      </c>
      <c r="H1508" s="2">
        <v>50474</v>
      </c>
      <c r="I1508" s="2">
        <v>-50474</v>
      </c>
      <c r="J1508" s="1">
        <v>45785</v>
      </c>
      <c r="K1508" s="7">
        <v>45778</v>
      </c>
    </row>
    <row r="1509" spans="1:11" x14ac:dyDescent="0.25">
      <c r="A1509" s="7">
        <v>45748</v>
      </c>
      <c r="B1509" s="1">
        <v>45775</v>
      </c>
      <c r="C1509" s="49" t="s">
        <v>120</v>
      </c>
      <c r="D1509" s="49" t="s">
        <v>52</v>
      </c>
      <c r="E1509" t="s">
        <v>59</v>
      </c>
      <c r="F1509" t="s">
        <v>24</v>
      </c>
      <c r="G1509" t="s">
        <v>18</v>
      </c>
      <c r="H1509" s="2">
        <v>83650</v>
      </c>
      <c r="I1509" s="2">
        <v>-83650</v>
      </c>
      <c r="J1509" s="1">
        <v>45777</v>
      </c>
      <c r="K1509" s="7">
        <v>45748</v>
      </c>
    </row>
    <row r="1510" spans="1:11" x14ac:dyDescent="0.25">
      <c r="A1510" s="7">
        <v>45748</v>
      </c>
      <c r="B1510" s="1">
        <v>45775</v>
      </c>
      <c r="C1510" s="49" t="s">
        <v>120</v>
      </c>
      <c r="D1510" s="49" t="s">
        <v>52</v>
      </c>
      <c r="E1510" t="s">
        <v>84</v>
      </c>
      <c r="F1510" t="s">
        <v>24</v>
      </c>
      <c r="G1510" t="s">
        <v>17</v>
      </c>
      <c r="H1510" s="2">
        <v>190673</v>
      </c>
      <c r="I1510" s="2">
        <v>-190673</v>
      </c>
      <c r="J1510" s="1">
        <v>45783</v>
      </c>
      <c r="K1510" s="7">
        <v>45778</v>
      </c>
    </row>
    <row r="1511" spans="1:11" x14ac:dyDescent="0.25">
      <c r="A1511" s="7">
        <v>45748</v>
      </c>
      <c r="B1511" s="1">
        <v>45775</v>
      </c>
      <c r="C1511" s="49" t="s">
        <v>120</v>
      </c>
      <c r="D1511" s="49" t="s">
        <v>52</v>
      </c>
      <c r="E1511" t="s">
        <v>57</v>
      </c>
      <c r="F1511" t="s">
        <v>24</v>
      </c>
      <c r="G1511" t="s">
        <v>17</v>
      </c>
      <c r="H1511" s="2">
        <v>640796</v>
      </c>
    </row>
    <row r="1512" spans="1:11" x14ac:dyDescent="0.25">
      <c r="A1512" s="7">
        <v>45748</v>
      </c>
      <c r="B1512" s="1">
        <v>45775</v>
      </c>
      <c r="C1512" s="49" t="s">
        <v>120</v>
      </c>
      <c r="D1512" s="49" t="s">
        <v>52</v>
      </c>
      <c r="E1512" t="s">
        <v>31</v>
      </c>
      <c r="F1512" s="1" t="s">
        <v>24</v>
      </c>
      <c r="G1512" t="s">
        <v>17</v>
      </c>
      <c r="H1512" s="2">
        <v>73944</v>
      </c>
    </row>
    <row r="1513" spans="1:11" x14ac:dyDescent="0.25">
      <c r="A1513" s="7">
        <v>45748</v>
      </c>
      <c r="B1513" s="1">
        <v>45775</v>
      </c>
      <c r="C1513" s="49" t="s">
        <v>120</v>
      </c>
      <c r="D1513" s="49" t="s">
        <v>52</v>
      </c>
      <c r="E1513" t="s">
        <v>107</v>
      </c>
      <c r="F1513" t="s">
        <v>22</v>
      </c>
      <c r="G1513" t="s">
        <v>18</v>
      </c>
      <c r="H1513" s="2">
        <v>113240</v>
      </c>
      <c r="I1513" s="2">
        <v>-113240</v>
      </c>
      <c r="J1513" s="1">
        <v>45778</v>
      </c>
      <c r="K1513" s="7">
        <v>45748</v>
      </c>
    </row>
    <row r="1514" spans="1:11" x14ac:dyDescent="0.25">
      <c r="A1514" s="7">
        <v>45748</v>
      </c>
      <c r="B1514" s="1">
        <v>45775</v>
      </c>
      <c r="C1514" s="49" t="s">
        <v>120</v>
      </c>
      <c r="D1514" s="49" t="s">
        <v>52</v>
      </c>
      <c r="E1514" t="s">
        <v>2</v>
      </c>
      <c r="F1514" t="s">
        <v>24</v>
      </c>
      <c r="G1514" t="s">
        <v>17</v>
      </c>
      <c r="H1514" s="2">
        <v>414867</v>
      </c>
    </row>
    <row r="1515" spans="1:11" x14ac:dyDescent="0.25">
      <c r="A1515" s="7">
        <v>45748</v>
      </c>
      <c r="B1515" s="1">
        <v>45775</v>
      </c>
      <c r="C1515" s="49" t="s">
        <v>120</v>
      </c>
      <c r="D1515" s="49" t="s">
        <v>52</v>
      </c>
      <c r="E1515" t="s">
        <v>2</v>
      </c>
      <c r="F1515" t="s">
        <v>24</v>
      </c>
      <c r="G1515" t="s">
        <v>16</v>
      </c>
      <c r="H1515" s="2">
        <v>177243</v>
      </c>
    </row>
    <row r="1516" spans="1:11" x14ac:dyDescent="0.25">
      <c r="A1516" s="7">
        <v>45748</v>
      </c>
      <c r="B1516" s="1">
        <v>45775</v>
      </c>
      <c r="C1516" s="49" t="s">
        <v>120</v>
      </c>
      <c r="D1516" s="49" t="s">
        <v>52</v>
      </c>
      <c r="E1516" t="s">
        <v>2</v>
      </c>
      <c r="F1516" t="s">
        <v>24</v>
      </c>
      <c r="G1516" t="s">
        <v>16</v>
      </c>
      <c r="H1516" s="2">
        <v>245200</v>
      </c>
    </row>
    <row r="1517" spans="1:11" x14ac:dyDescent="0.25">
      <c r="A1517" s="7">
        <v>45748</v>
      </c>
      <c r="B1517" s="1">
        <v>45775</v>
      </c>
      <c r="C1517" s="49" t="s">
        <v>120</v>
      </c>
      <c r="D1517" s="49" t="s">
        <v>52</v>
      </c>
      <c r="E1517" t="s">
        <v>2</v>
      </c>
      <c r="F1517" t="s">
        <v>24</v>
      </c>
      <c r="G1517" t="s">
        <v>17</v>
      </c>
      <c r="H1517" s="2">
        <v>296692</v>
      </c>
    </row>
    <row r="1518" spans="1:11" x14ac:dyDescent="0.25">
      <c r="A1518" s="7">
        <v>45748</v>
      </c>
      <c r="B1518" s="1">
        <v>45775</v>
      </c>
      <c r="C1518" s="49" t="s">
        <v>120</v>
      </c>
      <c r="D1518" s="49" t="s">
        <v>52</v>
      </c>
      <c r="E1518" t="s">
        <v>39</v>
      </c>
      <c r="F1518" t="s">
        <v>22</v>
      </c>
      <c r="G1518" t="s">
        <v>17</v>
      </c>
      <c r="H1518" s="2">
        <v>117776</v>
      </c>
      <c r="I1518" s="2">
        <v>-117776</v>
      </c>
      <c r="J1518" s="1">
        <v>45782</v>
      </c>
      <c r="K1518" s="7">
        <v>45778</v>
      </c>
    </row>
    <row r="1519" spans="1:11" x14ac:dyDescent="0.25">
      <c r="A1519" s="7">
        <v>45748</v>
      </c>
      <c r="B1519" s="1">
        <v>45775</v>
      </c>
      <c r="C1519" s="49" t="s">
        <v>120</v>
      </c>
      <c r="D1519" s="49" t="s">
        <v>52</v>
      </c>
      <c r="E1519" t="s">
        <v>39</v>
      </c>
      <c r="F1519" t="s">
        <v>22</v>
      </c>
      <c r="G1519" t="s">
        <v>17</v>
      </c>
      <c r="H1519" s="2">
        <v>26581</v>
      </c>
      <c r="I1519" s="2">
        <v>-26581</v>
      </c>
      <c r="J1519" s="1">
        <v>45782</v>
      </c>
      <c r="K1519" s="7">
        <v>45778</v>
      </c>
    </row>
    <row r="1520" spans="1:11" x14ac:dyDescent="0.25">
      <c r="A1520" s="7">
        <v>45748</v>
      </c>
      <c r="B1520" s="1">
        <v>45776</v>
      </c>
      <c r="C1520" s="49" t="s">
        <v>120</v>
      </c>
      <c r="D1520" s="49" t="s">
        <v>70</v>
      </c>
      <c r="E1520" t="s">
        <v>71</v>
      </c>
      <c r="F1520" t="s">
        <v>22</v>
      </c>
      <c r="G1520" t="s">
        <v>16</v>
      </c>
      <c r="H1520" s="2">
        <v>3620</v>
      </c>
      <c r="I1520" s="2">
        <v>-3620</v>
      </c>
      <c r="J1520" s="1">
        <v>45776</v>
      </c>
      <c r="K1520" s="7">
        <v>45748</v>
      </c>
    </row>
    <row r="1521" spans="1:11" x14ac:dyDescent="0.25">
      <c r="A1521" s="7">
        <v>45748</v>
      </c>
      <c r="B1521" s="1">
        <v>45776</v>
      </c>
      <c r="C1521" s="49" t="s">
        <v>120</v>
      </c>
      <c r="D1521" s="49" t="s">
        <v>69</v>
      </c>
      <c r="E1521" t="s">
        <v>43</v>
      </c>
      <c r="F1521" t="s">
        <v>22</v>
      </c>
      <c r="G1521" t="s">
        <v>16</v>
      </c>
      <c r="I1521" s="2">
        <v>-23000</v>
      </c>
      <c r="J1521" s="1">
        <v>45776</v>
      </c>
      <c r="K1521" s="7">
        <v>45748</v>
      </c>
    </row>
    <row r="1522" spans="1:11" x14ac:dyDescent="0.25">
      <c r="A1522" s="7">
        <v>45748</v>
      </c>
      <c r="B1522" s="1">
        <v>45776</v>
      </c>
      <c r="C1522" s="49" t="s">
        <v>120</v>
      </c>
      <c r="D1522" s="49" t="s">
        <v>69</v>
      </c>
      <c r="E1522" t="s">
        <v>43</v>
      </c>
      <c r="F1522" t="s">
        <v>22</v>
      </c>
      <c r="G1522" t="s">
        <v>16</v>
      </c>
      <c r="I1522" s="2">
        <v>-23070</v>
      </c>
      <c r="J1522" s="1">
        <v>45776</v>
      </c>
      <c r="K1522" s="7">
        <v>45748</v>
      </c>
    </row>
    <row r="1523" spans="1:11" x14ac:dyDescent="0.25">
      <c r="A1523" s="7">
        <v>45748</v>
      </c>
      <c r="B1523" s="1">
        <v>45776</v>
      </c>
      <c r="C1523" s="49" t="s">
        <v>120</v>
      </c>
      <c r="D1523" s="49" t="s">
        <v>51</v>
      </c>
      <c r="E1523" t="s">
        <v>39</v>
      </c>
      <c r="F1523" t="s">
        <v>22</v>
      </c>
      <c r="G1523" t="s">
        <v>16</v>
      </c>
      <c r="H1523" s="2">
        <v>45100</v>
      </c>
      <c r="I1523" s="2">
        <v>-45100</v>
      </c>
      <c r="J1523" s="1">
        <v>45776</v>
      </c>
      <c r="K1523" s="7">
        <v>45748</v>
      </c>
    </row>
    <row r="1524" spans="1:11" x14ac:dyDescent="0.25">
      <c r="A1524" s="7">
        <v>45748</v>
      </c>
      <c r="B1524" s="1">
        <v>45776</v>
      </c>
      <c r="C1524" s="49" t="s">
        <v>120</v>
      </c>
      <c r="D1524" s="49" t="s">
        <v>70</v>
      </c>
      <c r="E1524" t="s">
        <v>35</v>
      </c>
      <c r="F1524" t="s">
        <v>22</v>
      </c>
      <c r="G1524" t="s">
        <v>16</v>
      </c>
      <c r="H1524" s="2">
        <v>30000</v>
      </c>
      <c r="I1524" s="2">
        <v>-30000</v>
      </c>
      <c r="J1524" s="1">
        <v>45776</v>
      </c>
      <c r="K1524" s="7">
        <v>45748</v>
      </c>
    </row>
    <row r="1525" spans="1:11" x14ac:dyDescent="0.25">
      <c r="A1525" s="7">
        <v>45748</v>
      </c>
      <c r="B1525" s="1">
        <v>45776</v>
      </c>
      <c r="C1525" s="49" t="s">
        <v>120</v>
      </c>
      <c r="D1525" s="49" t="s">
        <v>52</v>
      </c>
      <c r="E1525" t="s">
        <v>101</v>
      </c>
      <c r="F1525" t="s">
        <v>22</v>
      </c>
      <c r="G1525" t="s">
        <v>16</v>
      </c>
      <c r="H1525" s="2">
        <v>85000</v>
      </c>
      <c r="I1525" s="2">
        <v>-85000</v>
      </c>
      <c r="J1525" s="1">
        <v>45776</v>
      </c>
      <c r="K1525" s="7">
        <v>45748</v>
      </c>
    </row>
    <row r="1526" spans="1:11" x14ac:dyDescent="0.25">
      <c r="A1526" s="7">
        <v>45748</v>
      </c>
      <c r="B1526" s="1">
        <v>45776</v>
      </c>
      <c r="C1526" s="49" t="s">
        <v>120</v>
      </c>
      <c r="D1526" s="49" t="s">
        <v>52</v>
      </c>
      <c r="E1526" t="s">
        <v>0</v>
      </c>
      <c r="F1526" t="s">
        <v>24</v>
      </c>
      <c r="G1526" t="s">
        <v>17</v>
      </c>
      <c r="H1526" s="2">
        <v>959860</v>
      </c>
    </row>
    <row r="1527" spans="1:11" x14ac:dyDescent="0.25">
      <c r="A1527" s="7">
        <v>45748</v>
      </c>
      <c r="B1527" s="1">
        <v>45776</v>
      </c>
      <c r="C1527" s="49" t="s">
        <v>120</v>
      </c>
      <c r="D1527" s="49" t="s">
        <v>52</v>
      </c>
      <c r="E1527" t="s">
        <v>0</v>
      </c>
      <c r="F1527" t="s">
        <v>24</v>
      </c>
      <c r="G1527" t="s">
        <v>17</v>
      </c>
      <c r="H1527" s="2">
        <v>210786</v>
      </c>
    </row>
    <row r="1528" spans="1:11" x14ac:dyDescent="0.25">
      <c r="A1528" s="7">
        <v>45748</v>
      </c>
      <c r="B1528" s="1">
        <v>45776</v>
      </c>
      <c r="C1528" s="49" t="s">
        <v>120</v>
      </c>
      <c r="D1528" s="49" t="s">
        <v>76</v>
      </c>
      <c r="E1528" t="s">
        <v>116</v>
      </c>
      <c r="F1528" t="s">
        <v>22</v>
      </c>
      <c r="G1528" t="s">
        <v>18</v>
      </c>
      <c r="H1528" s="2">
        <v>125000</v>
      </c>
      <c r="I1528" s="2">
        <v>-125000</v>
      </c>
      <c r="J1528" s="1">
        <v>45776</v>
      </c>
      <c r="K1528" s="7">
        <v>45748</v>
      </c>
    </row>
    <row r="1529" spans="1:11" x14ac:dyDescent="0.25">
      <c r="A1529" s="7">
        <v>45748</v>
      </c>
      <c r="B1529" s="1">
        <v>45776</v>
      </c>
      <c r="C1529" s="49" t="s">
        <v>120</v>
      </c>
      <c r="D1529" s="49" t="s">
        <v>52</v>
      </c>
      <c r="E1529" t="s">
        <v>3</v>
      </c>
      <c r="F1529" t="s">
        <v>24</v>
      </c>
      <c r="G1529" t="s">
        <v>17</v>
      </c>
      <c r="H1529" s="2">
        <v>574752</v>
      </c>
    </row>
    <row r="1530" spans="1:11" x14ac:dyDescent="0.25">
      <c r="A1530" s="7">
        <v>45748</v>
      </c>
      <c r="B1530" s="1">
        <v>45776</v>
      </c>
      <c r="C1530" s="49" t="s">
        <v>120</v>
      </c>
      <c r="D1530" s="49" t="s">
        <v>52</v>
      </c>
      <c r="E1530" t="s">
        <v>91</v>
      </c>
      <c r="F1530" t="s">
        <v>24</v>
      </c>
      <c r="G1530" t="s">
        <v>18</v>
      </c>
      <c r="H1530" s="2">
        <v>37854</v>
      </c>
      <c r="I1530" s="2">
        <v>-37854</v>
      </c>
      <c r="J1530" s="1">
        <v>45827</v>
      </c>
      <c r="K1530" s="7">
        <v>45809</v>
      </c>
    </row>
    <row r="1531" spans="1:11" x14ac:dyDescent="0.25">
      <c r="A1531" s="7">
        <v>45748</v>
      </c>
      <c r="B1531" s="1">
        <v>45776</v>
      </c>
      <c r="C1531" s="49" t="s">
        <v>121</v>
      </c>
      <c r="D1531" s="49" t="s">
        <v>117</v>
      </c>
      <c r="E1531" t="s">
        <v>126</v>
      </c>
      <c r="F1531" t="s">
        <v>22</v>
      </c>
      <c r="G1531" t="s">
        <v>16</v>
      </c>
      <c r="I1531" s="2">
        <v>800000</v>
      </c>
      <c r="J1531" s="1">
        <v>45776</v>
      </c>
      <c r="K1531" s="7">
        <v>45748</v>
      </c>
    </row>
    <row r="1532" spans="1:11" x14ac:dyDescent="0.25">
      <c r="A1532" s="7">
        <v>45748</v>
      </c>
      <c r="B1532" s="1">
        <v>45776</v>
      </c>
      <c r="C1532" s="49" t="s">
        <v>120</v>
      </c>
      <c r="D1532" s="49" t="s">
        <v>52</v>
      </c>
      <c r="E1532" t="s">
        <v>153</v>
      </c>
      <c r="F1532" t="s">
        <v>22</v>
      </c>
      <c r="G1532" t="s">
        <v>16</v>
      </c>
      <c r="H1532" s="2">
        <v>2060</v>
      </c>
      <c r="I1532" s="2">
        <v>-2060</v>
      </c>
      <c r="J1532" s="1">
        <v>45776</v>
      </c>
      <c r="K1532" s="7">
        <v>45748</v>
      </c>
    </row>
    <row r="1533" spans="1:11" x14ac:dyDescent="0.25">
      <c r="A1533" s="7">
        <v>45748</v>
      </c>
      <c r="B1533" s="1">
        <v>45776</v>
      </c>
      <c r="C1533" s="49" t="s">
        <v>120</v>
      </c>
      <c r="D1533" s="49" t="s">
        <v>69</v>
      </c>
      <c r="E1533" t="s">
        <v>43</v>
      </c>
      <c r="F1533" t="s">
        <v>22</v>
      </c>
      <c r="G1533" t="s">
        <v>16</v>
      </c>
      <c r="I1533" s="2">
        <v>-23000</v>
      </c>
      <c r="J1533" s="1">
        <v>45776</v>
      </c>
      <c r="K1533" s="7">
        <v>45748</v>
      </c>
    </row>
    <row r="1534" spans="1:11" x14ac:dyDescent="0.25">
      <c r="A1534" s="7">
        <v>45748</v>
      </c>
      <c r="B1534" s="1">
        <v>45776</v>
      </c>
      <c r="C1534" s="49" t="s">
        <v>120</v>
      </c>
      <c r="D1534" s="49" t="s">
        <v>69</v>
      </c>
      <c r="E1534" t="s">
        <v>43</v>
      </c>
      <c r="F1534" t="s">
        <v>22</v>
      </c>
      <c r="G1534" t="s">
        <v>16</v>
      </c>
      <c r="I1534" s="2">
        <v>-17300</v>
      </c>
      <c r="J1534" s="1">
        <v>45776</v>
      </c>
      <c r="K1534" s="7">
        <v>45748</v>
      </c>
    </row>
    <row r="1535" spans="1:11" x14ac:dyDescent="0.25">
      <c r="A1535" s="7">
        <v>45748</v>
      </c>
      <c r="B1535" s="1">
        <v>45776</v>
      </c>
      <c r="C1535" s="49" t="s">
        <v>120</v>
      </c>
      <c r="D1535" s="49" t="s">
        <v>198</v>
      </c>
      <c r="E1535" t="s">
        <v>199</v>
      </c>
      <c r="F1535" t="s">
        <v>22</v>
      </c>
      <c r="G1535" t="s">
        <v>16</v>
      </c>
      <c r="H1535" s="2">
        <v>300000</v>
      </c>
      <c r="I1535" s="2">
        <v>-300000</v>
      </c>
      <c r="J1535" s="1">
        <v>45776</v>
      </c>
      <c r="K1535" s="7">
        <v>45748</v>
      </c>
    </row>
    <row r="1536" spans="1:11" x14ac:dyDescent="0.25">
      <c r="A1536" s="7">
        <v>45748</v>
      </c>
      <c r="B1536" s="1">
        <v>45776</v>
      </c>
      <c r="C1536" s="49" t="s">
        <v>120</v>
      </c>
      <c r="D1536" s="49" t="s">
        <v>52</v>
      </c>
      <c r="E1536" t="s">
        <v>2</v>
      </c>
      <c r="F1536" t="s">
        <v>22</v>
      </c>
      <c r="G1536" t="s">
        <v>16</v>
      </c>
      <c r="H1536" s="2">
        <v>300000</v>
      </c>
      <c r="I1536" s="2">
        <v>-300000</v>
      </c>
      <c r="J1536" s="1">
        <v>45776</v>
      </c>
      <c r="K1536" s="7">
        <v>45748</v>
      </c>
    </row>
    <row r="1537" spans="1:11" x14ac:dyDescent="0.25">
      <c r="A1537" s="7">
        <v>45748</v>
      </c>
      <c r="B1537" s="1">
        <v>45776</v>
      </c>
      <c r="C1537" s="49" t="s">
        <v>120</v>
      </c>
      <c r="D1537" s="49" t="s">
        <v>52</v>
      </c>
      <c r="E1537" t="s">
        <v>39</v>
      </c>
      <c r="F1537" t="s">
        <v>22</v>
      </c>
      <c r="G1537" t="s">
        <v>17</v>
      </c>
      <c r="H1537" s="2">
        <v>587160</v>
      </c>
      <c r="K1537" s="7"/>
    </row>
    <row r="1538" spans="1:11" x14ac:dyDescent="0.25">
      <c r="A1538" s="7">
        <v>45748</v>
      </c>
      <c r="B1538" s="1">
        <v>45777</v>
      </c>
      <c r="C1538" s="49" t="s">
        <v>120</v>
      </c>
      <c r="D1538" s="49" t="s">
        <v>52</v>
      </c>
      <c r="E1538" t="s">
        <v>12</v>
      </c>
      <c r="F1538" t="s">
        <v>24</v>
      </c>
      <c r="G1538" t="s">
        <v>16</v>
      </c>
      <c r="H1538" s="2">
        <v>579600</v>
      </c>
      <c r="I1538" s="2">
        <v>-579600</v>
      </c>
      <c r="J1538" s="1">
        <v>45789</v>
      </c>
      <c r="K1538" s="7">
        <v>45778</v>
      </c>
    </row>
    <row r="1539" spans="1:11" x14ac:dyDescent="0.25">
      <c r="A1539" s="7">
        <v>45748</v>
      </c>
      <c r="B1539" s="1">
        <v>45777</v>
      </c>
      <c r="C1539" s="49" t="s">
        <v>120</v>
      </c>
      <c r="D1539" s="49" t="s">
        <v>52</v>
      </c>
      <c r="E1539" t="s">
        <v>26</v>
      </c>
      <c r="F1539" t="s">
        <v>22</v>
      </c>
      <c r="G1539" t="s">
        <v>16</v>
      </c>
      <c r="H1539" s="2">
        <v>3200</v>
      </c>
      <c r="I1539" s="2">
        <v>-3200</v>
      </c>
      <c r="J1539" s="1">
        <v>45777</v>
      </c>
      <c r="K1539" s="7">
        <v>45748</v>
      </c>
    </row>
    <row r="1540" spans="1:11" x14ac:dyDescent="0.25">
      <c r="A1540" s="7">
        <v>45748</v>
      </c>
      <c r="B1540" s="1">
        <v>45777</v>
      </c>
      <c r="C1540" s="49" t="s">
        <v>120</v>
      </c>
      <c r="D1540" s="49" t="s">
        <v>69</v>
      </c>
      <c r="E1540" t="s">
        <v>43</v>
      </c>
      <c r="F1540" t="s">
        <v>22</v>
      </c>
      <c r="G1540" t="s">
        <v>16</v>
      </c>
      <c r="I1540" s="2">
        <v>-17300</v>
      </c>
      <c r="J1540" s="1">
        <v>45777</v>
      </c>
      <c r="K1540" s="7">
        <v>45748</v>
      </c>
    </row>
    <row r="1541" spans="1:11" x14ac:dyDescent="0.25">
      <c r="A1541" s="7">
        <v>45748</v>
      </c>
      <c r="B1541" s="1">
        <v>45777</v>
      </c>
      <c r="C1541" s="49" t="s">
        <v>120</v>
      </c>
      <c r="D1541" s="49" t="s">
        <v>69</v>
      </c>
      <c r="E1541" t="s">
        <v>43</v>
      </c>
      <c r="F1541" t="s">
        <v>22</v>
      </c>
      <c r="G1541" t="s">
        <v>16</v>
      </c>
      <c r="I1541" s="2">
        <v>-23000</v>
      </c>
      <c r="J1541" s="1">
        <v>45777</v>
      </c>
      <c r="K1541" s="7">
        <v>45748</v>
      </c>
    </row>
    <row r="1542" spans="1:11" x14ac:dyDescent="0.25">
      <c r="A1542" s="7">
        <v>45748</v>
      </c>
      <c r="B1542" s="1">
        <v>45777</v>
      </c>
      <c r="C1542" s="49" t="s">
        <v>120</v>
      </c>
      <c r="D1542" s="49" t="s">
        <v>69</v>
      </c>
      <c r="E1542" t="s">
        <v>43</v>
      </c>
      <c r="F1542" t="s">
        <v>22</v>
      </c>
      <c r="G1542" t="s">
        <v>16</v>
      </c>
      <c r="I1542" s="2">
        <v>-23070</v>
      </c>
      <c r="J1542" s="1">
        <v>45777</v>
      </c>
      <c r="K1542" s="7">
        <v>45748</v>
      </c>
    </row>
    <row r="1543" spans="1:11" x14ac:dyDescent="0.25">
      <c r="A1543" s="7">
        <v>45748</v>
      </c>
      <c r="B1543" s="1">
        <v>45777</v>
      </c>
      <c r="C1543" s="49" t="s">
        <v>120</v>
      </c>
      <c r="D1543" s="49" t="s">
        <v>52</v>
      </c>
      <c r="E1543" t="s">
        <v>9</v>
      </c>
      <c r="F1543" t="s">
        <v>22</v>
      </c>
      <c r="G1543" t="s">
        <v>16</v>
      </c>
      <c r="H1543" s="2">
        <v>5000</v>
      </c>
      <c r="I1543" s="2">
        <v>-5000</v>
      </c>
      <c r="J1543" s="1">
        <v>45775</v>
      </c>
      <c r="K1543" s="7">
        <v>45748</v>
      </c>
    </row>
    <row r="1544" spans="1:11" x14ac:dyDescent="0.25">
      <c r="A1544" s="7">
        <v>45748</v>
      </c>
      <c r="B1544" s="1">
        <v>45777</v>
      </c>
      <c r="C1544" s="49" t="s">
        <v>120</v>
      </c>
      <c r="D1544" s="49" t="s">
        <v>70</v>
      </c>
      <c r="E1544" t="s">
        <v>71</v>
      </c>
      <c r="F1544" t="s">
        <v>22</v>
      </c>
      <c r="G1544" t="s">
        <v>16</v>
      </c>
      <c r="H1544" s="2">
        <v>3700</v>
      </c>
      <c r="I1544" s="2">
        <v>-3700</v>
      </c>
      <c r="J1544" s="1">
        <v>45776</v>
      </c>
      <c r="K1544" s="7">
        <v>45748</v>
      </c>
    </row>
    <row r="1545" spans="1:11" x14ac:dyDescent="0.25">
      <c r="A1545" s="7">
        <v>45748</v>
      </c>
      <c r="B1545" s="1">
        <v>45777</v>
      </c>
      <c r="C1545" s="49" t="s">
        <v>120</v>
      </c>
      <c r="D1545" s="49" t="s">
        <v>70</v>
      </c>
      <c r="E1545" t="s">
        <v>71</v>
      </c>
      <c r="F1545" t="s">
        <v>22</v>
      </c>
      <c r="G1545" t="s">
        <v>16</v>
      </c>
      <c r="H1545" s="2">
        <v>2000</v>
      </c>
      <c r="I1545" s="2">
        <v>-2000</v>
      </c>
      <c r="J1545" s="1">
        <v>45776</v>
      </c>
      <c r="K1545" s="7">
        <v>45748</v>
      </c>
    </row>
    <row r="1546" spans="1:11" x14ac:dyDescent="0.25">
      <c r="A1546" s="7">
        <v>45748</v>
      </c>
      <c r="B1546" s="1">
        <v>45777</v>
      </c>
      <c r="C1546" s="49" t="s">
        <v>120</v>
      </c>
      <c r="D1546" s="49" t="s">
        <v>52</v>
      </c>
      <c r="E1546" t="s">
        <v>38</v>
      </c>
      <c r="F1546" t="s">
        <v>22</v>
      </c>
      <c r="G1546" t="s">
        <v>16</v>
      </c>
      <c r="H1546" s="2">
        <v>49000</v>
      </c>
      <c r="I1546" s="2">
        <v>-49000</v>
      </c>
      <c r="J1546" s="1">
        <v>45777</v>
      </c>
      <c r="K1546" s="7">
        <v>45748</v>
      </c>
    </row>
    <row r="1547" spans="1:11" x14ac:dyDescent="0.25">
      <c r="A1547" s="7">
        <v>45748</v>
      </c>
      <c r="B1547" s="1">
        <v>45777</v>
      </c>
      <c r="C1547" s="49" t="s">
        <v>120</v>
      </c>
      <c r="D1547" s="49" t="s">
        <v>52</v>
      </c>
      <c r="E1547" t="s">
        <v>37</v>
      </c>
      <c r="F1547" t="s">
        <v>22</v>
      </c>
      <c r="G1547" t="s">
        <v>18</v>
      </c>
      <c r="H1547" s="2">
        <v>436090</v>
      </c>
      <c r="I1547" s="2">
        <v>-436090</v>
      </c>
      <c r="J1547" s="1">
        <v>45777</v>
      </c>
      <c r="K1547" s="7">
        <v>45748</v>
      </c>
    </row>
    <row r="1548" spans="1:11" x14ac:dyDescent="0.25">
      <c r="A1548" s="7">
        <v>45748</v>
      </c>
      <c r="B1548" s="1">
        <v>45777</v>
      </c>
      <c r="C1548" s="49" t="s">
        <v>120</v>
      </c>
      <c r="D1548" s="49" t="s">
        <v>69</v>
      </c>
      <c r="E1548" t="s">
        <v>43</v>
      </c>
      <c r="F1548" t="s">
        <v>22</v>
      </c>
      <c r="G1548" t="s">
        <v>16</v>
      </c>
      <c r="I1548" s="2">
        <v>-23000</v>
      </c>
      <c r="J1548" s="1">
        <v>45777</v>
      </c>
      <c r="K1548" s="7">
        <v>45748</v>
      </c>
    </row>
    <row r="1549" spans="1:11" x14ac:dyDescent="0.25">
      <c r="A1549" s="7">
        <v>45748</v>
      </c>
      <c r="B1549" s="1">
        <v>45777</v>
      </c>
      <c r="C1549" s="49" t="s">
        <v>121</v>
      </c>
      <c r="D1549" s="49" t="s">
        <v>117</v>
      </c>
      <c r="E1549" t="s">
        <v>108</v>
      </c>
      <c r="F1549" t="s">
        <v>118</v>
      </c>
      <c r="G1549" t="s">
        <v>16</v>
      </c>
      <c r="I1549" s="2">
        <v>92917155</v>
      </c>
      <c r="J1549" s="1">
        <v>45777</v>
      </c>
      <c r="K1549" s="7">
        <v>45748</v>
      </c>
    </row>
    <row r="1550" spans="1:11" x14ac:dyDescent="0.25">
      <c r="A1550" s="7">
        <v>45748</v>
      </c>
      <c r="B1550" s="1">
        <v>45777</v>
      </c>
      <c r="C1550" s="49" t="s">
        <v>121</v>
      </c>
      <c r="D1550" s="49" t="s">
        <v>117</v>
      </c>
      <c r="E1550" t="s">
        <v>109</v>
      </c>
      <c r="F1550" t="s">
        <v>118</v>
      </c>
      <c r="G1550" t="s">
        <v>16</v>
      </c>
      <c r="I1550" s="2">
        <v>12299865</v>
      </c>
      <c r="J1550" s="1">
        <v>45777</v>
      </c>
      <c r="K1550" s="7">
        <v>45748</v>
      </c>
    </row>
    <row r="1551" spans="1:11" x14ac:dyDescent="0.25">
      <c r="A1551" s="7">
        <v>45748</v>
      </c>
      <c r="B1551" s="1">
        <v>45777</v>
      </c>
      <c r="C1551" s="49" t="s">
        <v>120</v>
      </c>
      <c r="D1551" s="49" t="s">
        <v>69</v>
      </c>
      <c r="E1551" t="s">
        <v>158</v>
      </c>
      <c r="F1551" t="s">
        <v>118</v>
      </c>
      <c r="G1551" t="s">
        <v>16</v>
      </c>
      <c r="I1551" s="2">
        <v>-19882867</v>
      </c>
      <c r="J1551" s="1">
        <v>45777</v>
      </c>
      <c r="K1551" s="7">
        <v>45748</v>
      </c>
    </row>
    <row r="1552" spans="1:11" x14ac:dyDescent="0.25">
      <c r="A1552" s="7">
        <v>45778</v>
      </c>
      <c r="B1552" s="1">
        <v>45778</v>
      </c>
      <c r="C1552" s="49" t="s">
        <v>120</v>
      </c>
      <c r="D1552" s="49" t="s">
        <v>52</v>
      </c>
      <c r="E1552" t="s">
        <v>9</v>
      </c>
      <c r="F1552" t="s">
        <v>22</v>
      </c>
      <c r="G1552" t="s">
        <v>16</v>
      </c>
      <c r="H1552" s="2">
        <v>3400</v>
      </c>
      <c r="I1552" s="2">
        <v>-3400</v>
      </c>
      <c r="J1552" s="1">
        <v>45778</v>
      </c>
      <c r="K1552" s="7">
        <v>45778</v>
      </c>
    </row>
    <row r="1553" spans="1:11" x14ac:dyDescent="0.25">
      <c r="A1553" s="7">
        <v>45778</v>
      </c>
      <c r="B1553" s="1">
        <v>45778</v>
      </c>
      <c r="C1553" s="49" t="s">
        <v>120</v>
      </c>
      <c r="D1553" s="49" t="s">
        <v>52</v>
      </c>
      <c r="E1553" t="s">
        <v>9</v>
      </c>
      <c r="F1553" t="s">
        <v>22</v>
      </c>
      <c r="G1553" t="s">
        <v>16</v>
      </c>
      <c r="H1553" s="2">
        <v>780</v>
      </c>
      <c r="I1553" s="2">
        <v>-780</v>
      </c>
      <c r="J1553" s="1">
        <v>45778</v>
      </c>
      <c r="K1553" s="7">
        <v>45778</v>
      </c>
    </row>
    <row r="1554" spans="1:11" x14ac:dyDescent="0.25">
      <c r="A1554" s="7">
        <v>45778</v>
      </c>
      <c r="B1554" s="1">
        <v>45778</v>
      </c>
      <c r="C1554" s="49" t="s">
        <v>120</v>
      </c>
      <c r="D1554" s="49" t="s">
        <v>69</v>
      </c>
      <c r="E1554" t="s">
        <v>43</v>
      </c>
      <c r="F1554" t="s">
        <v>22</v>
      </c>
      <c r="G1554" t="s">
        <v>16</v>
      </c>
      <c r="I1554" s="2">
        <v>-23000</v>
      </c>
      <c r="J1554" s="1">
        <v>45778</v>
      </c>
      <c r="K1554" s="7">
        <v>45778</v>
      </c>
    </row>
    <row r="1555" spans="1:11" x14ac:dyDescent="0.25">
      <c r="A1555" s="7">
        <v>45778</v>
      </c>
      <c r="B1555" s="1">
        <v>45778</v>
      </c>
      <c r="C1555" s="49" t="s">
        <v>120</v>
      </c>
      <c r="D1555" s="49" t="s">
        <v>52</v>
      </c>
      <c r="E1555" t="s">
        <v>9</v>
      </c>
      <c r="F1555" t="s">
        <v>22</v>
      </c>
      <c r="G1555" t="s">
        <v>16</v>
      </c>
      <c r="H1555" s="2">
        <v>800</v>
      </c>
      <c r="I1555" s="2">
        <v>-800</v>
      </c>
      <c r="J1555" s="1">
        <v>45778</v>
      </c>
      <c r="K1555" s="7">
        <v>45778</v>
      </c>
    </row>
    <row r="1556" spans="1:11" x14ac:dyDescent="0.25">
      <c r="A1556" s="7">
        <v>45778</v>
      </c>
      <c r="B1556" s="1">
        <v>45778</v>
      </c>
      <c r="C1556" s="49" t="s">
        <v>120</v>
      </c>
      <c r="D1556" s="49" t="s">
        <v>69</v>
      </c>
      <c r="E1556" t="s">
        <v>43</v>
      </c>
      <c r="F1556" t="s">
        <v>22</v>
      </c>
      <c r="G1556" t="s">
        <v>16</v>
      </c>
      <c r="I1556" s="2">
        <v>-23000</v>
      </c>
      <c r="J1556" s="1">
        <v>45778</v>
      </c>
      <c r="K1556" s="7">
        <v>45778</v>
      </c>
    </row>
    <row r="1557" spans="1:11" x14ac:dyDescent="0.25">
      <c r="A1557" s="7">
        <v>45778</v>
      </c>
      <c r="B1557" s="1">
        <v>45778</v>
      </c>
      <c r="C1557" s="49" t="s">
        <v>120</v>
      </c>
      <c r="D1557" s="49" t="s">
        <v>52</v>
      </c>
      <c r="E1557" t="s">
        <v>39</v>
      </c>
      <c r="F1557" t="s">
        <v>22</v>
      </c>
      <c r="G1557" t="s">
        <v>16</v>
      </c>
      <c r="H1557" s="2">
        <v>11000</v>
      </c>
      <c r="I1557" s="2">
        <v>-11000</v>
      </c>
      <c r="J1557" s="1">
        <v>45778</v>
      </c>
      <c r="K1557" s="7">
        <v>45778</v>
      </c>
    </row>
    <row r="1558" spans="1:11" x14ac:dyDescent="0.25">
      <c r="A1558" s="7">
        <v>45778</v>
      </c>
      <c r="B1558" s="1">
        <v>45779</v>
      </c>
      <c r="C1558" s="49" t="s">
        <v>120</v>
      </c>
      <c r="D1558" s="49" t="s">
        <v>52</v>
      </c>
      <c r="E1558" t="s">
        <v>12</v>
      </c>
      <c r="F1558" t="s">
        <v>24</v>
      </c>
      <c r="G1558" t="s">
        <v>16</v>
      </c>
      <c r="H1558" s="2">
        <v>221500</v>
      </c>
      <c r="I1558" s="2">
        <v>-221500</v>
      </c>
      <c r="J1558" s="1">
        <v>45791</v>
      </c>
      <c r="K1558" s="7">
        <v>45778</v>
      </c>
    </row>
    <row r="1559" spans="1:11" x14ac:dyDescent="0.25">
      <c r="A1559" s="7">
        <v>45778</v>
      </c>
      <c r="B1559" s="1">
        <v>45779</v>
      </c>
      <c r="C1559" s="49" t="s">
        <v>120</v>
      </c>
      <c r="D1559" s="49" t="s">
        <v>52</v>
      </c>
      <c r="E1559" t="s">
        <v>30</v>
      </c>
      <c r="F1559" t="s">
        <v>22</v>
      </c>
      <c r="G1559" t="s">
        <v>16</v>
      </c>
      <c r="H1559" s="2">
        <v>1000</v>
      </c>
      <c r="I1559" s="2">
        <v>-1000</v>
      </c>
      <c r="J1559" s="1">
        <v>45779</v>
      </c>
      <c r="K1559" s="7">
        <v>45778</v>
      </c>
    </row>
    <row r="1560" spans="1:11" x14ac:dyDescent="0.25">
      <c r="A1560" s="7">
        <v>45778</v>
      </c>
      <c r="B1560" s="1">
        <v>45779</v>
      </c>
      <c r="C1560" s="49" t="s">
        <v>120</v>
      </c>
      <c r="D1560" s="49" t="s">
        <v>52</v>
      </c>
      <c r="E1560" t="s">
        <v>30</v>
      </c>
      <c r="F1560" t="s">
        <v>22</v>
      </c>
      <c r="G1560" t="s">
        <v>16</v>
      </c>
      <c r="H1560" s="2">
        <v>3000</v>
      </c>
      <c r="I1560" s="2">
        <v>-3000</v>
      </c>
      <c r="J1560" s="1">
        <v>45779</v>
      </c>
      <c r="K1560" s="7">
        <v>45778</v>
      </c>
    </row>
    <row r="1561" spans="1:11" x14ac:dyDescent="0.25">
      <c r="A1561" s="7">
        <v>45778</v>
      </c>
      <c r="B1561" s="1">
        <v>45779</v>
      </c>
      <c r="C1561" s="49" t="s">
        <v>120</v>
      </c>
      <c r="D1561" s="49" t="s">
        <v>69</v>
      </c>
      <c r="E1561" t="s">
        <v>43</v>
      </c>
      <c r="F1561" t="s">
        <v>22</v>
      </c>
      <c r="G1561" t="s">
        <v>16</v>
      </c>
      <c r="I1561" s="2">
        <v>-46000</v>
      </c>
      <c r="J1561" s="1">
        <v>45779</v>
      </c>
      <c r="K1561" s="7">
        <v>45778</v>
      </c>
    </row>
    <row r="1562" spans="1:11" x14ac:dyDescent="0.25">
      <c r="A1562" s="7">
        <v>45778</v>
      </c>
      <c r="B1562" s="1">
        <v>45779</v>
      </c>
      <c r="C1562" s="49" t="s">
        <v>120</v>
      </c>
      <c r="D1562" s="49" t="s">
        <v>69</v>
      </c>
      <c r="E1562" t="s">
        <v>43</v>
      </c>
      <c r="F1562" t="s">
        <v>22</v>
      </c>
      <c r="G1562" t="s">
        <v>16</v>
      </c>
      <c r="I1562" s="2">
        <v>-46140</v>
      </c>
      <c r="J1562" s="1">
        <v>45779</v>
      </c>
      <c r="K1562" s="7">
        <v>45778</v>
      </c>
    </row>
    <row r="1563" spans="1:11" x14ac:dyDescent="0.25">
      <c r="A1563" s="7">
        <v>45778</v>
      </c>
      <c r="B1563" s="1">
        <v>45779</v>
      </c>
      <c r="C1563" s="49" t="s">
        <v>120</v>
      </c>
      <c r="D1563" s="49" t="s">
        <v>69</v>
      </c>
      <c r="E1563" t="s">
        <v>39</v>
      </c>
      <c r="F1563" t="s">
        <v>22</v>
      </c>
      <c r="G1563" t="s">
        <v>16</v>
      </c>
      <c r="I1563" s="2">
        <v>-100000</v>
      </c>
      <c r="J1563" s="1">
        <v>45779</v>
      </c>
      <c r="K1563" s="7">
        <v>45778</v>
      </c>
    </row>
    <row r="1564" spans="1:11" x14ac:dyDescent="0.25">
      <c r="A1564" s="7">
        <v>45778</v>
      </c>
      <c r="B1564" s="1">
        <v>45779</v>
      </c>
      <c r="C1564" s="49" t="s">
        <v>120</v>
      </c>
      <c r="D1564" s="49" t="s">
        <v>70</v>
      </c>
      <c r="E1564" t="s">
        <v>71</v>
      </c>
      <c r="F1564" t="s">
        <v>22</v>
      </c>
      <c r="G1564" t="s">
        <v>16</v>
      </c>
      <c r="H1564" s="2">
        <v>1150</v>
      </c>
      <c r="I1564" s="2">
        <v>-1150</v>
      </c>
      <c r="J1564" s="1">
        <v>45779</v>
      </c>
      <c r="K1564" s="7">
        <v>45778</v>
      </c>
    </row>
    <row r="1565" spans="1:11" x14ac:dyDescent="0.25">
      <c r="A1565" s="7">
        <v>45778</v>
      </c>
      <c r="B1565" s="1">
        <v>45779</v>
      </c>
      <c r="C1565" s="49" t="s">
        <v>120</v>
      </c>
      <c r="D1565" s="49" t="s">
        <v>52</v>
      </c>
      <c r="E1565" t="s">
        <v>40</v>
      </c>
      <c r="F1565" t="s">
        <v>22</v>
      </c>
      <c r="G1565" t="s">
        <v>18</v>
      </c>
      <c r="H1565" s="2">
        <v>100960</v>
      </c>
      <c r="I1565" s="2">
        <v>-100960</v>
      </c>
      <c r="J1565" s="1">
        <v>45779</v>
      </c>
      <c r="K1565" s="7">
        <v>45778</v>
      </c>
    </row>
    <row r="1566" spans="1:11" x14ac:dyDescent="0.25">
      <c r="A1566" s="7">
        <v>45778</v>
      </c>
      <c r="B1566" s="1">
        <v>45779</v>
      </c>
      <c r="C1566" s="49" t="s">
        <v>120</v>
      </c>
      <c r="D1566" s="49" t="s">
        <v>69</v>
      </c>
      <c r="E1566" t="s">
        <v>43</v>
      </c>
      <c r="F1566" t="s">
        <v>22</v>
      </c>
      <c r="G1566" t="s">
        <v>16</v>
      </c>
      <c r="I1566" s="2">
        <v>-38550</v>
      </c>
      <c r="J1566" s="1">
        <v>45779</v>
      </c>
      <c r="K1566" s="7">
        <v>45778</v>
      </c>
    </row>
    <row r="1567" spans="1:11" x14ac:dyDescent="0.25">
      <c r="A1567" s="7">
        <v>45778</v>
      </c>
      <c r="B1567" s="1">
        <v>45779</v>
      </c>
      <c r="C1567" s="49" t="s">
        <v>120</v>
      </c>
      <c r="D1567" s="49" t="s">
        <v>51</v>
      </c>
      <c r="E1567" t="s">
        <v>200</v>
      </c>
      <c r="F1567" t="s">
        <v>22</v>
      </c>
      <c r="G1567" t="s">
        <v>16</v>
      </c>
      <c r="H1567" s="2">
        <v>125000</v>
      </c>
      <c r="I1567" s="2">
        <v>-125000</v>
      </c>
      <c r="J1567" s="1">
        <v>45779</v>
      </c>
      <c r="K1567" s="7">
        <v>45778</v>
      </c>
    </row>
    <row r="1568" spans="1:11" x14ac:dyDescent="0.25">
      <c r="A1568" s="7">
        <v>45778</v>
      </c>
      <c r="B1568" s="1">
        <v>45779</v>
      </c>
      <c r="C1568" s="49" t="s">
        <v>120</v>
      </c>
      <c r="D1568" s="49" t="s">
        <v>69</v>
      </c>
      <c r="E1568" t="s">
        <v>43</v>
      </c>
      <c r="F1568" t="s">
        <v>22</v>
      </c>
      <c r="G1568" t="s">
        <v>16</v>
      </c>
      <c r="I1568" s="2">
        <v>-23000</v>
      </c>
      <c r="J1568" s="1">
        <v>45779</v>
      </c>
      <c r="K1568" s="7">
        <v>45778</v>
      </c>
    </row>
    <row r="1569" spans="1:11" x14ac:dyDescent="0.25">
      <c r="A1569" s="7">
        <v>45778</v>
      </c>
      <c r="B1569" s="1">
        <v>45780</v>
      </c>
      <c r="C1569" s="49" t="s">
        <v>120</v>
      </c>
      <c r="D1569" s="49" t="s">
        <v>52</v>
      </c>
      <c r="E1569" t="s">
        <v>32</v>
      </c>
      <c r="F1569" t="s">
        <v>24</v>
      </c>
      <c r="G1569" t="s">
        <v>16</v>
      </c>
      <c r="H1569" s="2">
        <v>365900</v>
      </c>
      <c r="I1569" s="2">
        <v>-365900</v>
      </c>
      <c r="J1569" s="1">
        <v>45804</v>
      </c>
      <c r="K1569" s="7">
        <v>45778</v>
      </c>
    </row>
    <row r="1570" spans="1:11" x14ac:dyDescent="0.25">
      <c r="A1570" s="7">
        <v>45778</v>
      </c>
      <c r="B1570" s="1">
        <v>45780</v>
      </c>
      <c r="C1570" s="49" t="s">
        <v>120</v>
      </c>
      <c r="D1570" s="49" t="s">
        <v>52</v>
      </c>
      <c r="E1570" t="s">
        <v>124</v>
      </c>
      <c r="F1570" t="s">
        <v>24</v>
      </c>
      <c r="G1570" t="s">
        <v>18</v>
      </c>
      <c r="H1570" s="2">
        <v>76396</v>
      </c>
      <c r="I1570" s="2">
        <v>-76396</v>
      </c>
      <c r="J1570" s="1">
        <v>45780</v>
      </c>
      <c r="K1570" s="7">
        <v>45778</v>
      </c>
    </row>
    <row r="1571" spans="1:11" x14ac:dyDescent="0.25">
      <c r="A1571" s="7">
        <v>45778</v>
      </c>
      <c r="B1571" s="1">
        <v>45780</v>
      </c>
      <c r="C1571" s="49" t="s">
        <v>120</v>
      </c>
      <c r="D1571" s="49" t="s">
        <v>69</v>
      </c>
      <c r="E1571" t="s">
        <v>43</v>
      </c>
      <c r="F1571" t="s">
        <v>22</v>
      </c>
      <c r="G1571" t="s">
        <v>16</v>
      </c>
      <c r="I1571" s="2">
        <v>-23070</v>
      </c>
      <c r="J1571" s="1">
        <v>45780</v>
      </c>
      <c r="K1571" s="7">
        <v>45778</v>
      </c>
    </row>
    <row r="1572" spans="1:11" x14ac:dyDescent="0.25">
      <c r="A1572" s="7">
        <v>45778</v>
      </c>
      <c r="B1572" s="1">
        <v>45780</v>
      </c>
      <c r="C1572" s="49" t="s">
        <v>120</v>
      </c>
      <c r="D1572" s="49" t="s">
        <v>69</v>
      </c>
      <c r="E1572" t="s">
        <v>43</v>
      </c>
      <c r="F1572" t="s">
        <v>22</v>
      </c>
      <c r="G1572" t="s">
        <v>16</v>
      </c>
      <c r="I1572" s="2">
        <v>-23000</v>
      </c>
      <c r="J1572" s="1">
        <v>45780</v>
      </c>
      <c r="K1572" s="7">
        <v>45778</v>
      </c>
    </row>
    <row r="1573" spans="1:11" x14ac:dyDescent="0.25">
      <c r="A1573" s="7">
        <v>45778</v>
      </c>
      <c r="B1573" s="1">
        <v>45780</v>
      </c>
      <c r="C1573" s="49" t="s">
        <v>120</v>
      </c>
      <c r="D1573" s="49" t="s">
        <v>52</v>
      </c>
      <c r="E1573" t="s">
        <v>74</v>
      </c>
      <c r="F1573" t="s">
        <v>22</v>
      </c>
      <c r="G1573" t="s">
        <v>18</v>
      </c>
      <c r="H1573" s="2">
        <v>17646</v>
      </c>
      <c r="I1573" s="2">
        <v>-17646</v>
      </c>
      <c r="J1573" s="1">
        <v>45780</v>
      </c>
      <c r="K1573" s="7">
        <v>45778</v>
      </c>
    </row>
    <row r="1574" spans="1:11" x14ac:dyDescent="0.25">
      <c r="A1574" s="7">
        <v>45778</v>
      </c>
      <c r="B1574" s="1">
        <v>45780</v>
      </c>
      <c r="C1574" s="49" t="s">
        <v>120</v>
      </c>
      <c r="D1574" s="49" t="s">
        <v>52</v>
      </c>
      <c r="E1574" t="s">
        <v>124</v>
      </c>
      <c r="F1574" t="s">
        <v>22</v>
      </c>
      <c r="G1574" t="s">
        <v>18</v>
      </c>
      <c r="H1574" s="2">
        <v>76396</v>
      </c>
      <c r="I1574" s="2">
        <v>-76396</v>
      </c>
      <c r="J1574" s="1">
        <v>45780</v>
      </c>
      <c r="K1574" s="7">
        <v>45778</v>
      </c>
    </row>
    <row r="1575" spans="1:11" x14ac:dyDescent="0.25">
      <c r="A1575" s="7">
        <v>45778</v>
      </c>
      <c r="B1575" s="1">
        <v>45780</v>
      </c>
      <c r="C1575" s="49" t="s">
        <v>120</v>
      </c>
      <c r="D1575" s="49" t="s">
        <v>69</v>
      </c>
      <c r="E1575" t="s">
        <v>39</v>
      </c>
      <c r="F1575" t="s">
        <v>22</v>
      </c>
      <c r="G1575" t="s">
        <v>16</v>
      </c>
      <c r="I1575" s="2">
        <v>-357200</v>
      </c>
      <c r="J1575" s="1">
        <v>45780</v>
      </c>
      <c r="K1575" s="7">
        <v>45778</v>
      </c>
    </row>
    <row r="1576" spans="1:11" x14ac:dyDescent="0.25">
      <c r="A1576" s="7">
        <v>45778</v>
      </c>
      <c r="B1576" s="1">
        <v>45780</v>
      </c>
      <c r="C1576" s="49" t="s">
        <v>120</v>
      </c>
      <c r="D1576" s="49" t="s">
        <v>51</v>
      </c>
      <c r="E1576" t="s">
        <v>27</v>
      </c>
      <c r="F1576" t="s">
        <v>22</v>
      </c>
      <c r="G1576" t="s">
        <v>16</v>
      </c>
      <c r="H1576" s="2">
        <v>185000</v>
      </c>
      <c r="I1576" s="2">
        <v>-185000</v>
      </c>
      <c r="J1576" s="1">
        <v>45780</v>
      </c>
      <c r="K1576" s="7">
        <v>45778</v>
      </c>
    </row>
    <row r="1577" spans="1:11" x14ac:dyDescent="0.25">
      <c r="A1577" s="7">
        <v>45778</v>
      </c>
      <c r="B1577" s="1">
        <v>45780</v>
      </c>
      <c r="C1577" s="49" t="s">
        <v>120</v>
      </c>
      <c r="D1577" s="49" t="s">
        <v>51</v>
      </c>
      <c r="E1577" t="s">
        <v>39</v>
      </c>
      <c r="F1577" t="s">
        <v>22</v>
      </c>
      <c r="G1577" t="s">
        <v>16</v>
      </c>
      <c r="H1577" s="2">
        <v>120000</v>
      </c>
      <c r="I1577" s="2">
        <v>-120000</v>
      </c>
      <c r="J1577" s="1">
        <v>45780</v>
      </c>
      <c r="K1577" s="7">
        <v>45778</v>
      </c>
    </row>
    <row r="1578" spans="1:11" x14ac:dyDescent="0.25">
      <c r="A1578" s="7">
        <v>45778</v>
      </c>
      <c r="B1578" s="1">
        <v>45780</v>
      </c>
      <c r="C1578" s="49" t="s">
        <v>120</v>
      </c>
      <c r="D1578" s="49" t="s">
        <v>52</v>
      </c>
      <c r="E1578" t="s">
        <v>38</v>
      </c>
      <c r="F1578" t="s">
        <v>22</v>
      </c>
      <c r="G1578" t="s">
        <v>16</v>
      </c>
      <c r="H1578" s="2">
        <v>32500</v>
      </c>
      <c r="I1578" s="2">
        <v>-32500</v>
      </c>
      <c r="J1578" s="1">
        <v>45780</v>
      </c>
      <c r="K1578" s="7">
        <v>45778</v>
      </c>
    </row>
    <row r="1579" spans="1:11" x14ac:dyDescent="0.25">
      <c r="A1579" s="7">
        <v>45778</v>
      </c>
      <c r="B1579" s="1">
        <v>45780</v>
      </c>
      <c r="C1579" s="49" t="s">
        <v>120</v>
      </c>
      <c r="D1579" s="49" t="s">
        <v>50</v>
      </c>
      <c r="E1579" t="s">
        <v>55</v>
      </c>
      <c r="F1579" t="s">
        <v>22</v>
      </c>
      <c r="G1579" t="s">
        <v>16</v>
      </c>
      <c r="I1579" s="2">
        <v>-170000</v>
      </c>
      <c r="J1579" s="1">
        <v>45780</v>
      </c>
      <c r="K1579" s="7">
        <v>45778</v>
      </c>
    </row>
    <row r="1580" spans="1:11" x14ac:dyDescent="0.25">
      <c r="A1580" s="7">
        <v>45778</v>
      </c>
      <c r="B1580" s="1">
        <v>45780</v>
      </c>
      <c r="C1580" s="49" t="s">
        <v>120</v>
      </c>
      <c r="D1580" s="49" t="s">
        <v>52</v>
      </c>
      <c r="E1580" t="s">
        <v>135</v>
      </c>
      <c r="F1580" t="s">
        <v>22</v>
      </c>
      <c r="G1580" t="s">
        <v>18</v>
      </c>
      <c r="H1580" s="2">
        <v>14867</v>
      </c>
      <c r="I1580" s="2">
        <v>-14867</v>
      </c>
      <c r="J1580" s="1">
        <v>45780</v>
      </c>
      <c r="K1580" s="7">
        <v>45778</v>
      </c>
    </row>
    <row r="1581" spans="1:11" x14ac:dyDescent="0.25">
      <c r="A1581" s="7">
        <v>45778</v>
      </c>
      <c r="B1581" s="1">
        <v>45780</v>
      </c>
      <c r="C1581" s="49" t="s">
        <v>120</v>
      </c>
      <c r="D1581" s="49" t="s">
        <v>69</v>
      </c>
      <c r="E1581" t="s">
        <v>43</v>
      </c>
      <c r="F1581" t="s">
        <v>22</v>
      </c>
      <c r="G1581" t="s">
        <v>16</v>
      </c>
      <c r="I1581" s="2">
        <v>-23000</v>
      </c>
      <c r="J1581" s="1">
        <v>45780</v>
      </c>
      <c r="K1581" s="7">
        <v>45778</v>
      </c>
    </row>
    <row r="1582" spans="1:11" x14ac:dyDescent="0.25">
      <c r="A1582" s="7">
        <v>45778</v>
      </c>
      <c r="B1582" s="1">
        <v>45780</v>
      </c>
      <c r="C1582" s="49" t="s">
        <v>120</v>
      </c>
      <c r="D1582" s="49" t="s">
        <v>52</v>
      </c>
      <c r="E1582" t="s">
        <v>34</v>
      </c>
      <c r="F1582" t="s">
        <v>22</v>
      </c>
      <c r="G1582" t="s">
        <v>16</v>
      </c>
      <c r="H1582" s="2">
        <v>164725</v>
      </c>
      <c r="I1582" s="2">
        <v>-164725</v>
      </c>
      <c r="J1582" s="1">
        <v>45780</v>
      </c>
      <c r="K1582" s="7">
        <v>45778</v>
      </c>
    </row>
    <row r="1583" spans="1:11" x14ac:dyDescent="0.25">
      <c r="A1583" s="7">
        <v>45778</v>
      </c>
      <c r="B1583" s="1">
        <v>45780</v>
      </c>
      <c r="C1583" s="49" t="s">
        <v>120</v>
      </c>
      <c r="D1583" s="49" t="s">
        <v>52</v>
      </c>
      <c r="E1583" t="s">
        <v>39</v>
      </c>
      <c r="F1583" t="s">
        <v>22</v>
      </c>
      <c r="G1583" t="s">
        <v>16</v>
      </c>
      <c r="H1583" s="2">
        <v>193495</v>
      </c>
      <c r="I1583" s="2">
        <v>-193495</v>
      </c>
      <c r="J1583" s="1">
        <v>45780</v>
      </c>
      <c r="K1583" s="7">
        <v>45778</v>
      </c>
    </row>
    <row r="1584" spans="1:11" x14ac:dyDescent="0.25">
      <c r="A1584" s="7">
        <v>45778</v>
      </c>
      <c r="B1584" s="1">
        <v>45782</v>
      </c>
      <c r="C1584" s="49" t="s">
        <v>120</v>
      </c>
      <c r="D1584" s="49" t="s">
        <v>52</v>
      </c>
      <c r="E1584" t="s">
        <v>12</v>
      </c>
      <c r="F1584" t="s">
        <v>24</v>
      </c>
      <c r="G1584" t="s">
        <v>17</v>
      </c>
      <c r="H1584" s="2">
        <v>405000</v>
      </c>
      <c r="I1584" s="2">
        <v>-405000</v>
      </c>
      <c r="J1584" s="1">
        <v>45791</v>
      </c>
      <c r="K1584" s="7">
        <v>45778</v>
      </c>
    </row>
    <row r="1585" spans="1:11" x14ac:dyDescent="0.25">
      <c r="A1585" s="7">
        <v>45778</v>
      </c>
      <c r="B1585" s="1">
        <v>45782</v>
      </c>
      <c r="C1585" s="49" t="s">
        <v>120</v>
      </c>
      <c r="D1585" s="49" t="s">
        <v>52</v>
      </c>
      <c r="E1585" t="s">
        <v>62</v>
      </c>
      <c r="F1585" t="s">
        <v>24</v>
      </c>
      <c r="G1585" t="s">
        <v>16</v>
      </c>
      <c r="H1585" s="2">
        <v>133250</v>
      </c>
      <c r="I1585" s="2">
        <v>-133500</v>
      </c>
      <c r="J1585" s="1">
        <v>45863</v>
      </c>
      <c r="K1585" s="7">
        <v>45839</v>
      </c>
    </row>
    <row r="1586" spans="1:11" x14ac:dyDescent="0.25">
      <c r="A1586" s="7">
        <v>45778</v>
      </c>
      <c r="B1586" s="1">
        <v>45782</v>
      </c>
      <c r="C1586" s="49" t="s">
        <v>120</v>
      </c>
      <c r="D1586" s="49" t="s">
        <v>69</v>
      </c>
      <c r="E1586" t="s">
        <v>43</v>
      </c>
      <c r="F1586" t="s">
        <v>22</v>
      </c>
      <c r="G1586" t="s">
        <v>16</v>
      </c>
      <c r="I1586" s="2">
        <v>-17300</v>
      </c>
      <c r="J1586" s="1">
        <v>45782</v>
      </c>
      <c r="K1586" s="7">
        <v>45778</v>
      </c>
    </row>
    <row r="1587" spans="1:11" x14ac:dyDescent="0.25">
      <c r="A1587" s="7">
        <v>45778</v>
      </c>
      <c r="B1587" s="1">
        <v>45782</v>
      </c>
      <c r="C1587" s="49" t="s">
        <v>120</v>
      </c>
      <c r="D1587" s="49" t="s">
        <v>69</v>
      </c>
      <c r="E1587" t="s">
        <v>43</v>
      </c>
      <c r="F1587" t="s">
        <v>22</v>
      </c>
      <c r="G1587" t="s">
        <v>16</v>
      </c>
      <c r="I1587" s="2">
        <v>-23000</v>
      </c>
      <c r="J1587" s="1">
        <v>45782</v>
      </c>
      <c r="K1587" s="7">
        <v>45778</v>
      </c>
    </row>
    <row r="1588" spans="1:11" x14ac:dyDescent="0.25">
      <c r="A1588" s="7">
        <v>45778</v>
      </c>
      <c r="B1588" s="1">
        <v>45782</v>
      </c>
      <c r="C1588" s="49" t="s">
        <v>120</v>
      </c>
      <c r="D1588" s="49" t="s">
        <v>69</v>
      </c>
      <c r="E1588" t="s">
        <v>43</v>
      </c>
      <c r="F1588" t="s">
        <v>22</v>
      </c>
      <c r="G1588" t="s">
        <v>16</v>
      </c>
      <c r="I1588" s="2">
        <v>-23070</v>
      </c>
      <c r="J1588" s="1">
        <v>45782</v>
      </c>
      <c r="K1588" s="7">
        <v>45778</v>
      </c>
    </row>
    <row r="1589" spans="1:11" x14ac:dyDescent="0.25">
      <c r="A1589" s="7">
        <v>45778</v>
      </c>
      <c r="B1589" s="1">
        <v>45782</v>
      </c>
      <c r="C1589" s="49" t="s">
        <v>120</v>
      </c>
      <c r="D1589" s="49" t="s">
        <v>69</v>
      </c>
      <c r="E1589" t="s">
        <v>43</v>
      </c>
      <c r="F1589" t="s">
        <v>22</v>
      </c>
      <c r="G1589" t="s">
        <v>16</v>
      </c>
      <c r="I1589" s="2">
        <v>-23000</v>
      </c>
      <c r="J1589" s="1">
        <v>45782</v>
      </c>
      <c r="K1589" s="7">
        <v>45778</v>
      </c>
    </row>
    <row r="1590" spans="1:11" x14ac:dyDescent="0.25">
      <c r="A1590" s="7">
        <v>45778</v>
      </c>
      <c r="B1590" s="1">
        <v>45782</v>
      </c>
      <c r="C1590" s="49" t="s">
        <v>120</v>
      </c>
      <c r="D1590" s="49" t="s">
        <v>69</v>
      </c>
      <c r="E1590" t="s">
        <v>43</v>
      </c>
      <c r="F1590" t="s">
        <v>22</v>
      </c>
      <c r="G1590" t="s">
        <v>16</v>
      </c>
      <c r="I1590" s="2">
        <v>-17300</v>
      </c>
      <c r="J1590" s="1">
        <v>45782</v>
      </c>
      <c r="K1590" s="7">
        <v>45778</v>
      </c>
    </row>
    <row r="1591" spans="1:11" x14ac:dyDescent="0.25">
      <c r="A1591" s="7">
        <v>45778</v>
      </c>
      <c r="B1591" s="1">
        <v>45782</v>
      </c>
      <c r="C1591" s="49" t="s">
        <v>120</v>
      </c>
      <c r="D1591" s="49" t="s">
        <v>69</v>
      </c>
      <c r="E1591" t="s">
        <v>43</v>
      </c>
      <c r="F1591" t="s">
        <v>22</v>
      </c>
      <c r="G1591" t="s">
        <v>16</v>
      </c>
      <c r="I1591" s="2">
        <v>-23000</v>
      </c>
      <c r="J1591" s="1">
        <v>45782</v>
      </c>
      <c r="K1591" s="7">
        <v>45778</v>
      </c>
    </row>
    <row r="1592" spans="1:11" x14ac:dyDescent="0.25">
      <c r="A1592" s="7">
        <v>45778</v>
      </c>
      <c r="B1592" s="1">
        <v>45782</v>
      </c>
      <c r="C1592" s="49" t="s">
        <v>120</v>
      </c>
      <c r="D1592" s="49" t="s">
        <v>69</v>
      </c>
      <c r="E1592" t="s">
        <v>43</v>
      </c>
      <c r="F1592" t="s">
        <v>22</v>
      </c>
      <c r="G1592" t="s">
        <v>16</v>
      </c>
      <c r="I1592" s="2">
        <v>-23070</v>
      </c>
      <c r="J1592" s="1">
        <v>45782</v>
      </c>
      <c r="K1592" s="7">
        <v>45778</v>
      </c>
    </row>
    <row r="1593" spans="1:11" x14ac:dyDescent="0.25">
      <c r="A1593" s="7">
        <v>45778</v>
      </c>
      <c r="B1593" s="1">
        <v>45782</v>
      </c>
      <c r="C1593" s="49" t="s">
        <v>120</v>
      </c>
      <c r="D1593" s="49" t="s">
        <v>54</v>
      </c>
      <c r="E1593" t="s">
        <v>95</v>
      </c>
      <c r="F1593" t="s">
        <v>22</v>
      </c>
      <c r="G1593" t="s">
        <v>16</v>
      </c>
      <c r="H1593" s="2">
        <v>1850000</v>
      </c>
      <c r="I1593" s="2">
        <v>-1850000</v>
      </c>
      <c r="J1593" s="1">
        <v>45782</v>
      </c>
      <c r="K1593" s="7">
        <v>45778</v>
      </c>
    </row>
    <row r="1594" spans="1:11" x14ac:dyDescent="0.25">
      <c r="A1594" s="7">
        <v>45778</v>
      </c>
      <c r="B1594" s="1">
        <v>45782</v>
      </c>
      <c r="C1594" s="49" t="s">
        <v>120</v>
      </c>
      <c r="D1594" s="49" t="s">
        <v>52</v>
      </c>
      <c r="E1594" t="s">
        <v>2</v>
      </c>
      <c r="F1594" t="s">
        <v>22</v>
      </c>
      <c r="G1594" t="s">
        <v>17</v>
      </c>
      <c r="I1594" s="2">
        <v>-2720850</v>
      </c>
      <c r="J1594" s="1">
        <v>45782</v>
      </c>
      <c r="K1594" s="7">
        <v>45778</v>
      </c>
    </row>
    <row r="1595" spans="1:11" x14ac:dyDescent="0.25">
      <c r="A1595" s="7">
        <v>45778</v>
      </c>
      <c r="B1595" s="1">
        <v>45782</v>
      </c>
      <c r="C1595" s="49" t="s">
        <v>120</v>
      </c>
      <c r="D1595" s="49" t="s">
        <v>52</v>
      </c>
      <c r="E1595" t="s">
        <v>31</v>
      </c>
      <c r="F1595" t="s">
        <v>22</v>
      </c>
      <c r="G1595" t="s">
        <v>17</v>
      </c>
      <c r="H1595" s="2">
        <v>218303</v>
      </c>
      <c r="I1595" s="2">
        <v>-218303</v>
      </c>
      <c r="J1595" s="1">
        <v>45782</v>
      </c>
      <c r="K1595" s="7">
        <v>45778</v>
      </c>
    </row>
    <row r="1596" spans="1:11" x14ac:dyDescent="0.25">
      <c r="A1596" s="7">
        <v>45778</v>
      </c>
      <c r="B1596" s="1">
        <v>45782</v>
      </c>
      <c r="C1596" s="49" t="s">
        <v>120</v>
      </c>
      <c r="D1596" s="49" t="s">
        <v>49</v>
      </c>
      <c r="E1596" t="s">
        <v>155</v>
      </c>
      <c r="F1596" t="s">
        <v>22</v>
      </c>
      <c r="G1596" t="s">
        <v>16</v>
      </c>
      <c r="H1596" s="2">
        <v>500000</v>
      </c>
      <c r="I1596" s="2">
        <v>-500000</v>
      </c>
      <c r="J1596" s="1">
        <v>45782</v>
      </c>
      <c r="K1596" s="7">
        <v>45778</v>
      </c>
    </row>
    <row r="1597" spans="1:11" x14ac:dyDescent="0.25">
      <c r="A1597" s="7">
        <v>45778</v>
      </c>
      <c r="B1597" s="1">
        <v>45782</v>
      </c>
      <c r="C1597" s="49" t="s">
        <v>120</v>
      </c>
      <c r="D1597" s="49" t="s">
        <v>52</v>
      </c>
      <c r="E1597" t="s">
        <v>9</v>
      </c>
      <c r="F1597" t="s">
        <v>22</v>
      </c>
      <c r="G1597" t="s">
        <v>16</v>
      </c>
      <c r="H1597" s="2">
        <v>2000</v>
      </c>
      <c r="I1597" s="2">
        <v>-2000</v>
      </c>
      <c r="J1597" s="1">
        <v>45782</v>
      </c>
      <c r="K1597" s="7">
        <v>45778</v>
      </c>
    </row>
    <row r="1598" spans="1:11" x14ac:dyDescent="0.25">
      <c r="A1598" s="7">
        <v>45778</v>
      </c>
      <c r="B1598" s="1">
        <v>45782</v>
      </c>
      <c r="C1598" s="49" t="s">
        <v>120</v>
      </c>
      <c r="D1598" s="49" t="s">
        <v>52</v>
      </c>
      <c r="E1598" t="s">
        <v>9</v>
      </c>
      <c r="F1598" t="s">
        <v>22</v>
      </c>
      <c r="G1598" t="s">
        <v>16</v>
      </c>
      <c r="H1598" s="2">
        <v>6250</v>
      </c>
      <c r="I1598" s="2">
        <v>-6250</v>
      </c>
      <c r="J1598" s="1">
        <v>45782</v>
      </c>
      <c r="K1598" s="7">
        <v>45778</v>
      </c>
    </row>
    <row r="1599" spans="1:11" x14ac:dyDescent="0.25">
      <c r="A1599" s="7">
        <v>45778</v>
      </c>
      <c r="B1599" s="1">
        <v>45782</v>
      </c>
      <c r="C1599" s="49" t="s">
        <v>120</v>
      </c>
      <c r="D1599" s="49" t="s">
        <v>52</v>
      </c>
      <c r="E1599" t="s">
        <v>26</v>
      </c>
      <c r="F1599" t="s">
        <v>22</v>
      </c>
      <c r="G1599" t="s">
        <v>16</v>
      </c>
      <c r="H1599" s="2">
        <v>6790</v>
      </c>
      <c r="I1599" s="2">
        <v>-6790</v>
      </c>
      <c r="J1599" s="1">
        <v>45782</v>
      </c>
      <c r="K1599" s="7">
        <v>45778</v>
      </c>
    </row>
    <row r="1600" spans="1:11" x14ac:dyDescent="0.25">
      <c r="A1600" s="7">
        <v>45778</v>
      </c>
      <c r="B1600" s="1">
        <v>45782</v>
      </c>
      <c r="C1600" s="49" t="s">
        <v>120</v>
      </c>
      <c r="D1600" s="49" t="s">
        <v>52</v>
      </c>
      <c r="E1600" t="s">
        <v>41</v>
      </c>
      <c r="F1600" t="s">
        <v>22</v>
      </c>
      <c r="G1600" t="s">
        <v>16</v>
      </c>
      <c r="H1600" s="2">
        <v>650</v>
      </c>
      <c r="I1600" s="2">
        <v>-650</v>
      </c>
      <c r="J1600" s="1">
        <v>45782</v>
      </c>
      <c r="K1600" s="7">
        <v>45778</v>
      </c>
    </row>
    <row r="1601" spans="1:11" x14ac:dyDescent="0.25">
      <c r="A1601" s="7">
        <v>45778</v>
      </c>
      <c r="B1601" s="1">
        <v>45782</v>
      </c>
      <c r="C1601" s="49" t="s">
        <v>120</v>
      </c>
      <c r="D1601" s="49" t="s">
        <v>52</v>
      </c>
      <c r="E1601" t="s">
        <v>9</v>
      </c>
      <c r="F1601" t="s">
        <v>22</v>
      </c>
      <c r="G1601" t="s">
        <v>16</v>
      </c>
      <c r="H1601" s="2">
        <v>8950</v>
      </c>
      <c r="I1601" s="2">
        <v>-8950</v>
      </c>
      <c r="J1601" s="1">
        <v>45782</v>
      </c>
      <c r="K1601" s="7">
        <v>45778</v>
      </c>
    </row>
    <row r="1602" spans="1:11" x14ac:dyDescent="0.25">
      <c r="A1602" s="7">
        <v>45778</v>
      </c>
      <c r="B1602" s="1">
        <v>45782</v>
      </c>
      <c r="C1602" s="49" t="s">
        <v>120</v>
      </c>
      <c r="D1602" s="49" t="s">
        <v>69</v>
      </c>
      <c r="E1602" t="s">
        <v>43</v>
      </c>
      <c r="F1602" t="s">
        <v>22</v>
      </c>
      <c r="G1602" t="s">
        <v>16</v>
      </c>
      <c r="I1602" s="2">
        <v>-23000</v>
      </c>
      <c r="J1602" s="1">
        <v>45782</v>
      </c>
      <c r="K1602" s="7">
        <v>45778</v>
      </c>
    </row>
    <row r="1603" spans="1:11" x14ac:dyDescent="0.25">
      <c r="A1603" s="7">
        <v>45778</v>
      </c>
      <c r="B1603" s="1">
        <v>45782</v>
      </c>
      <c r="C1603" s="49" t="s">
        <v>120</v>
      </c>
      <c r="D1603" s="49" t="s">
        <v>69</v>
      </c>
      <c r="E1603" t="s">
        <v>43</v>
      </c>
      <c r="F1603" t="s">
        <v>22</v>
      </c>
      <c r="G1603" t="s">
        <v>16</v>
      </c>
      <c r="I1603" s="2">
        <v>-23070</v>
      </c>
      <c r="J1603" s="1">
        <v>45782</v>
      </c>
      <c r="K1603" s="7">
        <v>45778</v>
      </c>
    </row>
    <row r="1604" spans="1:11" x14ac:dyDescent="0.25">
      <c r="A1604" s="7">
        <v>45778</v>
      </c>
      <c r="B1604" s="1">
        <v>45782</v>
      </c>
      <c r="C1604" s="49" t="s">
        <v>120</v>
      </c>
      <c r="D1604" s="49" t="s">
        <v>52</v>
      </c>
      <c r="E1604" t="s">
        <v>10</v>
      </c>
      <c r="F1604" t="s">
        <v>24</v>
      </c>
      <c r="G1604" t="s">
        <v>17</v>
      </c>
      <c r="H1604" s="2">
        <v>55950</v>
      </c>
      <c r="I1604" s="2">
        <v>-55950</v>
      </c>
      <c r="J1604" s="1">
        <v>45785</v>
      </c>
      <c r="K1604" s="7">
        <v>45778</v>
      </c>
    </row>
    <row r="1605" spans="1:11" x14ac:dyDescent="0.25">
      <c r="A1605" s="7">
        <v>45778</v>
      </c>
      <c r="B1605" s="1">
        <v>45782</v>
      </c>
      <c r="C1605" s="49" t="s">
        <v>120</v>
      </c>
      <c r="D1605" s="49" t="s">
        <v>52</v>
      </c>
      <c r="E1605" t="s">
        <v>10</v>
      </c>
      <c r="F1605" t="s">
        <v>24</v>
      </c>
      <c r="G1605" t="s">
        <v>16</v>
      </c>
      <c r="H1605" s="2">
        <v>46239</v>
      </c>
      <c r="I1605" s="2">
        <v>-46239</v>
      </c>
      <c r="J1605" s="1">
        <v>45785</v>
      </c>
      <c r="K1605" s="7">
        <v>45778</v>
      </c>
    </row>
    <row r="1606" spans="1:11" x14ac:dyDescent="0.25">
      <c r="A1606" s="7">
        <v>45778</v>
      </c>
      <c r="B1606" s="1">
        <v>45782</v>
      </c>
      <c r="C1606" s="49" t="s">
        <v>120</v>
      </c>
      <c r="D1606" s="49" t="s">
        <v>52</v>
      </c>
      <c r="E1606" t="s">
        <v>59</v>
      </c>
      <c r="F1606" t="s">
        <v>24</v>
      </c>
      <c r="G1606" t="s">
        <v>18</v>
      </c>
      <c r="H1606" s="2">
        <v>44600</v>
      </c>
      <c r="I1606" s="2">
        <v>-44600</v>
      </c>
      <c r="J1606" s="1">
        <v>45834</v>
      </c>
      <c r="K1606" s="7">
        <v>45809</v>
      </c>
    </row>
    <row r="1607" spans="1:11" x14ac:dyDescent="0.25">
      <c r="A1607" s="7">
        <v>45778</v>
      </c>
      <c r="B1607" s="1">
        <v>45782</v>
      </c>
      <c r="C1607" s="49" t="s">
        <v>120</v>
      </c>
      <c r="D1607" s="49" t="s">
        <v>52</v>
      </c>
      <c r="E1607" t="s">
        <v>84</v>
      </c>
      <c r="F1607" t="s">
        <v>24</v>
      </c>
      <c r="G1607" t="s">
        <v>17</v>
      </c>
      <c r="H1607" s="2">
        <v>228808</v>
      </c>
      <c r="I1607" s="2">
        <v>-228800</v>
      </c>
      <c r="J1607" s="1">
        <v>45790</v>
      </c>
      <c r="K1607" s="7">
        <v>45778</v>
      </c>
    </row>
    <row r="1608" spans="1:11" x14ac:dyDescent="0.25">
      <c r="A1608" s="7">
        <v>45778</v>
      </c>
      <c r="B1608" s="1">
        <v>45782</v>
      </c>
      <c r="C1608" s="49" t="s">
        <v>120</v>
      </c>
      <c r="D1608" s="49" t="s">
        <v>52</v>
      </c>
      <c r="E1608" t="s">
        <v>39</v>
      </c>
      <c r="F1608" t="s">
        <v>24</v>
      </c>
      <c r="G1608" t="s">
        <v>17</v>
      </c>
      <c r="H1608" s="2">
        <v>163352</v>
      </c>
      <c r="I1608" s="2">
        <v>-163352</v>
      </c>
      <c r="J1608" s="1">
        <v>45789</v>
      </c>
      <c r="K1608" s="7">
        <v>45778</v>
      </c>
    </row>
    <row r="1609" spans="1:11" x14ac:dyDescent="0.25">
      <c r="A1609" s="7">
        <v>45778</v>
      </c>
      <c r="B1609" s="1">
        <v>45782</v>
      </c>
      <c r="C1609" s="49" t="s">
        <v>120</v>
      </c>
      <c r="D1609" s="49" t="s">
        <v>52</v>
      </c>
      <c r="E1609" t="s">
        <v>31</v>
      </c>
      <c r="F1609" t="s">
        <v>24</v>
      </c>
      <c r="G1609" t="s">
        <v>17</v>
      </c>
      <c r="H1609" s="2">
        <v>239073</v>
      </c>
      <c r="I1609" s="2">
        <v>-239073</v>
      </c>
      <c r="J1609" s="1">
        <v>45789</v>
      </c>
      <c r="K1609" s="7">
        <v>45778</v>
      </c>
    </row>
    <row r="1610" spans="1:11" x14ac:dyDescent="0.25">
      <c r="A1610" s="7">
        <v>45778</v>
      </c>
      <c r="B1610" s="1">
        <v>45782</v>
      </c>
      <c r="C1610" s="49" t="s">
        <v>120</v>
      </c>
      <c r="D1610" s="49" t="s">
        <v>52</v>
      </c>
      <c r="E1610" t="s">
        <v>57</v>
      </c>
      <c r="F1610" t="s">
        <v>24</v>
      </c>
      <c r="G1610" t="s">
        <v>17</v>
      </c>
      <c r="H1610" s="2">
        <v>566405</v>
      </c>
    </row>
    <row r="1611" spans="1:11" x14ac:dyDescent="0.25">
      <c r="A1611" s="7">
        <v>45778</v>
      </c>
      <c r="B1611" s="1">
        <v>45783</v>
      </c>
      <c r="C1611" s="49" t="s">
        <v>120</v>
      </c>
      <c r="D1611" s="49" t="s">
        <v>52</v>
      </c>
      <c r="E1611" t="s">
        <v>26</v>
      </c>
      <c r="F1611" t="s">
        <v>22</v>
      </c>
      <c r="G1611" t="s">
        <v>16</v>
      </c>
      <c r="H1611" s="2">
        <v>5100</v>
      </c>
      <c r="I1611" s="2">
        <v>-5100</v>
      </c>
      <c r="J1611" s="1">
        <v>45783</v>
      </c>
      <c r="K1611" s="7">
        <v>45778</v>
      </c>
    </row>
    <row r="1612" spans="1:11" x14ac:dyDescent="0.25">
      <c r="A1612" s="7">
        <v>45778</v>
      </c>
      <c r="B1612" s="1">
        <v>45783</v>
      </c>
      <c r="C1612" s="49" t="s">
        <v>120</v>
      </c>
      <c r="D1612" s="49" t="s">
        <v>69</v>
      </c>
      <c r="E1612" t="s">
        <v>43</v>
      </c>
      <c r="F1612" t="s">
        <v>22</v>
      </c>
      <c r="G1612" t="s">
        <v>16</v>
      </c>
      <c r="I1612" s="2">
        <v>-17300</v>
      </c>
      <c r="J1612" s="1">
        <v>45783</v>
      </c>
      <c r="K1612" s="7">
        <v>45778</v>
      </c>
    </row>
    <row r="1613" spans="1:11" x14ac:dyDescent="0.25">
      <c r="A1613" s="7">
        <v>45778</v>
      </c>
      <c r="B1613" s="1">
        <v>45783</v>
      </c>
      <c r="C1613" s="49" t="s">
        <v>120</v>
      </c>
      <c r="D1613" s="49" t="s">
        <v>69</v>
      </c>
      <c r="E1613" t="s">
        <v>43</v>
      </c>
      <c r="F1613" t="s">
        <v>22</v>
      </c>
      <c r="G1613" t="s">
        <v>16</v>
      </c>
      <c r="I1613" s="2">
        <v>-17300</v>
      </c>
      <c r="J1613" s="1">
        <v>45783</v>
      </c>
      <c r="K1613" s="7">
        <v>45778</v>
      </c>
    </row>
    <row r="1614" spans="1:11" x14ac:dyDescent="0.25">
      <c r="A1614" s="7">
        <v>45778</v>
      </c>
      <c r="B1614" s="1">
        <v>45783</v>
      </c>
      <c r="C1614" s="49" t="s">
        <v>120</v>
      </c>
      <c r="D1614" s="49" t="s">
        <v>69</v>
      </c>
      <c r="E1614" t="s">
        <v>43</v>
      </c>
      <c r="F1614" t="s">
        <v>22</v>
      </c>
      <c r="G1614" t="s">
        <v>16</v>
      </c>
      <c r="I1614" s="2">
        <v>-23000</v>
      </c>
      <c r="J1614" s="1">
        <v>45783</v>
      </c>
      <c r="K1614" s="7">
        <v>45778</v>
      </c>
    </row>
    <row r="1615" spans="1:11" x14ac:dyDescent="0.25">
      <c r="A1615" s="7">
        <v>45778</v>
      </c>
      <c r="B1615" s="1">
        <v>45783</v>
      </c>
      <c r="C1615" s="49" t="s">
        <v>120</v>
      </c>
      <c r="D1615" s="49" t="s">
        <v>70</v>
      </c>
      <c r="E1615" t="s">
        <v>71</v>
      </c>
      <c r="F1615" t="s">
        <v>22</v>
      </c>
      <c r="G1615" t="s">
        <v>16</v>
      </c>
      <c r="H1615" s="2">
        <v>5000</v>
      </c>
      <c r="I1615" s="2">
        <v>-5000</v>
      </c>
      <c r="J1615" s="1">
        <v>45783</v>
      </c>
      <c r="K1615" s="7">
        <v>45778</v>
      </c>
    </row>
    <row r="1616" spans="1:11" x14ac:dyDescent="0.25">
      <c r="A1616" s="7">
        <v>45778</v>
      </c>
      <c r="B1616" s="1">
        <v>45783</v>
      </c>
      <c r="C1616" s="49" t="s">
        <v>120</v>
      </c>
      <c r="D1616" s="49" t="s">
        <v>69</v>
      </c>
      <c r="E1616" t="s">
        <v>39</v>
      </c>
      <c r="F1616" t="s">
        <v>22</v>
      </c>
      <c r="G1616" t="s">
        <v>16</v>
      </c>
      <c r="I1616" s="2">
        <v>-10000</v>
      </c>
      <c r="J1616" s="1">
        <v>45783</v>
      </c>
      <c r="K1616" s="7">
        <v>45778</v>
      </c>
    </row>
    <row r="1617" spans="1:11" x14ac:dyDescent="0.25">
      <c r="A1617" s="7">
        <v>45778</v>
      </c>
      <c r="B1617" s="1">
        <v>45783</v>
      </c>
      <c r="C1617" s="49" t="s">
        <v>120</v>
      </c>
      <c r="D1617" s="49" t="s">
        <v>52</v>
      </c>
      <c r="E1617" t="s">
        <v>3</v>
      </c>
      <c r="F1617" t="s">
        <v>22</v>
      </c>
      <c r="G1617" t="s">
        <v>17</v>
      </c>
      <c r="I1617" s="2">
        <v>-6497200</v>
      </c>
      <c r="J1617" s="1">
        <v>45783</v>
      </c>
      <c r="K1617" s="7">
        <v>45778</v>
      </c>
    </row>
    <row r="1618" spans="1:11" x14ac:dyDescent="0.25">
      <c r="A1618" s="7">
        <v>45778</v>
      </c>
      <c r="B1618" s="1">
        <v>45783</v>
      </c>
      <c r="C1618" s="49" t="s">
        <v>120</v>
      </c>
      <c r="D1618" s="49" t="s">
        <v>52</v>
      </c>
      <c r="E1618" t="s">
        <v>0</v>
      </c>
      <c r="F1618" t="s">
        <v>24</v>
      </c>
      <c r="G1618" t="s">
        <v>17</v>
      </c>
      <c r="H1618" s="2">
        <v>52030</v>
      </c>
    </row>
    <row r="1619" spans="1:11" x14ac:dyDescent="0.25">
      <c r="A1619" s="7">
        <v>45778</v>
      </c>
      <c r="B1619" s="1">
        <v>45783</v>
      </c>
      <c r="C1619" s="49" t="s">
        <v>120</v>
      </c>
      <c r="D1619" s="49" t="s">
        <v>52</v>
      </c>
      <c r="E1619" t="s">
        <v>0</v>
      </c>
      <c r="F1619" t="s">
        <v>24</v>
      </c>
      <c r="G1619" t="s">
        <v>17</v>
      </c>
      <c r="H1619" s="2">
        <v>937167</v>
      </c>
    </row>
    <row r="1620" spans="1:11" x14ac:dyDescent="0.25">
      <c r="A1620" s="7">
        <v>45778</v>
      </c>
      <c r="B1620" s="1">
        <v>45783</v>
      </c>
      <c r="C1620" s="49" t="s">
        <v>120</v>
      </c>
      <c r="D1620" s="49" t="s">
        <v>66</v>
      </c>
      <c r="E1620" t="s">
        <v>100</v>
      </c>
      <c r="F1620" t="s">
        <v>22</v>
      </c>
      <c r="G1620" t="s">
        <v>16</v>
      </c>
      <c r="H1620" s="2">
        <v>44600</v>
      </c>
      <c r="I1620" s="2">
        <v>-44600</v>
      </c>
      <c r="J1620" s="1">
        <v>45783</v>
      </c>
      <c r="K1620" s="7">
        <v>45778</v>
      </c>
    </row>
    <row r="1621" spans="1:11" x14ac:dyDescent="0.25">
      <c r="A1621" s="7">
        <v>45778</v>
      </c>
      <c r="B1621" s="1">
        <v>45783</v>
      </c>
      <c r="C1621" s="49" t="s">
        <v>120</v>
      </c>
      <c r="D1621" s="49" t="s">
        <v>52</v>
      </c>
      <c r="E1621" t="s">
        <v>38</v>
      </c>
      <c r="F1621" t="s">
        <v>22</v>
      </c>
      <c r="G1621" t="s">
        <v>16</v>
      </c>
      <c r="H1621" s="2">
        <v>42600</v>
      </c>
      <c r="I1621" s="2">
        <v>-42600</v>
      </c>
      <c r="J1621" s="1">
        <v>45783</v>
      </c>
      <c r="K1621" s="7">
        <v>45778</v>
      </c>
    </row>
    <row r="1622" spans="1:11" x14ac:dyDescent="0.25">
      <c r="A1622" s="7">
        <v>45778</v>
      </c>
      <c r="B1622" s="1">
        <v>45783</v>
      </c>
      <c r="C1622" s="49" t="s">
        <v>120</v>
      </c>
      <c r="D1622" s="49" t="s">
        <v>52</v>
      </c>
      <c r="E1622" t="s">
        <v>0</v>
      </c>
      <c r="F1622" t="s">
        <v>22</v>
      </c>
      <c r="G1622" t="s">
        <v>17</v>
      </c>
      <c r="I1622" s="2">
        <v>-6832780</v>
      </c>
      <c r="J1622" s="1">
        <v>45783</v>
      </c>
      <c r="K1622" s="7">
        <v>45778</v>
      </c>
    </row>
    <row r="1623" spans="1:11" x14ac:dyDescent="0.25">
      <c r="A1623" s="7">
        <v>45778</v>
      </c>
      <c r="B1623" s="1">
        <v>45783</v>
      </c>
      <c r="C1623" s="49" t="s">
        <v>120</v>
      </c>
      <c r="D1623" s="49" t="s">
        <v>52</v>
      </c>
      <c r="E1623" t="s">
        <v>136</v>
      </c>
      <c r="F1623" t="s">
        <v>22</v>
      </c>
      <c r="G1623" t="s">
        <v>16</v>
      </c>
      <c r="H1623" s="2">
        <v>28600</v>
      </c>
      <c r="I1623" s="2">
        <v>-28600</v>
      </c>
      <c r="J1623" s="1">
        <v>45783</v>
      </c>
      <c r="K1623" s="7">
        <v>45778</v>
      </c>
    </row>
    <row r="1624" spans="1:11" x14ac:dyDescent="0.25">
      <c r="A1624" s="7">
        <v>45778</v>
      </c>
      <c r="B1624" s="1">
        <v>45783</v>
      </c>
      <c r="C1624" s="49" t="s">
        <v>120</v>
      </c>
      <c r="D1624" s="49" t="s">
        <v>69</v>
      </c>
      <c r="E1624" t="s">
        <v>43</v>
      </c>
      <c r="F1624" t="s">
        <v>22</v>
      </c>
      <c r="G1624" t="s">
        <v>16</v>
      </c>
      <c r="I1624" s="2">
        <v>-17300</v>
      </c>
      <c r="J1624" s="1">
        <v>45783</v>
      </c>
      <c r="K1624" s="7">
        <v>45778</v>
      </c>
    </row>
    <row r="1625" spans="1:11" x14ac:dyDescent="0.25">
      <c r="A1625" s="7">
        <v>45778</v>
      </c>
      <c r="B1625" s="1">
        <v>45783</v>
      </c>
      <c r="C1625" s="49" t="s">
        <v>120</v>
      </c>
      <c r="D1625" s="49" t="s">
        <v>52</v>
      </c>
      <c r="E1625" t="s">
        <v>2</v>
      </c>
      <c r="F1625" t="s">
        <v>24</v>
      </c>
      <c r="G1625" t="s">
        <v>16</v>
      </c>
      <c r="H1625" s="2">
        <v>265456</v>
      </c>
    </row>
    <row r="1626" spans="1:11" x14ac:dyDescent="0.25">
      <c r="A1626" s="7">
        <v>45778</v>
      </c>
      <c r="B1626" s="1">
        <v>45783</v>
      </c>
      <c r="C1626" s="49" t="s">
        <v>120</v>
      </c>
      <c r="D1626" s="49" t="s">
        <v>52</v>
      </c>
      <c r="E1626" t="s">
        <v>2</v>
      </c>
      <c r="F1626" t="s">
        <v>24</v>
      </c>
      <c r="G1626" t="s">
        <v>17</v>
      </c>
      <c r="H1626" s="2">
        <v>681095</v>
      </c>
    </row>
    <row r="1627" spans="1:11" x14ac:dyDescent="0.25">
      <c r="A1627" s="7">
        <v>45778</v>
      </c>
      <c r="B1627" s="1">
        <v>45783</v>
      </c>
      <c r="C1627" s="49" t="s">
        <v>120</v>
      </c>
      <c r="D1627" s="49" t="s">
        <v>52</v>
      </c>
      <c r="E1627" t="s">
        <v>3</v>
      </c>
      <c r="F1627" t="s">
        <v>24</v>
      </c>
      <c r="G1627" t="s">
        <v>17</v>
      </c>
      <c r="H1627" s="2">
        <v>1383765</v>
      </c>
    </row>
    <row r="1628" spans="1:11" x14ac:dyDescent="0.25">
      <c r="A1628" s="7">
        <v>45778</v>
      </c>
      <c r="B1628" s="1">
        <v>45783</v>
      </c>
      <c r="C1628" s="49" t="s">
        <v>120</v>
      </c>
      <c r="D1628" s="49" t="s">
        <v>52</v>
      </c>
      <c r="E1628" t="s">
        <v>39</v>
      </c>
      <c r="F1628" t="s">
        <v>24</v>
      </c>
      <c r="G1628" t="s">
        <v>17</v>
      </c>
      <c r="H1628" s="2">
        <v>161806</v>
      </c>
    </row>
    <row r="1629" spans="1:11" x14ac:dyDescent="0.25">
      <c r="A1629" s="7">
        <v>45778</v>
      </c>
      <c r="B1629" s="1">
        <v>45783</v>
      </c>
      <c r="C1629" s="49" t="s">
        <v>120</v>
      </c>
      <c r="D1629" s="49" t="s">
        <v>52</v>
      </c>
      <c r="E1629" t="s">
        <v>39</v>
      </c>
      <c r="F1629" t="s">
        <v>24</v>
      </c>
      <c r="G1629" t="s">
        <v>17</v>
      </c>
      <c r="H1629" s="2">
        <v>336605</v>
      </c>
    </row>
    <row r="1630" spans="1:11" x14ac:dyDescent="0.25">
      <c r="A1630" s="7">
        <v>45778</v>
      </c>
      <c r="B1630" s="1">
        <v>45783</v>
      </c>
      <c r="C1630" s="49" t="s">
        <v>120</v>
      </c>
      <c r="D1630" s="49" t="s">
        <v>52</v>
      </c>
      <c r="E1630" t="s">
        <v>39</v>
      </c>
      <c r="F1630" t="s">
        <v>24</v>
      </c>
      <c r="G1630" t="s">
        <v>17</v>
      </c>
      <c r="H1630" s="2">
        <v>165142</v>
      </c>
    </row>
    <row r="1631" spans="1:11" x14ac:dyDescent="0.25">
      <c r="A1631" s="7">
        <v>45778</v>
      </c>
      <c r="B1631" s="1">
        <v>45784</v>
      </c>
      <c r="C1631" s="49" t="s">
        <v>120</v>
      </c>
      <c r="D1631" s="49" t="s">
        <v>52</v>
      </c>
      <c r="E1631" t="s">
        <v>12</v>
      </c>
      <c r="F1631" t="s">
        <v>24</v>
      </c>
      <c r="G1631" t="s">
        <v>17</v>
      </c>
      <c r="H1631" s="2">
        <v>267100</v>
      </c>
      <c r="I1631" s="2">
        <v>-267000</v>
      </c>
      <c r="J1631" s="1">
        <v>45791</v>
      </c>
      <c r="K1631" s="7">
        <v>45778</v>
      </c>
    </row>
    <row r="1632" spans="1:11" x14ac:dyDescent="0.25">
      <c r="A1632" s="7">
        <v>45778</v>
      </c>
      <c r="B1632" s="1">
        <v>45784</v>
      </c>
      <c r="C1632" s="49" t="s">
        <v>120</v>
      </c>
      <c r="D1632" s="49" t="s">
        <v>52</v>
      </c>
      <c r="E1632" t="s">
        <v>30</v>
      </c>
      <c r="F1632" t="s">
        <v>22</v>
      </c>
      <c r="G1632" t="s">
        <v>16</v>
      </c>
      <c r="H1632" s="2">
        <v>2000</v>
      </c>
      <c r="I1632" s="2">
        <v>-2000</v>
      </c>
      <c r="J1632" s="1">
        <v>45784</v>
      </c>
      <c r="K1632" s="7">
        <v>45778</v>
      </c>
    </row>
    <row r="1633" spans="1:11" x14ac:dyDescent="0.25">
      <c r="A1633" s="7">
        <v>45778</v>
      </c>
      <c r="B1633" s="1">
        <v>45784</v>
      </c>
      <c r="C1633" s="49" t="s">
        <v>120</v>
      </c>
      <c r="D1633" s="49" t="s">
        <v>69</v>
      </c>
      <c r="E1633" t="s">
        <v>43</v>
      </c>
      <c r="F1633" t="s">
        <v>22</v>
      </c>
      <c r="G1633" t="s">
        <v>16</v>
      </c>
      <c r="I1633" s="2">
        <v>-17300</v>
      </c>
      <c r="J1633" s="1">
        <v>45784</v>
      </c>
      <c r="K1633" s="7">
        <v>45778</v>
      </c>
    </row>
    <row r="1634" spans="1:11" x14ac:dyDescent="0.25">
      <c r="A1634" s="7">
        <v>45778</v>
      </c>
      <c r="B1634" s="1">
        <v>45784</v>
      </c>
      <c r="C1634" s="49" t="s">
        <v>120</v>
      </c>
      <c r="D1634" s="49" t="s">
        <v>52</v>
      </c>
      <c r="E1634" t="s">
        <v>21</v>
      </c>
      <c r="F1634" t="s">
        <v>22</v>
      </c>
      <c r="G1634" t="s">
        <v>18</v>
      </c>
      <c r="H1634" s="2">
        <v>220894</v>
      </c>
      <c r="I1634" s="2">
        <v>-220894</v>
      </c>
      <c r="J1634" s="1">
        <v>45784</v>
      </c>
      <c r="K1634" s="7">
        <v>45778</v>
      </c>
    </row>
    <row r="1635" spans="1:11" x14ac:dyDescent="0.25">
      <c r="A1635" s="7">
        <v>45778</v>
      </c>
      <c r="B1635" s="1">
        <v>45784</v>
      </c>
      <c r="C1635" s="49" t="s">
        <v>120</v>
      </c>
      <c r="D1635" s="49" t="s">
        <v>52</v>
      </c>
      <c r="E1635" t="s">
        <v>15</v>
      </c>
      <c r="F1635" t="s">
        <v>24</v>
      </c>
      <c r="G1635" t="s">
        <v>16</v>
      </c>
      <c r="H1635" s="2">
        <v>247000</v>
      </c>
      <c r="I1635" s="2">
        <v>-247000</v>
      </c>
      <c r="J1635" s="1">
        <v>45825</v>
      </c>
      <c r="K1635" s="7">
        <v>45809</v>
      </c>
    </row>
    <row r="1636" spans="1:11" x14ac:dyDescent="0.25">
      <c r="A1636" s="7">
        <v>45778</v>
      </c>
      <c r="B1636" s="1">
        <v>45784</v>
      </c>
      <c r="C1636" s="49" t="s">
        <v>121</v>
      </c>
      <c r="D1636" s="49" t="s">
        <v>201</v>
      </c>
      <c r="E1636" t="s">
        <v>202</v>
      </c>
      <c r="F1636" t="s">
        <v>22</v>
      </c>
      <c r="G1636" t="s">
        <v>16</v>
      </c>
      <c r="I1636" s="2">
        <v>130000</v>
      </c>
      <c r="J1636" s="1">
        <v>45784</v>
      </c>
      <c r="K1636" s="7">
        <v>45778</v>
      </c>
    </row>
    <row r="1637" spans="1:11" x14ac:dyDescent="0.25">
      <c r="A1637" s="7">
        <v>45778</v>
      </c>
      <c r="B1637" s="1">
        <v>45784</v>
      </c>
      <c r="C1637" s="49" t="s">
        <v>120</v>
      </c>
      <c r="D1637" s="49" t="s">
        <v>69</v>
      </c>
      <c r="E1637" t="s">
        <v>43</v>
      </c>
      <c r="F1637" t="s">
        <v>22</v>
      </c>
      <c r="G1637" t="s">
        <v>16</v>
      </c>
      <c r="I1637" s="2">
        <v>-17300</v>
      </c>
      <c r="J1637" s="1">
        <v>45784</v>
      </c>
      <c r="K1637" s="7">
        <v>45778</v>
      </c>
    </row>
    <row r="1638" spans="1:11" x14ac:dyDescent="0.25">
      <c r="A1638" s="7">
        <v>45778</v>
      </c>
      <c r="B1638" s="1">
        <v>45784</v>
      </c>
      <c r="C1638" s="49" t="s">
        <v>120</v>
      </c>
      <c r="D1638" s="49" t="s">
        <v>69</v>
      </c>
      <c r="E1638" t="s">
        <v>43</v>
      </c>
      <c r="F1638" t="s">
        <v>22</v>
      </c>
      <c r="G1638" t="s">
        <v>16</v>
      </c>
      <c r="I1638" s="2">
        <v>-23070</v>
      </c>
      <c r="J1638" s="1">
        <v>45784</v>
      </c>
      <c r="K1638" s="7">
        <v>45778</v>
      </c>
    </row>
    <row r="1639" spans="1:11" x14ac:dyDescent="0.25">
      <c r="A1639" s="7">
        <v>45778</v>
      </c>
      <c r="B1639" s="1">
        <v>45784</v>
      </c>
      <c r="C1639" s="49" t="s">
        <v>120</v>
      </c>
      <c r="D1639" s="49" t="s">
        <v>52</v>
      </c>
      <c r="E1639" t="s">
        <v>41</v>
      </c>
      <c r="F1639" t="s">
        <v>22</v>
      </c>
      <c r="G1639" t="s">
        <v>16</v>
      </c>
      <c r="H1639" s="2">
        <v>1600</v>
      </c>
      <c r="I1639" s="2">
        <v>-1600</v>
      </c>
      <c r="J1639" s="1">
        <v>45784</v>
      </c>
      <c r="K1639" s="7">
        <v>45778</v>
      </c>
    </row>
    <row r="1640" spans="1:11" x14ac:dyDescent="0.25">
      <c r="A1640" s="7">
        <v>45778</v>
      </c>
      <c r="B1640" s="1">
        <v>45785</v>
      </c>
      <c r="C1640" s="49" t="s">
        <v>120</v>
      </c>
      <c r="D1640" s="49" t="s">
        <v>70</v>
      </c>
      <c r="E1640" t="s">
        <v>35</v>
      </c>
      <c r="F1640" t="s">
        <v>22</v>
      </c>
      <c r="G1640" t="s">
        <v>16</v>
      </c>
      <c r="H1640" s="2">
        <v>30000</v>
      </c>
      <c r="I1640" s="2">
        <v>-30000</v>
      </c>
      <c r="J1640" s="1">
        <v>45785</v>
      </c>
      <c r="K1640" s="7">
        <v>45778</v>
      </c>
    </row>
    <row r="1641" spans="1:11" x14ac:dyDescent="0.25">
      <c r="A1641" s="7">
        <v>45778</v>
      </c>
      <c r="B1641" s="1">
        <v>45785</v>
      </c>
      <c r="C1641" s="49" t="s">
        <v>120</v>
      </c>
      <c r="D1641" s="49" t="s">
        <v>69</v>
      </c>
      <c r="E1641" t="s">
        <v>43</v>
      </c>
      <c r="F1641" t="s">
        <v>22</v>
      </c>
      <c r="G1641" t="s">
        <v>16</v>
      </c>
      <c r="I1641" s="2">
        <v>-23000</v>
      </c>
      <c r="J1641" s="1">
        <v>45785</v>
      </c>
      <c r="K1641" s="7">
        <v>45778</v>
      </c>
    </row>
    <row r="1642" spans="1:11" x14ac:dyDescent="0.25">
      <c r="A1642" s="7">
        <v>45778</v>
      </c>
      <c r="B1642" s="1">
        <v>45785</v>
      </c>
      <c r="C1642" s="49" t="s">
        <v>120</v>
      </c>
      <c r="D1642" s="49" t="s">
        <v>69</v>
      </c>
      <c r="E1642" t="s">
        <v>43</v>
      </c>
      <c r="F1642" t="s">
        <v>22</v>
      </c>
      <c r="G1642" t="s">
        <v>16</v>
      </c>
      <c r="I1642" s="2">
        <v>-17300</v>
      </c>
      <c r="J1642" s="1">
        <v>45785</v>
      </c>
      <c r="K1642" s="7">
        <v>45778</v>
      </c>
    </row>
    <row r="1643" spans="1:11" x14ac:dyDescent="0.25">
      <c r="A1643" s="7">
        <v>45778</v>
      </c>
      <c r="B1643" s="1">
        <v>45785</v>
      </c>
      <c r="C1643" s="49" t="s">
        <v>120</v>
      </c>
      <c r="D1643" s="49" t="s">
        <v>66</v>
      </c>
      <c r="E1643" t="s">
        <v>87</v>
      </c>
      <c r="F1643" t="s">
        <v>22</v>
      </c>
      <c r="G1643" t="s">
        <v>18</v>
      </c>
      <c r="H1643" s="2">
        <v>68103</v>
      </c>
      <c r="I1643" s="2">
        <v>-68103</v>
      </c>
      <c r="J1643" s="1">
        <v>45785</v>
      </c>
      <c r="K1643" s="7">
        <v>45778</v>
      </c>
    </row>
    <row r="1644" spans="1:11" x14ac:dyDescent="0.25">
      <c r="A1644" s="7">
        <v>45778</v>
      </c>
      <c r="B1644" s="1">
        <v>45785</v>
      </c>
      <c r="C1644" s="49" t="s">
        <v>120</v>
      </c>
      <c r="D1644" s="49" t="s">
        <v>50</v>
      </c>
      <c r="E1644" t="s">
        <v>55</v>
      </c>
      <c r="F1644" t="s">
        <v>22</v>
      </c>
      <c r="G1644" t="s">
        <v>18</v>
      </c>
      <c r="I1644" s="2">
        <v>-11826</v>
      </c>
      <c r="J1644" s="1">
        <v>45785</v>
      </c>
      <c r="K1644" s="7">
        <v>45778</v>
      </c>
    </row>
    <row r="1645" spans="1:11" x14ac:dyDescent="0.25">
      <c r="A1645" s="7">
        <v>45778</v>
      </c>
      <c r="B1645" s="1">
        <v>45785</v>
      </c>
      <c r="C1645" s="49" t="s">
        <v>120</v>
      </c>
      <c r="D1645" s="49" t="s">
        <v>52</v>
      </c>
      <c r="E1645" t="s">
        <v>107</v>
      </c>
      <c r="F1645" t="s">
        <v>22</v>
      </c>
      <c r="G1645" t="s">
        <v>18</v>
      </c>
      <c r="H1645" s="2">
        <v>105000</v>
      </c>
      <c r="I1645" s="2">
        <v>-105000</v>
      </c>
      <c r="J1645" s="1">
        <v>45785</v>
      </c>
      <c r="K1645" s="7">
        <v>45778</v>
      </c>
    </row>
    <row r="1646" spans="1:11" x14ac:dyDescent="0.25">
      <c r="A1646" s="7">
        <v>45778</v>
      </c>
      <c r="B1646" s="1">
        <v>45785</v>
      </c>
      <c r="C1646" s="49" t="s">
        <v>120</v>
      </c>
      <c r="D1646" s="49" t="s">
        <v>51</v>
      </c>
      <c r="E1646" t="s">
        <v>203</v>
      </c>
      <c r="F1646" t="s">
        <v>22</v>
      </c>
      <c r="G1646" t="s">
        <v>18</v>
      </c>
      <c r="H1646" s="2">
        <v>16800</v>
      </c>
      <c r="I1646" s="2">
        <v>-16800</v>
      </c>
      <c r="J1646" s="1">
        <v>45785</v>
      </c>
      <c r="K1646" s="7">
        <v>45778</v>
      </c>
    </row>
    <row r="1647" spans="1:11" x14ac:dyDescent="0.25">
      <c r="A1647" s="7">
        <v>45778</v>
      </c>
      <c r="B1647" s="1">
        <v>45785</v>
      </c>
      <c r="C1647" s="49" t="s">
        <v>120</v>
      </c>
      <c r="D1647" s="49" t="s">
        <v>51</v>
      </c>
      <c r="E1647" t="s">
        <v>204</v>
      </c>
      <c r="F1647" t="s">
        <v>22</v>
      </c>
      <c r="G1647" t="s">
        <v>16</v>
      </c>
      <c r="H1647" s="2">
        <v>82500</v>
      </c>
      <c r="I1647" s="2">
        <v>-82500</v>
      </c>
      <c r="J1647" s="1">
        <v>45785</v>
      </c>
      <c r="K1647" s="7">
        <v>45778</v>
      </c>
    </row>
    <row r="1648" spans="1:11" x14ac:dyDescent="0.25">
      <c r="A1648" s="7">
        <v>45778</v>
      </c>
      <c r="B1648" s="1">
        <v>45785</v>
      </c>
      <c r="C1648" s="49" t="s">
        <v>120</v>
      </c>
      <c r="D1648" s="49" t="s">
        <v>52</v>
      </c>
      <c r="E1648" t="s">
        <v>20</v>
      </c>
      <c r="F1648" t="s">
        <v>22</v>
      </c>
      <c r="G1648" t="s">
        <v>17</v>
      </c>
      <c r="H1648" s="2">
        <v>305160</v>
      </c>
      <c r="I1648" s="2">
        <v>-305160</v>
      </c>
      <c r="J1648" s="1">
        <v>45785</v>
      </c>
      <c r="K1648" s="7">
        <v>45778</v>
      </c>
    </row>
    <row r="1649" spans="1:11" x14ac:dyDescent="0.25">
      <c r="A1649" s="7">
        <v>45778</v>
      </c>
      <c r="B1649" s="1">
        <v>45785</v>
      </c>
      <c r="C1649" s="49" t="s">
        <v>120</v>
      </c>
      <c r="D1649" s="49" t="s">
        <v>52</v>
      </c>
      <c r="E1649" t="s">
        <v>9</v>
      </c>
      <c r="F1649" t="s">
        <v>22</v>
      </c>
      <c r="G1649" t="s">
        <v>16</v>
      </c>
      <c r="H1649" s="2">
        <v>1670</v>
      </c>
      <c r="I1649" s="2">
        <v>-1670</v>
      </c>
      <c r="J1649" s="1">
        <v>45785</v>
      </c>
      <c r="K1649" s="7">
        <v>45778</v>
      </c>
    </row>
    <row r="1650" spans="1:11" x14ac:dyDescent="0.25">
      <c r="A1650" s="7">
        <v>45778</v>
      </c>
      <c r="B1650" s="1">
        <v>45785</v>
      </c>
      <c r="C1650" s="49" t="s">
        <v>120</v>
      </c>
      <c r="D1650" s="49" t="s">
        <v>52</v>
      </c>
      <c r="E1650" t="s">
        <v>9</v>
      </c>
      <c r="F1650" t="s">
        <v>22</v>
      </c>
      <c r="G1650" t="s">
        <v>16</v>
      </c>
      <c r="H1650" s="2">
        <v>2400</v>
      </c>
      <c r="I1650" s="2">
        <v>-2400</v>
      </c>
      <c r="J1650" s="1">
        <v>45785</v>
      </c>
      <c r="K1650" s="7">
        <v>45778</v>
      </c>
    </row>
    <row r="1651" spans="1:11" x14ac:dyDescent="0.25">
      <c r="A1651" s="7">
        <v>45778</v>
      </c>
      <c r="B1651" s="1">
        <v>45785</v>
      </c>
      <c r="C1651" s="49" t="s">
        <v>120</v>
      </c>
      <c r="D1651" s="1" t="s">
        <v>51</v>
      </c>
      <c r="E1651" t="s">
        <v>94</v>
      </c>
      <c r="F1651" t="s">
        <v>22</v>
      </c>
      <c r="G1651" t="s">
        <v>16</v>
      </c>
      <c r="H1651" s="2">
        <v>1000</v>
      </c>
      <c r="I1651" s="2">
        <v>-1000</v>
      </c>
      <c r="J1651" s="1">
        <v>45785</v>
      </c>
      <c r="K1651" s="7">
        <v>45778</v>
      </c>
    </row>
    <row r="1652" spans="1:11" x14ac:dyDescent="0.25">
      <c r="A1652" s="7">
        <v>45778</v>
      </c>
      <c r="B1652" s="1">
        <v>45785</v>
      </c>
      <c r="C1652" s="49" t="s">
        <v>120</v>
      </c>
      <c r="D1652" s="49" t="s">
        <v>51</v>
      </c>
      <c r="E1652" t="s">
        <v>64</v>
      </c>
      <c r="F1652" t="s">
        <v>22</v>
      </c>
      <c r="G1652" t="s">
        <v>16</v>
      </c>
      <c r="H1652" s="2">
        <v>36000</v>
      </c>
      <c r="I1652" s="2">
        <v>-36000</v>
      </c>
      <c r="J1652" s="1">
        <v>45785</v>
      </c>
      <c r="K1652" s="7">
        <v>45778</v>
      </c>
    </row>
    <row r="1653" spans="1:11" x14ac:dyDescent="0.25">
      <c r="A1653" s="7">
        <v>45778</v>
      </c>
      <c r="B1653" s="1">
        <v>45785</v>
      </c>
      <c r="C1653" s="49" t="s">
        <v>120</v>
      </c>
      <c r="D1653" s="49" t="s">
        <v>52</v>
      </c>
      <c r="E1653" t="s">
        <v>30</v>
      </c>
      <c r="F1653" t="s">
        <v>22</v>
      </c>
      <c r="G1653" t="s">
        <v>16</v>
      </c>
      <c r="H1653" s="2">
        <v>4320</v>
      </c>
      <c r="I1653" s="2">
        <v>-4320</v>
      </c>
      <c r="J1653" s="1">
        <v>45785</v>
      </c>
      <c r="K1653" s="7">
        <v>45778</v>
      </c>
    </row>
    <row r="1654" spans="1:11" x14ac:dyDescent="0.25">
      <c r="A1654" s="7">
        <v>45778</v>
      </c>
      <c r="B1654" s="1">
        <v>45785</v>
      </c>
      <c r="C1654" s="49" t="s">
        <v>120</v>
      </c>
      <c r="D1654" s="49" t="s">
        <v>52</v>
      </c>
      <c r="E1654" t="s">
        <v>8</v>
      </c>
      <c r="F1654" t="s">
        <v>22</v>
      </c>
      <c r="G1654" t="s">
        <v>16</v>
      </c>
      <c r="H1654" s="2">
        <v>32200</v>
      </c>
      <c r="I1654" s="2">
        <v>-32200</v>
      </c>
      <c r="J1654" s="1">
        <v>45785</v>
      </c>
      <c r="K1654" s="7">
        <v>45778</v>
      </c>
    </row>
    <row r="1655" spans="1:11" x14ac:dyDescent="0.25">
      <c r="A1655" s="7">
        <v>45778</v>
      </c>
      <c r="B1655" s="1">
        <v>45785</v>
      </c>
      <c r="C1655" s="49" t="s">
        <v>120</v>
      </c>
      <c r="D1655" s="49" t="s">
        <v>69</v>
      </c>
      <c r="E1655" t="s">
        <v>43</v>
      </c>
      <c r="F1655" t="s">
        <v>22</v>
      </c>
      <c r="G1655" t="s">
        <v>16</v>
      </c>
      <c r="I1655" s="2">
        <v>-25950</v>
      </c>
      <c r="J1655" s="1">
        <v>45785</v>
      </c>
      <c r="K1655" s="7">
        <v>45778</v>
      </c>
    </row>
    <row r="1656" spans="1:11" x14ac:dyDescent="0.25">
      <c r="A1656" s="7">
        <v>45778</v>
      </c>
      <c r="B1656" s="1">
        <v>45785</v>
      </c>
      <c r="C1656" s="49" t="s">
        <v>120</v>
      </c>
      <c r="D1656" s="49" t="s">
        <v>52</v>
      </c>
      <c r="E1656" t="s">
        <v>31</v>
      </c>
      <c r="F1656" t="s">
        <v>24</v>
      </c>
      <c r="G1656" t="s">
        <v>17</v>
      </c>
      <c r="H1656" s="2">
        <v>190719</v>
      </c>
      <c r="I1656" s="2">
        <v>-190719</v>
      </c>
      <c r="J1656" s="1">
        <v>45789</v>
      </c>
      <c r="K1656" s="7">
        <v>45778</v>
      </c>
    </row>
    <row r="1657" spans="1:11" x14ac:dyDescent="0.25">
      <c r="A1657" s="7">
        <v>45778</v>
      </c>
      <c r="B1657" s="1">
        <v>45786</v>
      </c>
      <c r="C1657" s="49" t="s">
        <v>120</v>
      </c>
      <c r="D1657" s="49" t="s">
        <v>52</v>
      </c>
      <c r="E1657" t="s">
        <v>12</v>
      </c>
      <c r="F1657" t="s">
        <v>24</v>
      </c>
      <c r="G1657" t="s">
        <v>17</v>
      </c>
      <c r="H1657" s="2">
        <v>235000</v>
      </c>
      <c r="I1657" s="2">
        <v>-235000</v>
      </c>
      <c r="J1657" s="1">
        <v>45791</v>
      </c>
      <c r="K1657" s="7">
        <v>45778</v>
      </c>
    </row>
    <row r="1658" spans="1:11" x14ac:dyDescent="0.25">
      <c r="A1658" s="7">
        <v>45778</v>
      </c>
      <c r="B1658" s="1">
        <v>45786</v>
      </c>
      <c r="C1658" s="49" t="s">
        <v>120</v>
      </c>
      <c r="D1658" s="49" t="s">
        <v>52</v>
      </c>
      <c r="E1658" t="s">
        <v>132</v>
      </c>
      <c r="F1658" t="s">
        <v>22</v>
      </c>
      <c r="G1658" t="s">
        <v>16</v>
      </c>
      <c r="H1658" s="2">
        <v>11000</v>
      </c>
      <c r="I1658" s="2">
        <v>-11000</v>
      </c>
      <c r="J1658" s="1">
        <v>45786</v>
      </c>
      <c r="K1658" s="7">
        <v>45778</v>
      </c>
    </row>
    <row r="1659" spans="1:11" x14ac:dyDescent="0.25">
      <c r="A1659" s="7">
        <v>45778</v>
      </c>
      <c r="B1659" s="1">
        <v>45786</v>
      </c>
      <c r="C1659" s="49" t="s">
        <v>120</v>
      </c>
      <c r="D1659" s="49" t="s">
        <v>66</v>
      </c>
      <c r="E1659" t="s">
        <v>205</v>
      </c>
      <c r="F1659" t="s">
        <v>22</v>
      </c>
      <c r="G1659" t="s">
        <v>18</v>
      </c>
      <c r="H1659" s="2">
        <v>6000</v>
      </c>
      <c r="I1659" s="2">
        <v>-6000</v>
      </c>
      <c r="J1659" s="1">
        <v>45786</v>
      </c>
      <c r="K1659" s="7">
        <v>45778</v>
      </c>
    </row>
    <row r="1660" spans="1:11" x14ac:dyDescent="0.25">
      <c r="A1660" s="7">
        <v>45778</v>
      </c>
      <c r="B1660" s="1">
        <v>45786</v>
      </c>
      <c r="C1660" s="49" t="s">
        <v>120</v>
      </c>
      <c r="D1660" s="49" t="s">
        <v>52</v>
      </c>
      <c r="E1660" t="s">
        <v>34</v>
      </c>
      <c r="F1660" t="s">
        <v>22</v>
      </c>
      <c r="G1660" t="s">
        <v>16</v>
      </c>
      <c r="H1660" s="2">
        <v>88500</v>
      </c>
      <c r="I1660" s="2">
        <v>-88500</v>
      </c>
      <c r="J1660" s="1">
        <v>45786</v>
      </c>
      <c r="K1660" s="7">
        <v>45778</v>
      </c>
    </row>
    <row r="1661" spans="1:11" x14ac:dyDescent="0.25">
      <c r="A1661" s="7">
        <v>45778</v>
      </c>
      <c r="B1661" s="1">
        <v>45786</v>
      </c>
      <c r="C1661" s="49" t="s">
        <v>120</v>
      </c>
      <c r="D1661" s="49" t="s">
        <v>70</v>
      </c>
      <c r="E1661" t="s">
        <v>206</v>
      </c>
      <c r="F1661" t="s">
        <v>22</v>
      </c>
      <c r="G1661" t="s">
        <v>16</v>
      </c>
      <c r="H1661" s="2">
        <v>49050</v>
      </c>
      <c r="I1661" s="2">
        <v>-49050</v>
      </c>
      <c r="J1661" s="1">
        <v>45786</v>
      </c>
      <c r="K1661" s="7">
        <v>45778</v>
      </c>
    </row>
    <row r="1662" spans="1:11" x14ac:dyDescent="0.25">
      <c r="A1662" s="7">
        <v>45778</v>
      </c>
      <c r="B1662" s="1">
        <v>45786</v>
      </c>
      <c r="C1662" s="49" t="s">
        <v>120</v>
      </c>
      <c r="D1662" s="49" t="s">
        <v>69</v>
      </c>
      <c r="E1662" t="s">
        <v>43</v>
      </c>
      <c r="F1662" t="s">
        <v>22</v>
      </c>
      <c r="G1662" t="s">
        <v>16</v>
      </c>
      <c r="I1662" s="2">
        <v>-23070</v>
      </c>
      <c r="J1662" s="1">
        <v>45786</v>
      </c>
      <c r="K1662" s="7">
        <v>45778</v>
      </c>
    </row>
    <row r="1663" spans="1:11" x14ac:dyDescent="0.25">
      <c r="A1663" s="7">
        <v>45778</v>
      </c>
      <c r="B1663" s="1">
        <v>45787</v>
      </c>
      <c r="C1663" s="49" t="s">
        <v>120</v>
      </c>
      <c r="D1663" s="49" t="s">
        <v>69</v>
      </c>
      <c r="E1663" t="s">
        <v>43</v>
      </c>
      <c r="F1663" t="s">
        <v>22</v>
      </c>
      <c r="G1663" t="s">
        <v>16</v>
      </c>
      <c r="I1663" s="2">
        <v>-17300</v>
      </c>
      <c r="J1663" s="1">
        <v>45787</v>
      </c>
      <c r="K1663" s="7">
        <v>45778</v>
      </c>
    </row>
    <row r="1664" spans="1:11" x14ac:dyDescent="0.25">
      <c r="A1664" s="7">
        <v>45778</v>
      </c>
      <c r="B1664" s="1">
        <v>45787</v>
      </c>
      <c r="C1664" s="49" t="s">
        <v>120</v>
      </c>
      <c r="D1664" s="49" t="s">
        <v>69</v>
      </c>
      <c r="E1664" t="s">
        <v>43</v>
      </c>
      <c r="F1664" t="s">
        <v>22</v>
      </c>
      <c r="G1664" t="s">
        <v>16</v>
      </c>
      <c r="I1664" s="2">
        <v>-23000</v>
      </c>
      <c r="J1664" s="1">
        <v>45787</v>
      </c>
      <c r="K1664" s="7">
        <v>45778</v>
      </c>
    </row>
    <row r="1665" spans="1:11" x14ac:dyDescent="0.25">
      <c r="A1665" s="7">
        <v>45778</v>
      </c>
      <c r="B1665" s="1">
        <v>45787</v>
      </c>
      <c r="C1665" s="49" t="s">
        <v>120</v>
      </c>
      <c r="D1665" s="49" t="s">
        <v>52</v>
      </c>
      <c r="E1665" t="s">
        <v>39</v>
      </c>
      <c r="F1665" t="s">
        <v>22</v>
      </c>
      <c r="G1665" t="s">
        <v>18</v>
      </c>
      <c r="H1665" s="2">
        <v>120911</v>
      </c>
      <c r="I1665" s="2">
        <v>-120911</v>
      </c>
      <c r="J1665" s="1">
        <v>45787</v>
      </c>
      <c r="K1665" s="7">
        <v>45778</v>
      </c>
    </row>
    <row r="1666" spans="1:11" x14ac:dyDescent="0.25">
      <c r="A1666" s="7">
        <v>45778</v>
      </c>
      <c r="B1666" s="1">
        <v>45787</v>
      </c>
      <c r="C1666" s="49" t="s">
        <v>120</v>
      </c>
      <c r="D1666" s="49" t="s">
        <v>69</v>
      </c>
      <c r="E1666" t="s">
        <v>39</v>
      </c>
      <c r="F1666" t="s">
        <v>22</v>
      </c>
      <c r="G1666" t="s">
        <v>16</v>
      </c>
      <c r="I1666" s="2">
        <v>-194100</v>
      </c>
      <c r="J1666" s="1">
        <v>45787</v>
      </c>
      <c r="K1666" s="7">
        <v>45778</v>
      </c>
    </row>
    <row r="1667" spans="1:11" x14ac:dyDescent="0.25">
      <c r="A1667" s="7">
        <v>45778</v>
      </c>
      <c r="B1667" s="1">
        <v>45787</v>
      </c>
      <c r="C1667" s="49" t="s">
        <v>120</v>
      </c>
      <c r="D1667" s="49" t="s">
        <v>69</v>
      </c>
      <c r="E1667" t="s">
        <v>39</v>
      </c>
      <c r="F1667" t="s">
        <v>22</v>
      </c>
      <c r="G1667" t="s">
        <v>16</v>
      </c>
      <c r="I1667" s="2">
        <v>-115400</v>
      </c>
      <c r="J1667" s="1">
        <v>45787</v>
      </c>
      <c r="K1667" s="7">
        <v>45778</v>
      </c>
    </row>
    <row r="1668" spans="1:11" x14ac:dyDescent="0.25">
      <c r="A1668" s="7">
        <v>45778</v>
      </c>
      <c r="B1668" s="1">
        <v>45787</v>
      </c>
      <c r="C1668" s="49" t="s">
        <v>120</v>
      </c>
      <c r="D1668" s="49" t="s">
        <v>69</v>
      </c>
      <c r="E1668" t="s">
        <v>43</v>
      </c>
      <c r="F1668" t="s">
        <v>22</v>
      </c>
      <c r="G1668" t="s">
        <v>16</v>
      </c>
      <c r="I1668" s="2">
        <v>-23070</v>
      </c>
      <c r="J1668" s="1">
        <v>45787</v>
      </c>
      <c r="K1668" s="7">
        <v>45778</v>
      </c>
    </row>
    <row r="1669" spans="1:11" x14ac:dyDescent="0.25">
      <c r="A1669" s="7">
        <v>45778</v>
      </c>
      <c r="B1669" s="1">
        <v>45788</v>
      </c>
      <c r="C1669" s="49" t="s">
        <v>120</v>
      </c>
      <c r="D1669" s="49" t="s">
        <v>52</v>
      </c>
      <c r="E1669" t="s">
        <v>25</v>
      </c>
      <c r="F1669" t="s">
        <v>24</v>
      </c>
      <c r="G1669" t="s">
        <v>16</v>
      </c>
      <c r="H1669" s="2">
        <v>94600</v>
      </c>
      <c r="I1669" s="2">
        <v>-94600</v>
      </c>
      <c r="J1669" s="1">
        <v>45825</v>
      </c>
      <c r="K1669" s="7">
        <v>45809</v>
      </c>
    </row>
    <row r="1670" spans="1:11" x14ac:dyDescent="0.25">
      <c r="A1670" s="7">
        <v>45778</v>
      </c>
      <c r="B1670" s="1">
        <v>45789</v>
      </c>
      <c r="C1670" s="49" t="s">
        <v>120</v>
      </c>
      <c r="D1670" s="49" t="s">
        <v>52</v>
      </c>
      <c r="E1670" t="s">
        <v>30</v>
      </c>
      <c r="F1670" t="s">
        <v>22</v>
      </c>
      <c r="G1670" t="s">
        <v>16</v>
      </c>
      <c r="H1670" s="2">
        <v>2000</v>
      </c>
      <c r="I1670" s="2">
        <v>-2000</v>
      </c>
      <c r="J1670" s="1">
        <v>45789</v>
      </c>
      <c r="K1670" s="7">
        <v>45778</v>
      </c>
    </row>
    <row r="1671" spans="1:11" x14ac:dyDescent="0.25">
      <c r="A1671" s="7">
        <v>45778</v>
      </c>
      <c r="B1671" s="1">
        <v>45789</v>
      </c>
      <c r="C1671" s="49" t="s">
        <v>120</v>
      </c>
      <c r="D1671" s="49" t="s">
        <v>69</v>
      </c>
      <c r="E1671" t="s">
        <v>43</v>
      </c>
      <c r="F1671" t="s">
        <v>22</v>
      </c>
      <c r="G1671" t="s">
        <v>16</v>
      </c>
      <c r="I1671" s="2">
        <v>-13000</v>
      </c>
      <c r="J1671" s="1">
        <v>45789</v>
      </c>
      <c r="K1671" s="7">
        <v>45778</v>
      </c>
    </row>
    <row r="1672" spans="1:11" x14ac:dyDescent="0.25">
      <c r="A1672" s="7">
        <v>45778</v>
      </c>
      <c r="B1672" s="1">
        <v>45789</v>
      </c>
      <c r="C1672" s="49" t="s">
        <v>120</v>
      </c>
      <c r="D1672" s="49" t="s">
        <v>69</v>
      </c>
      <c r="E1672" t="s">
        <v>43</v>
      </c>
      <c r="F1672" t="s">
        <v>22</v>
      </c>
      <c r="G1672" t="s">
        <v>16</v>
      </c>
      <c r="I1672" s="2">
        <v>-17300</v>
      </c>
      <c r="J1672" s="1">
        <v>45789</v>
      </c>
      <c r="K1672" s="7">
        <v>45778</v>
      </c>
    </row>
    <row r="1673" spans="1:11" x14ac:dyDescent="0.25">
      <c r="A1673" s="7">
        <v>45778</v>
      </c>
      <c r="B1673" s="1">
        <v>45789</v>
      </c>
      <c r="C1673" s="49" t="s">
        <v>120</v>
      </c>
      <c r="D1673" s="49" t="s">
        <v>52</v>
      </c>
      <c r="E1673" t="s">
        <v>30</v>
      </c>
      <c r="F1673" t="s">
        <v>22</v>
      </c>
      <c r="G1673" t="s">
        <v>16</v>
      </c>
      <c r="H1673" s="2">
        <v>4500</v>
      </c>
      <c r="I1673" s="2">
        <v>-4500</v>
      </c>
      <c r="J1673" s="1">
        <v>45789</v>
      </c>
      <c r="K1673" s="7">
        <v>45778</v>
      </c>
    </row>
    <row r="1674" spans="1:11" x14ac:dyDescent="0.25">
      <c r="A1674" s="7">
        <v>45778</v>
      </c>
      <c r="B1674" s="1">
        <v>45789</v>
      </c>
      <c r="C1674" s="49" t="s">
        <v>120</v>
      </c>
      <c r="D1674" s="49" t="s">
        <v>69</v>
      </c>
      <c r="E1674" t="s">
        <v>43</v>
      </c>
      <c r="F1674" t="s">
        <v>22</v>
      </c>
      <c r="G1674" t="s">
        <v>16</v>
      </c>
      <c r="I1674" s="2">
        <v>-11600</v>
      </c>
      <c r="J1674" s="1">
        <v>45789</v>
      </c>
      <c r="K1674" s="7">
        <v>45778</v>
      </c>
    </row>
    <row r="1675" spans="1:11" x14ac:dyDescent="0.25">
      <c r="A1675" s="7">
        <v>45778</v>
      </c>
      <c r="B1675" s="1">
        <v>45789</v>
      </c>
      <c r="C1675" s="49" t="s">
        <v>120</v>
      </c>
      <c r="D1675" s="49" t="s">
        <v>69</v>
      </c>
      <c r="E1675" t="s">
        <v>43</v>
      </c>
      <c r="F1675" t="s">
        <v>22</v>
      </c>
      <c r="G1675" t="s">
        <v>16</v>
      </c>
      <c r="I1675" s="2">
        <v>-23070</v>
      </c>
      <c r="J1675" s="1">
        <v>45789</v>
      </c>
      <c r="K1675" s="7">
        <v>45778</v>
      </c>
    </row>
    <row r="1676" spans="1:11" x14ac:dyDescent="0.25">
      <c r="A1676" s="7">
        <v>45778</v>
      </c>
      <c r="B1676" s="1">
        <v>45789</v>
      </c>
      <c r="C1676" s="49" t="s">
        <v>120</v>
      </c>
      <c r="D1676" s="49" t="s">
        <v>52</v>
      </c>
      <c r="E1676" t="s">
        <v>36</v>
      </c>
      <c r="F1676" t="s">
        <v>22</v>
      </c>
      <c r="G1676" t="s">
        <v>18</v>
      </c>
      <c r="H1676" s="2">
        <v>97800</v>
      </c>
      <c r="I1676" s="2">
        <v>-97800</v>
      </c>
      <c r="J1676" s="1">
        <v>45789</v>
      </c>
      <c r="K1676" s="7">
        <v>45778</v>
      </c>
    </row>
    <row r="1677" spans="1:11" x14ac:dyDescent="0.25">
      <c r="A1677" s="7">
        <v>45778</v>
      </c>
      <c r="B1677" s="1">
        <v>45789</v>
      </c>
      <c r="C1677" s="49" t="s">
        <v>120</v>
      </c>
      <c r="D1677" s="49" t="s">
        <v>52</v>
      </c>
      <c r="E1677" t="s">
        <v>37</v>
      </c>
      <c r="F1677" t="s">
        <v>22</v>
      </c>
      <c r="G1677" t="s">
        <v>18</v>
      </c>
      <c r="H1677" s="2">
        <v>435090</v>
      </c>
      <c r="I1677" s="2">
        <v>-435090</v>
      </c>
      <c r="J1677" s="1">
        <v>45789</v>
      </c>
      <c r="K1677" s="7">
        <v>45778</v>
      </c>
    </row>
    <row r="1678" spans="1:11" x14ac:dyDescent="0.25">
      <c r="A1678" s="7">
        <v>45778</v>
      </c>
      <c r="B1678" s="1">
        <v>45789</v>
      </c>
      <c r="C1678" s="49" t="s">
        <v>120</v>
      </c>
      <c r="D1678" s="49" t="s">
        <v>66</v>
      </c>
      <c r="E1678" t="s">
        <v>139</v>
      </c>
      <c r="F1678" t="s">
        <v>22</v>
      </c>
      <c r="G1678" t="s">
        <v>18</v>
      </c>
      <c r="H1678" s="2">
        <v>60000</v>
      </c>
      <c r="I1678" s="2">
        <v>-60000</v>
      </c>
      <c r="J1678" s="1">
        <v>45789</v>
      </c>
      <c r="K1678" s="7">
        <v>45778</v>
      </c>
    </row>
    <row r="1679" spans="1:11" x14ac:dyDescent="0.25">
      <c r="A1679" s="7">
        <v>45778</v>
      </c>
      <c r="B1679" s="1">
        <v>45789</v>
      </c>
      <c r="C1679" s="49" t="s">
        <v>120</v>
      </c>
      <c r="D1679" s="49" t="s">
        <v>70</v>
      </c>
      <c r="E1679" t="s">
        <v>35</v>
      </c>
      <c r="F1679" t="s">
        <v>22</v>
      </c>
      <c r="G1679" t="s">
        <v>16</v>
      </c>
      <c r="H1679" s="2">
        <v>30000</v>
      </c>
      <c r="I1679" s="2">
        <v>-30000</v>
      </c>
      <c r="J1679" s="1">
        <v>45789</v>
      </c>
      <c r="K1679" s="7">
        <v>45778</v>
      </c>
    </row>
    <row r="1680" spans="1:11" x14ac:dyDescent="0.25">
      <c r="A1680" s="7">
        <v>45778</v>
      </c>
      <c r="B1680" s="1">
        <v>45789</v>
      </c>
      <c r="C1680" s="49" t="s">
        <v>120</v>
      </c>
      <c r="D1680" s="49" t="s">
        <v>66</v>
      </c>
      <c r="E1680" t="s">
        <v>207</v>
      </c>
      <c r="F1680" t="s">
        <v>22</v>
      </c>
      <c r="G1680" t="s">
        <v>18</v>
      </c>
      <c r="H1680" s="2">
        <v>130000</v>
      </c>
      <c r="I1680" s="2">
        <v>-130000</v>
      </c>
      <c r="J1680" s="1">
        <v>45789</v>
      </c>
      <c r="K1680" s="7">
        <v>45778</v>
      </c>
    </row>
    <row r="1681" spans="1:11" x14ac:dyDescent="0.25">
      <c r="A1681" s="7">
        <v>45778</v>
      </c>
      <c r="B1681" s="1">
        <v>45789</v>
      </c>
      <c r="C1681" s="49" t="s">
        <v>120</v>
      </c>
      <c r="D1681" s="49" t="s">
        <v>76</v>
      </c>
      <c r="E1681" t="s">
        <v>208</v>
      </c>
      <c r="F1681" t="s">
        <v>22</v>
      </c>
      <c r="G1681" t="s">
        <v>16</v>
      </c>
      <c r="H1681" s="2">
        <v>217000</v>
      </c>
      <c r="I1681" s="2">
        <v>-217000</v>
      </c>
      <c r="J1681" s="1">
        <v>45789</v>
      </c>
      <c r="K1681" s="7">
        <v>45778</v>
      </c>
    </row>
    <row r="1682" spans="1:11" x14ac:dyDescent="0.25">
      <c r="A1682" s="7">
        <v>45778</v>
      </c>
      <c r="B1682" s="1">
        <v>45789</v>
      </c>
      <c r="C1682" s="49" t="s">
        <v>120</v>
      </c>
      <c r="D1682" s="49" t="s">
        <v>52</v>
      </c>
      <c r="E1682" t="s">
        <v>59</v>
      </c>
      <c r="F1682" t="s">
        <v>24</v>
      </c>
      <c r="G1682" t="s">
        <v>18</v>
      </c>
      <c r="H1682" s="2">
        <v>15150</v>
      </c>
      <c r="I1682" s="2">
        <v>-15150</v>
      </c>
      <c r="J1682" s="1">
        <v>45834</v>
      </c>
      <c r="K1682" s="7">
        <v>45809</v>
      </c>
    </row>
    <row r="1683" spans="1:11" x14ac:dyDescent="0.25">
      <c r="A1683" s="7">
        <v>45778</v>
      </c>
      <c r="B1683" s="1">
        <v>45789</v>
      </c>
      <c r="C1683" s="49" t="s">
        <v>120</v>
      </c>
      <c r="D1683" s="49" t="s">
        <v>52</v>
      </c>
      <c r="E1683" t="s">
        <v>84</v>
      </c>
      <c r="F1683" t="s">
        <v>24</v>
      </c>
      <c r="G1683" t="s">
        <v>17</v>
      </c>
      <c r="H1683" s="2">
        <v>78889</v>
      </c>
      <c r="I1683" s="2">
        <v>-78889</v>
      </c>
      <c r="J1683" s="1">
        <v>45797</v>
      </c>
      <c r="K1683" s="7">
        <v>45778</v>
      </c>
    </row>
    <row r="1684" spans="1:11" x14ac:dyDescent="0.25">
      <c r="A1684" s="7">
        <v>45778</v>
      </c>
      <c r="B1684" s="1">
        <v>45789</v>
      </c>
      <c r="C1684" s="49" t="s">
        <v>120</v>
      </c>
      <c r="D1684" s="49" t="s">
        <v>52</v>
      </c>
      <c r="E1684" t="s">
        <v>10</v>
      </c>
      <c r="F1684" t="s">
        <v>24</v>
      </c>
      <c r="G1684" t="s">
        <v>17</v>
      </c>
      <c r="H1684" s="2">
        <v>105791</v>
      </c>
      <c r="I1684" s="2">
        <v>-105790</v>
      </c>
      <c r="J1684" s="1">
        <v>45792</v>
      </c>
      <c r="K1684" s="7">
        <v>45778</v>
      </c>
    </row>
    <row r="1685" spans="1:11" x14ac:dyDescent="0.25">
      <c r="A1685" s="7">
        <v>45778</v>
      </c>
      <c r="B1685" s="1">
        <v>45789</v>
      </c>
      <c r="C1685" s="49" t="s">
        <v>120</v>
      </c>
      <c r="D1685" s="49" t="s">
        <v>52</v>
      </c>
      <c r="E1685" t="s">
        <v>10</v>
      </c>
      <c r="F1685" t="s">
        <v>24</v>
      </c>
      <c r="G1685" t="s">
        <v>16</v>
      </c>
      <c r="H1685" s="2">
        <v>87431</v>
      </c>
      <c r="I1685" s="2">
        <v>-87500</v>
      </c>
      <c r="J1685" s="1">
        <v>45792</v>
      </c>
      <c r="K1685" s="7">
        <v>45778</v>
      </c>
    </row>
    <row r="1686" spans="1:11" x14ac:dyDescent="0.25">
      <c r="A1686" s="7">
        <v>45778</v>
      </c>
      <c r="B1686" s="1">
        <v>45789</v>
      </c>
      <c r="C1686" s="49" t="s">
        <v>120</v>
      </c>
      <c r="D1686" s="49" t="s">
        <v>52</v>
      </c>
      <c r="E1686" t="s">
        <v>39</v>
      </c>
      <c r="F1686" t="s">
        <v>24</v>
      </c>
      <c r="G1686" t="s">
        <v>17</v>
      </c>
      <c r="H1686" s="2">
        <v>85900</v>
      </c>
      <c r="I1686" s="2">
        <v>-85900</v>
      </c>
      <c r="J1686" s="1">
        <v>45808</v>
      </c>
      <c r="K1686" s="7">
        <v>45778</v>
      </c>
    </row>
    <row r="1687" spans="1:11" x14ac:dyDescent="0.25">
      <c r="A1687" s="7">
        <v>45778</v>
      </c>
      <c r="B1687" s="1">
        <v>45789</v>
      </c>
      <c r="C1687" s="49" t="s">
        <v>120</v>
      </c>
      <c r="D1687" s="49" t="s">
        <v>52</v>
      </c>
      <c r="E1687" t="s">
        <v>4</v>
      </c>
      <c r="F1687" t="s">
        <v>24</v>
      </c>
      <c r="G1687" t="s">
        <v>17</v>
      </c>
      <c r="H1687" s="2">
        <v>85900</v>
      </c>
      <c r="I1687" s="2">
        <v>-85900</v>
      </c>
      <c r="J1687" s="1">
        <v>45808</v>
      </c>
      <c r="K1687" s="7">
        <v>45778</v>
      </c>
    </row>
    <row r="1688" spans="1:11" x14ac:dyDescent="0.25">
      <c r="A1688" s="7">
        <v>45778</v>
      </c>
      <c r="B1688" s="1">
        <v>45789</v>
      </c>
      <c r="C1688" s="49" t="s">
        <v>120</v>
      </c>
      <c r="D1688" s="49" t="s">
        <v>52</v>
      </c>
      <c r="E1688" t="s">
        <v>14</v>
      </c>
      <c r="F1688" t="s">
        <v>22</v>
      </c>
      <c r="G1688" t="s">
        <v>18</v>
      </c>
      <c r="H1688" s="2">
        <v>66293</v>
      </c>
      <c r="I1688" s="2">
        <v>-66293</v>
      </c>
      <c r="J1688" s="1">
        <v>45791</v>
      </c>
      <c r="K1688" s="7">
        <v>45778</v>
      </c>
    </row>
    <row r="1689" spans="1:11" x14ac:dyDescent="0.25">
      <c r="A1689" s="7">
        <v>45778</v>
      </c>
      <c r="B1689" s="1">
        <v>45789</v>
      </c>
      <c r="C1689" s="49" t="s">
        <v>120</v>
      </c>
      <c r="D1689" s="49" t="s">
        <v>52</v>
      </c>
      <c r="E1689" t="s">
        <v>39</v>
      </c>
      <c r="F1689" t="s">
        <v>24</v>
      </c>
      <c r="G1689" t="s">
        <v>17</v>
      </c>
      <c r="H1689" s="2">
        <v>143163</v>
      </c>
      <c r="I1689" s="2">
        <v>-143163</v>
      </c>
      <c r="J1689" s="1">
        <v>45796</v>
      </c>
      <c r="K1689" s="7">
        <v>45778</v>
      </c>
    </row>
    <row r="1690" spans="1:11" x14ac:dyDescent="0.25">
      <c r="A1690" s="7">
        <v>45778</v>
      </c>
      <c r="B1690" s="1">
        <v>45789</v>
      </c>
      <c r="C1690" s="49" t="s">
        <v>120</v>
      </c>
      <c r="D1690" s="49" t="s">
        <v>52</v>
      </c>
      <c r="E1690" t="s">
        <v>107</v>
      </c>
      <c r="F1690" t="s">
        <v>22</v>
      </c>
      <c r="G1690" t="s">
        <v>18</v>
      </c>
      <c r="H1690" s="2">
        <v>51500</v>
      </c>
      <c r="I1690" s="2">
        <v>-51500</v>
      </c>
      <c r="J1690" s="1">
        <v>45794</v>
      </c>
      <c r="K1690" s="7">
        <v>45778</v>
      </c>
    </row>
    <row r="1691" spans="1:11" x14ac:dyDescent="0.25">
      <c r="A1691" s="7">
        <v>45778</v>
      </c>
      <c r="B1691" s="1">
        <v>45789</v>
      </c>
      <c r="C1691" s="49" t="s">
        <v>121</v>
      </c>
      <c r="D1691" s="49" t="s">
        <v>117</v>
      </c>
      <c r="E1691" t="s">
        <v>216</v>
      </c>
      <c r="F1691" t="s">
        <v>22</v>
      </c>
      <c r="G1691" t="s">
        <v>16</v>
      </c>
      <c r="I1691" s="2">
        <v>210140</v>
      </c>
      <c r="J1691" s="1">
        <v>45789</v>
      </c>
      <c r="K1691" s="7">
        <v>45778</v>
      </c>
    </row>
    <row r="1692" spans="1:11" x14ac:dyDescent="0.25">
      <c r="A1692" s="7">
        <v>45778</v>
      </c>
      <c r="B1692" s="1">
        <v>45790</v>
      </c>
      <c r="C1692" s="49" t="s">
        <v>120</v>
      </c>
      <c r="D1692" s="49" t="s">
        <v>69</v>
      </c>
      <c r="E1692" t="s">
        <v>43</v>
      </c>
      <c r="F1692" t="s">
        <v>22</v>
      </c>
      <c r="G1692" t="s">
        <v>16</v>
      </c>
      <c r="I1692" s="2">
        <v>-23070</v>
      </c>
      <c r="J1692" s="1">
        <v>45790</v>
      </c>
      <c r="K1692" s="7">
        <v>45778</v>
      </c>
    </row>
    <row r="1693" spans="1:11" x14ac:dyDescent="0.25">
      <c r="A1693" s="7">
        <v>45778</v>
      </c>
      <c r="B1693" s="1">
        <v>45790</v>
      </c>
      <c r="C1693" s="49" t="s">
        <v>120</v>
      </c>
      <c r="D1693" s="49" t="s">
        <v>69</v>
      </c>
      <c r="E1693" t="s">
        <v>43</v>
      </c>
      <c r="F1693" t="s">
        <v>22</v>
      </c>
      <c r="G1693" t="s">
        <v>16</v>
      </c>
      <c r="I1693" s="2">
        <v>-17300</v>
      </c>
      <c r="J1693" s="1">
        <v>45790</v>
      </c>
      <c r="K1693" s="7">
        <v>45778</v>
      </c>
    </row>
    <row r="1694" spans="1:11" x14ac:dyDescent="0.25">
      <c r="A1694" s="7">
        <v>45778</v>
      </c>
      <c r="B1694" s="1">
        <v>45790</v>
      </c>
      <c r="C1694" s="49" t="s">
        <v>120</v>
      </c>
      <c r="D1694" s="49" t="s">
        <v>69</v>
      </c>
      <c r="E1694" t="s">
        <v>43</v>
      </c>
      <c r="F1694" t="s">
        <v>22</v>
      </c>
      <c r="G1694" t="s">
        <v>16</v>
      </c>
      <c r="I1694" s="2">
        <v>-13000</v>
      </c>
      <c r="J1694" s="1">
        <v>45790</v>
      </c>
      <c r="K1694" s="7">
        <v>45778</v>
      </c>
    </row>
    <row r="1695" spans="1:11" x14ac:dyDescent="0.25">
      <c r="A1695" s="7">
        <v>45778</v>
      </c>
      <c r="B1695" s="1">
        <v>45790</v>
      </c>
      <c r="C1695" s="49" t="s">
        <v>120</v>
      </c>
      <c r="D1695" s="49" t="s">
        <v>66</v>
      </c>
      <c r="E1695" t="s">
        <v>39</v>
      </c>
      <c r="F1695" t="s">
        <v>22</v>
      </c>
      <c r="G1695" t="s">
        <v>18</v>
      </c>
      <c r="H1695" s="2">
        <v>38198</v>
      </c>
      <c r="I1695" s="2">
        <v>-38198</v>
      </c>
      <c r="J1695" s="1">
        <v>45790</v>
      </c>
      <c r="K1695" s="7">
        <v>45778</v>
      </c>
    </row>
    <row r="1696" spans="1:11" x14ac:dyDescent="0.25">
      <c r="A1696" s="7">
        <v>45778</v>
      </c>
      <c r="B1696" s="1">
        <v>45790</v>
      </c>
      <c r="C1696" s="49" t="s">
        <v>120</v>
      </c>
      <c r="D1696" s="49" t="s">
        <v>70</v>
      </c>
      <c r="E1696" t="s">
        <v>162</v>
      </c>
      <c r="F1696" t="s">
        <v>22</v>
      </c>
      <c r="G1696" t="s">
        <v>47</v>
      </c>
      <c r="H1696" s="2">
        <v>144961</v>
      </c>
      <c r="I1696" s="2">
        <v>-144961</v>
      </c>
      <c r="J1696" s="1">
        <v>45790</v>
      </c>
      <c r="K1696" s="7">
        <v>45778</v>
      </c>
    </row>
    <row r="1697" spans="1:11" x14ac:dyDescent="0.25">
      <c r="A1697" s="7">
        <v>45778</v>
      </c>
      <c r="B1697" s="1">
        <v>45790</v>
      </c>
      <c r="C1697" s="49" t="s">
        <v>120</v>
      </c>
      <c r="D1697" s="49" t="s">
        <v>66</v>
      </c>
      <c r="E1697" t="s">
        <v>163</v>
      </c>
      <c r="F1697" t="s">
        <v>22</v>
      </c>
      <c r="G1697" t="s">
        <v>47</v>
      </c>
      <c r="H1697" s="2">
        <v>115676</v>
      </c>
      <c r="I1697" s="2">
        <v>-115676</v>
      </c>
      <c r="J1697" s="1">
        <v>45790</v>
      </c>
      <c r="K1697" s="7">
        <v>45778</v>
      </c>
    </row>
    <row r="1698" spans="1:11" x14ac:dyDescent="0.25">
      <c r="A1698" s="7">
        <v>45778</v>
      </c>
      <c r="B1698" s="1">
        <v>45790</v>
      </c>
      <c r="C1698" s="49" t="s">
        <v>120</v>
      </c>
      <c r="D1698" s="49" t="s">
        <v>52</v>
      </c>
      <c r="E1698" t="s">
        <v>9</v>
      </c>
      <c r="F1698" t="s">
        <v>22</v>
      </c>
      <c r="G1698" t="s">
        <v>16</v>
      </c>
      <c r="H1698" s="2">
        <v>5000</v>
      </c>
      <c r="I1698" s="2">
        <v>-5000</v>
      </c>
      <c r="J1698" s="1">
        <v>45790</v>
      </c>
      <c r="K1698" s="7">
        <v>45778</v>
      </c>
    </row>
    <row r="1699" spans="1:11" x14ac:dyDescent="0.25">
      <c r="A1699" s="7">
        <v>45778</v>
      </c>
      <c r="B1699" s="1">
        <v>45790</v>
      </c>
      <c r="C1699" s="49" t="s">
        <v>120</v>
      </c>
      <c r="D1699" s="49" t="s">
        <v>70</v>
      </c>
      <c r="E1699" t="s">
        <v>71</v>
      </c>
      <c r="F1699" t="s">
        <v>22</v>
      </c>
      <c r="G1699" t="s">
        <v>16</v>
      </c>
      <c r="H1699" s="2">
        <v>3340</v>
      </c>
      <c r="I1699" s="2">
        <v>-3340</v>
      </c>
      <c r="J1699" s="1">
        <v>45790</v>
      </c>
      <c r="K1699" s="7">
        <v>45778</v>
      </c>
    </row>
    <row r="1700" spans="1:11" x14ac:dyDescent="0.25">
      <c r="A1700" s="7">
        <v>45778</v>
      </c>
      <c r="B1700" s="1">
        <v>45790</v>
      </c>
      <c r="C1700" s="49" t="s">
        <v>120</v>
      </c>
      <c r="D1700" s="49" t="s">
        <v>52</v>
      </c>
      <c r="E1700" t="s">
        <v>0</v>
      </c>
      <c r="F1700" t="s">
        <v>24</v>
      </c>
      <c r="G1700" t="s">
        <v>17</v>
      </c>
      <c r="H1700" s="2">
        <v>282845</v>
      </c>
    </row>
    <row r="1701" spans="1:11" x14ac:dyDescent="0.25">
      <c r="A1701" s="7">
        <v>45778</v>
      </c>
      <c r="B1701" s="1">
        <v>45790</v>
      </c>
      <c r="C1701" s="49" t="s">
        <v>120</v>
      </c>
      <c r="D1701" s="49" t="s">
        <v>52</v>
      </c>
      <c r="E1701" t="s">
        <v>0</v>
      </c>
      <c r="F1701" t="s">
        <v>24</v>
      </c>
      <c r="G1701" t="s">
        <v>17</v>
      </c>
      <c r="H1701" s="2">
        <v>1510936</v>
      </c>
    </row>
    <row r="1702" spans="1:11" x14ac:dyDescent="0.25">
      <c r="A1702" s="7">
        <v>45778</v>
      </c>
      <c r="B1702" s="1">
        <v>45790</v>
      </c>
      <c r="C1702" s="49" t="s">
        <v>120</v>
      </c>
      <c r="D1702" s="49" t="s">
        <v>52</v>
      </c>
      <c r="E1702" t="s">
        <v>38</v>
      </c>
      <c r="F1702" t="s">
        <v>22</v>
      </c>
      <c r="G1702" t="s">
        <v>16</v>
      </c>
      <c r="H1702" s="2">
        <v>55500</v>
      </c>
      <c r="I1702" s="2">
        <v>-55500</v>
      </c>
      <c r="J1702" s="1">
        <v>45790</v>
      </c>
      <c r="K1702" s="7">
        <v>45778</v>
      </c>
    </row>
    <row r="1703" spans="1:11" x14ac:dyDescent="0.25">
      <c r="A1703" s="7">
        <v>45778</v>
      </c>
      <c r="B1703" s="1">
        <v>45790</v>
      </c>
      <c r="C1703" s="49" t="s">
        <v>120</v>
      </c>
      <c r="D1703" s="49" t="s">
        <v>66</v>
      </c>
      <c r="E1703" t="s">
        <v>39</v>
      </c>
      <c r="F1703" t="s">
        <v>22</v>
      </c>
      <c r="G1703" t="s">
        <v>18</v>
      </c>
      <c r="H1703" s="2">
        <v>509809</v>
      </c>
      <c r="I1703" s="2">
        <v>-509809</v>
      </c>
      <c r="J1703" s="1">
        <v>45790</v>
      </c>
      <c r="K1703" s="7">
        <v>45778</v>
      </c>
    </row>
    <row r="1704" spans="1:11" x14ac:dyDescent="0.25">
      <c r="A1704" s="7">
        <v>45778</v>
      </c>
      <c r="B1704" s="1">
        <v>45790</v>
      </c>
      <c r="C1704" s="49" t="s">
        <v>120</v>
      </c>
      <c r="D1704" s="49" t="s">
        <v>52</v>
      </c>
      <c r="E1704" t="s">
        <v>9</v>
      </c>
      <c r="F1704" t="s">
        <v>22</v>
      </c>
      <c r="G1704" t="s">
        <v>16</v>
      </c>
      <c r="H1704" s="2">
        <v>6700</v>
      </c>
      <c r="I1704" s="2">
        <v>-6700</v>
      </c>
      <c r="J1704" s="1">
        <v>45790</v>
      </c>
      <c r="K1704" s="7">
        <v>45778</v>
      </c>
    </row>
    <row r="1705" spans="1:11" x14ac:dyDescent="0.25">
      <c r="A1705" s="7">
        <v>45778</v>
      </c>
      <c r="B1705" s="1">
        <v>45790</v>
      </c>
      <c r="C1705" s="49" t="s">
        <v>120</v>
      </c>
      <c r="D1705" s="49" t="s">
        <v>52</v>
      </c>
      <c r="E1705" t="s">
        <v>153</v>
      </c>
      <c r="F1705" t="s">
        <v>22</v>
      </c>
      <c r="G1705" t="s">
        <v>16</v>
      </c>
      <c r="H1705" s="2">
        <v>4550</v>
      </c>
      <c r="I1705" s="2">
        <v>-4550</v>
      </c>
      <c r="J1705" s="1">
        <v>45790</v>
      </c>
      <c r="K1705" s="7">
        <v>45778</v>
      </c>
    </row>
    <row r="1706" spans="1:11" x14ac:dyDescent="0.25">
      <c r="A1706" s="7">
        <v>45778</v>
      </c>
      <c r="B1706" s="1">
        <v>45790</v>
      </c>
      <c r="C1706" s="49" t="s">
        <v>120</v>
      </c>
      <c r="D1706" s="49" t="s">
        <v>52</v>
      </c>
      <c r="E1706" t="s">
        <v>3</v>
      </c>
      <c r="F1706" t="s">
        <v>24</v>
      </c>
      <c r="G1706" t="s">
        <v>17</v>
      </c>
      <c r="H1706" s="2">
        <v>1098752</v>
      </c>
    </row>
    <row r="1707" spans="1:11" x14ac:dyDescent="0.25">
      <c r="A1707" s="7">
        <v>45778</v>
      </c>
      <c r="B1707" s="1">
        <v>45790</v>
      </c>
      <c r="C1707" s="49" t="s">
        <v>120</v>
      </c>
      <c r="D1707" s="49" t="s">
        <v>52</v>
      </c>
      <c r="E1707" t="s">
        <v>2</v>
      </c>
      <c r="F1707" t="s">
        <v>24</v>
      </c>
      <c r="G1707" t="s">
        <v>16</v>
      </c>
      <c r="H1707" s="2">
        <v>204152</v>
      </c>
    </row>
    <row r="1708" spans="1:11" x14ac:dyDescent="0.25">
      <c r="A1708" s="7">
        <v>45778</v>
      </c>
      <c r="B1708" s="1">
        <v>45790</v>
      </c>
      <c r="C1708" s="49" t="s">
        <v>120</v>
      </c>
      <c r="D1708" s="49" t="s">
        <v>52</v>
      </c>
      <c r="E1708" t="s">
        <v>2</v>
      </c>
      <c r="F1708" t="s">
        <v>24</v>
      </c>
      <c r="G1708" t="s">
        <v>17</v>
      </c>
      <c r="H1708" s="2">
        <v>453722</v>
      </c>
    </row>
    <row r="1709" spans="1:11" x14ac:dyDescent="0.25">
      <c r="A1709" s="7">
        <v>45778</v>
      </c>
      <c r="B1709" s="1">
        <v>45790</v>
      </c>
      <c r="C1709" s="49" t="s">
        <v>120</v>
      </c>
      <c r="D1709" s="49" t="s">
        <v>52</v>
      </c>
      <c r="E1709" t="s">
        <v>91</v>
      </c>
      <c r="F1709" t="s">
        <v>24</v>
      </c>
      <c r="G1709" t="s">
        <v>18</v>
      </c>
      <c r="H1709" s="2">
        <v>26456</v>
      </c>
      <c r="I1709" s="2">
        <v>-26456</v>
      </c>
      <c r="J1709" s="1">
        <v>45827</v>
      </c>
      <c r="K1709" s="7">
        <v>45809</v>
      </c>
    </row>
    <row r="1710" spans="1:11" x14ac:dyDescent="0.25">
      <c r="A1710" s="7">
        <v>45778</v>
      </c>
      <c r="B1710" s="1">
        <v>45790</v>
      </c>
      <c r="C1710" s="49" t="s">
        <v>120</v>
      </c>
      <c r="D1710" s="49" t="s">
        <v>52</v>
      </c>
      <c r="E1710" t="s">
        <v>39</v>
      </c>
      <c r="F1710" t="s">
        <v>24</v>
      </c>
      <c r="G1710" t="s">
        <v>17</v>
      </c>
      <c r="H1710" s="2">
        <v>537260</v>
      </c>
    </row>
    <row r="1711" spans="1:11" x14ac:dyDescent="0.25">
      <c r="A1711" s="7">
        <v>45778</v>
      </c>
      <c r="B1711" s="1">
        <v>45790</v>
      </c>
      <c r="C1711" s="49" t="s">
        <v>120</v>
      </c>
      <c r="D1711" s="49" t="s">
        <v>52</v>
      </c>
      <c r="E1711" t="s">
        <v>99</v>
      </c>
      <c r="F1711" t="s">
        <v>24</v>
      </c>
      <c r="G1711" t="s">
        <v>16</v>
      </c>
      <c r="H1711" s="2">
        <v>174000</v>
      </c>
      <c r="I1711" s="2">
        <v>-174000</v>
      </c>
      <c r="J1711" s="1">
        <v>45825</v>
      </c>
      <c r="K1711" s="7">
        <v>45809</v>
      </c>
    </row>
    <row r="1712" spans="1:11" x14ac:dyDescent="0.25">
      <c r="A1712" s="7">
        <v>45778</v>
      </c>
      <c r="B1712" s="1">
        <v>45790</v>
      </c>
      <c r="C1712" s="49" t="s">
        <v>120</v>
      </c>
      <c r="D1712" s="49" t="s">
        <v>52</v>
      </c>
      <c r="E1712" t="s">
        <v>99</v>
      </c>
      <c r="F1712" t="s">
        <v>24</v>
      </c>
      <c r="G1712" t="s">
        <v>17</v>
      </c>
      <c r="H1712" s="2">
        <v>431520</v>
      </c>
      <c r="I1712" s="2">
        <v>-431520</v>
      </c>
      <c r="J1712" s="1">
        <v>45810</v>
      </c>
      <c r="K1712" s="7">
        <v>45809</v>
      </c>
    </row>
    <row r="1713" spans="1:11" x14ac:dyDescent="0.25">
      <c r="A1713" s="7">
        <v>45778</v>
      </c>
      <c r="B1713" s="1">
        <v>45790</v>
      </c>
      <c r="C1713" s="49" t="s">
        <v>120</v>
      </c>
      <c r="D1713" s="49" t="s">
        <v>54</v>
      </c>
      <c r="E1713" t="s">
        <v>81</v>
      </c>
      <c r="F1713" t="s">
        <v>22</v>
      </c>
      <c r="G1713" t="s">
        <v>16</v>
      </c>
      <c r="H1713" s="2">
        <v>350000</v>
      </c>
      <c r="I1713" s="2">
        <v>-350000</v>
      </c>
      <c r="J1713" s="1">
        <v>45790</v>
      </c>
      <c r="K1713" s="7">
        <v>45778</v>
      </c>
    </row>
    <row r="1714" spans="1:11" x14ac:dyDescent="0.25">
      <c r="A1714" s="7">
        <v>45778</v>
      </c>
      <c r="B1714" s="1">
        <v>45791</v>
      </c>
      <c r="C1714" s="49" t="s">
        <v>120</v>
      </c>
      <c r="D1714" s="49" t="s">
        <v>52</v>
      </c>
      <c r="E1714" t="s">
        <v>12</v>
      </c>
      <c r="F1714" t="s">
        <v>24</v>
      </c>
      <c r="G1714" t="s">
        <v>16</v>
      </c>
      <c r="H1714" s="2">
        <v>232500</v>
      </c>
      <c r="I1714" s="2">
        <v>-232500</v>
      </c>
      <c r="J1714" s="1">
        <v>45793</v>
      </c>
      <c r="K1714" s="7">
        <v>45778</v>
      </c>
    </row>
    <row r="1715" spans="1:11" x14ac:dyDescent="0.25">
      <c r="A1715" s="7">
        <v>45778</v>
      </c>
      <c r="B1715" s="1">
        <v>45791</v>
      </c>
      <c r="C1715" s="49" t="s">
        <v>120</v>
      </c>
      <c r="D1715" s="49" t="s">
        <v>52</v>
      </c>
      <c r="E1715" t="s">
        <v>12</v>
      </c>
      <c r="F1715" t="s">
        <v>24</v>
      </c>
      <c r="G1715" t="s">
        <v>16</v>
      </c>
      <c r="H1715" s="2">
        <v>353100</v>
      </c>
      <c r="I1715" s="2">
        <v>-353100</v>
      </c>
      <c r="J1715" s="1">
        <v>45796</v>
      </c>
      <c r="K1715" s="7">
        <v>45778</v>
      </c>
    </row>
    <row r="1716" spans="1:11" x14ac:dyDescent="0.25">
      <c r="A1716" s="7">
        <v>45778</v>
      </c>
      <c r="B1716" s="1">
        <v>45791</v>
      </c>
      <c r="C1716" s="49" t="s">
        <v>120</v>
      </c>
      <c r="D1716" s="49" t="s">
        <v>52</v>
      </c>
      <c r="E1716" t="s">
        <v>31</v>
      </c>
      <c r="F1716" t="s">
        <v>24</v>
      </c>
      <c r="G1716" t="s">
        <v>17</v>
      </c>
      <c r="H1716" s="2">
        <v>239073</v>
      </c>
      <c r="I1716" s="2">
        <v>-239073</v>
      </c>
      <c r="J1716" s="1">
        <v>45796</v>
      </c>
      <c r="K1716" s="7">
        <v>45778</v>
      </c>
    </row>
    <row r="1717" spans="1:11" x14ac:dyDescent="0.25">
      <c r="A1717" s="7">
        <v>45778</v>
      </c>
      <c r="B1717" s="1">
        <v>45791</v>
      </c>
      <c r="C1717" s="49" t="s">
        <v>120</v>
      </c>
      <c r="D1717" s="49" t="s">
        <v>52</v>
      </c>
      <c r="E1717" t="s">
        <v>57</v>
      </c>
      <c r="F1717" t="s">
        <v>24</v>
      </c>
      <c r="G1717" t="s">
        <v>17</v>
      </c>
      <c r="H1717" s="2">
        <v>873253</v>
      </c>
    </row>
    <row r="1718" spans="1:11" x14ac:dyDescent="0.25">
      <c r="A1718" s="7">
        <v>45778</v>
      </c>
      <c r="B1718" s="1">
        <v>45791</v>
      </c>
      <c r="C1718" s="49" t="s">
        <v>120</v>
      </c>
      <c r="D1718" s="49" t="s">
        <v>52</v>
      </c>
      <c r="E1718" t="s">
        <v>30</v>
      </c>
      <c r="F1718" t="s">
        <v>22</v>
      </c>
      <c r="G1718" t="s">
        <v>16</v>
      </c>
      <c r="H1718" s="2">
        <v>2820</v>
      </c>
      <c r="I1718" s="2">
        <v>-2820</v>
      </c>
      <c r="J1718" s="1">
        <v>45791</v>
      </c>
      <c r="K1718" s="7">
        <v>45778</v>
      </c>
    </row>
    <row r="1719" spans="1:11" x14ac:dyDescent="0.25">
      <c r="A1719" s="7">
        <v>45778</v>
      </c>
      <c r="B1719" s="1">
        <v>45791</v>
      </c>
      <c r="C1719" s="49" t="s">
        <v>120</v>
      </c>
      <c r="D1719" s="49" t="s">
        <v>52</v>
      </c>
      <c r="E1719" t="s">
        <v>9</v>
      </c>
      <c r="F1719" t="s">
        <v>22</v>
      </c>
      <c r="G1719" t="s">
        <v>16</v>
      </c>
      <c r="H1719" s="2">
        <v>4100</v>
      </c>
      <c r="I1719" s="2">
        <v>-4100</v>
      </c>
      <c r="J1719" s="1">
        <v>45791</v>
      </c>
      <c r="K1719" s="7">
        <v>45778</v>
      </c>
    </row>
    <row r="1720" spans="1:11" x14ac:dyDescent="0.25">
      <c r="A1720" s="7">
        <v>45778</v>
      </c>
      <c r="B1720" s="1">
        <v>45791</v>
      </c>
      <c r="C1720" s="49" t="s">
        <v>120</v>
      </c>
      <c r="D1720" s="49" t="s">
        <v>52</v>
      </c>
      <c r="E1720" t="s">
        <v>89</v>
      </c>
      <c r="F1720" t="s">
        <v>22</v>
      </c>
      <c r="G1720" t="s">
        <v>16</v>
      </c>
      <c r="H1720" s="2">
        <v>1800</v>
      </c>
      <c r="I1720" s="2">
        <v>-1800</v>
      </c>
      <c r="J1720" s="1">
        <v>45791</v>
      </c>
      <c r="K1720" s="7">
        <v>45778</v>
      </c>
    </row>
    <row r="1721" spans="1:11" x14ac:dyDescent="0.25">
      <c r="A1721" s="7">
        <v>45778</v>
      </c>
      <c r="B1721" s="1">
        <v>45791</v>
      </c>
      <c r="C1721" s="49" t="s">
        <v>120</v>
      </c>
      <c r="D1721" s="49" t="s">
        <v>69</v>
      </c>
      <c r="E1721" t="s">
        <v>43</v>
      </c>
      <c r="F1721" t="s">
        <v>22</v>
      </c>
      <c r="G1721" t="s">
        <v>16</v>
      </c>
      <c r="I1721" s="2">
        <v>-13000</v>
      </c>
      <c r="J1721" s="1">
        <v>45791</v>
      </c>
      <c r="K1721" s="7">
        <v>45778</v>
      </c>
    </row>
    <row r="1722" spans="1:11" x14ac:dyDescent="0.25">
      <c r="A1722" s="7">
        <v>45778</v>
      </c>
      <c r="B1722" s="1">
        <v>45791</v>
      </c>
      <c r="C1722" s="49" t="s">
        <v>120</v>
      </c>
      <c r="D1722" s="49" t="s">
        <v>66</v>
      </c>
      <c r="E1722" t="s">
        <v>139</v>
      </c>
      <c r="F1722" t="s">
        <v>22</v>
      </c>
      <c r="G1722" t="s">
        <v>18</v>
      </c>
      <c r="H1722" s="2">
        <v>170000</v>
      </c>
      <c r="I1722" s="2">
        <v>-170000</v>
      </c>
      <c r="J1722" s="1">
        <v>45791</v>
      </c>
      <c r="K1722" s="7">
        <v>45778</v>
      </c>
    </row>
    <row r="1723" spans="1:11" x14ac:dyDescent="0.25">
      <c r="A1723" s="7">
        <v>45778</v>
      </c>
      <c r="B1723" s="1">
        <v>45791</v>
      </c>
      <c r="C1723" s="49" t="s">
        <v>120</v>
      </c>
      <c r="D1723" s="49" t="s">
        <v>52</v>
      </c>
      <c r="E1723" t="s">
        <v>141</v>
      </c>
      <c r="F1723" t="s">
        <v>22</v>
      </c>
      <c r="G1723" t="s">
        <v>16</v>
      </c>
      <c r="I1723" s="2">
        <v>-200000</v>
      </c>
      <c r="J1723" s="1">
        <v>45791</v>
      </c>
      <c r="K1723" s="7">
        <v>45778</v>
      </c>
    </row>
    <row r="1724" spans="1:11" x14ac:dyDescent="0.25">
      <c r="A1724" s="7">
        <v>45778</v>
      </c>
      <c r="B1724" s="1">
        <v>45791</v>
      </c>
      <c r="C1724" s="49" t="s">
        <v>120</v>
      </c>
      <c r="D1724" s="49" t="s">
        <v>49</v>
      </c>
      <c r="E1724" t="s">
        <v>155</v>
      </c>
      <c r="F1724" t="s">
        <v>22</v>
      </c>
      <c r="G1724" t="s">
        <v>16</v>
      </c>
      <c r="H1724" s="2">
        <v>500000</v>
      </c>
      <c r="I1724" s="2">
        <v>-500000</v>
      </c>
      <c r="J1724" s="1">
        <v>45791</v>
      </c>
      <c r="K1724" s="7">
        <v>45778</v>
      </c>
    </row>
    <row r="1725" spans="1:11" x14ac:dyDescent="0.25">
      <c r="A1725" s="7">
        <v>45778</v>
      </c>
      <c r="B1725" s="1">
        <v>45791</v>
      </c>
      <c r="C1725" s="49" t="s">
        <v>120</v>
      </c>
      <c r="D1725" s="49" t="s">
        <v>66</v>
      </c>
      <c r="E1725" t="s">
        <v>96</v>
      </c>
      <c r="F1725" t="s">
        <v>22</v>
      </c>
      <c r="G1725" t="s">
        <v>16</v>
      </c>
      <c r="H1725" s="2">
        <v>2002200</v>
      </c>
      <c r="I1725" s="2">
        <v>-2002200</v>
      </c>
      <c r="J1725" s="1">
        <v>45791</v>
      </c>
      <c r="K1725" s="7">
        <v>45778</v>
      </c>
    </row>
    <row r="1726" spans="1:11" x14ac:dyDescent="0.25">
      <c r="A1726" s="7">
        <v>45778</v>
      </c>
      <c r="B1726" s="1">
        <v>45791</v>
      </c>
      <c r="C1726" s="49" t="s">
        <v>120</v>
      </c>
      <c r="D1726" s="49" t="s">
        <v>66</v>
      </c>
      <c r="E1726" t="s">
        <v>129</v>
      </c>
      <c r="F1726" t="s">
        <v>22</v>
      </c>
      <c r="G1726" t="s">
        <v>16</v>
      </c>
      <c r="H1726" s="2">
        <v>725100</v>
      </c>
      <c r="I1726" s="2">
        <v>-725100</v>
      </c>
      <c r="J1726" s="1">
        <v>45791</v>
      </c>
      <c r="K1726" s="7">
        <v>45778</v>
      </c>
    </row>
    <row r="1727" spans="1:11" x14ac:dyDescent="0.25">
      <c r="A1727" s="7">
        <v>45778</v>
      </c>
      <c r="B1727" s="1">
        <v>45791</v>
      </c>
      <c r="C1727" s="49" t="s">
        <v>120</v>
      </c>
      <c r="D1727" s="49" t="s">
        <v>52</v>
      </c>
      <c r="E1727" t="s">
        <v>153</v>
      </c>
      <c r="F1727" t="s">
        <v>22</v>
      </c>
      <c r="G1727" t="s">
        <v>16</v>
      </c>
      <c r="H1727" s="2">
        <v>2100</v>
      </c>
      <c r="I1727" s="2">
        <v>-2100</v>
      </c>
      <c r="J1727" s="1">
        <v>45791</v>
      </c>
      <c r="K1727" s="7">
        <v>45778</v>
      </c>
    </row>
    <row r="1728" spans="1:11" x14ac:dyDescent="0.25">
      <c r="A1728" s="7">
        <v>45778</v>
      </c>
      <c r="B1728" s="1">
        <v>45791</v>
      </c>
      <c r="C1728" s="49" t="s">
        <v>120</v>
      </c>
      <c r="D1728" s="49" t="s">
        <v>69</v>
      </c>
      <c r="E1728" t="s">
        <v>43</v>
      </c>
      <c r="F1728" t="s">
        <v>22</v>
      </c>
      <c r="G1728" t="s">
        <v>16</v>
      </c>
      <c r="I1728" s="2">
        <v>-23070</v>
      </c>
      <c r="J1728" s="1">
        <v>45791</v>
      </c>
      <c r="K1728" s="7">
        <v>45778</v>
      </c>
    </row>
    <row r="1729" spans="1:11" x14ac:dyDescent="0.25">
      <c r="A1729" s="7">
        <v>45778</v>
      </c>
      <c r="B1729" s="1">
        <v>45791</v>
      </c>
      <c r="C1729" s="49" t="s">
        <v>120</v>
      </c>
      <c r="D1729" s="49" t="s">
        <v>52</v>
      </c>
      <c r="E1729" t="s">
        <v>2</v>
      </c>
      <c r="F1729" t="s">
        <v>22</v>
      </c>
      <c r="G1729" t="s">
        <v>16</v>
      </c>
      <c r="I1729" s="2">
        <v>-400000</v>
      </c>
      <c r="J1729" s="1">
        <v>45791</v>
      </c>
      <c r="K1729" s="7">
        <v>45778</v>
      </c>
    </row>
    <row r="1730" spans="1:11" x14ac:dyDescent="0.25">
      <c r="A1730" s="7">
        <v>45778</v>
      </c>
      <c r="B1730" s="1">
        <v>45791</v>
      </c>
      <c r="C1730" s="49" t="s">
        <v>120</v>
      </c>
      <c r="D1730" s="49" t="s">
        <v>52</v>
      </c>
      <c r="E1730" t="s">
        <v>209</v>
      </c>
      <c r="F1730" t="s">
        <v>22</v>
      </c>
      <c r="G1730" t="s">
        <v>18</v>
      </c>
      <c r="H1730" s="2">
        <v>49900</v>
      </c>
      <c r="I1730" s="2">
        <v>-49900</v>
      </c>
      <c r="J1730" s="1">
        <v>45791</v>
      </c>
      <c r="K1730" s="7">
        <v>45778</v>
      </c>
    </row>
    <row r="1731" spans="1:11" x14ac:dyDescent="0.25">
      <c r="A1731" s="7">
        <v>45778</v>
      </c>
      <c r="B1731" s="1">
        <v>45791</v>
      </c>
      <c r="C1731" s="49" t="s">
        <v>120</v>
      </c>
      <c r="D1731" s="49" t="s">
        <v>52</v>
      </c>
      <c r="E1731" t="s">
        <v>153</v>
      </c>
      <c r="F1731" t="s">
        <v>22</v>
      </c>
      <c r="G1731" t="s">
        <v>16</v>
      </c>
      <c r="H1731" s="2">
        <v>2000</v>
      </c>
      <c r="I1731" s="2">
        <v>-2000</v>
      </c>
      <c r="J1731" s="1">
        <v>45791</v>
      </c>
      <c r="K1731" s="7">
        <v>45778</v>
      </c>
    </row>
    <row r="1732" spans="1:11" x14ac:dyDescent="0.25">
      <c r="A1732" s="7">
        <v>45778</v>
      </c>
      <c r="B1732" s="1">
        <v>45792</v>
      </c>
      <c r="C1732" s="49" t="s">
        <v>120</v>
      </c>
      <c r="D1732" s="49" t="s">
        <v>51</v>
      </c>
      <c r="E1732" t="s">
        <v>64</v>
      </c>
      <c r="F1732" t="s">
        <v>22</v>
      </c>
      <c r="G1732" t="s">
        <v>16</v>
      </c>
      <c r="H1732" s="2">
        <v>36000</v>
      </c>
      <c r="I1732" s="2">
        <v>-36000</v>
      </c>
      <c r="J1732" s="1">
        <v>45792</v>
      </c>
      <c r="K1732" s="7">
        <v>45778</v>
      </c>
    </row>
    <row r="1733" spans="1:11" x14ac:dyDescent="0.25">
      <c r="A1733" s="7">
        <v>45778</v>
      </c>
      <c r="B1733" s="1">
        <v>45792</v>
      </c>
      <c r="C1733" s="49" t="s">
        <v>120</v>
      </c>
      <c r="D1733" s="49" t="s">
        <v>52</v>
      </c>
      <c r="E1733" t="s">
        <v>26</v>
      </c>
      <c r="F1733" t="s">
        <v>22</v>
      </c>
      <c r="G1733" t="s">
        <v>16</v>
      </c>
      <c r="H1733" s="2">
        <v>4850</v>
      </c>
      <c r="I1733" s="2">
        <v>-4850</v>
      </c>
      <c r="J1733" s="1">
        <v>45792</v>
      </c>
      <c r="K1733" s="7">
        <v>45778</v>
      </c>
    </row>
    <row r="1734" spans="1:11" x14ac:dyDescent="0.25">
      <c r="A1734" s="7">
        <v>45778</v>
      </c>
      <c r="B1734" s="1">
        <v>45792</v>
      </c>
      <c r="C1734" s="49" t="s">
        <v>120</v>
      </c>
      <c r="D1734" s="49" t="s">
        <v>69</v>
      </c>
      <c r="E1734" t="s">
        <v>43</v>
      </c>
      <c r="F1734" t="s">
        <v>22</v>
      </c>
      <c r="G1734" t="s">
        <v>16</v>
      </c>
      <c r="I1734" s="2">
        <v>-13000</v>
      </c>
      <c r="J1734" s="1">
        <v>45792</v>
      </c>
      <c r="K1734" s="7">
        <v>45778</v>
      </c>
    </row>
    <row r="1735" spans="1:11" x14ac:dyDescent="0.25">
      <c r="A1735" s="7">
        <v>45778</v>
      </c>
      <c r="B1735" s="1">
        <v>45792</v>
      </c>
      <c r="C1735" s="49" t="s">
        <v>120</v>
      </c>
      <c r="D1735" s="49" t="s">
        <v>49</v>
      </c>
      <c r="E1735" t="s">
        <v>210</v>
      </c>
      <c r="F1735" t="s">
        <v>22</v>
      </c>
      <c r="G1735" t="s">
        <v>47</v>
      </c>
      <c r="H1735" s="2">
        <v>274052</v>
      </c>
      <c r="I1735" s="2">
        <v>-274052</v>
      </c>
      <c r="J1735" s="1">
        <v>45792</v>
      </c>
      <c r="K1735" s="7">
        <v>45778</v>
      </c>
    </row>
    <row r="1736" spans="1:11" x14ac:dyDescent="0.25">
      <c r="A1736" s="7">
        <v>45778</v>
      </c>
      <c r="B1736" s="1">
        <v>45792</v>
      </c>
      <c r="C1736" s="49" t="s">
        <v>120</v>
      </c>
      <c r="D1736" s="49" t="s">
        <v>49</v>
      </c>
      <c r="E1736" t="s">
        <v>210</v>
      </c>
      <c r="F1736" t="s">
        <v>22</v>
      </c>
      <c r="G1736" t="s">
        <v>47</v>
      </c>
      <c r="H1736" s="2">
        <v>274052</v>
      </c>
      <c r="I1736" s="2">
        <v>-274052</v>
      </c>
      <c r="J1736" s="1">
        <v>45792</v>
      </c>
      <c r="K1736" s="7">
        <v>45778</v>
      </c>
    </row>
    <row r="1737" spans="1:11" x14ac:dyDescent="0.25">
      <c r="A1737" s="7">
        <v>45778</v>
      </c>
      <c r="B1737" s="1">
        <v>45792</v>
      </c>
      <c r="C1737" s="49" t="s">
        <v>120</v>
      </c>
      <c r="D1737" s="49" t="s">
        <v>49</v>
      </c>
      <c r="E1737" t="s">
        <v>211</v>
      </c>
      <c r="F1737" t="s">
        <v>22</v>
      </c>
      <c r="G1737" t="s">
        <v>18</v>
      </c>
      <c r="H1737" s="2">
        <v>53891</v>
      </c>
      <c r="I1737" s="2">
        <v>-53891</v>
      </c>
      <c r="J1737" s="1">
        <v>45792</v>
      </c>
      <c r="K1737" s="7">
        <v>45778</v>
      </c>
    </row>
    <row r="1738" spans="1:11" x14ac:dyDescent="0.25">
      <c r="A1738" s="7">
        <v>45778</v>
      </c>
      <c r="B1738" s="1">
        <v>45792</v>
      </c>
      <c r="C1738" s="49" t="s">
        <v>120</v>
      </c>
      <c r="D1738" s="49" t="s">
        <v>49</v>
      </c>
      <c r="E1738" t="s">
        <v>212</v>
      </c>
      <c r="F1738" t="s">
        <v>22</v>
      </c>
      <c r="G1738" t="s">
        <v>18</v>
      </c>
      <c r="H1738" s="2">
        <v>197601</v>
      </c>
      <c r="I1738" s="2">
        <v>-197601</v>
      </c>
      <c r="J1738" s="1">
        <v>45792</v>
      </c>
      <c r="K1738" s="7">
        <v>45778</v>
      </c>
    </row>
    <row r="1739" spans="1:11" x14ac:dyDescent="0.25">
      <c r="A1739" s="7">
        <v>45778</v>
      </c>
      <c r="B1739" s="1">
        <v>45792</v>
      </c>
      <c r="C1739" s="49" t="s">
        <v>120</v>
      </c>
      <c r="D1739" s="49" t="s">
        <v>51</v>
      </c>
      <c r="E1739" t="s">
        <v>39</v>
      </c>
      <c r="F1739" t="s">
        <v>22</v>
      </c>
      <c r="G1739" t="s">
        <v>16</v>
      </c>
      <c r="H1739" s="2">
        <v>239000</v>
      </c>
      <c r="I1739" s="2">
        <v>-239000</v>
      </c>
      <c r="J1739" s="1">
        <v>45792</v>
      </c>
      <c r="K1739" s="7">
        <v>45778</v>
      </c>
    </row>
    <row r="1740" spans="1:11" x14ac:dyDescent="0.25">
      <c r="A1740" s="7">
        <v>45778</v>
      </c>
      <c r="B1740" s="1">
        <v>45792</v>
      </c>
      <c r="C1740" s="49" t="s">
        <v>120</v>
      </c>
      <c r="D1740" s="49" t="s">
        <v>54</v>
      </c>
      <c r="E1740" t="s">
        <v>28</v>
      </c>
      <c r="F1740" t="s">
        <v>22</v>
      </c>
      <c r="G1740" t="s">
        <v>18</v>
      </c>
      <c r="H1740" s="2">
        <v>967890</v>
      </c>
      <c r="I1740" s="2">
        <v>-967890</v>
      </c>
      <c r="J1740" s="1">
        <v>45792</v>
      </c>
      <c r="K1740" s="7">
        <v>45778</v>
      </c>
    </row>
    <row r="1741" spans="1:11" x14ac:dyDescent="0.25">
      <c r="A1741" s="7">
        <v>45778</v>
      </c>
      <c r="B1741" s="1">
        <v>45792</v>
      </c>
      <c r="C1741" s="49" t="s">
        <v>120</v>
      </c>
      <c r="D1741" s="1" t="s">
        <v>198</v>
      </c>
      <c r="E1741" t="s">
        <v>61</v>
      </c>
      <c r="F1741" t="s">
        <v>22</v>
      </c>
      <c r="G1741" t="s">
        <v>18</v>
      </c>
      <c r="H1741" s="2">
        <v>883444</v>
      </c>
      <c r="I1741" s="2">
        <v>-883444</v>
      </c>
      <c r="J1741" s="1">
        <v>45792</v>
      </c>
      <c r="K1741" s="7">
        <v>45778</v>
      </c>
    </row>
    <row r="1742" spans="1:11" x14ac:dyDescent="0.25">
      <c r="A1742" s="7">
        <v>45778</v>
      </c>
      <c r="B1742" s="1">
        <v>45792</v>
      </c>
      <c r="C1742" s="49" t="s">
        <v>120</v>
      </c>
      <c r="D1742" s="49" t="s">
        <v>52</v>
      </c>
      <c r="E1742" t="s">
        <v>39</v>
      </c>
      <c r="F1742" t="s">
        <v>22</v>
      </c>
      <c r="G1742" t="s">
        <v>18</v>
      </c>
      <c r="H1742" s="2">
        <v>169380</v>
      </c>
      <c r="I1742" s="2">
        <v>-169380</v>
      </c>
      <c r="J1742" s="1">
        <v>45792</v>
      </c>
      <c r="K1742" s="7">
        <v>45778</v>
      </c>
    </row>
    <row r="1743" spans="1:11" x14ac:dyDescent="0.25">
      <c r="A1743" s="7">
        <v>45778</v>
      </c>
      <c r="B1743" s="1">
        <v>45792</v>
      </c>
      <c r="C1743" s="49" t="s">
        <v>120</v>
      </c>
      <c r="D1743" s="49" t="s">
        <v>52</v>
      </c>
      <c r="E1743" t="s">
        <v>90</v>
      </c>
      <c r="F1743" t="s">
        <v>22</v>
      </c>
      <c r="G1743" t="s">
        <v>16</v>
      </c>
      <c r="H1743" s="2">
        <v>50000</v>
      </c>
      <c r="I1743" s="2">
        <v>-50000</v>
      </c>
      <c r="J1743" s="1">
        <v>45792</v>
      </c>
      <c r="K1743" s="7">
        <v>45778</v>
      </c>
    </row>
    <row r="1744" spans="1:11" x14ac:dyDescent="0.25">
      <c r="A1744" s="7">
        <v>45778</v>
      </c>
      <c r="B1744" s="1">
        <v>45793</v>
      </c>
      <c r="C1744" s="49" t="s">
        <v>120</v>
      </c>
      <c r="D1744" s="49" t="s">
        <v>69</v>
      </c>
      <c r="E1744" t="s">
        <v>43</v>
      </c>
      <c r="F1744" t="s">
        <v>22</v>
      </c>
      <c r="G1744" t="s">
        <v>16</v>
      </c>
      <c r="I1744" s="2">
        <v>-23070</v>
      </c>
      <c r="J1744" s="1">
        <v>45793</v>
      </c>
      <c r="K1744" s="7">
        <v>45778</v>
      </c>
    </row>
    <row r="1745" spans="1:11" x14ac:dyDescent="0.25">
      <c r="A1745" s="7">
        <v>45778</v>
      </c>
      <c r="B1745" s="1">
        <v>45793</v>
      </c>
      <c r="C1745" s="49" t="s">
        <v>120</v>
      </c>
      <c r="D1745" s="49" t="s">
        <v>52</v>
      </c>
      <c r="E1745" t="s">
        <v>26</v>
      </c>
      <c r="F1745" t="s">
        <v>22</v>
      </c>
      <c r="G1745" t="s">
        <v>16</v>
      </c>
      <c r="H1745" s="2">
        <v>2700</v>
      </c>
      <c r="I1745" s="2">
        <v>-2700</v>
      </c>
      <c r="J1745" s="1">
        <v>45793</v>
      </c>
      <c r="K1745" s="7">
        <v>45778</v>
      </c>
    </row>
    <row r="1746" spans="1:11" x14ac:dyDescent="0.25">
      <c r="A1746" s="7">
        <v>45778</v>
      </c>
      <c r="B1746" s="1">
        <v>45793</v>
      </c>
      <c r="C1746" s="49" t="s">
        <v>120</v>
      </c>
      <c r="D1746" s="49" t="s">
        <v>52</v>
      </c>
      <c r="E1746" t="s">
        <v>9</v>
      </c>
      <c r="F1746" t="s">
        <v>22</v>
      </c>
      <c r="G1746" t="s">
        <v>16</v>
      </c>
      <c r="H1746" s="2">
        <v>3920</v>
      </c>
      <c r="I1746" s="2">
        <v>-3920</v>
      </c>
      <c r="J1746" s="1">
        <v>45793</v>
      </c>
      <c r="K1746" s="7">
        <v>45778</v>
      </c>
    </row>
    <row r="1747" spans="1:11" x14ac:dyDescent="0.25">
      <c r="A1747" s="7">
        <v>45778</v>
      </c>
      <c r="B1747" s="1">
        <v>45793</v>
      </c>
      <c r="C1747" s="49" t="s">
        <v>120</v>
      </c>
      <c r="D1747" s="1" t="s">
        <v>51</v>
      </c>
      <c r="E1747" t="s">
        <v>94</v>
      </c>
      <c r="F1747" t="s">
        <v>22</v>
      </c>
      <c r="G1747" t="s">
        <v>16</v>
      </c>
      <c r="H1747" s="2">
        <v>5160</v>
      </c>
      <c r="I1747" s="2">
        <v>-5160</v>
      </c>
      <c r="J1747" s="1">
        <v>45793</v>
      </c>
      <c r="K1747" s="7">
        <v>45778</v>
      </c>
    </row>
    <row r="1748" spans="1:11" x14ac:dyDescent="0.25">
      <c r="A1748" s="7">
        <v>45778</v>
      </c>
      <c r="B1748" s="1">
        <v>45793</v>
      </c>
      <c r="C1748" s="49" t="s">
        <v>120</v>
      </c>
      <c r="D1748" s="49" t="s">
        <v>52</v>
      </c>
      <c r="E1748" t="s">
        <v>30</v>
      </c>
      <c r="F1748" t="s">
        <v>22</v>
      </c>
      <c r="G1748" t="s">
        <v>16</v>
      </c>
      <c r="H1748" s="2">
        <v>5660</v>
      </c>
      <c r="I1748" s="2">
        <v>-5660</v>
      </c>
      <c r="J1748" s="1">
        <v>45793</v>
      </c>
      <c r="K1748" s="7">
        <v>45778</v>
      </c>
    </row>
    <row r="1749" spans="1:11" x14ac:dyDescent="0.25">
      <c r="A1749" s="7">
        <v>45778</v>
      </c>
      <c r="B1749" s="1">
        <v>45793</v>
      </c>
      <c r="C1749" s="49" t="s">
        <v>120</v>
      </c>
      <c r="D1749" s="49" t="s">
        <v>52</v>
      </c>
      <c r="E1749" t="s">
        <v>8</v>
      </c>
      <c r="F1749" t="s">
        <v>22</v>
      </c>
      <c r="G1749" t="s">
        <v>16</v>
      </c>
      <c r="H1749" s="2">
        <v>32600</v>
      </c>
      <c r="I1749" s="2">
        <v>-32600</v>
      </c>
      <c r="J1749" s="1">
        <v>45793</v>
      </c>
      <c r="K1749" s="7">
        <v>45778</v>
      </c>
    </row>
    <row r="1750" spans="1:11" x14ac:dyDescent="0.25">
      <c r="A1750" s="7">
        <v>45778</v>
      </c>
      <c r="B1750" s="1">
        <v>45793</v>
      </c>
      <c r="C1750" s="49" t="s">
        <v>120</v>
      </c>
      <c r="D1750" s="49" t="s">
        <v>52</v>
      </c>
      <c r="E1750" t="s">
        <v>160</v>
      </c>
      <c r="F1750" t="s">
        <v>22</v>
      </c>
      <c r="G1750" t="s">
        <v>16</v>
      </c>
      <c r="H1750" s="2">
        <v>1800</v>
      </c>
      <c r="I1750" s="2">
        <v>-1800</v>
      </c>
      <c r="J1750" s="1">
        <v>45793</v>
      </c>
      <c r="K1750" s="7">
        <v>45778</v>
      </c>
    </row>
    <row r="1751" spans="1:11" x14ac:dyDescent="0.25">
      <c r="A1751" s="7">
        <v>45778</v>
      </c>
      <c r="B1751" s="1">
        <v>45793</v>
      </c>
      <c r="C1751" s="49" t="s">
        <v>120</v>
      </c>
      <c r="D1751" s="49" t="s">
        <v>52</v>
      </c>
      <c r="E1751" t="s">
        <v>12</v>
      </c>
      <c r="F1751" t="s">
        <v>24</v>
      </c>
      <c r="G1751" t="s">
        <v>16</v>
      </c>
      <c r="H1751" s="2">
        <v>386500</v>
      </c>
      <c r="I1751" s="2">
        <v>-386500</v>
      </c>
      <c r="J1751" s="1">
        <v>45798</v>
      </c>
      <c r="K1751" s="7">
        <v>45778</v>
      </c>
    </row>
    <row r="1752" spans="1:11" x14ac:dyDescent="0.25">
      <c r="A1752" s="7">
        <v>45778</v>
      </c>
      <c r="B1752" s="1">
        <v>45793</v>
      </c>
      <c r="C1752" s="49" t="s">
        <v>120</v>
      </c>
      <c r="D1752" s="49" t="s">
        <v>52</v>
      </c>
      <c r="E1752" t="s">
        <v>20</v>
      </c>
      <c r="F1752" t="s">
        <v>22</v>
      </c>
      <c r="G1752" t="s">
        <v>17</v>
      </c>
      <c r="H1752" s="2">
        <v>224320</v>
      </c>
      <c r="I1752" s="2">
        <v>-224320</v>
      </c>
      <c r="J1752" s="1">
        <v>45793</v>
      </c>
      <c r="K1752" s="7">
        <v>45778</v>
      </c>
    </row>
    <row r="1753" spans="1:11" x14ac:dyDescent="0.25">
      <c r="A1753" s="7">
        <v>45778</v>
      </c>
      <c r="B1753" s="1">
        <v>45793</v>
      </c>
      <c r="C1753" s="49" t="s">
        <v>120</v>
      </c>
      <c r="D1753" s="49" t="s">
        <v>52</v>
      </c>
      <c r="E1753" t="s">
        <v>37</v>
      </c>
      <c r="F1753" t="s">
        <v>22</v>
      </c>
      <c r="G1753" t="s">
        <v>18</v>
      </c>
      <c r="H1753" s="2">
        <v>439550</v>
      </c>
      <c r="I1753" s="2">
        <v>-439550</v>
      </c>
      <c r="J1753" s="1">
        <v>45793</v>
      </c>
      <c r="K1753" s="7">
        <v>45778</v>
      </c>
    </row>
    <row r="1754" spans="1:11" x14ac:dyDescent="0.25">
      <c r="A1754" s="7">
        <v>45778</v>
      </c>
      <c r="B1754" s="1">
        <v>45793</v>
      </c>
      <c r="C1754" s="1" t="s">
        <v>120</v>
      </c>
      <c r="D1754" s="1" t="s">
        <v>52</v>
      </c>
      <c r="E1754" t="s">
        <v>19</v>
      </c>
      <c r="F1754" t="s">
        <v>22</v>
      </c>
      <c r="G1754" t="s">
        <v>16</v>
      </c>
      <c r="H1754" s="2">
        <v>44000</v>
      </c>
      <c r="I1754" s="2">
        <v>-44000</v>
      </c>
      <c r="J1754" s="1">
        <v>45793</v>
      </c>
      <c r="K1754" s="7">
        <v>45778</v>
      </c>
    </row>
    <row r="1755" spans="1:11" x14ac:dyDescent="0.25">
      <c r="A1755" s="7">
        <v>45778</v>
      </c>
      <c r="B1755" s="1">
        <v>45793</v>
      </c>
      <c r="C1755" s="49" t="s">
        <v>120</v>
      </c>
      <c r="D1755" s="49" t="s">
        <v>52</v>
      </c>
      <c r="E1755" t="s">
        <v>38</v>
      </c>
      <c r="F1755" t="s">
        <v>22</v>
      </c>
      <c r="G1755" t="s">
        <v>16</v>
      </c>
      <c r="H1755" s="2">
        <v>48500</v>
      </c>
      <c r="I1755" s="2">
        <v>-48500</v>
      </c>
      <c r="J1755" s="1">
        <v>45793</v>
      </c>
      <c r="K1755" s="7">
        <v>45778</v>
      </c>
    </row>
    <row r="1756" spans="1:11" x14ac:dyDescent="0.25">
      <c r="A1756" s="7">
        <v>45778</v>
      </c>
      <c r="B1756" s="1">
        <v>45793</v>
      </c>
      <c r="C1756" s="49" t="s">
        <v>120</v>
      </c>
      <c r="D1756" s="49" t="s">
        <v>54</v>
      </c>
      <c r="E1756" t="s">
        <v>28</v>
      </c>
      <c r="F1756" t="s">
        <v>22</v>
      </c>
      <c r="G1756" t="s">
        <v>16</v>
      </c>
      <c r="H1756" s="2">
        <v>962000</v>
      </c>
      <c r="I1756" s="2">
        <v>-962000</v>
      </c>
      <c r="J1756" s="1">
        <v>45793</v>
      </c>
      <c r="K1756" s="7">
        <v>45778</v>
      </c>
    </row>
    <row r="1757" spans="1:11" x14ac:dyDescent="0.25">
      <c r="A1757" s="7">
        <v>45778</v>
      </c>
      <c r="B1757" s="1">
        <v>45793</v>
      </c>
      <c r="C1757" s="49" t="s">
        <v>121</v>
      </c>
      <c r="D1757" s="49" t="s">
        <v>117</v>
      </c>
      <c r="E1757" t="s">
        <v>217</v>
      </c>
      <c r="F1757" t="s">
        <v>22</v>
      </c>
      <c r="G1757" t="s">
        <v>16</v>
      </c>
      <c r="I1757" s="2">
        <v>132500</v>
      </c>
      <c r="J1757" s="1">
        <v>45793</v>
      </c>
      <c r="K1757" s="7">
        <v>45778</v>
      </c>
    </row>
    <row r="1758" spans="1:11" x14ac:dyDescent="0.25">
      <c r="A1758" s="7">
        <v>45778</v>
      </c>
      <c r="B1758" s="1">
        <v>45794</v>
      </c>
      <c r="C1758" s="49" t="s">
        <v>120</v>
      </c>
      <c r="D1758" s="49" t="s">
        <v>52</v>
      </c>
      <c r="E1758" t="s">
        <v>160</v>
      </c>
      <c r="F1758" t="s">
        <v>22</v>
      </c>
      <c r="G1758" t="s">
        <v>16</v>
      </c>
      <c r="H1758" s="2">
        <v>4600</v>
      </c>
      <c r="I1758" s="2">
        <v>-4600</v>
      </c>
      <c r="J1758" s="1">
        <v>45794</v>
      </c>
      <c r="K1758" s="7">
        <v>45778</v>
      </c>
    </row>
    <row r="1759" spans="1:11" x14ac:dyDescent="0.25">
      <c r="A1759" s="7">
        <v>45778</v>
      </c>
      <c r="B1759" s="1">
        <v>45794</v>
      </c>
      <c r="C1759" s="49" t="s">
        <v>120</v>
      </c>
      <c r="D1759" s="49" t="s">
        <v>52</v>
      </c>
      <c r="E1759" t="s">
        <v>9</v>
      </c>
      <c r="F1759" t="s">
        <v>22</v>
      </c>
      <c r="G1759" t="s">
        <v>16</v>
      </c>
      <c r="H1759" s="2">
        <v>300000</v>
      </c>
      <c r="I1759" s="2">
        <v>-300000</v>
      </c>
      <c r="J1759" s="1">
        <v>45794</v>
      </c>
      <c r="K1759" s="7">
        <v>45778</v>
      </c>
    </row>
    <row r="1760" spans="1:11" x14ac:dyDescent="0.25">
      <c r="A1760" s="7">
        <v>45778</v>
      </c>
      <c r="B1760" s="1">
        <v>45794</v>
      </c>
      <c r="C1760" s="49" t="s">
        <v>120</v>
      </c>
      <c r="D1760" s="49" t="s">
        <v>52</v>
      </c>
      <c r="E1760" t="s">
        <v>41</v>
      </c>
      <c r="F1760" t="s">
        <v>22</v>
      </c>
      <c r="G1760" t="s">
        <v>16</v>
      </c>
      <c r="H1760" s="2">
        <v>14350</v>
      </c>
      <c r="I1760" s="2">
        <v>-14350</v>
      </c>
      <c r="J1760" s="1">
        <v>45794</v>
      </c>
      <c r="K1760" s="7">
        <v>45778</v>
      </c>
    </row>
    <row r="1761" spans="1:11" x14ac:dyDescent="0.25">
      <c r="A1761" s="7">
        <v>45778</v>
      </c>
      <c r="B1761" s="1">
        <v>45794</v>
      </c>
      <c r="C1761" s="49" t="s">
        <v>120</v>
      </c>
      <c r="D1761" s="49" t="s">
        <v>69</v>
      </c>
      <c r="E1761" t="s">
        <v>43</v>
      </c>
      <c r="F1761" t="s">
        <v>22</v>
      </c>
      <c r="G1761" t="s">
        <v>16</v>
      </c>
      <c r="I1761" s="2">
        <v>-23070</v>
      </c>
      <c r="J1761" s="1">
        <v>45794</v>
      </c>
      <c r="K1761" s="7">
        <v>45778</v>
      </c>
    </row>
    <row r="1762" spans="1:11" x14ac:dyDescent="0.25">
      <c r="A1762" s="7">
        <v>45778</v>
      </c>
      <c r="B1762" s="1">
        <v>45794</v>
      </c>
      <c r="C1762" s="49" t="s">
        <v>120</v>
      </c>
      <c r="D1762" s="49" t="s">
        <v>52</v>
      </c>
      <c r="E1762" t="s">
        <v>30</v>
      </c>
      <c r="F1762" t="s">
        <v>22</v>
      </c>
      <c r="G1762" t="s">
        <v>16</v>
      </c>
      <c r="H1762" s="2">
        <v>10200</v>
      </c>
      <c r="I1762" s="2">
        <v>-10200</v>
      </c>
      <c r="J1762" s="1">
        <v>45794</v>
      </c>
      <c r="K1762" s="7">
        <v>45778</v>
      </c>
    </row>
    <row r="1763" spans="1:11" x14ac:dyDescent="0.25">
      <c r="A1763" s="7">
        <v>45778</v>
      </c>
      <c r="B1763" s="1">
        <v>45794</v>
      </c>
      <c r="C1763" s="49" t="s">
        <v>120</v>
      </c>
      <c r="D1763" s="49" t="s">
        <v>69</v>
      </c>
      <c r="E1763" t="s">
        <v>43</v>
      </c>
      <c r="F1763" t="s">
        <v>22</v>
      </c>
      <c r="G1763" t="s">
        <v>16</v>
      </c>
      <c r="I1763" s="2">
        <v>-23000</v>
      </c>
      <c r="J1763" s="1">
        <v>45794</v>
      </c>
      <c r="K1763" s="7">
        <v>45778</v>
      </c>
    </row>
    <row r="1764" spans="1:11" x14ac:dyDescent="0.25">
      <c r="A1764" s="7">
        <v>45778</v>
      </c>
      <c r="B1764" s="1">
        <v>45794</v>
      </c>
      <c r="C1764" s="49" t="s">
        <v>120</v>
      </c>
      <c r="D1764" s="49" t="s">
        <v>69</v>
      </c>
      <c r="E1764" t="s">
        <v>43</v>
      </c>
      <c r="F1764" t="s">
        <v>22</v>
      </c>
      <c r="G1764" t="s">
        <v>16</v>
      </c>
      <c r="I1764" s="2">
        <v>-17300</v>
      </c>
      <c r="J1764" s="1">
        <v>45794</v>
      </c>
      <c r="K1764" s="7">
        <v>45778</v>
      </c>
    </row>
    <row r="1765" spans="1:11" x14ac:dyDescent="0.25">
      <c r="A1765" s="7">
        <v>45778</v>
      </c>
      <c r="B1765" s="1">
        <v>45794</v>
      </c>
      <c r="C1765" s="49" t="s">
        <v>120</v>
      </c>
      <c r="D1765" s="49" t="s">
        <v>70</v>
      </c>
      <c r="E1765" t="s">
        <v>35</v>
      </c>
      <c r="F1765" t="s">
        <v>22</v>
      </c>
      <c r="G1765" t="s">
        <v>16</v>
      </c>
      <c r="H1765" s="2">
        <v>30000</v>
      </c>
      <c r="I1765" s="2">
        <v>-30000</v>
      </c>
      <c r="J1765" s="1">
        <v>45794</v>
      </c>
      <c r="K1765" s="7">
        <v>45778</v>
      </c>
    </row>
    <row r="1766" spans="1:11" x14ac:dyDescent="0.25">
      <c r="A1766" s="7">
        <v>45778</v>
      </c>
      <c r="B1766" s="1">
        <v>45794</v>
      </c>
      <c r="C1766" s="49" t="s">
        <v>120</v>
      </c>
      <c r="D1766" s="49" t="s">
        <v>50</v>
      </c>
      <c r="E1766" t="s">
        <v>44</v>
      </c>
      <c r="F1766" t="s">
        <v>22</v>
      </c>
      <c r="G1766" t="s">
        <v>16</v>
      </c>
      <c r="I1766" s="2">
        <v>-450000</v>
      </c>
      <c r="J1766" s="1">
        <v>45794</v>
      </c>
      <c r="K1766" s="7">
        <v>45778</v>
      </c>
    </row>
    <row r="1767" spans="1:11" x14ac:dyDescent="0.25">
      <c r="A1767" s="7">
        <v>45778</v>
      </c>
      <c r="B1767" s="1">
        <v>45794</v>
      </c>
      <c r="C1767" s="49" t="s">
        <v>120</v>
      </c>
      <c r="D1767" s="49" t="s">
        <v>69</v>
      </c>
      <c r="E1767" t="s">
        <v>39</v>
      </c>
      <c r="F1767" t="s">
        <v>22</v>
      </c>
      <c r="G1767" t="s">
        <v>16</v>
      </c>
      <c r="I1767" s="2">
        <v>-297800</v>
      </c>
      <c r="J1767" s="1">
        <v>45794</v>
      </c>
      <c r="K1767" s="7">
        <v>45778</v>
      </c>
    </row>
    <row r="1768" spans="1:11" x14ac:dyDescent="0.25">
      <c r="A1768" s="7">
        <v>45778</v>
      </c>
      <c r="B1768" s="1">
        <v>45794</v>
      </c>
      <c r="C1768" s="49" t="s">
        <v>120</v>
      </c>
      <c r="D1768" s="49" t="s">
        <v>52</v>
      </c>
      <c r="E1768" t="s">
        <v>124</v>
      </c>
      <c r="F1768" t="s">
        <v>22</v>
      </c>
      <c r="G1768" t="s">
        <v>18</v>
      </c>
      <c r="H1768" s="2">
        <v>88863</v>
      </c>
      <c r="I1768" s="2">
        <v>-88863</v>
      </c>
      <c r="J1768" s="1">
        <v>45794</v>
      </c>
      <c r="K1768" s="7">
        <v>45778</v>
      </c>
    </row>
    <row r="1769" spans="1:11" x14ac:dyDescent="0.25">
      <c r="A1769" s="7">
        <v>45778</v>
      </c>
      <c r="B1769" s="1">
        <v>45794</v>
      </c>
      <c r="C1769" s="49" t="s">
        <v>120</v>
      </c>
      <c r="D1769" s="49" t="s">
        <v>52</v>
      </c>
      <c r="E1769" t="s">
        <v>34</v>
      </c>
      <c r="F1769" t="s">
        <v>22</v>
      </c>
      <c r="G1769" t="s">
        <v>16</v>
      </c>
      <c r="H1769" s="2">
        <v>26500</v>
      </c>
      <c r="I1769" s="2">
        <v>-26500</v>
      </c>
      <c r="J1769" s="1">
        <v>45794</v>
      </c>
      <c r="K1769" s="7">
        <v>45778</v>
      </c>
    </row>
    <row r="1770" spans="1:11" x14ac:dyDescent="0.25">
      <c r="A1770" s="7">
        <v>45778</v>
      </c>
      <c r="B1770" s="1">
        <v>45794</v>
      </c>
      <c r="C1770" s="49" t="s">
        <v>120</v>
      </c>
      <c r="D1770" s="49" t="s">
        <v>51</v>
      </c>
      <c r="E1770" t="s">
        <v>27</v>
      </c>
      <c r="F1770" t="s">
        <v>22</v>
      </c>
      <c r="G1770" t="s">
        <v>16</v>
      </c>
      <c r="H1770" s="2">
        <v>100000</v>
      </c>
      <c r="I1770" s="2">
        <v>-100000</v>
      </c>
      <c r="J1770" s="1">
        <v>45794</v>
      </c>
      <c r="K1770" s="7">
        <v>45778</v>
      </c>
    </row>
    <row r="1771" spans="1:11" x14ac:dyDescent="0.25">
      <c r="A1771" s="7">
        <v>45778</v>
      </c>
      <c r="B1771" s="1">
        <v>45794</v>
      </c>
      <c r="C1771" s="49" t="s">
        <v>120</v>
      </c>
      <c r="D1771" s="49" t="s">
        <v>70</v>
      </c>
      <c r="E1771" t="s">
        <v>71</v>
      </c>
      <c r="F1771" t="s">
        <v>22</v>
      </c>
      <c r="G1771" t="s">
        <v>16</v>
      </c>
      <c r="H1771" s="2">
        <v>2000</v>
      </c>
      <c r="I1771" s="2">
        <v>-2000</v>
      </c>
      <c r="J1771" s="1">
        <v>45794</v>
      </c>
      <c r="K1771" s="7">
        <v>45778</v>
      </c>
    </row>
    <row r="1772" spans="1:11" x14ac:dyDescent="0.25">
      <c r="A1772" s="7">
        <v>45778</v>
      </c>
      <c r="B1772" s="1">
        <v>45794</v>
      </c>
      <c r="C1772" s="49" t="s">
        <v>120</v>
      </c>
      <c r="D1772" s="49" t="s">
        <v>52</v>
      </c>
      <c r="E1772" t="s">
        <v>9</v>
      </c>
      <c r="F1772" t="s">
        <v>22</v>
      </c>
      <c r="G1772" t="s">
        <v>16</v>
      </c>
      <c r="H1772" s="2">
        <v>6800</v>
      </c>
      <c r="I1772" s="2">
        <v>-6800</v>
      </c>
      <c r="J1772" s="1">
        <v>45794</v>
      </c>
      <c r="K1772" s="7">
        <v>45778</v>
      </c>
    </row>
    <row r="1773" spans="1:11" x14ac:dyDescent="0.25">
      <c r="A1773" s="7">
        <v>45778</v>
      </c>
      <c r="B1773" s="1">
        <v>45794</v>
      </c>
      <c r="C1773" s="49" t="s">
        <v>120</v>
      </c>
      <c r="D1773" s="1" t="s">
        <v>283</v>
      </c>
      <c r="E1773" t="s">
        <v>213</v>
      </c>
      <c r="F1773" t="s">
        <v>22</v>
      </c>
      <c r="G1773" t="s">
        <v>16</v>
      </c>
      <c r="H1773" s="2">
        <v>10000</v>
      </c>
      <c r="I1773" s="2">
        <v>-10000</v>
      </c>
      <c r="J1773" s="1">
        <v>45794</v>
      </c>
      <c r="K1773" s="7">
        <v>45778</v>
      </c>
    </row>
    <row r="1774" spans="1:11" x14ac:dyDescent="0.25">
      <c r="A1774" s="7">
        <v>45778</v>
      </c>
      <c r="B1774" s="1">
        <v>45794</v>
      </c>
      <c r="C1774" s="49" t="s">
        <v>120</v>
      </c>
      <c r="D1774" s="49" t="s">
        <v>49</v>
      </c>
      <c r="E1774" t="s">
        <v>165</v>
      </c>
      <c r="F1774" t="s">
        <v>22</v>
      </c>
      <c r="G1774" t="s">
        <v>47</v>
      </c>
      <c r="H1774" s="2">
        <v>3655626</v>
      </c>
      <c r="I1774" s="2">
        <v>-3655626</v>
      </c>
      <c r="J1774" s="1">
        <v>45794</v>
      </c>
      <c r="K1774" s="7">
        <v>45778</v>
      </c>
    </row>
    <row r="1775" spans="1:11" x14ac:dyDescent="0.25">
      <c r="A1775" s="7">
        <v>45778</v>
      </c>
      <c r="B1775" s="1">
        <v>45794</v>
      </c>
      <c r="C1775" s="49" t="s">
        <v>120</v>
      </c>
      <c r="D1775" s="49" t="s">
        <v>52</v>
      </c>
      <c r="E1775" t="s">
        <v>30</v>
      </c>
      <c r="F1775" t="s">
        <v>22</v>
      </c>
      <c r="G1775" t="s">
        <v>16</v>
      </c>
      <c r="H1775" s="2">
        <v>6190</v>
      </c>
      <c r="I1775" s="2">
        <v>-6190</v>
      </c>
      <c r="J1775" s="1">
        <v>45794</v>
      </c>
      <c r="K1775" s="7">
        <v>45778</v>
      </c>
    </row>
    <row r="1776" spans="1:11" x14ac:dyDescent="0.25">
      <c r="A1776" s="7">
        <v>45778</v>
      </c>
      <c r="B1776" s="1">
        <v>45794</v>
      </c>
      <c r="C1776" s="49" t="s">
        <v>120</v>
      </c>
      <c r="D1776" s="49" t="s">
        <v>52</v>
      </c>
      <c r="E1776" t="s">
        <v>30</v>
      </c>
      <c r="F1776" t="s">
        <v>22</v>
      </c>
      <c r="G1776" t="s">
        <v>16</v>
      </c>
      <c r="H1776" s="2">
        <v>4230</v>
      </c>
      <c r="I1776" s="2">
        <v>-4230</v>
      </c>
      <c r="J1776" s="1">
        <v>45794</v>
      </c>
      <c r="K1776" s="7">
        <v>45778</v>
      </c>
    </row>
    <row r="1777" spans="1:11" x14ac:dyDescent="0.25">
      <c r="A1777" s="7">
        <v>45778</v>
      </c>
      <c r="B1777" s="1">
        <v>45794</v>
      </c>
      <c r="C1777" s="49" t="s">
        <v>120</v>
      </c>
      <c r="D1777" s="49" t="s">
        <v>52</v>
      </c>
      <c r="E1777" t="s">
        <v>26</v>
      </c>
      <c r="F1777" t="s">
        <v>22</v>
      </c>
      <c r="G1777" t="s">
        <v>16</v>
      </c>
      <c r="H1777" s="2">
        <v>1800</v>
      </c>
      <c r="I1777" s="2">
        <v>-1800</v>
      </c>
      <c r="J1777" s="1">
        <v>45794</v>
      </c>
      <c r="K1777" s="7">
        <v>45778</v>
      </c>
    </row>
    <row r="1778" spans="1:11" x14ac:dyDescent="0.25">
      <c r="A1778" s="7">
        <v>45778</v>
      </c>
      <c r="B1778" s="1">
        <v>45794</v>
      </c>
      <c r="C1778" s="49" t="s">
        <v>120</v>
      </c>
      <c r="D1778" s="49" t="s">
        <v>69</v>
      </c>
      <c r="E1778" t="s">
        <v>43</v>
      </c>
      <c r="F1778" t="s">
        <v>22</v>
      </c>
      <c r="G1778" t="s">
        <v>16</v>
      </c>
      <c r="I1778" s="2">
        <v>-23000</v>
      </c>
      <c r="J1778" s="1">
        <v>45794</v>
      </c>
      <c r="K1778" s="7">
        <v>45778</v>
      </c>
    </row>
    <row r="1779" spans="1:11" x14ac:dyDescent="0.25">
      <c r="A1779" s="7">
        <v>45778</v>
      </c>
      <c r="B1779" s="1">
        <v>45796</v>
      </c>
      <c r="C1779" s="49" t="s">
        <v>120</v>
      </c>
      <c r="D1779" s="49" t="s">
        <v>52</v>
      </c>
      <c r="E1779" t="s">
        <v>36</v>
      </c>
      <c r="F1779" t="s">
        <v>22</v>
      </c>
      <c r="G1779" t="s">
        <v>18</v>
      </c>
      <c r="H1779" s="2">
        <v>51500</v>
      </c>
      <c r="I1779" s="2">
        <v>-51500</v>
      </c>
      <c r="J1779" s="1">
        <v>45796</v>
      </c>
      <c r="K1779" s="7">
        <v>45778</v>
      </c>
    </row>
    <row r="1780" spans="1:11" x14ac:dyDescent="0.25">
      <c r="A1780" s="7">
        <v>45778</v>
      </c>
      <c r="B1780" s="1">
        <v>45796</v>
      </c>
      <c r="C1780" s="49" t="s">
        <v>120</v>
      </c>
      <c r="D1780" s="49" t="s">
        <v>69</v>
      </c>
      <c r="E1780" t="s">
        <v>43</v>
      </c>
      <c r="F1780" t="s">
        <v>22</v>
      </c>
      <c r="G1780" t="s">
        <v>16</v>
      </c>
      <c r="I1780" s="2">
        <v>-23000</v>
      </c>
      <c r="J1780" s="1">
        <v>45796</v>
      </c>
      <c r="K1780" s="7">
        <v>45778</v>
      </c>
    </row>
    <row r="1781" spans="1:11" x14ac:dyDescent="0.25">
      <c r="A1781" s="7">
        <v>45778</v>
      </c>
      <c r="B1781" s="1">
        <v>45796</v>
      </c>
      <c r="C1781" s="49" t="s">
        <v>120</v>
      </c>
      <c r="D1781" s="49" t="s">
        <v>69</v>
      </c>
      <c r="E1781" t="s">
        <v>43</v>
      </c>
      <c r="F1781" t="s">
        <v>22</v>
      </c>
      <c r="G1781" t="s">
        <v>16</v>
      </c>
      <c r="I1781" s="2">
        <v>-17300</v>
      </c>
      <c r="J1781" s="1">
        <v>45796</v>
      </c>
      <c r="K1781" s="7">
        <v>45778</v>
      </c>
    </row>
    <row r="1782" spans="1:11" x14ac:dyDescent="0.25">
      <c r="A1782" s="7">
        <v>45778</v>
      </c>
      <c r="B1782" s="1">
        <v>45796</v>
      </c>
      <c r="C1782" s="49" t="s">
        <v>120</v>
      </c>
      <c r="D1782" s="49" t="s">
        <v>69</v>
      </c>
      <c r="E1782" t="s">
        <v>43</v>
      </c>
      <c r="F1782" t="s">
        <v>22</v>
      </c>
      <c r="G1782" t="s">
        <v>16</v>
      </c>
      <c r="I1782" s="2">
        <v>-23100</v>
      </c>
      <c r="J1782" s="1">
        <v>45796</v>
      </c>
      <c r="K1782" s="7">
        <v>45778</v>
      </c>
    </row>
    <row r="1783" spans="1:11" x14ac:dyDescent="0.25">
      <c r="A1783" s="7">
        <v>45778</v>
      </c>
      <c r="B1783" s="1">
        <v>45796</v>
      </c>
      <c r="C1783" s="49" t="s">
        <v>120</v>
      </c>
      <c r="D1783" s="49" t="s">
        <v>69</v>
      </c>
      <c r="E1783" t="s">
        <v>43</v>
      </c>
      <c r="F1783" t="s">
        <v>22</v>
      </c>
      <c r="G1783" t="s">
        <v>16</v>
      </c>
      <c r="I1783" s="2">
        <v>-17300</v>
      </c>
      <c r="J1783" s="1">
        <v>45794</v>
      </c>
      <c r="K1783" s="7">
        <v>45778</v>
      </c>
    </row>
    <row r="1784" spans="1:11" x14ac:dyDescent="0.25">
      <c r="A1784" s="7">
        <v>45778</v>
      </c>
      <c r="B1784" s="1">
        <v>45796</v>
      </c>
      <c r="C1784" s="49" t="s">
        <v>120</v>
      </c>
      <c r="D1784" s="49" t="s">
        <v>69</v>
      </c>
      <c r="E1784" t="s">
        <v>43</v>
      </c>
      <c r="F1784" t="s">
        <v>22</v>
      </c>
      <c r="G1784" t="s">
        <v>16</v>
      </c>
      <c r="I1784" s="2">
        <v>-23000</v>
      </c>
      <c r="J1784" s="1">
        <v>45794</v>
      </c>
      <c r="K1784" s="7">
        <v>45778</v>
      </c>
    </row>
    <row r="1785" spans="1:11" x14ac:dyDescent="0.25">
      <c r="A1785" s="7">
        <v>45778</v>
      </c>
      <c r="B1785" s="1">
        <v>45796</v>
      </c>
      <c r="C1785" s="49" t="s">
        <v>120</v>
      </c>
      <c r="D1785" s="49" t="s">
        <v>52</v>
      </c>
      <c r="E1785" t="s">
        <v>104</v>
      </c>
      <c r="F1785" t="s">
        <v>22</v>
      </c>
      <c r="G1785" t="s">
        <v>18</v>
      </c>
      <c r="H1785" s="2">
        <v>34755</v>
      </c>
      <c r="I1785" s="2">
        <v>34755</v>
      </c>
      <c r="J1785" s="1">
        <v>45796</v>
      </c>
      <c r="K1785" s="7">
        <v>45778</v>
      </c>
    </row>
    <row r="1786" spans="1:11" x14ac:dyDescent="0.25">
      <c r="A1786" s="7">
        <v>45778</v>
      </c>
      <c r="B1786" s="1">
        <v>45796</v>
      </c>
      <c r="C1786" s="49" t="s">
        <v>120</v>
      </c>
      <c r="D1786" s="49" t="s">
        <v>52</v>
      </c>
      <c r="E1786" t="s">
        <v>12</v>
      </c>
      <c r="F1786" t="s">
        <v>24</v>
      </c>
      <c r="G1786" t="s">
        <v>16</v>
      </c>
      <c r="H1786" s="2">
        <v>309700</v>
      </c>
      <c r="I1786" s="2">
        <v>-309700</v>
      </c>
      <c r="J1786" s="1">
        <v>45800</v>
      </c>
      <c r="K1786" s="7">
        <v>45778</v>
      </c>
    </row>
    <row r="1787" spans="1:11" x14ac:dyDescent="0.25">
      <c r="A1787" s="7">
        <v>45778</v>
      </c>
      <c r="B1787" s="1">
        <v>45796</v>
      </c>
      <c r="C1787" s="49" t="s">
        <v>120</v>
      </c>
      <c r="D1787" s="49" t="s">
        <v>66</v>
      </c>
      <c r="E1787" t="s">
        <v>65</v>
      </c>
      <c r="F1787" t="s">
        <v>22</v>
      </c>
      <c r="G1787" t="s">
        <v>16</v>
      </c>
      <c r="H1787" s="2">
        <v>111000</v>
      </c>
      <c r="I1787" s="2">
        <v>-111000</v>
      </c>
      <c r="J1787" s="1">
        <v>45796</v>
      </c>
      <c r="K1787" s="7">
        <v>45778</v>
      </c>
    </row>
    <row r="1788" spans="1:11" x14ac:dyDescent="0.25">
      <c r="A1788" s="7">
        <v>45778</v>
      </c>
      <c r="B1788" s="1">
        <v>45796</v>
      </c>
      <c r="C1788" s="49" t="s">
        <v>120</v>
      </c>
      <c r="D1788" s="49" t="s">
        <v>52</v>
      </c>
      <c r="E1788" t="s">
        <v>141</v>
      </c>
      <c r="F1788" t="s">
        <v>22</v>
      </c>
      <c r="G1788" t="s">
        <v>16</v>
      </c>
      <c r="I1788" s="2">
        <v>-200000</v>
      </c>
      <c r="J1788" s="1">
        <v>45796</v>
      </c>
      <c r="K1788" s="7">
        <v>45778</v>
      </c>
    </row>
    <row r="1789" spans="1:11" x14ac:dyDescent="0.25">
      <c r="A1789" s="7">
        <v>45778</v>
      </c>
      <c r="B1789" s="1">
        <v>45796</v>
      </c>
      <c r="C1789" s="49" t="s">
        <v>120</v>
      </c>
      <c r="D1789" s="49" t="s">
        <v>49</v>
      </c>
      <c r="E1789" t="s">
        <v>155</v>
      </c>
      <c r="F1789" t="s">
        <v>22</v>
      </c>
      <c r="G1789" t="s">
        <v>16</v>
      </c>
      <c r="H1789" s="2">
        <v>500000</v>
      </c>
      <c r="I1789" s="2">
        <v>-500000</v>
      </c>
      <c r="J1789" s="1">
        <v>45796</v>
      </c>
      <c r="K1789" s="7">
        <v>45778</v>
      </c>
    </row>
    <row r="1790" spans="1:11" x14ac:dyDescent="0.25">
      <c r="A1790" s="7">
        <v>45778</v>
      </c>
      <c r="B1790" s="1">
        <v>45796</v>
      </c>
      <c r="C1790" s="49" t="s">
        <v>120</v>
      </c>
      <c r="D1790" s="49" t="s">
        <v>50</v>
      </c>
      <c r="E1790" t="s">
        <v>55</v>
      </c>
      <c r="F1790" t="s">
        <v>22</v>
      </c>
      <c r="G1790" t="s">
        <v>16</v>
      </c>
      <c r="I1790" s="2">
        <v>-1000000</v>
      </c>
      <c r="J1790" s="1">
        <v>45796</v>
      </c>
      <c r="K1790" s="7">
        <v>45778</v>
      </c>
    </row>
    <row r="1791" spans="1:11" x14ac:dyDescent="0.25">
      <c r="A1791" s="7">
        <v>45778</v>
      </c>
      <c r="B1791" s="1">
        <v>45796</v>
      </c>
      <c r="C1791" s="49" t="s">
        <v>120</v>
      </c>
      <c r="D1791" s="49" t="s">
        <v>50</v>
      </c>
      <c r="E1791" t="s">
        <v>44</v>
      </c>
      <c r="F1791" t="s">
        <v>22</v>
      </c>
      <c r="G1791" t="s">
        <v>16</v>
      </c>
      <c r="I1791" s="2">
        <v>-1000000</v>
      </c>
      <c r="J1791" s="1">
        <v>45796</v>
      </c>
      <c r="K1791" s="7">
        <v>45778</v>
      </c>
    </row>
    <row r="1792" spans="1:11" x14ac:dyDescent="0.25">
      <c r="A1792" s="7">
        <v>45778</v>
      </c>
      <c r="B1792" s="1">
        <v>45796</v>
      </c>
      <c r="C1792" s="49" t="s">
        <v>120</v>
      </c>
      <c r="D1792" s="49" t="s">
        <v>66</v>
      </c>
      <c r="E1792" t="s">
        <v>187</v>
      </c>
      <c r="F1792" t="s">
        <v>22</v>
      </c>
      <c r="G1792" t="s">
        <v>18</v>
      </c>
      <c r="H1792" s="2">
        <v>498709</v>
      </c>
      <c r="I1792" s="2">
        <v>-498709</v>
      </c>
      <c r="J1792" s="1">
        <v>45796</v>
      </c>
      <c r="K1792" s="7">
        <v>45778</v>
      </c>
    </row>
    <row r="1793" spans="1:11" x14ac:dyDescent="0.25">
      <c r="A1793" s="7">
        <v>45778</v>
      </c>
      <c r="B1793" s="1">
        <v>45796</v>
      </c>
      <c r="C1793" s="49" t="s">
        <v>120</v>
      </c>
      <c r="D1793" s="49" t="s">
        <v>66</v>
      </c>
      <c r="E1793" t="s">
        <v>39</v>
      </c>
      <c r="F1793" t="s">
        <v>22</v>
      </c>
      <c r="G1793" t="s">
        <v>18</v>
      </c>
      <c r="H1793" s="2">
        <v>153379</v>
      </c>
      <c r="I1793" s="2">
        <v>-153379</v>
      </c>
      <c r="J1793" s="1">
        <v>45796</v>
      </c>
      <c r="K1793" s="7">
        <v>45778</v>
      </c>
    </row>
    <row r="1794" spans="1:11" x14ac:dyDescent="0.25">
      <c r="A1794" s="7">
        <v>45778</v>
      </c>
      <c r="B1794" s="1">
        <v>45796</v>
      </c>
      <c r="C1794" s="49" t="s">
        <v>120</v>
      </c>
      <c r="D1794" s="49" t="s">
        <v>192</v>
      </c>
      <c r="E1794" t="s">
        <v>177</v>
      </c>
      <c r="F1794" t="s">
        <v>22</v>
      </c>
      <c r="G1794" t="s">
        <v>47</v>
      </c>
      <c r="H1794" s="2">
        <v>1155000</v>
      </c>
      <c r="I1794" s="2">
        <v>-1155000</v>
      </c>
      <c r="J1794" s="1">
        <v>45796</v>
      </c>
      <c r="K1794" s="7">
        <v>45778</v>
      </c>
    </row>
    <row r="1795" spans="1:11" x14ac:dyDescent="0.25">
      <c r="A1795" s="7">
        <v>45778</v>
      </c>
      <c r="B1795" s="1">
        <v>45796</v>
      </c>
      <c r="C1795" s="49" t="s">
        <v>120</v>
      </c>
      <c r="D1795" s="49" t="s">
        <v>69</v>
      </c>
      <c r="E1795" t="s">
        <v>43</v>
      </c>
      <c r="F1795" t="s">
        <v>22</v>
      </c>
      <c r="G1795" t="s">
        <v>16</v>
      </c>
      <c r="I1795" s="2">
        <v>-23070</v>
      </c>
      <c r="J1795" s="1">
        <v>45796</v>
      </c>
      <c r="K1795" s="7">
        <v>45778</v>
      </c>
    </row>
    <row r="1796" spans="1:11" x14ac:dyDescent="0.25">
      <c r="A1796" s="7">
        <v>45778</v>
      </c>
      <c r="B1796" s="1">
        <v>45796</v>
      </c>
      <c r="C1796" s="49" t="s">
        <v>120</v>
      </c>
      <c r="D1796" s="49" t="s">
        <v>52</v>
      </c>
      <c r="E1796" t="s">
        <v>136</v>
      </c>
      <c r="F1796" t="s">
        <v>22</v>
      </c>
      <c r="G1796" t="s">
        <v>16</v>
      </c>
      <c r="H1796" s="2">
        <v>49800</v>
      </c>
      <c r="I1796" s="2">
        <v>-49800</v>
      </c>
      <c r="J1796" s="1">
        <v>45796</v>
      </c>
      <c r="K1796" s="7">
        <v>45778</v>
      </c>
    </row>
    <row r="1797" spans="1:11" x14ac:dyDescent="0.25">
      <c r="A1797" s="7">
        <v>45778</v>
      </c>
      <c r="B1797" s="1">
        <v>45796</v>
      </c>
      <c r="C1797" s="49" t="s">
        <v>120</v>
      </c>
      <c r="D1797" s="49" t="s">
        <v>52</v>
      </c>
      <c r="E1797" t="s">
        <v>9</v>
      </c>
      <c r="F1797" t="s">
        <v>22</v>
      </c>
      <c r="G1797" t="s">
        <v>16</v>
      </c>
      <c r="H1797" s="2">
        <v>9250</v>
      </c>
      <c r="I1797" s="2">
        <v>-9250</v>
      </c>
      <c r="J1797" s="1">
        <v>45796</v>
      </c>
      <c r="K1797" s="7">
        <v>45778</v>
      </c>
    </row>
    <row r="1798" spans="1:11" x14ac:dyDescent="0.25">
      <c r="A1798" s="7">
        <v>45778</v>
      </c>
      <c r="B1798" s="1">
        <v>45796</v>
      </c>
      <c r="C1798" s="49" t="s">
        <v>120</v>
      </c>
      <c r="D1798" s="49" t="s">
        <v>52</v>
      </c>
      <c r="E1798" t="s">
        <v>9</v>
      </c>
      <c r="F1798" t="s">
        <v>22</v>
      </c>
      <c r="G1798" t="s">
        <v>16</v>
      </c>
      <c r="H1798" s="2">
        <v>1560</v>
      </c>
      <c r="I1798" s="2">
        <v>-1560</v>
      </c>
      <c r="J1798" s="1">
        <v>45796</v>
      </c>
      <c r="K1798" s="7">
        <v>45778</v>
      </c>
    </row>
    <row r="1799" spans="1:11" x14ac:dyDescent="0.25">
      <c r="A1799" s="7">
        <v>45778</v>
      </c>
      <c r="B1799" s="1">
        <v>45796</v>
      </c>
      <c r="C1799" s="49" t="s">
        <v>120</v>
      </c>
      <c r="D1799" s="49" t="s">
        <v>52</v>
      </c>
      <c r="E1799" t="s">
        <v>57</v>
      </c>
      <c r="F1799" t="s">
        <v>24</v>
      </c>
      <c r="G1799" t="s">
        <v>17</v>
      </c>
      <c r="H1799" s="2">
        <v>730119</v>
      </c>
    </row>
    <row r="1800" spans="1:11" x14ac:dyDescent="0.25">
      <c r="A1800" s="7">
        <v>45778</v>
      </c>
      <c r="B1800" s="1">
        <v>45796</v>
      </c>
      <c r="C1800" s="49" t="s">
        <v>120</v>
      </c>
      <c r="D1800" s="49" t="s">
        <v>52</v>
      </c>
      <c r="E1800" t="s">
        <v>10</v>
      </c>
      <c r="F1800" t="s">
        <v>24</v>
      </c>
      <c r="G1800" t="s">
        <v>16</v>
      </c>
      <c r="H1800" s="2">
        <v>51973</v>
      </c>
      <c r="I1800" s="2">
        <v>-51973</v>
      </c>
      <c r="J1800" s="1">
        <v>45799</v>
      </c>
      <c r="K1800" s="7">
        <v>45778</v>
      </c>
    </row>
    <row r="1801" spans="1:11" x14ac:dyDescent="0.25">
      <c r="A1801" s="7">
        <v>45778</v>
      </c>
      <c r="B1801" s="1">
        <v>45796</v>
      </c>
      <c r="C1801" s="49" t="s">
        <v>120</v>
      </c>
      <c r="D1801" s="49" t="s">
        <v>52</v>
      </c>
      <c r="E1801" t="s">
        <v>10</v>
      </c>
      <c r="F1801" t="s">
        <v>24</v>
      </c>
      <c r="G1801" t="s">
        <v>17</v>
      </c>
      <c r="H1801" s="2">
        <v>62887</v>
      </c>
      <c r="I1801" s="2">
        <v>-62887</v>
      </c>
      <c r="J1801" s="1">
        <v>45799</v>
      </c>
      <c r="K1801" s="7">
        <v>45778</v>
      </c>
    </row>
    <row r="1802" spans="1:11" x14ac:dyDescent="0.25">
      <c r="A1802" s="7">
        <v>45778</v>
      </c>
      <c r="B1802" s="1">
        <v>45796</v>
      </c>
      <c r="C1802" s="49" t="s">
        <v>120</v>
      </c>
      <c r="D1802" s="49" t="s">
        <v>52</v>
      </c>
      <c r="E1802" t="s">
        <v>59</v>
      </c>
      <c r="F1802" t="s">
        <v>24</v>
      </c>
      <c r="G1802" t="s">
        <v>18</v>
      </c>
      <c r="H1802" s="2">
        <v>30000</v>
      </c>
      <c r="I1802" s="2">
        <v>-30000</v>
      </c>
      <c r="J1802" s="1">
        <v>45834</v>
      </c>
      <c r="K1802" s="7">
        <v>45809</v>
      </c>
    </row>
    <row r="1803" spans="1:11" x14ac:dyDescent="0.25">
      <c r="A1803" s="7">
        <v>45778</v>
      </c>
      <c r="B1803" s="1">
        <v>45796</v>
      </c>
      <c r="C1803" s="49" t="s">
        <v>120</v>
      </c>
      <c r="D1803" s="49" t="s">
        <v>52</v>
      </c>
      <c r="E1803" t="s">
        <v>39</v>
      </c>
      <c r="F1803" t="s">
        <v>24</v>
      </c>
      <c r="G1803" t="s">
        <v>17</v>
      </c>
      <c r="H1803" s="2">
        <v>70300</v>
      </c>
      <c r="I1803" s="2">
        <v>-70300</v>
      </c>
      <c r="J1803" s="1">
        <v>45808</v>
      </c>
      <c r="K1803" s="7">
        <v>45778</v>
      </c>
    </row>
    <row r="1804" spans="1:11" x14ac:dyDescent="0.25">
      <c r="A1804" s="7">
        <v>45778</v>
      </c>
      <c r="B1804" s="1">
        <v>45796</v>
      </c>
      <c r="C1804" s="49" t="s">
        <v>120</v>
      </c>
      <c r="D1804" s="49" t="s">
        <v>51</v>
      </c>
      <c r="E1804" t="s">
        <v>219</v>
      </c>
      <c r="F1804" t="s">
        <v>22</v>
      </c>
      <c r="G1804" t="s">
        <v>16</v>
      </c>
      <c r="H1804" s="2">
        <v>500000</v>
      </c>
      <c r="I1804" s="2">
        <v>-500000</v>
      </c>
      <c r="J1804" s="1">
        <v>45796</v>
      </c>
      <c r="K1804" s="7">
        <v>45778</v>
      </c>
    </row>
    <row r="1805" spans="1:11" x14ac:dyDescent="0.25">
      <c r="A1805" s="7">
        <v>45778</v>
      </c>
      <c r="B1805" s="1">
        <v>45796</v>
      </c>
      <c r="C1805" s="49" t="s">
        <v>120</v>
      </c>
      <c r="D1805" s="49" t="s">
        <v>52</v>
      </c>
      <c r="E1805" t="s">
        <v>39</v>
      </c>
      <c r="F1805" t="s">
        <v>24</v>
      </c>
      <c r="G1805" t="s">
        <v>17</v>
      </c>
      <c r="H1805" s="2">
        <v>267467</v>
      </c>
      <c r="I1805" s="2">
        <v>-267467</v>
      </c>
      <c r="J1805" s="1">
        <v>45803</v>
      </c>
      <c r="K1805" s="7">
        <v>45778</v>
      </c>
    </row>
    <row r="1806" spans="1:11" x14ac:dyDescent="0.25">
      <c r="A1806" s="7">
        <v>45778</v>
      </c>
      <c r="B1806" s="1">
        <v>45797</v>
      </c>
      <c r="C1806" s="49" t="s">
        <v>120</v>
      </c>
      <c r="D1806" s="49" t="s">
        <v>69</v>
      </c>
      <c r="E1806" t="s">
        <v>43</v>
      </c>
      <c r="F1806" t="s">
        <v>22</v>
      </c>
      <c r="G1806" t="s">
        <v>16</v>
      </c>
      <c r="I1806" s="2">
        <v>-17300</v>
      </c>
      <c r="J1806" s="1">
        <v>45797</v>
      </c>
      <c r="K1806" s="7">
        <v>45778</v>
      </c>
    </row>
    <row r="1807" spans="1:11" x14ac:dyDescent="0.25">
      <c r="A1807" s="7">
        <v>45778</v>
      </c>
      <c r="B1807" s="1">
        <v>45797</v>
      </c>
      <c r="C1807" s="49" t="s">
        <v>120</v>
      </c>
      <c r="D1807" s="49" t="s">
        <v>69</v>
      </c>
      <c r="E1807" t="s">
        <v>43</v>
      </c>
      <c r="F1807" t="s">
        <v>22</v>
      </c>
      <c r="G1807" t="s">
        <v>16</v>
      </c>
      <c r="I1807" s="2">
        <v>-23000</v>
      </c>
      <c r="J1807" s="1">
        <v>45797</v>
      </c>
      <c r="K1807" s="7">
        <v>45778</v>
      </c>
    </row>
    <row r="1808" spans="1:11" x14ac:dyDescent="0.25">
      <c r="A1808" s="7">
        <v>45778</v>
      </c>
      <c r="B1808" s="1">
        <v>45797</v>
      </c>
      <c r="C1808" s="49" t="s">
        <v>120</v>
      </c>
      <c r="D1808" s="49" t="s">
        <v>52</v>
      </c>
      <c r="E1808" t="s">
        <v>32</v>
      </c>
      <c r="F1808" t="s">
        <v>24</v>
      </c>
      <c r="G1808" t="s">
        <v>16</v>
      </c>
      <c r="H1808" s="2">
        <v>156240</v>
      </c>
      <c r="I1808" s="2">
        <v>-156200</v>
      </c>
      <c r="J1808" s="1">
        <v>45825</v>
      </c>
      <c r="K1808" s="7">
        <v>45809</v>
      </c>
    </row>
    <row r="1809" spans="1:11" x14ac:dyDescent="0.25">
      <c r="A1809" s="7">
        <v>45778</v>
      </c>
      <c r="B1809" s="1">
        <v>45797</v>
      </c>
      <c r="C1809" s="49" t="s">
        <v>120</v>
      </c>
      <c r="D1809" s="49" t="s">
        <v>51</v>
      </c>
      <c r="E1809" t="s">
        <v>79</v>
      </c>
      <c r="F1809" t="s">
        <v>22</v>
      </c>
      <c r="G1809" t="s">
        <v>16</v>
      </c>
      <c r="H1809" s="2">
        <v>60000</v>
      </c>
      <c r="I1809" s="2">
        <v>-60000</v>
      </c>
      <c r="J1809" s="1">
        <v>45797</v>
      </c>
      <c r="K1809" s="7">
        <v>45778</v>
      </c>
    </row>
    <row r="1810" spans="1:11" x14ac:dyDescent="0.25">
      <c r="A1810" s="7">
        <v>45778</v>
      </c>
      <c r="B1810" s="1">
        <v>45797</v>
      </c>
      <c r="C1810" s="49" t="s">
        <v>120</v>
      </c>
      <c r="D1810" s="49" t="s">
        <v>51</v>
      </c>
      <c r="E1810" t="s">
        <v>39</v>
      </c>
      <c r="F1810" t="s">
        <v>22</v>
      </c>
      <c r="G1810" t="s">
        <v>16</v>
      </c>
      <c r="H1810" s="2">
        <v>53000</v>
      </c>
      <c r="I1810" s="2">
        <v>-53000</v>
      </c>
      <c r="J1810" s="1">
        <v>45797</v>
      </c>
      <c r="K1810" s="7">
        <v>45778</v>
      </c>
    </row>
    <row r="1811" spans="1:11" x14ac:dyDescent="0.25">
      <c r="A1811" s="7">
        <v>45778</v>
      </c>
      <c r="B1811" s="1">
        <v>45797</v>
      </c>
      <c r="C1811" s="49" t="s">
        <v>120</v>
      </c>
      <c r="D1811" s="49" t="s">
        <v>52</v>
      </c>
      <c r="E1811" t="s">
        <v>133</v>
      </c>
      <c r="F1811" t="s">
        <v>22</v>
      </c>
      <c r="G1811" t="s">
        <v>16</v>
      </c>
      <c r="H1811" s="2">
        <v>48000</v>
      </c>
      <c r="I1811" s="2">
        <v>-48000</v>
      </c>
      <c r="J1811" s="1">
        <v>45797</v>
      </c>
      <c r="K1811" s="7">
        <v>45778</v>
      </c>
    </row>
    <row r="1812" spans="1:11" x14ac:dyDescent="0.25">
      <c r="A1812" s="7">
        <v>45778</v>
      </c>
      <c r="B1812" s="1">
        <v>45797</v>
      </c>
      <c r="C1812" s="49" t="s">
        <v>120</v>
      </c>
      <c r="D1812" s="49" t="s">
        <v>52</v>
      </c>
      <c r="E1812" t="s">
        <v>25</v>
      </c>
      <c r="F1812" t="s">
        <v>24</v>
      </c>
      <c r="G1812" t="s">
        <v>16</v>
      </c>
      <c r="H1812" s="2">
        <v>134880</v>
      </c>
      <c r="I1812" s="2">
        <v>-134880</v>
      </c>
      <c r="J1812" s="1">
        <v>45825</v>
      </c>
      <c r="K1812" s="7">
        <v>45809</v>
      </c>
    </row>
    <row r="1813" spans="1:11" x14ac:dyDescent="0.25">
      <c r="A1813" s="7">
        <v>45778</v>
      </c>
      <c r="B1813" s="1">
        <v>45797</v>
      </c>
      <c r="C1813" s="49" t="s">
        <v>120</v>
      </c>
      <c r="D1813" s="49" t="s">
        <v>52</v>
      </c>
      <c r="E1813" t="s">
        <v>15</v>
      </c>
      <c r="F1813" t="s">
        <v>24</v>
      </c>
      <c r="G1813" t="s">
        <v>18</v>
      </c>
      <c r="H1813" s="2">
        <v>390000</v>
      </c>
      <c r="I1813" s="2">
        <v>-390000</v>
      </c>
      <c r="J1813" s="1">
        <v>45854</v>
      </c>
      <c r="K1813" s="7">
        <v>45839</v>
      </c>
    </row>
    <row r="1814" spans="1:11" x14ac:dyDescent="0.25">
      <c r="A1814" s="7">
        <v>45778</v>
      </c>
      <c r="B1814" s="1">
        <v>45797</v>
      </c>
      <c r="C1814" s="49" t="s">
        <v>120</v>
      </c>
      <c r="D1814" s="49" t="s">
        <v>52</v>
      </c>
      <c r="E1814" t="s">
        <v>3</v>
      </c>
      <c r="F1814" t="s">
        <v>24</v>
      </c>
      <c r="G1814" t="s">
        <v>17</v>
      </c>
      <c r="H1814" s="2">
        <v>842486</v>
      </c>
    </row>
    <row r="1815" spans="1:11" x14ac:dyDescent="0.25">
      <c r="A1815" s="7">
        <v>45778</v>
      </c>
      <c r="B1815" s="1">
        <v>45797</v>
      </c>
      <c r="C1815" s="49" t="s">
        <v>120</v>
      </c>
      <c r="D1815" s="49" t="s">
        <v>52</v>
      </c>
      <c r="E1815" t="s">
        <v>0</v>
      </c>
      <c r="F1815" t="s">
        <v>24</v>
      </c>
      <c r="G1815" t="s">
        <v>17</v>
      </c>
      <c r="H1815" s="2">
        <v>1509385</v>
      </c>
    </row>
    <row r="1816" spans="1:11" x14ac:dyDescent="0.25">
      <c r="A1816" s="7">
        <v>45778</v>
      </c>
      <c r="B1816" s="1">
        <v>45797</v>
      </c>
      <c r="C1816" s="49" t="s">
        <v>120</v>
      </c>
      <c r="D1816" s="49" t="s">
        <v>52</v>
      </c>
      <c r="E1816" t="s">
        <v>0</v>
      </c>
      <c r="F1816" t="s">
        <v>24</v>
      </c>
      <c r="G1816" t="s">
        <v>17</v>
      </c>
      <c r="H1816" s="2">
        <v>34146</v>
      </c>
    </row>
    <row r="1817" spans="1:11" x14ac:dyDescent="0.25">
      <c r="A1817" s="7">
        <v>45778</v>
      </c>
      <c r="B1817" s="1">
        <v>45797</v>
      </c>
      <c r="C1817" s="49" t="s">
        <v>120</v>
      </c>
      <c r="D1817" s="49" t="s">
        <v>52</v>
      </c>
      <c r="E1817" t="s">
        <v>0</v>
      </c>
      <c r="F1817" t="s">
        <v>24</v>
      </c>
      <c r="G1817" t="s">
        <v>17</v>
      </c>
      <c r="H1817" s="2">
        <v>189098</v>
      </c>
    </row>
    <row r="1818" spans="1:11" x14ac:dyDescent="0.25">
      <c r="A1818" s="7">
        <v>45778</v>
      </c>
      <c r="B1818" s="1">
        <v>45797</v>
      </c>
      <c r="C1818" s="49" t="s">
        <v>120</v>
      </c>
      <c r="D1818" s="49" t="s">
        <v>51</v>
      </c>
      <c r="E1818" t="s">
        <v>79</v>
      </c>
      <c r="F1818" t="s">
        <v>22</v>
      </c>
      <c r="G1818" t="s">
        <v>18</v>
      </c>
      <c r="H1818" s="2">
        <v>20000</v>
      </c>
      <c r="I1818" s="2">
        <v>-20000</v>
      </c>
      <c r="J1818" s="1">
        <v>45797</v>
      </c>
      <c r="K1818" s="7">
        <v>45778</v>
      </c>
    </row>
    <row r="1819" spans="1:11" x14ac:dyDescent="0.25">
      <c r="A1819" s="7">
        <v>45778</v>
      </c>
      <c r="B1819" s="1">
        <v>45797</v>
      </c>
      <c r="C1819" s="49" t="s">
        <v>120</v>
      </c>
      <c r="D1819" s="49" t="s">
        <v>51</v>
      </c>
      <c r="E1819" t="s">
        <v>39</v>
      </c>
      <c r="F1819" t="s">
        <v>22</v>
      </c>
      <c r="G1819" t="s">
        <v>18</v>
      </c>
      <c r="H1819" s="2">
        <v>35000</v>
      </c>
      <c r="I1819" s="2">
        <v>-35000</v>
      </c>
      <c r="J1819" s="1">
        <v>45797</v>
      </c>
      <c r="K1819" s="7">
        <v>45778</v>
      </c>
    </row>
    <row r="1820" spans="1:11" x14ac:dyDescent="0.25">
      <c r="A1820" s="7">
        <v>45778</v>
      </c>
      <c r="B1820" s="1">
        <v>45797</v>
      </c>
      <c r="C1820" s="49" t="s">
        <v>120</v>
      </c>
      <c r="D1820" s="49" t="s">
        <v>52</v>
      </c>
      <c r="E1820" t="s">
        <v>29</v>
      </c>
      <c r="F1820" t="s">
        <v>22</v>
      </c>
      <c r="G1820" t="s">
        <v>16</v>
      </c>
      <c r="H1820" s="2">
        <v>10000</v>
      </c>
      <c r="I1820" s="2">
        <v>-10000</v>
      </c>
      <c r="J1820" s="1">
        <v>45797</v>
      </c>
      <c r="K1820" s="7">
        <v>45778</v>
      </c>
    </row>
    <row r="1821" spans="1:11" x14ac:dyDescent="0.25">
      <c r="A1821" s="7">
        <v>45778</v>
      </c>
      <c r="B1821" s="1">
        <v>45797</v>
      </c>
      <c r="C1821" s="49" t="s">
        <v>120</v>
      </c>
      <c r="D1821" s="49" t="s">
        <v>52</v>
      </c>
      <c r="E1821" t="s">
        <v>26</v>
      </c>
      <c r="F1821" t="s">
        <v>22</v>
      </c>
      <c r="G1821" t="s">
        <v>16</v>
      </c>
      <c r="H1821" s="2">
        <v>15130</v>
      </c>
      <c r="I1821" s="2">
        <v>-15130</v>
      </c>
      <c r="J1821" s="1">
        <v>45797</v>
      </c>
      <c r="K1821" s="7">
        <v>45778</v>
      </c>
    </row>
    <row r="1822" spans="1:11" x14ac:dyDescent="0.25">
      <c r="A1822" s="7">
        <v>45778</v>
      </c>
      <c r="B1822" s="1">
        <v>45797</v>
      </c>
      <c r="C1822" s="49" t="s">
        <v>120</v>
      </c>
      <c r="D1822" s="49" t="s">
        <v>52</v>
      </c>
      <c r="E1822" t="s">
        <v>160</v>
      </c>
      <c r="F1822" t="s">
        <v>22</v>
      </c>
      <c r="G1822" t="s">
        <v>16</v>
      </c>
      <c r="H1822" s="2">
        <v>3400</v>
      </c>
      <c r="I1822" s="2">
        <v>-3400</v>
      </c>
      <c r="J1822" s="1">
        <v>45797</v>
      </c>
      <c r="K1822" s="7">
        <v>45778</v>
      </c>
    </row>
    <row r="1823" spans="1:11" x14ac:dyDescent="0.25">
      <c r="A1823" s="7">
        <v>45778</v>
      </c>
      <c r="B1823" s="1">
        <v>45797</v>
      </c>
      <c r="C1823" s="49" t="s">
        <v>120</v>
      </c>
      <c r="D1823" s="49" t="s">
        <v>52</v>
      </c>
      <c r="E1823" t="s">
        <v>26</v>
      </c>
      <c r="F1823" t="s">
        <v>22</v>
      </c>
      <c r="G1823" t="s">
        <v>16</v>
      </c>
      <c r="H1823" s="2">
        <v>4200</v>
      </c>
      <c r="I1823" s="2">
        <v>-4200</v>
      </c>
      <c r="J1823" s="1">
        <v>45797</v>
      </c>
      <c r="K1823" s="7">
        <v>45778</v>
      </c>
    </row>
    <row r="1824" spans="1:11" x14ac:dyDescent="0.25">
      <c r="A1824" s="7">
        <v>45778</v>
      </c>
      <c r="B1824" s="1">
        <v>45797</v>
      </c>
      <c r="C1824" s="49" t="s">
        <v>120</v>
      </c>
      <c r="D1824" s="49" t="s">
        <v>52</v>
      </c>
      <c r="E1824" t="s">
        <v>21</v>
      </c>
      <c r="F1824" t="s">
        <v>22</v>
      </c>
      <c r="G1824" t="s">
        <v>18</v>
      </c>
      <c r="H1824" s="2">
        <v>242041</v>
      </c>
      <c r="I1824" s="2">
        <v>-242041</v>
      </c>
      <c r="J1824" s="1">
        <v>45797</v>
      </c>
      <c r="K1824" s="7">
        <v>45778</v>
      </c>
    </row>
    <row r="1825" spans="1:11" x14ac:dyDescent="0.25">
      <c r="A1825" s="7">
        <v>45778</v>
      </c>
      <c r="B1825" s="1">
        <v>45797</v>
      </c>
      <c r="C1825" s="49" t="s">
        <v>120</v>
      </c>
      <c r="D1825" s="49" t="s">
        <v>51</v>
      </c>
      <c r="E1825" t="s">
        <v>214</v>
      </c>
      <c r="F1825" t="s">
        <v>22</v>
      </c>
      <c r="G1825" t="s">
        <v>18</v>
      </c>
      <c r="H1825" s="2">
        <v>60000</v>
      </c>
      <c r="I1825" s="2">
        <v>-60000</v>
      </c>
      <c r="J1825" s="1">
        <v>45797</v>
      </c>
      <c r="K1825" s="7">
        <v>45778</v>
      </c>
    </row>
    <row r="1826" spans="1:11" x14ac:dyDescent="0.25">
      <c r="A1826" s="7">
        <v>45778</v>
      </c>
      <c r="B1826" s="1">
        <v>45797</v>
      </c>
      <c r="C1826" s="49" t="s">
        <v>120</v>
      </c>
      <c r="D1826" s="49" t="s">
        <v>52</v>
      </c>
      <c r="E1826" t="s">
        <v>2</v>
      </c>
      <c r="F1826" t="s">
        <v>24</v>
      </c>
      <c r="G1826" t="s">
        <v>16</v>
      </c>
      <c r="H1826" s="2">
        <v>425740</v>
      </c>
    </row>
    <row r="1827" spans="1:11" x14ac:dyDescent="0.25">
      <c r="A1827" s="7">
        <v>45778</v>
      </c>
      <c r="B1827" s="1">
        <v>45797</v>
      </c>
      <c r="C1827" s="49" t="s">
        <v>120</v>
      </c>
      <c r="D1827" s="49" t="s">
        <v>52</v>
      </c>
      <c r="E1827" t="s">
        <v>2</v>
      </c>
      <c r="F1827" t="s">
        <v>24</v>
      </c>
      <c r="G1827" t="s">
        <v>17</v>
      </c>
      <c r="H1827" s="2">
        <v>631928</v>
      </c>
    </row>
    <row r="1828" spans="1:11" x14ac:dyDescent="0.25">
      <c r="A1828" s="7">
        <v>45778</v>
      </c>
      <c r="B1828" s="1">
        <v>45797</v>
      </c>
      <c r="C1828" s="49" t="s">
        <v>120</v>
      </c>
      <c r="D1828" s="49" t="s">
        <v>50</v>
      </c>
      <c r="E1828" t="s">
        <v>44</v>
      </c>
      <c r="F1828" t="s">
        <v>22</v>
      </c>
      <c r="G1828" t="s">
        <v>47</v>
      </c>
      <c r="I1828" s="2">
        <v>-49800</v>
      </c>
      <c r="J1828" s="1">
        <v>45796</v>
      </c>
      <c r="K1828" s="7">
        <v>45778</v>
      </c>
    </row>
    <row r="1829" spans="1:11" x14ac:dyDescent="0.25">
      <c r="A1829" s="7">
        <v>45778</v>
      </c>
      <c r="B1829" s="1">
        <v>45797</v>
      </c>
      <c r="C1829" s="49" t="s">
        <v>120</v>
      </c>
      <c r="D1829" s="49" t="s">
        <v>52</v>
      </c>
      <c r="E1829" t="s">
        <v>189</v>
      </c>
      <c r="F1829" t="s">
        <v>22</v>
      </c>
      <c r="G1829" t="s">
        <v>47</v>
      </c>
      <c r="H1829" s="2">
        <v>6333</v>
      </c>
      <c r="I1829" s="2">
        <v>-6333</v>
      </c>
      <c r="J1829" s="1">
        <v>45797</v>
      </c>
      <c r="K1829" s="7">
        <v>45778</v>
      </c>
    </row>
    <row r="1830" spans="1:11" x14ac:dyDescent="0.25">
      <c r="A1830" s="7">
        <v>45778</v>
      </c>
      <c r="B1830" s="1">
        <v>45797</v>
      </c>
      <c r="C1830" s="49" t="s">
        <v>120</v>
      </c>
      <c r="D1830" s="49" t="s">
        <v>66</v>
      </c>
      <c r="E1830" t="s">
        <v>78</v>
      </c>
      <c r="F1830" t="s">
        <v>22</v>
      </c>
      <c r="G1830" t="s">
        <v>47</v>
      </c>
      <c r="H1830" s="2">
        <v>19600</v>
      </c>
      <c r="I1830" s="2">
        <v>-19600</v>
      </c>
      <c r="J1830" s="1">
        <v>45797</v>
      </c>
      <c r="K1830" s="7">
        <v>45778</v>
      </c>
    </row>
    <row r="1831" spans="1:11" x14ac:dyDescent="0.25">
      <c r="A1831" s="7">
        <v>45778</v>
      </c>
      <c r="B1831" s="1">
        <v>45797</v>
      </c>
      <c r="C1831" s="49" t="s">
        <v>120</v>
      </c>
      <c r="D1831" s="49" t="s">
        <v>52</v>
      </c>
      <c r="E1831" t="s">
        <v>39</v>
      </c>
      <c r="F1831" t="s">
        <v>24</v>
      </c>
      <c r="G1831" t="s">
        <v>17</v>
      </c>
      <c r="H1831" s="2">
        <v>78475</v>
      </c>
    </row>
    <row r="1832" spans="1:11" x14ac:dyDescent="0.25">
      <c r="A1832" s="7">
        <v>45778</v>
      </c>
      <c r="B1832" s="1">
        <v>45797</v>
      </c>
      <c r="C1832" s="49" t="s">
        <v>120</v>
      </c>
      <c r="D1832" s="49" t="s">
        <v>52</v>
      </c>
      <c r="E1832" t="s">
        <v>39</v>
      </c>
      <c r="F1832" t="s">
        <v>24</v>
      </c>
      <c r="G1832" t="s">
        <v>17</v>
      </c>
      <c r="H1832" s="2">
        <v>648086</v>
      </c>
    </row>
    <row r="1833" spans="1:11" x14ac:dyDescent="0.25">
      <c r="A1833" s="7">
        <v>45778</v>
      </c>
      <c r="B1833" s="1">
        <v>45797</v>
      </c>
      <c r="C1833" s="49" t="s">
        <v>120</v>
      </c>
      <c r="D1833" s="49" t="s">
        <v>52</v>
      </c>
      <c r="E1833" t="s">
        <v>123</v>
      </c>
      <c r="F1833" t="s">
        <v>24</v>
      </c>
      <c r="G1833" t="s">
        <v>17</v>
      </c>
      <c r="H1833" s="2">
        <v>6549750</v>
      </c>
      <c r="I1833" s="2">
        <v>-6549750</v>
      </c>
      <c r="J1833" s="1">
        <v>45799</v>
      </c>
      <c r="K1833" s="7">
        <v>45778</v>
      </c>
    </row>
    <row r="1834" spans="1:11" x14ac:dyDescent="0.25">
      <c r="A1834" s="7">
        <v>45778</v>
      </c>
      <c r="B1834" s="1">
        <v>45798</v>
      </c>
      <c r="C1834" s="49" t="s">
        <v>120</v>
      </c>
      <c r="D1834" s="49" t="s">
        <v>52</v>
      </c>
      <c r="E1834" t="s">
        <v>12</v>
      </c>
      <c r="F1834" t="s">
        <v>24</v>
      </c>
      <c r="G1834" t="s">
        <v>16</v>
      </c>
      <c r="H1834" s="2">
        <v>368900</v>
      </c>
      <c r="I1834" s="2">
        <v>-368900</v>
      </c>
      <c r="J1834" s="1">
        <v>45803</v>
      </c>
      <c r="K1834" s="7">
        <v>45778</v>
      </c>
    </row>
    <row r="1835" spans="1:11" x14ac:dyDescent="0.25">
      <c r="A1835" s="7">
        <v>45778</v>
      </c>
      <c r="B1835" s="1">
        <v>45798</v>
      </c>
      <c r="C1835" s="49" t="s">
        <v>120</v>
      </c>
      <c r="D1835" s="49" t="s">
        <v>52</v>
      </c>
      <c r="E1835" t="s">
        <v>2</v>
      </c>
      <c r="F1835" t="s">
        <v>22</v>
      </c>
      <c r="G1835" t="s">
        <v>16</v>
      </c>
      <c r="I1835" s="2">
        <v>-500000</v>
      </c>
      <c r="J1835" s="1">
        <v>45798</v>
      </c>
      <c r="K1835" s="7">
        <v>45778</v>
      </c>
    </row>
    <row r="1836" spans="1:11" x14ac:dyDescent="0.25">
      <c r="A1836" s="7">
        <v>45778</v>
      </c>
      <c r="B1836" s="1">
        <v>45798</v>
      </c>
      <c r="C1836" s="49" t="s">
        <v>120</v>
      </c>
      <c r="D1836" s="49" t="s">
        <v>52</v>
      </c>
      <c r="E1836" t="s">
        <v>132</v>
      </c>
      <c r="F1836" t="s">
        <v>22</v>
      </c>
      <c r="G1836" t="s">
        <v>16</v>
      </c>
      <c r="H1836" s="2">
        <v>22000</v>
      </c>
      <c r="I1836" s="2">
        <v>-22000</v>
      </c>
      <c r="J1836" s="1">
        <v>45798</v>
      </c>
      <c r="K1836" s="7">
        <v>45778</v>
      </c>
    </row>
    <row r="1837" spans="1:11" x14ac:dyDescent="0.25">
      <c r="A1837" s="7">
        <v>45778</v>
      </c>
      <c r="B1837" s="1">
        <v>45798</v>
      </c>
      <c r="C1837" s="49" t="s">
        <v>120</v>
      </c>
      <c r="D1837" s="49" t="s">
        <v>69</v>
      </c>
      <c r="E1837" t="s">
        <v>43</v>
      </c>
      <c r="F1837" t="s">
        <v>22</v>
      </c>
      <c r="G1837" t="s">
        <v>16</v>
      </c>
      <c r="I1837" s="2">
        <v>-17300</v>
      </c>
      <c r="J1837" s="1">
        <v>45798</v>
      </c>
      <c r="K1837" s="7">
        <v>45778</v>
      </c>
    </row>
    <row r="1838" spans="1:11" x14ac:dyDescent="0.25">
      <c r="A1838" s="7">
        <v>45778</v>
      </c>
      <c r="B1838" s="1">
        <v>45798</v>
      </c>
      <c r="C1838" s="49" t="s">
        <v>120</v>
      </c>
      <c r="D1838" s="49" t="s">
        <v>69</v>
      </c>
      <c r="E1838" t="s">
        <v>43</v>
      </c>
      <c r="F1838" t="s">
        <v>22</v>
      </c>
      <c r="G1838" t="s">
        <v>16</v>
      </c>
      <c r="I1838" s="2">
        <v>-23000</v>
      </c>
      <c r="J1838" s="1">
        <v>45798</v>
      </c>
      <c r="K1838" s="7">
        <v>45778</v>
      </c>
    </row>
    <row r="1839" spans="1:11" x14ac:dyDescent="0.25">
      <c r="A1839" s="7">
        <v>45778</v>
      </c>
      <c r="B1839" s="1">
        <v>45798</v>
      </c>
      <c r="C1839" s="49" t="s">
        <v>120</v>
      </c>
      <c r="D1839" s="49" t="s">
        <v>70</v>
      </c>
      <c r="E1839" t="s">
        <v>71</v>
      </c>
      <c r="F1839" t="s">
        <v>22</v>
      </c>
      <c r="G1839" t="s">
        <v>16</v>
      </c>
      <c r="H1839" s="2">
        <v>4500</v>
      </c>
      <c r="I1839" s="2">
        <v>-4500</v>
      </c>
      <c r="J1839" s="1">
        <v>45798</v>
      </c>
      <c r="K1839" s="7">
        <v>45778</v>
      </c>
    </row>
    <row r="1840" spans="1:11" x14ac:dyDescent="0.25">
      <c r="A1840" s="7">
        <v>45778</v>
      </c>
      <c r="B1840" s="1">
        <v>45798</v>
      </c>
      <c r="C1840" s="49" t="s">
        <v>120</v>
      </c>
      <c r="D1840" s="49" t="s">
        <v>52</v>
      </c>
      <c r="E1840" t="s">
        <v>9</v>
      </c>
      <c r="F1840" t="s">
        <v>22</v>
      </c>
      <c r="G1840" t="s">
        <v>16</v>
      </c>
      <c r="H1840" s="2">
        <v>5000</v>
      </c>
      <c r="I1840" s="2">
        <v>-5000</v>
      </c>
      <c r="J1840" s="1">
        <v>45796</v>
      </c>
      <c r="K1840" s="7">
        <v>45778</v>
      </c>
    </row>
    <row r="1841" spans="1:11" x14ac:dyDescent="0.25">
      <c r="A1841" s="7">
        <v>45778</v>
      </c>
      <c r="B1841" s="1">
        <v>45798</v>
      </c>
      <c r="C1841" s="49" t="s">
        <v>120</v>
      </c>
      <c r="D1841" s="49" t="s">
        <v>52</v>
      </c>
      <c r="E1841" t="s">
        <v>38</v>
      </c>
      <c r="F1841" t="s">
        <v>22</v>
      </c>
      <c r="G1841" t="s">
        <v>16</v>
      </c>
      <c r="H1841" s="2">
        <v>48500</v>
      </c>
      <c r="I1841" s="2">
        <v>-48500</v>
      </c>
      <c r="J1841" s="1">
        <v>45798</v>
      </c>
      <c r="K1841" s="7">
        <v>45778</v>
      </c>
    </row>
    <row r="1842" spans="1:11" x14ac:dyDescent="0.25">
      <c r="A1842" s="7">
        <v>45778</v>
      </c>
      <c r="B1842" s="1">
        <v>45798</v>
      </c>
      <c r="C1842" s="49" t="s">
        <v>120</v>
      </c>
      <c r="D1842" s="49" t="s">
        <v>69</v>
      </c>
      <c r="E1842" t="s">
        <v>39</v>
      </c>
      <c r="F1842" t="s">
        <v>22</v>
      </c>
      <c r="G1842" t="s">
        <v>16</v>
      </c>
      <c r="I1842" s="2">
        <v>-100000</v>
      </c>
      <c r="J1842" s="1">
        <v>45798</v>
      </c>
      <c r="K1842" s="7">
        <v>45778</v>
      </c>
    </row>
    <row r="1843" spans="1:11" x14ac:dyDescent="0.25">
      <c r="A1843" s="7">
        <v>45778</v>
      </c>
      <c r="B1843" s="1">
        <v>45798</v>
      </c>
      <c r="C1843" s="49" t="s">
        <v>120</v>
      </c>
      <c r="D1843" s="49" t="s">
        <v>52</v>
      </c>
      <c r="E1843" t="s">
        <v>107</v>
      </c>
      <c r="F1843" t="s">
        <v>22</v>
      </c>
      <c r="G1843" t="s">
        <v>18</v>
      </c>
      <c r="H1843" s="2">
        <v>146100</v>
      </c>
      <c r="I1843" s="2">
        <v>-146100</v>
      </c>
      <c r="J1843" s="1">
        <v>45798</v>
      </c>
      <c r="K1843" s="7">
        <v>45778</v>
      </c>
    </row>
    <row r="1844" spans="1:11" x14ac:dyDescent="0.25">
      <c r="A1844" s="7">
        <v>45778</v>
      </c>
      <c r="B1844" s="1">
        <v>45798</v>
      </c>
      <c r="C1844" s="49" t="s">
        <v>120</v>
      </c>
      <c r="D1844" s="49" t="s">
        <v>52</v>
      </c>
      <c r="E1844" t="s">
        <v>101</v>
      </c>
      <c r="F1844" t="s">
        <v>22</v>
      </c>
      <c r="G1844" t="s">
        <v>18</v>
      </c>
      <c r="H1844" s="2">
        <v>58000</v>
      </c>
      <c r="I1844" s="2">
        <v>-58000</v>
      </c>
      <c r="J1844" s="1">
        <v>45798</v>
      </c>
      <c r="K1844" s="7">
        <v>45778</v>
      </c>
    </row>
    <row r="1845" spans="1:11" x14ac:dyDescent="0.25">
      <c r="A1845" s="7">
        <v>45778</v>
      </c>
      <c r="B1845" s="1">
        <v>45798</v>
      </c>
      <c r="C1845" s="49" t="s">
        <v>120</v>
      </c>
      <c r="D1845" s="49" t="s">
        <v>54</v>
      </c>
      <c r="E1845" t="s">
        <v>39</v>
      </c>
      <c r="F1845" t="s">
        <v>22</v>
      </c>
      <c r="G1845" t="s">
        <v>16</v>
      </c>
      <c r="H1845" s="2">
        <v>780000</v>
      </c>
      <c r="I1845" s="2">
        <v>-780000</v>
      </c>
      <c r="J1845" s="1">
        <v>45798</v>
      </c>
      <c r="K1845" s="7">
        <v>45778</v>
      </c>
    </row>
    <row r="1846" spans="1:11" x14ac:dyDescent="0.25">
      <c r="A1846" s="7">
        <v>45778</v>
      </c>
      <c r="B1846" s="1">
        <v>45798</v>
      </c>
      <c r="C1846" s="49" t="s">
        <v>120</v>
      </c>
      <c r="D1846" s="49" t="s">
        <v>51</v>
      </c>
      <c r="E1846" t="s">
        <v>64</v>
      </c>
      <c r="F1846" t="s">
        <v>22</v>
      </c>
      <c r="G1846" t="s">
        <v>16</v>
      </c>
      <c r="H1846" s="2">
        <v>51000</v>
      </c>
      <c r="I1846" s="2">
        <v>-51000</v>
      </c>
      <c r="J1846" s="1">
        <v>45798</v>
      </c>
      <c r="K1846" s="7">
        <v>45778</v>
      </c>
    </row>
    <row r="1847" spans="1:11" x14ac:dyDescent="0.25">
      <c r="A1847" s="7">
        <v>45778</v>
      </c>
      <c r="B1847" s="1">
        <v>45798</v>
      </c>
      <c r="C1847" s="49" t="s">
        <v>120</v>
      </c>
      <c r="D1847" s="49" t="s">
        <v>51</v>
      </c>
      <c r="E1847" t="s">
        <v>94</v>
      </c>
      <c r="F1847" t="s">
        <v>22</v>
      </c>
      <c r="G1847" t="s">
        <v>16</v>
      </c>
      <c r="H1847" s="2">
        <v>26160</v>
      </c>
      <c r="I1847" s="2">
        <v>-26160</v>
      </c>
      <c r="J1847" s="1">
        <v>45798</v>
      </c>
      <c r="K1847" s="7">
        <v>45778</v>
      </c>
    </row>
    <row r="1848" spans="1:11" x14ac:dyDescent="0.25">
      <c r="A1848" s="7">
        <v>45778</v>
      </c>
      <c r="B1848" s="1">
        <v>45798</v>
      </c>
      <c r="C1848" s="49" t="s">
        <v>120</v>
      </c>
      <c r="D1848" s="49" t="s">
        <v>70</v>
      </c>
      <c r="E1848" t="s">
        <v>71</v>
      </c>
      <c r="F1848" t="s">
        <v>22</v>
      </c>
      <c r="G1848" t="s">
        <v>16</v>
      </c>
      <c r="H1848" s="2">
        <v>3500</v>
      </c>
      <c r="I1848" s="2">
        <v>-3500</v>
      </c>
      <c r="J1848" s="1">
        <v>45798</v>
      </c>
      <c r="K1848" s="7">
        <v>45778</v>
      </c>
    </row>
    <row r="1849" spans="1:11" x14ac:dyDescent="0.25">
      <c r="A1849" s="7">
        <v>45778</v>
      </c>
      <c r="B1849" s="1">
        <v>45798</v>
      </c>
      <c r="C1849" s="49" t="s">
        <v>120</v>
      </c>
      <c r="D1849" s="49" t="s">
        <v>52</v>
      </c>
      <c r="E1849" t="s">
        <v>30</v>
      </c>
      <c r="F1849" t="s">
        <v>22</v>
      </c>
      <c r="G1849" t="s">
        <v>16</v>
      </c>
      <c r="H1849" s="2">
        <v>7900</v>
      </c>
      <c r="I1849" s="2">
        <v>-7900</v>
      </c>
      <c r="J1849" s="1">
        <v>45798</v>
      </c>
      <c r="K1849" s="7">
        <v>45778</v>
      </c>
    </row>
    <row r="1850" spans="1:11" x14ac:dyDescent="0.25">
      <c r="A1850" s="7">
        <v>45778</v>
      </c>
      <c r="B1850" s="1">
        <v>45798</v>
      </c>
      <c r="C1850" s="49" t="s">
        <v>120</v>
      </c>
      <c r="D1850" s="49" t="s">
        <v>52</v>
      </c>
      <c r="E1850" t="s">
        <v>30</v>
      </c>
      <c r="F1850" t="s">
        <v>22</v>
      </c>
      <c r="G1850" t="s">
        <v>16</v>
      </c>
      <c r="H1850" s="2">
        <v>8350</v>
      </c>
      <c r="I1850" s="2">
        <v>-8350</v>
      </c>
      <c r="J1850" s="1">
        <v>45798</v>
      </c>
      <c r="K1850" s="7">
        <v>45778</v>
      </c>
    </row>
    <row r="1851" spans="1:11" x14ac:dyDescent="0.25">
      <c r="A1851" s="7">
        <v>45778</v>
      </c>
      <c r="B1851" s="1">
        <v>45798</v>
      </c>
      <c r="C1851" s="49" t="s">
        <v>120</v>
      </c>
      <c r="D1851" s="49" t="s">
        <v>69</v>
      </c>
      <c r="E1851" t="s">
        <v>43</v>
      </c>
      <c r="F1851" t="s">
        <v>22</v>
      </c>
      <c r="G1851" t="s">
        <v>16</v>
      </c>
      <c r="I1851" s="2">
        <v>-23070</v>
      </c>
      <c r="J1851" s="1">
        <v>45798</v>
      </c>
      <c r="K1851" s="7">
        <v>45778</v>
      </c>
    </row>
    <row r="1852" spans="1:11" x14ac:dyDescent="0.25">
      <c r="A1852" s="7">
        <v>45778</v>
      </c>
      <c r="B1852" s="1">
        <v>45798</v>
      </c>
      <c r="C1852" s="49" t="s">
        <v>120</v>
      </c>
      <c r="D1852" s="49" t="s">
        <v>70</v>
      </c>
      <c r="E1852" t="s">
        <v>35</v>
      </c>
      <c r="F1852" t="s">
        <v>22</v>
      </c>
      <c r="G1852" t="s">
        <v>16</v>
      </c>
      <c r="H1852" s="2">
        <v>30000</v>
      </c>
      <c r="I1852" s="2">
        <v>-30000</v>
      </c>
      <c r="J1852" s="1">
        <v>45798</v>
      </c>
      <c r="K1852" s="7">
        <v>45778</v>
      </c>
    </row>
    <row r="1853" spans="1:11" x14ac:dyDescent="0.25">
      <c r="A1853" s="7">
        <v>45778</v>
      </c>
      <c r="B1853" s="1">
        <v>45798</v>
      </c>
      <c r="C1853" s="49" t="s">
        <v>120</v>
      </c>
      <c r="D1853" s="49" t="s">
        <v>52</v>
      </c>
      <c r="E1853" t="s">
        <v>4</v>
      </c>
      <c r="F1853" t="s">
        <v>24</v>
      </c>
      <c r="G1853" t="s">
        <v>17</v>
      </c>
      <c r="H1853" s="2">
        <v>54800</v>
      </c>
      <c r="I1853" s="2">
        <v>-54800</v>
      </c>
      <c r="J1853" s="1">
        <v>45808</v>
      </c>
      <c r="K1853" s="7">
        <v>45778</v>
      </c>
    </row>
    <row r="1854" spans="1:11" x14ac:dyDescent="0.25">
      <c r="A1854" s="7">
        <v>45778</v>
      </c>
      <c r="B1854" s="1">
        <v>45799</v>
      </c>
      <c r="C1854" s="49" t="s">
        <v>120</v>
      </c>
      <c r="D1854" s="49" t="s">
        <v>51</v>
      </c>
      <c r="E1854" t="s">
        <v>219</v>
      </c>
      <c r="F1854" t="s">
        <v>22</v>
      </c>
      <c r="G1854" t="s">
        <v>16</v>
      </c>
      <c r="H1854" s="2">
        <v>500000</v>
      </c>
      <c r="I1854" s="2">
        <v>-500000</v>
      </c>
      <c r="J1854" s="1">
        <v>45799</v>
      </c>
      <c r="K1854" s="7">
        <v>45778</v>
      </c>
    </row>
    <row r="1855" spans="1:11" x14ac:dyDescent="0.25">
      <c r="A1855" s="7">
        <v>45778</v>
      </c>
      <c r="B1855" s="1">
        <v>45799</v>
      </c>
      <c r="C1855" s="49" t="s">
        <v>120</v>
      </c>
      <c r="D1855" s="49" t="s">
        <v>69</v>
      </c>
      <c r="E1855" t="s">
        <v>43</v>
      </c>
      <c r="F1855" t="s">
        <v>22</v>
      </c>
      <c r="G1855" t="s">
        <v>16</v>
      </c>
      <c r="I1855" s="2">
        <v>-23000</v>
      </c>
      <c r="J1855" s="1">
        <v>45799</v>
      </c>
      <c r="K1855" s="7">
        <v>45778</v>
      </c>
    </row>
    <row r="1856" spans="1:11" x14ac:dyDescent="0.25">
      <c r="A1856" s="7">
        <v>45778</v>
      </c>
      <c r="B1856" s="1">
        <v>45799</v>
      </c>
      <c r="C1856" s="49" t="s">
        <v>120</v>
      </c>
      <c r="D1856" s="49" t="s">
        <v>69</v>
      </c>
      <c r="E1856" t="s">
        <v>43</v>
      </c>
      <c r="F1856" t="s">
        <v>22</v>
      </c>
      <c r="G1856" t="s">
        <v>16</v>
      </c>
      <c r="I1856" s="2">
        <v>-17300</v>
      </c>
      <c r="J1856" s="1">
        <v>45799</v>
      </c>
      <c r="K1856" s="7">
        <v>45778</v>
      </c>
    </row>
    <row r="1857" spans="1:11" x14ac:dyDescent="0.25">
      <c r="A1857" s="7">
        <v>45778</v>
      </c>
      <c r="B1857" s="1">
        <v>45799</v>
      </c>
      <c r="C1857" s="49" t="s">
        <v>120</v>
      </c>
      <c r="D1857" s="49" t="s">
        <v>52</v>
      </c>
      <c r="E1857" t="s">
        <v>143</v>
      </c>
      <c r="F1857" t="s">
        <v>22</v>
      </c>
      <c r="G1857" t="s">
        <v>18</v>
      </c>
      <c r="H1857" s="2">
        <v>92373</v>
      </c>
      <c r="I1857" s="2">
        <v>-92373</v>
      </c>
      <c r="J1857" s="1">
        <v>45799</v>
      </c>
      <c r="K1857" s="7">
        <v>45778</v>
      </c>
    </row>
    <row r="1858" spans="1:11" x14ac:dyDescent="0.25">
      <c r="A1858" s="7">
        <v>45778</v>
      </c>
      <c r="B1858" s="1">
        <v>45799</v>
      </c>
      <c r="C1858" s="49" t="s">
        <v>120</v>
      </c>
      <c r="D1858" s="49" t="s">
        <v>69</v>
      </c>
      <c r="E1858" t="s">
        <v>39</v>
      </c>
      <c r="F1858" t="s">
        <v>22</v>
      </c>
      <c r="G1858" t="s">
        <v>16</v>
      </c>
      <c r="I1858" s="2">
        <v>-400000</v>
      </c>
      <c r="J1858" s="1">
        <v>45799</v>
      </c>
      <c r="K1858" s="7">
        <v>45778</v>
      </c>
    </row>
    <row r="1859" spans="1:11" x14ac:dyDescent="0.25">
      <c r="A1859" s="7">
        <v>45778</v>
      </c>
      <c r="B1859" s="1">
        <v>45799</v>
      </c>
      <c r="C1859" s="49" t="s">
        <v>120</v>
      </c>
      <c r="D1859" s="49" t="s">
        <v>49</v>
      </c>
      <c r="E1859" t="s">
        <v>46</v>
      </c>
      <c r="F1859" t="s">
        <v>22</v>
      </c>
      <c r="G1859" t="s">
        <v>47</v>
      </c>
      <c r="H1859" s="2">
        <v>1087053</v>
      </c>
      <c r="I1859" s="2">
        <v>-1087053</v>
      </c>
      <c r="J1859" s="1">
        <v>45799</v>
      </c>
      <c r="K1859" s="7">
        <v>45778</v>
      </c>
    </row>
    <row r="1860" spans="1:11" x14ac:dyDescent="0.25">
      <c r="A1860" s="7">
        <v>45778</v>
      </c>
      <c r="B1860" s="1">
        <v>45799</v>
      </c>
      <c r="C1860" s="49" t="s">
        <v>120</v>
      </c>
      <c r="D1860" s="49" t="s">
        <v>51</v>
      </c>
      <c r="E1860" t="s">
        <v>39</v>
      </c>
      <c r="F1860" t="s">
        <v>22</v>
      </c>
      <c r="G1860" t="s">
        <v>16</v>
      </c>
      <c r="H1860" s="2">
        <v>73300</v>
      </c>
      <c r="I1860" s="2">
        <v>-73300</v>
      </c>
      <c r="J1860" s="1">
        <v>45799</v>
      </c>
      <c r="K1860" s="7">
        <v>45778</v>
      </c>
    </row>
    <row r="1861" spans="1:11" x14ac:dyDescent="0.25">
      <c r="A1861" s="7">
        <v>45778</v>
      </c>
      <c r="B1861" s="1">
        <v>45799</v>
      </c>
      <c r="C1861" s="49" t="s">
        <v>120</v>
      </c>
      <c r="D1861" s="49" t="s">
        <v>52</v>
      </c>
      <c r="E1861" t="s">
        <v>20</v>
      </c>
      <c r="F1861" t="s">
        <v>22</v>
      </c>
      <c r="G1861" t="s">
        <v>17</v>
      </c>
      <c r="H1861" s="2">
        <v>238717</v>
      </c>
      <c r="I1861" s="2">
        <v>-238717</v>
      </c>
      <c r="J1861" s="1">
        <v>45799</v>
      </c>
      <c r="K1861" s="7">
        <v>45778</v>
      </c>
    </row>
    <row r="1862" spans="1:11" x14ac:dyDescent="0.25">
      <c r="A1862" s="7">
        <v>45778</v>
      </c>
      <c r="B1862" s="1">
        <v>45799</v>
      </c>
      <c r="C1862" s="49" t="s">
        <v>121</v>
      </c>
      <c r="D1862" s="49" t="s">
        <v>117</v>
      </c>
      <c r="E1862" t="s">
        <v>126</v>
      </c>
      <c r="F1862" t="s">
        <v>22</v>
      </c>
      <c r="G1862" t="s">
        <v>16</v>
      </c>
      <c r="I1862" s="2">
        <v>500000</v>
      </c>
      <c r="J1862" s="1">
        <v>45799</v>
      </c>
      <c r="K1862" s="7">
        <v>45778</v>
      </c>
    </row>
    <row r="1863" spans="1:11" x14ac:dyDescent="0.25">
      <c r="A1863" s="7">
        <v>45778</v>
      </c>
      <c r="B1863" s="1">
        <v>45799</v>
      </c>
      <c r="C1863" s="49" t="s">
        <v>120</v>
      </c>
      <c r="D1863" s="49" t="s">
        <v>69</v>
      </c>
      <c r="E1863" t="s">
        <v>43</v>
      </c>
      <c r="F1863" t="s">
        <v>22</v>
      </c>
      <c r="G1863" t="s">
        <v>16</v>
      </c>
      <c r="I1863" s="2">
        <v>-23070</v>
      </c>
      <c r="J1863" s="1">
        <v>45799</v>
      </c>
      <c r="K1863" s="7">
        <v>45778</v>
      </c>
    </row>
    <row r="1864" spans="1:11" x14ac:dyDescent="0.25">
      <c r="A1864" s="7">
        <v>45778</v>
      </c>
      <c r="B1864" s="1">
        <v>45799</v>
      </c>
      <c r="C1864" s="49" t="s">
        <v>120</v>
      </c>
      <c r="D1864" s="49" t="s">
        <v>52</v>
      </c>
      <c r="E1864" t="s">
        <v>91</v>
      </c>
      <c r="F1864" t="s">
        <v>24</v>
      </c>
      <c r="G1864" t="s">
        <v>18</v>
      </c>
      <c r="H1864" s="2">
        <v>19692</v>
      </c>
      <c r="I1864" s="2">
        <v>-19692</v>
      </c>
      <c r="J1864" s="1">
        <v>45827</v>
      </c>
      <c r="K1864" s="7">
        <v>45809</v>
      </c>
    </row>
    <row r="1865" spans="1:11" x14ac:dyDescent="0.25">
      <c r="A1865" s="7">
        <v>45778</v>
      </c>
      <c r="B1865" s="1">
        <v>45800</v>
      </c>
      <c r="C1865" s="49" t="s">
        <v>120</v>
      </c>
      <c r="D1865" s="49" t="s">
        <v>52</v>
      </c>
      <c r="E1865" t="s">
        <v>12</v>
      </c>
      <c r="F1865" t="s">
        <v>24</v>
      </c>
      <c r="G1865" t="s">
        <v>16</v>
      </c>
      <c r="H1865" s="2">
        <v>238400</v>
      </c>
      <c r="I1865" s="2">
        <v>-238400</v>
      </c>
      <c r="J1865" s="1">
        <v>45805</v>
      </c>
      <c r="K1865" s="7">
        <v>45778</v>
      </c>
    </row>
    <row r="1866" spans="1:11" x14ac:dyDescent="0.25">
      <c r="A1866" s="7">
        <v>45778</v>
      </c>
      <c r="B1866" s="1">
        <v>45800</v>
      </c>
      <c r="C1866" s="49" t="s">
        <v>120</v>
      </c>
      <c r="D1866" s="49" t="s">
        <v>52</v>
      </c>
      <c r="E1866" t="s">
        <v>26</v>
      </c>
      <c r="F1866" t="s">
        <v>22</v>
      </c>
      <c r="G1866" t="s">
        <v>16</v>
      </c>
      <c r="H1866" s="2">
        <v>1200</v>
      </c>
      <c r="I1866" s="2">
        <v>-1200</v>
      </c>
      <c r="J1866" s="1">
        <v>45800</v>
      </c>
      <c r="K1866" s="7">
        <v>45778</v>
      </c>
    </row>
    <row r="1867" spans="1:11" x14ac:dyDescent="0.25">
      <c r="A1867" s="7">
        <v>45778</v>
      </c>
      <c r="B1867" s="1">
        <v>45800</v>
      </c>
      <c r="C1867" s="49" t="s">
        <v>120</v>
      </c>
      <c r="D1867" s="49" t="s">
        <v>52</v>
      </c>
      <c r="E1867" t="s">
        <v>9</v>
      </c>
      <c r="F1867" t="s">
        <v>22</v>
      </c>
      <c r="G1867" t="s">
        <v>16</v>
      </c>
      <c r="H1867" s="2">
        <v>4210</v>
      </c>
      <c r="I1867" s="2">
        <v>-4210</v>
      </c>
      <c r="J1867" s="1">
        <v>45800</v>
      </c>
      <c r="K1867" s="7">
        <v>45778</v>
      </c>
    </row>
    <row r="1868" spans="1:11" x14ac:dyDescent="0.25">
      <c r="A1868" s="7">
        <v>45778</v>
      </c>
      <c r="B1868" s="1">
        <v>45800</v>
      </c>
      <c r="C1868" s="49" t="s">
        <v>120</v>
      </c>
      <c r="D1868" s="49" t="s">
        <v>70</v>
      </c>
      <c r="E1868" t="s">
        <v>35</v>
      </c>
      <c r="F1868" t="s">
        <v>22</v>
      </c>
      <c r="G1868" t="s">
        <v>16</v>
      </c>
      <c r="H1868" s="2">
        <v>30000</v>
      </c>
      <c r="I1868" s="2">
        <v>-30000</v>
      </c>
      <c r="J1868" s="1">
        <v>45800</v>
      </c>
      <c r="K1868" s="7">
        <v>45778</v>
      </c>
    </row>
    <row r="1869" spans="1:11" x14ac:dyDescent="0.25">
      <c r="A1869" s="7">
        <v>45778</v>
      </c>
      <c r="B1869" s="1">
        <v>45800</v>
      </c>
      <c r="C1869" s="49" t="s">
        <v>120</v>
      </c>
      <c r="D1869" s="49" t="s">
        <v>51</v>
      </c>
      <c r="E1869" t="s">
        <v>220</v>
      </c>
      <c r="F1869" t="s">
        <v>22</v>
      </c>
      <c r="G1869" t="s">
        <v>18</v>
      </c>
      <c r="H1869" s="2">
        <v>34454</v>
      </c>
      <c r="I1869" s="2">
        <v>-34454</v>
      </c>
      <c r="J1869" s="1">
        <v>45800</v>
      </c>
      <c r="K1869" s="7">
        <v>45778</v>
      </c>
    </row>
    <row r="1870" spans="1:11" x14ac:dyDescent="0.25">
      <c r="A1870" s="7">
        <v>45778</v>
      </c>
      <c r="B1870" s="1">
        <v>45800</v>
      </c>
      <c r="C1870" s="49" t="s">
        <v>120</v>
      </c>
      <c r="D1870" s="1" t="s">
        <v>51</v>
      </c>
      <c r="E1870" t="s">
        <v>106</v>
      </c>
      <c r="F1870" t="s">
        <v>22</v>
      </c>
      <c r="G1870" t="s">
        <v>16</v>
      </c>
      <c r="H1870" s="2">
        <v>192000</v>
      </c>
      <c r="I1870" s="2">
        <v>-192000</v>
      </c>
      <c r="J1870" s="1">
        <v>45800</v>
      </c>
      <c r="K1870" s="7">
        <v>45778</v>
      </c>
    </row>
    <row r="1871" spans="1:11" x14ac:dyDescent="0.25">
      <c r="A1871" s="7">
        <v>45778</v>
      </c>
      <c r="B1871" s="1">
        <v>45800</v>
      </c>
      <c r="C1871" s="49" t="s">
        <v>120</v>
      </c>
      <c r="D1871" s="49" t="s">
        <v>52</v>
      </c>
      <c r="E1871" t="s">
        <v>37</v>
      </c>
      <c r="F1871" t="s">
        <v>22</v>
      </c>
      <c r="G1871" t="s">
        <v>18</v>
      </c>
      <c r="H1871" s="2">
        <v>445310</v>
      </c>
      <c r="I1871" s="2">
        <v>-445310</v>
      </c>
      <c r="J1871" s="1">
        <v>45800</v>
      </c>
      <c r="K1871" s="7">
        <v>45778</v>
      </c>
    </row>
    <row r="1872" spans="1:11" x14ac:dyDescent="0.25">
      <c r="A1872" s="7">
        <v>45778</v>
      </c>
      <c r="B1872" s="1">
        <v>45800</v>
      </c>
      <c r="C1872" s="49" t="s">
        <v>120</v>
      </c>
      <c r="D1872" s="49" t="s">
        <v>52</v>
      </c>
      <c r="E1872" t="s">
        <v>141</v>
      </c>
      <c r="F1872" t="s">
        <v>22</v>
      </c>
      <c r="G1872" t="s">
        <v>16</v>
      </c>
      <c r="I1872" s="2">
        <v>-200000</v>
      </c>
      <c r="J1872" s="1">
        <v>45800</v>
      </c>
      <c r="K1872" s="7">
        <v>45778</v>
      </c>
    </row>
    <row r="1873" spans="1:11" x14ac:dyDescent="0.25">
      <c r="A1873" s="7">
        <v>45778</v>
      </c>
      <c r="B1873" s="1">
        <v>45800</v>
      </c>
      <c r="C1873" s="49" t="s">
        <v>120</v>
      </c>
      <c r="D1873" s="49" t="s">
        <v>66</v>
      </c>
      <c r="E1873" t="s">
        <v>196</v>
      </c>
      <c r="F1873" t="s">
        <v>22</v>
      </c>
      <c r="G1873" t="s">
        <v>18</v>
      </c>
      <c r="H1873" s="2">
        <v>140000</v>
      </c>
      <c r="I1873" s="2">
        <v>-140000</v>
      </c>
      <c r="J1873" s="1">
        <v>45800</v>
      </c>
      <c r="K1873" s="7">
        <v>45778</v>
      </c>
    </row>
    <row r="1874" spans="1:11" x14ac:dyDescent="0.25">
      <c r="A1874" s="7">
        <v>45778</v>
      </c>
      <c r="B1874" s="1">
        <v>45800</v>
      </c>
      <c r="C1874" s="49" t="s">
        <v>120</v>
      </c>
      <c r="D1874" s="49" t="s">
        <v>66</v>
      </c>
      <c r="E1874" t="s">
        <v>97</v>
      </c>
      <c r="F1874" t="s">
        <v>22</v>
      </c>
      <c r="G1874" t="s">
        <v>18</v>
      </c>
      <c r="H1874" s="2">
        <v>375000</v>
      </c>
      <c r="I1874" s="2">
        <v>-375000</v>
      </c>
      <c r="J1874" s="1">
        <v>45800</v>
      </c>
      <c r="K1874" s="7">
        <v>45778</v>
      </c>
    </row>
    <row r="1875" spans="1:11" x14ac:dyDescent="0.25">
      <c r="A1875" s="7">
        <v>45778</v>
      </c>
      <c r="B1875" s="1">
        <v>45800</v>
      </c>
      <c r="C1875" s="49" t="s">
        <v>120</v>
      </c>
      <c r="D1875" s="49" t="s">
        <v>52</v>
      </c>
      <c r="E1875" t="s">
        <v>34</v>
      </c>
      <c r="F1875" t="s">
        <v>22</v>
      </c>
      <c r="G1875" t="s">
        <v>16</v>
      </c>
      <c r="H1875" s="2">
        <v>457700</v>
      </c>
      <c r="I1875" s="2">
        <v>-457700</v>
      </c>
      <c r="J1875" s="1">
        <v>45800</v>
      </c>
      <c r="K1875" s="7">
        <v>45778</v>
      </c>
    </row>
    <row r="1876" spans="1:11" x14ac:dyDescent="0.25">
      <c r="A1876" s="7">
        <v>45778</v>
      </c>
      <c r="B1876" s="1">
        <v>45800</v>
      </c>
      <c r="C1876" s="49" t="s">
        <v>120</v>
      </c>
      <c r="D1876" s="49" t="s">
        <v>69</v>
      </c>
      <c r="E1876" t="s">
        <v>43</v>
      </c>
      <c r="F1876" t="s">
        <v>22</v>
      </c>
      <c r="G1876" t="s">
        <v>16</v>
      </c>
      <c r="I1876" s="2">
        <v>-23070</v>
      </c>
      <c r="J1876" s="1">
        <v>45800</v>
      </c>
      <c r="K1876" s="7">
        <v>45778</v>
      </c>
    </row>
    <row r="1877" spans="1:11" x14ac:dyDescent="0.25">
      <c r="A1877" s="7">
        <v>45778</v>
      </c>
      <c r="B1877" s="1">
        <v>45800</v>
      </c>
      <c r="C1877" s="49" t="s">
        <v>120</v>
      </c>
      <c r="D1877" s="49" t="s">
        <v>52</v>
      </c>
      <c r="E1877" t="s">
        <v>30</v>
      </c>
      <c r="F1877" t="s">
        <v>22</v>
      </c>
      <c r="G1877" t="s">
        <v>16</v>
      </c>
      <c r="H1877" s="2">
        <v>4000</v>
      </c>
      <c r="I1877" s="2">
        <v>-4000</v>
      </c>
      <c r="J1877" s="1">
        <v>45800</v>
      </c>
      <c r="K1877" s="7">
        <v>45778</v>
      </c>
    </row>
    <row r="1878" spans="1:11" x14ac:dyDescent="0.25">
      <c r="A1878" s="7">
        <v>45778</v>
      </c>
      <c r="B1878" s="1">
        <v>45800</v>
      </c>
      <c r="C1878" s="49" t="s">
        <v>120</v>
      </c>
      <c r="D1878" s="49" t="s">
        <v>52</v>
      </c>
      <c r="E1878" t="s">
        <v>30</v>
      </c>
      <c r="F1878" t="s">
        <v>22</v>
      </c>
      <c r="G1878" t="s">
        <v>16</v>
      </c>
      <c r="H1878" s="2">
        <v>4000</v>
      </c>
      <c r="I1878" s="2">
        <v>-4000</v>
      </c>
      <c r="J1878" s="1">
        <v>45800</v>
      </c>
      <c r="K1878" s="7">
        <v>45778</v>
      </c>
    </row>
    <row r="1879" spans="1:11" x14ac:dyDescent="0.25">
      <c r="A1879" s="7">
        <v>45778</v>
      </c>
      <c r="B1879" s="1">
        <v>45801</v>
      </c>
      <c r="C1879" s="49" t="s">
        <v>120</v>
      </c>
      <c r="D1879" s="49" t="s">
        <v>69</v>
      </c>
      <c r="E1879" t="s">
        <v>43</v>
      </c>
      <c r="F1879" t="s">
        <v>22</v>
      </c>
      <c r="G1879" t="s">
        <v>16</v>
      </c>
      <c r="I1879" s="2">
        <v>-23000</v>
      </c>
      <c r="J1879" s="1">
        <v>45801</v>
      </c>
      <c r="K1879" s="7">
        <v>45778</v>
      </c>
    </row>
    <row r="1880" spans="1:11" x14ac:dyDescent="0.25">
      <c r="A1880" s="7">
        <v>45778</v>
      </c>
      <c r="B1880" s="1">
        <v>45801</v>
      </c>
      <c r="C1880" s="49" t="s">
        <v>120</v>
      </c>
      <c r="D1880" s="49" t="s">
        <v>69</v>
      </c>
      <c r="E1880" t="s">
        <v>39</v>
      </c>
      <c r="F1880" t="s">
        <v>22</v>
      </c>
      <c r="G1880" t="s">
        <v>16</v>
      </c>
      <c r="I1880" s="2">
        <v>-100000</v>
      </c>
      <c r="J1880" s="1">
        <v>45801</v>
      </c>
      <c r="K1880" s="7">
        <v>45778</v>
      </c>
    </row>
    <row r="1881" spans="1:11" x14ac:dyDescent="0.25">
      <c r="A1881" s="7">
        <v>45778</v>
      </c>
      <c r="B1881" s="1">
        <v>45801</v>
      </c>
      <c r="C1881" s="49" t="s">
        <v>120</v>
      </c>
      <c r="D1881" s="49" t="s">
        <v>69</v>
      </c>
      <c r="E1881" t="s">
        <v>39</v>
      </c>
      <c r="F1881" t="s">
        <v>22</v>
      </c>
      <c r="G1881" t="s">
        <v>16</v>
      </c>
      <c r="I1881" s="2">
        <v>-303750</v>
      </c>
      <c r="J1881" s="1">
        <v>45801</v>
      </c>
      <c r="K1881" s="7">
        <v>45778</v>
      </c>
    </row>
    <row r="1882" spans="1:11" x14ac:dyDescent="0.25">
      <c r="A1882" s="7">
        <v>45778</v>
      </c>
      <c r="B1882" s="1">
        <v>45801</v>
      </c>
      <c r="C1882" s="49" t="s">
        <v>120</v>
      </c>
      <c r="D1882" s="49" t="s">
        <v>52</v>
      </c>
      <c r="E1882" t="s">
        <v>34</v>
      </c>
      <c r="F1882" t="s">
        <v>22</v>
      </c>
      <c r="G1882" t="s">
        <v>16</v>
      </c>
      <c r="H1882" s="2">
        <v>108300</v>
      </c>
      <c r="I1882" s="2">
        <v>-108300</v>
      </c>
      <c r="J1882" s="1">
        <v>45801</v>
      </c>
      <c r="K1882" s="7">
        <v>45778</v>
      </c>
    </row>
    <row r="1883" spans="1:11" x14ac:dyDescent="0.25">
      <c r="A1883" s="7">
        <v>45778</v>
      </c>
      <c r="B1883" s="1">
        <v>45801</v>
      </c>
      <c r="C1883" s="49" t="s">
        <v>120</v>
      </c>
      <c r="D1883" s="49" t="s">
        <v>52</v>
      </c>
      <c r="E1883" t="s">
        <v>124</v>
      </c>
      <c r="F1883" t="s">
        <v>22</v>
      </c>
      <c r="G1883" t="s">
        <v>18</v>
      </c>
      <c r="H1883" s="2">
        <v>46686</v>
      </c>
      <c r="I1883" s="2">
        <v>-46686</v>
      </c>
      <c r="J1883" s="1">
        <v>45801</v>
      </c>
      <c r="K1883" s="7">
        <v>45778</v>
      </c>
    </row>
    <row r="1884" spans="1:11" x14ac:dyDescent="0.25">
      <c r="A1884" s="7">
        <v>45778</v>
      </c>
      <c r="B1884" s="1">
        <v>45801</v>
      </c>
      <c r="C1884" s="49" t="s">
        <v>120</v>
      </c>
      <c r="D1884" s="49" t="s">
        <v>51</v>
      </c>
      <c r="E1884" t="s">
        <v>27</v>
      </c>
      <c r="F1884" t="s">
        <v>22</v>
      </c>
      <c r="G1884" t="s">
        <v>16</v>
      </c>
      <c r="H1884" s="2">
        <v>100000</v>
      </c>
      <c r="I1884" s="2">
        <v>-100000</v>
      </c>
      <c r="J1884" s="1">
        <v>45801</v>
      </c>
      <c r="K1884" s="7">
        <v>45778</v>
      </c>
    </row>
    <row r="1885" spans="1:11" x14ac:dyDescent="0.25">
      <c r="A1885" s="7">
        <v>45778</v>
      </c>
      <c r="B1885" s="1">
        <v>45801</v>
      </c>
      <c r="C1885" s="49" t="s">
        <v>120</v>
      </c>
      <c r="D1885" s="49" t="s">
        <v>49</v>
      </c>
      <c r="E1885" t="s">
        <v>46</v>
      </c>
      <c r="F1885" t="s">
        <v>22</v>
      </c>
      <c r="G1885" t="s">
        <v>47</v>
      </c>
      <c r="H1885" s="2">
        <v>1044757</v>
      </c>
      <c r="I1885" s="2">
        <v>-1044757</v>
      </c>
      <c r="J1885" s="1">
        <v>45801</v>
      </c>
      <c r="K1885" s="7">
        <v>45778</v>
      </c>
    </row>
    <row r="1886" spans="1:11" x14ac:dyDescent="0.25">
      <c r="A1886" s="7">
        <v>45778</v>
      </c>
      <c r="B1886" s="1">
        <v>45801</v>
      </c>
      <c r="C1886" s="49" t="s">
        <v>120</v>
      </c>
      <c r="D1886" s="49" t="s">
        <v>52</v>
      </c>
      <c r="E1886" t="s">
        <v>30</v>
      </c>
      <c r="F1886" t="s">
        <v>22</v>
      </c>
      <c r="G1886" t="s">
        <v>16</v>
      </c>
      <c r="H1886" s="2">
        <v>10000</v>
      </c>
      <c r="I1886" s="2">
        <v>-10000</v>
      </c>
      <c r="J1886" s="1">
        <v>45801</v>
      </c>
      <c r="K1886" s="7">
        <v>45778</v>
      </c>
    </row>
    <row r="1887" spans="1:11" x14ac:dyDescent="0.25">
      <c r="A1887" s="7">
        <v>45778</v>
      </c>
      <c r="B1887" s="1">
        <v>45801</v>
      </c>
      <c r="C1887" s="49" t="s">
        <v>120</v>
      </c>
      <c r="D1887" s="49" t="s">
        <v>52</v>
      </c>
      <c r="E1887" t="s">
        <v>160</v>
      </c>
      <c r="F1887" t="s">
        <v>22</v>
      </c>
      <c r="G1887" t="s">
        <v>16</v>
      </c>
      <c r="H1887" s="2">
        <v>2400</v>
      </c>
      <c r="I1887" s="2">
        <v>-2400</v>
      </c>
      <c r="J1887" s="1">
        <v>45801</v>
      </c>
      <c r="K1887" s="7">
        <v>45778</v>
      </c>
    </row>
    <row r="1888" spans="1:11" x14ac:dyDescent="0.25">
      <c r="A1888" s="7">
        <v>45778</v>
      </c>
      <c r="B1888" s="1">
        <v>45801</v>
      </c>
      <c r="C1888" s="49" t="s">
        <v>120</v>
      </c>
      <c r="D1888" s="49" t="s">
        <v>52</v>
      </c>
      <c r="E1888" t="s">
        <v>160</v>
      </c>
      <c r="F1888" t="s">
        <v>22</v>
      </c>
      <c r="G1888" t="s">
        <v>16</v>
      </c>
      <c r="H1888" s="2">
        <v>2000</v>
      </c>
      <c r="I1888" s="2">
        <v>-2000</v>
      </c>
      <c r="J1888" s="1">
        <v>45801</v>
      </c>
      <c r="K1888" s="7">
        <v>45778</v>
      </c>
    </row>
    <row r="1889" spans="1:11" x14ac:dyDescent="0.25">
      <c r="A1889" s="7">
        <v>45778</v>
      </c>
      <c r="B1889" s="1">
        <v>45801</v>
      </c>
      <c r="C1889" s="49" t="s">
        <v>120</v>
      </c>
      <c r="D1889" s="49" t="s">
        <v>52</v>
      </c>
      <c r="E1889" t="s">
        <v>152</v>
      </c>
      <c r="F1889" t="s">
        <v>22</v>
      </c>
      <c r="G1889" t="s">
        <v>16</v>
      </c>
      <c r="H1889" s="2">
        <v>1490</v>
      </c>
      <c r="I1889" s="2">
        <v>-1490</v>
      </c>
      <c r="J1889" s="1">
        <v>45801</v>
      </c>
      <c r="K1889" s="7">
        <v>45778</v>
      </c>
    </row>
    <row r="1890" spans="1:11" x14ac:dyDescent="0.25">
      <c r="A1890" s="7">
        <v>45778</v>
      </c>
      <c r="B1890" s="1">
        <v>45801</v>
      </c>
      <c r="C1890" s="49" t="s">
        <v>120</v>
      </c>
      <c r="D1890" s="49" t="s">
        <v>51</v>
      </c>
      <c r="E1890" t="s">
        <v>94</v>
      </c>
      <c r="F1890" t="s">
        <v>22</v>
      </c>
      <c r="G1890" t="s">
        <v>16</v>
      </c>
      <c r="H1890" s="2">
        <v>6000</v>
      </c>
      <c r="I1890" s="2">
        <v>-6000</v>
      </c>
      <c r="J1890" s="1">
        <v>45801</v>
      </c>
      <c r="K1890" s="7">
        <v>45778</v>
      </c>
    </row>
    <row r="1891" spans="1:11" x14ac:dyDescent="0.25">
      <c r="A1891" s="7">
        <v>45778</v>
      </c>
      <c r="B1891" s="1">
        <v>45801</v>
      </c>
      <c r="C1891" s="49" t="s">
        <v>120</v>
      </c>
      <c r="D1891" s="49" t="s">
        <v>70</v>
      </c>
      <c r="E1891" t="s">
        <v>71</v>
      </c>
      <c r="F1891" t="s">
        <v>22</v>
      </c>
      <c r="G1891" t="s">
        <v>16</v>
      </c>
      <c r="H1891" s="2">
        <v>1600</v>
      </c>
      <c r="I1891" s="2">
        <v>-1600</v>
      </c>
      <c r="J1891" s="1">
        <v>45801</v>
      </c>
      <c r="K1891" s="7">
        <v>45778</v>
      </c>
    </row>
    <row r="1892" spans="1:11" x14ac:dyDescent="0.25">
      <c r="A1892" s="7">
        <v>45778</v>
      </c>
      <c r="B1892" s="1">
        <v>45803</v>
      </c>
      <c r="C1892" s="49" t="s">
        <v>120</v>
      </c>
      <c r="D1892" s="49" t="s">
        <v>52</v>
      </c>
      <c r="E1892" t="s">
        <v>25</v>
      </c>
      <c r="F1892" t="s">
        <v>24</v>
      </c>
      <c r="G1892" t="s">
        <v>16</v>
      </c>
      <c r="H1892" s="2">
        <v>210220</v>
      </c>
      <c r="I1892" s="2">
        <v>-210220</v>
      </c>
      <c r="J1892" s="1">
        <v>45825</v>
      </c>
      <c r="K1892" s="7">
        <v>45809</v>
      </c>
    </row>
    <row r="1893" spans="1:11" x14ac:dyDescent="0.25">
      <c r="A1893" s="7">
        <v>45778</v>
      </c>
      <c r="B1893" s="1">
        <v>45803</v>
      </c>
      <c r="C1893" s="49" t="s">
        <v>120</v>
      </c>
      <c r="D1893" s="49" t="s">
        <v>52</v>
      </c>
      <c r="E1893" t="s">
        <v>12</v>
      </c>
      <c r="F1893" t="s">
        <v>24</v>
      </c>
      <c r="G1893" t="s">
        <v>16</v>
      </c>
      <c r="H1893" s="2">
        <v>551900</v>
      </c>
      <c r="I1893" s="2">
        <v>-551900</v>
      </c>
      <c r="J1893" s="1">
        <v>45807</v>
      </c>
      <c r="K1893" s="7">
        <v>45778</v>
      </c>
    </row>
    <row r="1894" spans="1:11" x14ac:dyDescent="0.25">
      <c r="A1894" s="7">
        <v>45778</v>
      </c>
      <c r="B1894" s="1">
        <v>45803</v>
      </c>
      <c r="C1894" s="49" t="s">
        <v>120</v>
      </c>
      <c r="D1894" s="49" t="s">
        <v>69</v>
      </c>
      <c r="E1894" t="s">
        <v>43</v>
      </c>
      <c r="F1894" t="s">
        <v>22</v>
      </c>
      <c r="G1894" t="s">
        <v>16</v>
      </c>
      <c r="I1894" s="2">
        <v>23070</v>
      </c>
      <c r="J1894" s="1">
        <v>45803</v>
      </c>
      <c r="K1894" s="7">
        <v>45778</v>
      </c>
    </row>
    <row r="1895" spans="1:11" x14ac:dyDescent="0.25">
      <c r="A1895" s="7">
        <v>45778</v>
      </c>
      <c r="B1895" s="1">
        <v>45803</v>
      </c>
      <c r="C1895" s="49" t="s">
        <v>120</v>
      </c>
      <c r="D1895" s="49" t="s">
        <v>69</v>
      </c>
      <c r="E1895" t="s">
        <v>43</v>
      </c>
      <c r="F1895" t="s">
        <v>22</v>
      </c>
      <c r="G1895" t="s">
        <v>16</v>
      </c>
      <c r="I1895" s="2">
        <v>23000</v>
      </c>
      <c r="J1895" s="1">
        <v>45803</v>
      </c>
      <c r="K1895" s="7">
        <v>45778</v>
      </c>
    </row>
    <row r="1896" spans="1:11" x14ac:dyDescent="0.25">
      <c r="A1896" s="7">
        <v>45778</v>
      </c>
      <c r="B1896" s="1">
        <v>45803</v>
      </c>
      <c r="C1896" s="49" t="s">
        <v>120</v>
      </c>
      <c r="D1896" s="49" t="s">
        <v>69</v>
      </c>
      <c r="E1896" t="s">
        <v>43</v>
      </c>
      <c r="F1896" t="s">
        <v>22</v>
      </c>
      <c r="G1896" t="s">
        <v>16</v>
      </c>
      <c r="I1896" s="2">
        <v>-34600</v>
      </c>
      <c r="J1896" s="1">
        <v>45803</v>
      </c>
      <c r="K1896" s="7">
        <v>45778</v>
      </c>
    </row>
    <row r="1897" spans="1:11" x14ac:dyDescent="0.25">
      <c r="A1897" s="7">
        <v>45778</v>
      </c>
      <c r="B1897" s="1">
        <v>45803</v>
      </c>
      <c r="C1897" s="49" t="s">
        <v>120</v>
      </c>
      <c r="D1897" s="49" t="s">
        <v>69</v>
      </c>
      <c r="E1897" t="s">
        <v>43</v>
      </c>
      <c r="F1897" t="s">
        <v>22</v>
      </c>
      <c r="G1897" t="s">
        <v>16</v>
      </c>
      <c r="I1897" s="2">
        <v>-46140</v>
      </c>
      <c r="J1897" s="1">
        <v>45803</v>
      </c>
      <c r="K1897" s="7">
        <v>45778</v>
      </c>
    </row>
    <row r="1898" spans="1:11" x14ac:dyDescent="0.25">
      <c r="A1898" s="7">
        <v>45778</v>
      </c>
      <c r="B1898" s="1">
        <v>45803</v>
      </c>
      <c r="C1898" s="49" t="s">
        <v>120</v>
      </c>
      <c r="D1898" s="49" t="s">
        <v>69</v>
      </c>
      <c r="E1898" t="s">
        <v>43</v>
      </c>
      <c r="F1898" t="s">
        <v>22</v>
      </c>
      <c r="G1898" t="s">
        <v>16</v>
      </c>
      <c r="I1898" s="2">
        <v>-46000</v>
      </c>
      <c r="J1898" s="1">
        <v>45803</v>
      </c>
      <c r="K1898" s="7">
        <v>45778</v>
      </c>
    </row>
    <row r="1899" spans="1:11" x14ac:dyDescent="0.25">
      <c r="A1899" s="7">
        <v>45778</v>
      </c>
      <c r="B1899" s="1">
        <v>45803</v>
      </c>
      <c r="C1899" s="49" t="s">
        <v>120</v>
      </c>
      <c r="D1899" s="49" t="s">
        <v>52</v>
      </c>
      <c r="E1899" t="s">
        <v>221</v>
      </c>
      <c r="F1899" t="s">
        <v>22</v>
      </c>
      <c r="G1899" t="s">
        <v>18</v>
      </c>
      <c r="H1899" s="2">
        <v>37991</v>
      </c>
      <c r="I1899" s="2">
        <v>-37991</v>
      </c>
      <c r="J1899" s="1">
        <v>45803</v>
      </c>
      <c r="K1899" s="7">
        <v>45778</v>
      </c>
    </row>
    <row r="1900" spans="1:11" x14ac:dyDescent="0.25">
      <c r="A1900" s="7">
        <v>45778</v>
      </c>
      <c r="B1900" s="1">
        <v>45803</v>
      </c>
      <c r="C1900" s="49" t="s">
        <v>120</v>
      </c>
      <c r="D1900" s="49" t="s">
        <v>49</v>
      </c>
      <c r="E1900" t="s">
        <v>165</v>
      </c>
      <c r="F1900" t="s">
        <v>22</v>
      </c>
      <c r="G1900" t="s">
        <v>47</v>
      </c>
      <c r="H1900" s="2">
        <v>6187770</v>
      </c>
      <c r="I1900" s="2">
        <v>-6187770</v>
      </c>
      <c r="J1900" s="1">
        <v>45803</v>
      </c>
      <c r="K1900" s="7">
        <v>45778</v>
      </c>
    </row>
    <row r="1901" spans="1:11" x14ac:dyDescent="0.25">
      <c r="A1901" s="7">
        <v>45778</v>
      </c>
      <c r="B1901" s="1">
        <v>45803</v>
      </c>
      <c r="C1901" s="49" t="s">
        <v>120</v>
      </c>
      <c r="D1901" s="49" t="s">
        <v>52</v>
      </c>
      <c r="E1901" t="s">
        <v>38</v>
      </c>
      <c r="F1901" t="s">
        <v>22</v>
      </c>
      <c r="G1901" t="s">
        <v>16</v>
      </c>
      <c r="H1901" s="2">
        <v>44000</v>
      </c>
      <c r="I1901" s="2">
        <v>-44000</v>
      </c>
      <c r="J1901" s="1">
        <v>45803</v>
      </c>
      <c r="K1901" s="7">
        <v>45778</v>
      </c>
    </row>
    <row r="1902" spans="1:11" x14ac:dyDescent="0.25">
      <c r="A1902" s="7">
        <v>45778</v>
      </c>
      <c r="B1902" s="1">
        <v>45803</v>
      </c>
      <c r="C1902" s="49" t="s">
        <v>120</v>
      </c>
      <c r="D1902" s="49" t="s">
        <v>66</v>
      </c>
      <c r="E1902" t="s">
        <v>92</v>
      </c>
      <c r="F1902" t="s">
        <v>22</v>
      </c>
      <c r="G1902" t="s">
        <v>16</v>
      </c>
      <c r="H1902" s="2">
        <v>220000</v>
      </c>
      <c r="I1902" s="2">
        <v>-220000</v>
      </c>
      <c r="J1902" s="1">
        <v>45803</v>
      </c>
      <c r="K1902" s="7">
        <v>45778</v>
      </c>
    </row>
    <row r="1903" spans="1:11" x14ac:dyDescent="0.25">
      <c r="A1903" s="7">
        <v>45778</v>
      </c>
      <c r="B1903" s="1">
        <v>45803</v>
      </c>
      <c r="C1903" s="49" t="s">
        <v>120</v>
      </c>
      <c r="D1903" s="49" t="s">
        <v>69</v>
      </c>
      <c r="E1903" t="s">
        <v>43</v>
      </c>
      <c r="F1903" t="s">
        <v>22</v>
      </c>
      <c r="G1903" t="s">
        <v>16</v>
      </c>
      <c r="I1903" s="2">
        <v>-23070</v>
      </c>
      <c r="J1903" s="1">
        <v>45803</v>
      </c>
      <c r="K1903" s="7">
        <v>45778</v>
      </c>
    </row>
    <row r="1904" spans="1:11" x14ac:dyDescent="0.25">
      <c r="A1904" s="7">
        <v>45778</v>
      </c>
      <c r="B1904" s="1">
        <v>45803</v>
      </c>
      <c r="C1904" s="49" t="s">
        <v>120</v>
      </c>
      <c r="D1904" s="49" t="s">
        <v>52</v>
      </c>
      <c r="E1904" t="s">
        <v>29</v>
      </c>
      <c r="F1904" t="s">
        <v>22</v>
      </c>
      <c r="G1904" t="s">
        <v>16</v>
      </c>
      <c r="H1904" s="2">
        <v>2800</v>
      </c>
      <c r="I1904" s="2">
        <v>-2800</v>
      </c>
      <c r="J1904" s="1">
        <v>45803</v>
      </c>
      <c r="K1904" s="7">
        <v>45778</v>
      </c>
    </row>
    <row r="1905" spans="1:11" x14ac:dyDescent="0.25">
      <c r="A1905" s="7">
        <v>45778</v>
      </c>
      <c r="B1905" s="1">
        <v>45803</v>
      </c>
      <c r="C1905" s="49" t="s">
        <v>120</v>
      </c>
      <c r="D1905" s="49" t="s">
        <v>52</v>
      </c>
      <c r="E1905" t="s">
        <v>8</v>
      </c>
      <c r="F1905" t="s">
        <v>22</v>
      </c>
      <c r="G1905" t="s">
        <v>16</v>
      </c>
      <c r="H1905" s="2">
        <v>31100</v>
      </c>
      <c r="I1905" s="2">
        <v>-31100</v>
      </c>
      <c r="J1905" s="1">
        <v>45803</v>
      </c>
      <c r="K1905" s="7">
        <v>45778</v>
      </c>
    </row>
    <row r="1906" spans="1:11" x14ac:dyDescent="0.25">
      <c r="A1906" s="7">
        <v>45778</v>
      </c>
      <c r="B1906" s="1">
        <v>45803</v>
      </c>
      <c r="C1906" s="49" t="s">
        <v>120</v>
      </c>
      <c r="D1906" s="49" t="s">
        <v>52</v>
      </c>
      <c r="E1906" t="s">
        <v>39</v>
      </c>
      <c r="F1906" t="s">
        <v>24</v>
      </c>
      <c r="G1906" t="s">
        <v>17</v>
      </c>
      <c r="H1906" s="2">
        <v>389360</v>
      </c>
      <c r="I1906" s="2">
        <v>-389360</v>
      </c>
      <c r="J1906" s="1">
        <v>45808</v>
      </c>
      <c r="K1906" s="7">
        <v>45778</v>
      </c>
    </row>
    <row r="1907" spans="1:11" x14ac:dyDescent="0.25">
      <c r="A1907" s="7">
        <v>45778</v>
      </c>
      <c r="B1907" s="1">
        <v>45803</v>
      </c>
      <c r="C1907" s="49" t="s">
        <v>120</v>
      </c>
      <c r="D1907" s="49" t="s">
        <v>52</v>
      </c>
      <c r="E1907" t="s">
        <v>4</v>
      </c>
      <c r="F1907" t="s">
        <v>24</v>
      </c>
      <c r="G1907" t="s">
        <v>17</v>
      </c>
      <c r="H1907" s="2">
        <v>54800</v>
      </c>
      <c r="I1907" s="2">
        <v>-54800</v>
      </c>
      <c r="J1907" s="1">
        <v>45808</v>
      </c>
      <c r="K1907" s="7">
        <v>45778</v>
      </c>
    </row>
    <row r="1908" spans="1:11" x14ac:dyDescent="0.25">
      <c r="A1908" s="7">
        <v>45778</v>
      </c>
      <c r="B1908" s="1">
        <v>45803</v>
      </c>
      <c r="C1908" s="49" t="s">
        <v>120</v>
      </c>
      <c r="D1908" s="49" t="s">
        <v>52</v>
      </c>
      <c r="E1908" t="s">
        <v>10</v>
      </c>
      <c r="F1908" t="s">
        <v>24</v>
      </c>
      <c r="G1908" t="s">
        <v>16</v>
      </c>
      <c r="H1908" s="2">
        <v>98579</v>
      </c>
      <c r="I1908" s="2">
        <v>-98600</v>
      </c>
      <c r="J1908" s="1">
        <v>45806</v>
      </c>
      <c r="K1908" s="7">
        <v>45778</v>
      </c>
    </row>
    <row r="1909" spans="1:11" x14ac:dyDescent="0.25">
      <c r="A1909" s="7">
        <v>45778</v>
      </c>
      <c r="B1909" s="1">
        <v>45803</v>
      </c>
      <c r="C1909" s="49" t="s">
        <v>120</v>
      </c>
      <c r="D1909" s="49" t="s">
        <v>52</v>
      </c>
      <c r="E1909" t="s">
        <v>10</v>
      </c>
      <c r="F1909" t="s">
        <v>24</v>
      </c>
      <c r="G1909" t="s">
        <v>17</v>
      </c>
      <c r="H1909" s="2">
        <v>119281</v>
      </c>
      <c r="I1909" s="2">
        <v>-119280</v>
      </c>
      <c r="J1909" s="1">
        <v>45806</v>
      </c>
      <c r="K1909" s="7">
        <v>45778</v>
      </c>
    </row>
    <row r="1910" spans="1:11" x14ac:dyDescent="0.25">
      <c r="A1910" s="7">
        <v>45778</v>
      </c>
      <c r="B1910" s="1">
        <v>45803</v>
      </c>
      <c r="C1910" s="49" t="s">
        <v>120</v>
      </c>
      <c r="D1910" s="49" t="s">
        <v>52</v>
      </c>
      <c r="E1910" t="s">
        <v>84</v>
      </c>
      <c r="F1910" t="s">
        <v>24</v>
      </c>
      <c r="G1910" t="s">
        <v>17</v>
      </c>
      <c r="H1910" s="2">
        <v>119912</v>
      </c>
      <c r="I1910" s="2">
        <v>-119912</v>
      </c>
      <c r="J1910" s="1">
        <v>45812</v>
      </c>
      <c r="K1910" s="7">
        <v>45809</v>
      </c>
    </row>
    <row r="1911" spans="1:11" x14ac:dyDescent="0.25">
      <c r="A1911" s="7">
        <v>45778</v>
      </c>
      <c r="B1911" s="1">
        <v>45803</v>
      </c>
      <c r="C1911" s="49" t="s">
        <v>120</v>
      </c>
      <c r="D1911" s="49" t="s">
        <v>52</v>
      </c>
      <c r="E1911" t="s">
        <v>57</v>
      </c>
      <c r="F1911" t="s">
        <v>24</v>
      </c>
      <c r="G1911" t="s">
        <v>17</v>
      </c>
      <c r="H1911" s="2">
        <v>509107</v>
      </c>
    </row>
    <row r="1912" spans="1:11" x14ac:dyDescent="0.25">
      <c r="A1912" s="7">
        <v>45778</v>
      </c>
      <c r="B1912" s="1">
        <v>45803</v>
      </c>
      <c r="C1912" s="49" t="s">
        <v>120</v>
      </c>
      <c r="D1912" s="49" t="s">
        <v>52</v>
      </c>
      <c r="E1912" t="s">
        <v>31</v>
      </c>
      <c r="F1912" t="s">
        <v>24</v>
      </c>
      <c r="G1912" t="s">
        <v>17</v>
      </c>
      <c r="H1912" s="2">
        <v>288268</v>
      </c>
      <c r="I1912" s="2">
        <v>-288268</v>
      </c>
      <c r="J1912" s="1">
        <v>45810</v>
      </c>
      <c r="K1912" s="7">
        <v>45809</v>
      </c>
    </row>
    <row r="1913" spans="1:11" x14ac:dyDescent="0.25">
      <c r="A1913" s="7">
        <v>45778</v>
      </c>
      <c r="B1913" s="1">
        <v>45803</v>
      </c>
      <c r="C1913" s="49" t="s">
        <v>120</v>
      </c>
      <c r="D1913" s="49" t="s">
        <v>52</v>
      </c>
      <c r="E1913" t="s">
        <v>39</v>
      </c>
      <c r="F1913" t="s">
        <v>24</v>
      </c>
      <c r="G1913" t="s">
        <v>17</v>
      </c>
      <c r="H1913" s="2">
        <v>62293</v>
      </c>
      <c r="I1913" s="2">
        <v>-62293</v>
      </c>
      <c r="J1913" s="1">
        <v>45810</v>
      </c>
      <c r="K1913" s="7">
        <v>45809</v>
      </c>
    </row>
    <row r="1914" spans="1:11" x14ac:dyDescent="0.25">
      <c r="A1914" s="7">
        <v>45778</v>
      </c>
      <c r="B1914" s="1">
        <v>45803</v>
      </c>
      <c r="C1914" s="49" t="s">
        <v>120</v>
      </c>
      <c r="D1914" s="49" t="s">
        <v>52</v>
      </c>
      <c r="E1914" t="s">
        <v>39</v>
      </c>
      <c r="F1914" t="s">
        <v>24</v>
      </c>
      <c r="G1914" t="s">
        <v>17</v>
      </c>
      <c r="H1914" s="2">
        <v>51888</v>
      </c>
      <c r="I1914" s="2">
        <v>-51888</v>
      </c>
      <c r="J1914" s="1">
        <v>45810</v>
      </c>
      <c r="K1914" s="7">
        <v>45809</v>
      </c>
    </row>
    <row r="1915" spans="1:11" x14ac:dyDescent="0.25">
      <c r="A1915" s="7">
        <v>45778</v>
      </c>
      <c r="B1915" s="1">
        <v>45804</v>
      </c>
      <c r="C1915" s="49" t="s">
        <v>120</v>
      </c>
      <c r="D1915" s="49" t="s">
        <v>69</v>
      </c>
      <c r="E1915" t="s">
        <v>43</v>
      </c>
      <c r="F1915" t="s">
        <v>22</v>
      </c>
      <c r="G1915" t="s">
        <v>16</v>
      </c>
      <c r="I1915" s="2">
        <v>-23000</v>
      </c>
      <c r="J1915" s="1">
        <v>45804</v>
      </c>
      <c r="K1915" s="7">
        <v>45778</v>
      </c>
    </row>
    <row r="1916" spans="1:11" x14ac:dyDescent="0.25">
      <c r="A1916" s="7">
        <v>45778</v>
      </c>
      <c r="B1916" s="1">
        <v>45804</v>
      </c>
      <c r="C1916" s="49" t="s">
        <v>120</v>
      </c>
      <c r="D1916" s="49" t="s">
        <v>51</v>
      </c>
      <c r="E1916" t="s">
        <v>94</v>
      </c>
      <c r="F1916" t="s">
        <v>22</v>
      </c>
      <c r="G1916" t="s">
        <v>16</v>
      </c>
      <c r="H1916" s="2">
        <v>31000</v>
      </c>
      <c r="I1916" s="2">
        <v>-31000</v>
      </c>
      <c r="J1916" s="1">
        <v>45804</v>
      </c>
      <c r="K1916" s="7">
        <v>45778</v>
      </c>
    </row>
    <row r="1917" spans="1:11" x14ac:dyDescent="0.25">
      <c r="A1917" s="7">
        <v>45778</v>
      </c>
      <c r="B1917" s="1">
        <v>45804</v>
      </c>
      <c r="C1917" s="49" t="s">
        <v>120</v>
      </c>
      <c r="D1917" s="49" t="s">
        <v>49</v>
      </c>
      <c r="E1917" t="s">
        <v>155</v>
      </c>
      <c r="F1917" t="s">
        <v>22</v>
      </c>
      <c r="G1917" t="s">
        <v>16</v>
      </c>
      <c r="H1917" s="2">
        <v>500000</v>
      </c>
      <c r="I1917" s="2">
        <v>-500000</v>
      </c>
      <c r="J1917" s="1">
        <v>45804</v>
      </c>
      <c r="K1917" s="7">
        <v>45778</v>
      </c>
    </row>
    <row r="1918" spans="1:11" x14ac:dyDescent="0.25">
      <c r="A1918" s="7">
        <v>45778</v>
      </c>
      <c r="B1918" s="1">
        <v>45804</v>
      </c>
      <c r="C1918" s="49" t="s">
        <v>120</v>
      </c>
      <c r="D1918" s="49" t="s">
        <v>50</v>
      </c>
      <c r="E1918" t="s">
        <v>55</v>
      </c>
      <c r="F1918" t="s">
        <v>22</v>
      </c>
      <c r="G1918" t="s">
        <v>16</v>
      </c>
      <c r="I1918" s="2">
        <v>-451000</v>
      </c>
      <c r="J1918" s="1">
        <v>45804</v>
      </c>
      <c r="K1918" s="7">
        <v>45778</v>
      </c>
    </row>
    <row r="1919" spans="1:11" x14ac:dyDescent="0.25">
      <c r="A1919" s="7">
        <v>45778</v>
      </c>
      <c r="B1919" s="1">
        <v>45804</v>
      </c>
      <c r="C1919" s="49" t="s">
        <v>120</v>
      </c>
      <c r="D1919" s="49" t="s">
        <v>50</v>
      </c>
      <c r="E1919" t="s">
        <v>44</v>
      </c>
      <c r="F1919" t="s">
        <v>22</v>
      </c>
      <c r="G1919" t="s">
        <v>16</v>
      </c>
      <c r="I1919" s="2">
        <v>-451000</v>
      </c>
      <c r="J1919" s="1">
        <v>45804</v>
      </c>
      <c r="K1919" s="7">
        <v>45778</v>
      </c>
    </row>
    <row r="1920" spans="1:11" x14ac:dyDescent="0.25">
      <c r="A1920" s="7">
        <v>45778</v>
      </c>
      <c r="B1920" s="1">
        <v>45804</v>
      </c>
      <c r="C1920" s="49" t="s">
        <v>120</v>
      </c>
      <c r="D1920" s="49" t="s">
        <v>52</v>
      </c>
      <c r="E1920" t="s">
        <v>39</v>
      </c>
      <c r="F1920" t="s">
        <v>22</v>
      </c>
      <c r="G1920" t="s">
        <v>18</v>
      </c>
      <c r="H1920" s="2">
        <v>99178</v>
      </c>
      <c r="I1920" s="2">
        <v>-99178</v>
      </c>
      <c r="J1920" s="1">
        <v>45804</v>
      </c>
      <c r="K1920" s="7">
        <v>45778</v>
      </c>
    </row>
    <row r="1921" spans="1:11" x14ac:dyDescent="0.25">
      <c r="A1921" s="7">
        <v>45778</v>
      </c>
      <c r="B1921" s="1">
        <v>45804</v>
      </c>
      <c r="C1921" s="49" t="s">
        <v>120</v>
      </c>
      <c r="D1921" s="49" t="s">
        <v>52</v>
      </c>
      <c r="E1921" t="s">
        <v>2</v>
      </c>
      <c r="F1921" t="s">
        <v>22</v>
      </c>
      <c r="G1921" t="s">
        <v>16</v>
      </c>
      <c r="I1921" s="2">
        <v>-500000</v>
      </c>
      <c r="J1921" s="1">
        <v>45804</v>
      </c>
      <c r="K1921" s="7">
        <v>45778</v>
      </c>
    </row>
    <row r="1922" spans="1:11" x14ac:dyDescent="0.25">
      <c r="A1922" s="7">
        <v>45778</v>
      </c>
      <c r="B1922" s="1">
        <v>45804</v>
      </c>
      <c r="C1922" s="49" t="s">
        <v>120</v>
      </c>
      <c r="D1922" s="49" t="s">
        <v>52</v>
      </c>
      <c r="E1922" t="s">
        <v>141</v>
      </c>
      <c r="F1922" t="s">
        <v>22</v>
      </c>
      <c r="G1922" t="s">
        <v>16</v>
      </c>
      <c r="I1922" s="2">
        <v>-200000</v>
      </c>
      <c r="J1922" s="1">
        <v>45804</v>
      </c>
      <c r="K1922" s="7">
        <v>45778</v>
      </c>
    </row>
    <row r="1923" spans="1:11" x14ac:dyDescent="0.25">
      <c r="A1923" s="7">
        <v>45778</v>
      </c>
      <c r="B1923" s="1">
        <v>45804</v>
      </c>
      <c r="C1923" s="49" t="s">
        <v>120</v>
      </c>
      <c r="D1923" s="49" t="s">
        <v>52</v>
      </c>
      <c r="E1923" t="s">
        <v>32</v>
      </c>
      <c r="F1923" t="s">
        <v>24</v>
      </c>
      <c r="G1923" t="s">
        <v>16</v>
      </c>
      <c r="H1923" s="2">
        <v>474450</v>
      </c>
      <c r="I1923" s="2">
        <v>-474500</v>
      </c>
      <c r="J1923" s="1">
        <v>45833</v>
      </c>
      <c r="K1923" s="7">
        <v>45809</v>
      </c>
    </row>
    <row r="1924" spans="1:11" x14ac:dyDescent="0.25">
      <c r="A1924" s="7">
        <v>45778</v>
      </c>
      <c r="B1924" s="1">
        <v>45804</v>
      </c>
      <c r="C1924" s="49" t="s">
        <v>120</v>
      </c>
      <c r="D1924" s="49" t="s">
        <v>52</v>
      </c>
      <c r="E1924" t="s">
        <v>0</v>
      </c>
      <c r="F1924" t="s">
        <v>24</v>
      </c>
      <c r="G1924" t="s">
        <v>17</v>
      </c>
      <c r="H1924" s="2">
        <v>1059079</v>
      </c>
    </row>
    <row r="1925" spans="1:11" x14ac:dyDescent="0.25">
      <c r="A1925" s="7">
        <v>45778</v>
      </c>
      <c r="B1925" s="1">
        <v>45804</v>
      </c>
      <c r="C1925" s="49" t="s">
        <v>120</v>
      </c>
      <c r="D1925" s="49" t="s">
        <v>52</v>
      </c>
      <c r="E1925" t="s">
        <v>0</v>
      </c>
      <c r="F1925" t="s">
        <v>24</v>
      </c>
      <c r="G1925" t="s">
        <v>17</v>
      </c>
      <c r="H1925" s="2">
        <v>88810</v>
      </c>
    </row>
    <row r="1926" spans="1:11" x14ac:dyDescent="0.25">
      <c r="A1926" s="7">
        <v>45778</v>
      </c>
      <c r="B1926" s="1">
        <v>45804</v>
      </c>
      <c r="C1926" s="49" t="s">
        <v>120</v>
      </c>
      <c r="D1926" s="49" t="s">
        <v>52</v>
      </c>
      <c r="E1926" t="s">
        <v>0</v>
      </c>
      <c r="F1926" t="s">
        <v>24</v>
      </c>
      <c r="G1926" t="s">
        <v>17</v>
      </c>
      <c r="H1926" s="2">
        <v>51063</v>
      </c>
    </row>
    <row r="1927" spans="1:11" x14ac:dyDescent="0.25">
      <c r="A1927" s="7">
        <v>45778</v>
      </c>
      <c r="B1927" s="1">
        <v>45804</v>
      </c>
      <c r="C1927" s="49" t="s">
        <v>120</v>
      </c>
      <c r="D1927" s="49" t="s">
        <v>52</v>
      </c>
      <c r="E1927" t="s">
        <v>2</v>
      </c>
      <c r="F1927" t="s">
        <v>24</v>
      </c>
      <c r="G1927" t="s">
        <v>17</v>
      </c>
      <c r="H1927" s="2">
        <v>345962</v>
      </c>
    </row>
    <row r="1928" spans="1:11" x14ac:dyDescent="0.25">
      <c r="A1928" s="7">
        <v>45778</v>
      </c>
      <c r="B1928" s="1">
        <v>45804</v>
      </c>
      <c r="C1928" s="49" t="s">
        <v>120</v>
      </c>
      <c r="D1928" s="49" t="s">
        <v>52</v>
      </c>
      <c r="E1928" t="s">
        <v>2</v>
      </c>
      <c r="F1928" t="s">
        <v>24</v>
      </c>
      <c r="G1928" t="s">
        <v>16</v>
      </c>
      <c r="H1928" s="2">
        <v>210214</v>
      </c>
    </row>
    <row r="1929" spans="1:11" x14ac:dyDescent="0.25">
      <c r="A1929" s="7">
        <v>45778</v>
      </c>
      <c r="B1929" s="1">
        <v>45804</v>
      </c>
      <c r="C1929" s="49" t="s">
        <v>120</v>
      </c>
      <c r="D1929" s="49" t="s">
        <v>52</v>
      </c>
      <c r="E1929" t="s">
        <v>3</v>
      </c>
      <c r="F1929" t="s">
        <v>24</v>
      </c>
      <c r="G1929" t="s">
        <v>17</v>
      </c>
      <c r="H1929" s="2">
        <v>1090068</v>
      </c>
    </row>
    <row r="1930" spans="1:11" x14ac:dyDescent="0.25">
      <c r="A1930" s="7">
        <v>45778</v>
      </c>
      <c r="B1930" s="1">
        <v>45804</v>
      </c>
      <c r="C1930" s="49" t="s">
        <v>120</v>
      </c>
      <c r="D1930" s="49" t="s">
        <v>52</v>
      </c>
      <c r="E1930" t="s">
        <v>3</v>
      </c>
      <c r="F1930" t="s">
        <v>24</v>
      </c>
      <c r="G1930" t="s">
        <v>17</v>
      </c>
      <c r="H1930" s="2">
        <v>89842</v>
      </c>
    </row>
    <row r="1931" spans="1:11" x14ac:dyDescent="0.25">
      <c r="A1931" s="7">
        <v>45778</v>
      </c>
      <c r="B1931" s="1">
        <v>45804</v>
      </c>
      <c r="C1931" s="49" t="s">
        <v>120</v>
      </c>
      <c r="D1931" s="49" t="s">
        <v>52</v>
      </c>
      <c r="E1931" t="s">
        <v>30</v>
      </c>
      <c r="F1931" t="s">
        <v>22</v>
      </c>
      <c r="G1931" t="s">
        <v>16</v>
      </c>
      <c r="H1931" s="2">
        <v>1380</v>
      </c>
      <c r="I1931" s="2">
        <v>-1380</v>
      </c>
      <c r="J1931" s="1">
        <v>45804</v>
      </c>
      <c r="K1931" s="7">
        <v>45778</v>
      </c>
    </row>
    <row r="1932" spans="1:11" x14ac:dyDescent="0.25">
      <c r="A1932" s="7">
        <v>45778</v>
      </c>
      <c r="B1932" s="1">
        <v>45804</v>
      </c>
      <c r="C1932" s="49" t="s">
        <v>120</v>
      </c>
      <c r="D1932" s="49" t="s">
        <v>52</v>
      </c>
      <c r="E1932" t="s">
        <v>84</v>
      </c>
      <c r="F1932" t="s">
        <v>24</v>
      </c>
      <c r="G1932" t="s">
        <v>17</v>
      </c>
      <c r="H1932" s="2">
        <v>245770</v>
      </c>
      <c r="I1932" s="2">
        <v>-245770</v>
      </c>
      <c r="J1932" s="1">
        <v>45812</v>
      </c>
      <c r="K1932" s="7">
        <v>45809</v>
      </c>
    </row>
    <row r="1933" spans="1:11" x14ac:dyDescent="0.25">
      <c r="A1933" s="7">
        <v>45778</v>
      </c>
      <c r="B1933" s="1">
        <v>45804</v>
      </c>
      <c r="C1933" s="49" t="s">
        <v>120</v>
      </c>
      <c r="D1933" s="49" t="s">
        <v>52</v>
      </c>
      <c r="E1933" t="s">
        <v>91</v>
      </c>
      <c r="F1933" t="s">
        <v>24</v>
      </c>
      <c r="G1933" t="s">
        <v>18</v>
      </c>
      <c r="H1933" s="2">
        <v>12108</v>
      </c>
      <c r="I1933" s="2">
        <v>-12108</v>
      </c>
      <c r="J1933" s="1">
        <v>45827</v>
      </c>
      <c r="K1933" s="7">
        <v>45809</v>
      </c>
    </row>
    <row r="1934" spans="1:11" x14ac:dyDescent="0.25">
      <c r="A1934" s="7">
        <v>45778</v>
      </c>
      <c r="B1934" s="1">
        <v>45804</v>
      </c>
      <c r="C1934" s="49" t="s">
        <v>120</v>
      </c>
      <c r="D1934" s="49" t="s">
        <v>51</v>
      </c>
      <c r="E1934" t="s">
        <v>94</v>
      </c>
      <c r="F1934" t="s">
        <v>22</v>
      </c>
      <c r="G1934" t="s">
        <v>16</v>
      </c>
      <c r="H1934" s="2">
        <v>2200</v>
      </c>
      <c r="I1934" s="2">
        <v>-2200</v>
      </c>
      <c r="J1934" s="1">
        <v>45804</v>
      </c>
      <c r="K1934" s="7">
        <v>45778</v>
      </c>
    </row>
    <row r="1935" spans="1:11" x14ac:dyDescent="0.25">
      <c r="A1935" s="7">
        <v>45778</v>
      </c>
      <c r="B1935" s="1">
        <v>45804</v>
      </c>
      <c r="C1935" s="49" t="s">
        <v>120</v>
      </c>
      <c r="D1935" s="49" t="s">
        <v>52</v>
      </c>
      <c r="E1935" t="s">
        <v>39</v>
      </c>
      <c r="F1935" t="s">
        <v>24</v>
      </c>
      <c r="G1935" t="s">
        <v>17</v>
      </c>
      <c r="H1935" s="2">
        <v>282591</v>
      </c>
    </row>
    <row r="1936" spans="1:11" x14ac:dyDescent="0.25">
      <c r="A1936" s="7">
        <v>45807</v>
      </c>
      <c r="B1936" s="1">
        <v>45804</v>
      </c>
      <c r="C1936" s="49" t="s">
        <v>120</v>
      </c>
      <c r="D1936" s="49" t="s">
        <v>52</v>
      </c>
      <c r="E1936" t="s">
        <v>68</v>
      </c>
      <c r="F1936" t="s">
        <v>24</v>
      </c>
      <c r="G1936" t="s">
        <v>16</v>
      </c>
      <c r="H1936" s="2">
        <v>3282650</v>
      </c>
      <c r="K1936" s="7"/>
    </row>
    <row r="1937" spans="1:11" x14ac:dyDescent="0.25">
      <c r="A1937" s="7">
        <v>45778</v>
      </c>
      <c r="B1937" s="1">
        <v>45805</v>
      </c>
      <c r="C1937" s="49" t="s">
        <v>120</v>
      </c>
      <c r="D1937" s="49" t="s">
        <v>52</v>
      </c>
      <c r="E1937" t="s">
        <v>12</v>
      </c>
      <c r="F1937" t="s">
        <v>24</v>
      </c>
      <c r="G1937" t="s">
        <v>16</v>
      </c>
      <c r="H1937" s="2">
        <v>381600</v>
      </c>
      <c r="I1937" s="2">
        <v>-381600</v>
      </c>
      <c r="J1937" s="1">
        <v>45810</v>
      </c>
      <c r="K1937" s="7">
        <v>45809</v>
      </c>
    </row>
    <row r="1938" spans="1:11" x14ac:dyDescent="0.25">
      <c r="A1938" s="7">
        <v>45778</v>
      </c>
      <c r="B1938" s="1">
        <v>45805</v>
      </c>
      <c r="C1938" s="49" t="s">
        <v>120</v>
      </c>
      <c r="D1938" s="49" t="s">
        <v>69</v>
      </c>
      <c r="E1938" t="s">
        <v>43</v>
      </c>
      <c r="F1938" t="s">
        <v>22</v>
      </c>
      <c r="G1938" t="s">
        <v>16</v>
      </c>
      <c r="I1938" s="2">
        <v>-23000</v>
      </c>
      <c r="J1938" s="1">
        <v>45805</v>
      </c>
      <c r="K1938" s="7">
        <v>45778</v>
      </c>
    </row>
    <row r="1939" spans="1:11" x14ac:dyDescent="0.25">
      <c r="A1939" s="7">
        <v>45778</v>
      </c>
      <c r="B1939" s="1">
        <v>45805</v>
      </c>
      <c r="C1939" s="49" t="s">
        <v>120</v>
      </c>
      <c r="D1939" s="49" t="s">
        <v>51</v>
      </c>
      <c r="E1939" t="s">
        <v>222</v>
      </c>
      <c r="F1939" t="s">
        <v>22</v>
      </c>
      <c r="G1939" t="s">
        <v>16</v>
      </c>
      <c r="H1939" s="2">
        <v>95900</v>
      </c>
      <c r="I1939" s="2">
        <v>-95900</v>
      </c>
      <c r="J1939" s="1">
        <v>45805</v>
      </c>
      <c r="K1939" s="7">
        <v>45778</v>
      </c>
    </row>
    <row r="1940" spans="1:11" x14ac:dyDescent="0.25">
      <c r="A1940" s="7">
        <v>45778</v>
      </c>
      <c r="B1940" s="1">
        <v>45805</v>
      </c>
      <c r="C1940" s="49" t="s">
        <v>120</v>
      </c>
      <c r="D1940" s="49" t="s">
        <v>66</v>
      </c>
      <c r="E1940" t="s">
        <v>39</v>
      </c>
      <c r="F1940" t="s">
        <v>22</v>
      </c>
      <c r="G1940" t="s">
        <v>18</v>
      </c>
      <c r="H1940" s="2">
        <v>16482</v>
      </c>
      <c r="I1940" s="2">
        <v>-16482</v>
      </c>
      <c r="J1940" s="1">
        <v>45805</v>
      </c>
      <c r="K1940" s="7">
        <v>45778</v>
      </c>
    </row>
    <row r="1941" spans="1:11" x14ac:dyDescent="0.25">
      <c r="A1941" s="7">
        <v>45778</v>
      </c>
      <c r="B1941" s="1">
        <v>45805</v>
      </c>
      <c r="C1941" s="49" t="s">
        <v>120</v>
      </c>
      <c r="D1941" s="49" t="s">
        <v>50</v>
      </c>
      <c r="E1941" t="s">
        <v>55</v>
      </c>
      <c r="F1941" t="s">
        <v>22</v>
      </c>
      <c r="G1941" t="s">
        <v>18</v>
      </c>
      <c r="I1941" s="2">
        <v>-31505</v>
      </c>
      <c r="J1941" s="1">
        <v>45804</v>
      </c>
      <c r="K1941" s="7">
        <v>45778</v>
      </c>
    </row>
    <row r="1942" spans="1:11" x14ac:dyDescent="0.25">
      <c r="A1942" s="7">
        <v>45778</v>
      </c>
      <c r="B1942" s="1">
        <v>45805</v>
      </c>
      <c r="C1942" s="49" t="s">
        <v>120</v>
      </c>
      <c r="D1942" s="49" t="s">
        <v>52</v>
      </c>
      <c r="E1942" t="s">
        <v>153</v>
      </c>
      <c r="F1942" t="s">
        <v>22</v>
      </c>
      <c r="G1942" t="s">
        <v>16</v>
      </c>
      <c r="H1942" s="2">
        <v>4380</v>
      </c>
      <c r="I1942" s="2">
        <v>-4380</v>
      </c>
      <c r="J1942" s="1">
        <v>45805</v>
      </c>
      <c r="K1942" s="7">
        <v>45778</v>
      </c>
    </row>
    <row r="1943" spans="1:11" x14ac:dyDescent="0.25">
      <c r="A1943" s="7">
        <v>45778</v>
      </c>
      <c r="B1943" s="1">
        <v>45805</v>
      </c>
      <c r="C1943" s="49" t="s">
        <v>120</v>
      </c>
      <c r="D1943" s="49" t="s">
        <v>69</v>
      </c>
      <c r="E1943" t="s">
        <v>43</v>
      </c>
      <c r="F1943" t="s">
        <v>22</v>
      </c>
      <c r="G1943" t="s">
        <v>16</v>
      </c>
      <c r="I1943" s="2">
        <v>23070</v>
      </c>
      <c r="J1943" s="1">
        <v>45805</v>
      </c>
      <c r="K1943" s="7">
        <v>45778</v>
      </c>
    </row>
    <row r="1944" spans="1:11" x14ac:dyDescent="0.25">
      <c r="A1944" s="7">
        <v>45778</v>
      </c>
      <c r="B1944" s="1">
        <v>45806</v>
      </c>
      <c r="C1944" s="49" t="s">
        <v>120</v>
      </c>
      <c r="D1944" s="49" t="s">
        <v>52</v>
      </c>
      <c r="E1944" t="s">
        <v>9</v>
      </c>
      <c r="F1944" t="s">
        <v>22</v>
      </c>
      <c r="G1944" t="s">
        <v>16</v>
      </c>
      <c r="H1944" s="2">
        <v>4150</v>
      </c>
      <c r="I1944" s="2">
        <v>-4150</v>
      </c>
      <c r="J1944" s="1">
        <v>45806</v>
      </c>
      <c r="K1944" s="7">
        <v>45778</v>
      </c>
    </row>
    <row r="1945" spans="1:11" x14ac:dyDescent="0.25">
      <c r="A1945" s="7">
        <v>45778</v>
      </c>
      <c r="B1945" s="1">
        <v>45806</v>
      </c>
      <c r="C1945" s="49" t="s">
        <v>120</v>
      </c>
      <c r="D1945" s="49" t="s">
        <v>69</v>
      </c>
      <c r="E1945" t="s">
        <v>43</v>
      </c>
      <c r="F1945" t="s">
        <v>22</v>
      </c>
      <c r="G1945" t="s">
        <v>16</v>
      </c>
      <c r="I1945" s="2">
        <v>-23000</v>
      </c>
      <c r="J1945" s="1">
        <v>45806</v>
      </c>
      <c r="K1945" s="7">
        <v>45778</v>
      </c>
    </row>
    <row r="1946" spans="1:11" x14ac:dyDescent="0.25">
      <c r="A1946" s="7">
        <v>45778</v>
      </c>
      <c r="B1946" s="1">
        <v>45806</v>
      </c>
      <c r="C1946" s="49" t="s">
        <v>120</v>
      </c>
      <c r="D1946" s="49" t="s">
        <v>70</v>
      </c>
      <c r="E1946" t="s">
        <v>35</v>
      </c>
      <c r="F1946" t="s">
        <v>22</v>
      </c>
      <c r="G1946" t="s">
        <v>16</v>
      </c>
      <c r="H1946" s="2">
        <v>30000</v>
      </c>
      <c r="I1946" s="2">
        <v>-30000</v>
      </c>
      <c r="J1946" s="1">
        <v>45806</v>
      </c>
      <c r="K1946" s="7">
        <v>45778</v>
      </c>
    </row>
    <row r="1947" spans="1:11" x14ac:dyDescent="0.25">
      <c r="A1947" s="7">
        <v>45778</v>
      </c>
      <c r="B1947" s="1">
        <v>45806</v>
      </c>
      <c r="C1947" s="49" t="s">
        <v>120</v>
      </c>
      <c r="D1947" s="49" t="s">
        <v>51</v>
      </c>
      <c r="E1947" t="s">
        <v>219</v>
      </c>
      <c r="F1947" t="s">
        <v>22</v>
      </c>
      <c r="G1947" t="s">
        <v>16</v>
      </c>
      <c r="H1947" s="2">
        <v>400000</v>
      </c>
      <c r="I1947" s="2">
        <v>-400000</v>
      </c>
      <c r="J1947" s="1">
        <v>45806</v>
      </c>
      <c r="K1947" s="7">
        <v>45778</v>
      </c>
    </row>
    <row r="1948" spans="1:11" x14ac:dyDescent="0.25">
      <c r="A1948" s="7">
        <v>45778</v>
      </c>
      <c r="B1948" s="1">
        <v>45806</v>
      </c>
      <c r="C1948" s="49" t="s">
        <v>120</v>
      </c>
      <c r="D1948" s="49" t="s">
        <v>52</v>
      </c>
      <c r="E1948" t="s">
        <v>14</v>
      </c>
      <c r="F1948" t="s">
        <v>22</v>
      </c>
      <c r="G1948" t="s">
        <v>18</v>
      </c>
      <c r="H1948" s="2">
        <v>36192</v>
      </c>
      <c r="I1948" s="2">
        <v>-36192</v>
      </c>
      <c r="J1948" s="1">
        <v>45806</v>
      </c>
      <c r="K1948" s="7">
        <v>45778</v>
      </c>
    </row>
    <row r="1949" spans="1:11" x14ac:dyDescent="0.25">
      <c r="A1949" s="7">
        <v>45778</v>
      </c>
      <c r="B1949" s="1">
        <v>45806</v>
      </c>
      <c r="C1949" s="49" t="s">
        <v>120</v>
      </c>
      <c r="D1949" s="49" t="s">
        <v>52</v>
      </c>
      <c r="E1949" t="s">
        <v>20</v>
      </c>
      <c r="F1949" t="s">
        <v>22</v>
      </c>
      <c r="G1949" t="s">
        <v>17</v>
      </c>
      <c r="H1949" s="2">
        <v>365810</v>
      </c>
      <c r="I1949" s="2">
        <v>-365810</v>
      </c>
      <c r="J1949" s="1">
        <v>45806</v>
      </c>
      <c r="K1949" s="7">
        <v>45778</v>
      </c>
    </row>
    <row r="1950" spans="1:11" x14ac:dyDescent="0.25">
      <c r="A1950" s="7">
        <v>45778</v>
      </c>
      <c r="B1950" s="1">
        <v>45806</v>
      </c>
      <c r="C1950" s="49" t="s">
        <v>120</v>
      </c>
      <c r="D1950" s="49" t="s">
        <v>52</v>
      </c>
      <c r="E1950" t="s">
        <v>38</v>
      </c>
      <c r="F1950" t="s">
        <v>22</v>
      </c>
      <c r="G1950" t="s">
        <v>16</v>
      </c>
      <c r="H1950" s="2">
        <v>34500</v>
      </c>
      <c r="I1950" s="2">
        <v>-34500</v>
      </c>
      <c r="J1950" s="1">
        <v>45806</v>
      </c>
      <c r="K1950" s="7">
        <v>45778</v>
      </c>
    </row>
    <row r="1951" spans="1:11" x14ac:dyDescent="0.25">
      <c r="A1951" s="7">
        <v>45778</v>
      </c>
      <c r="B1951" s="1">
        <v>45806</v>
      </c>
      <c r="C1951" s="49" t="s">
        <v>120</v>
      </c>
      <c r="D1951" s="49" t="s">
        <v>69</v>
      </c>
      <c r="E1951" t="s">
        <v>43</v>
      </c>
      <c r="F1951" t="s">
        <v>22</v>
      </c>
      <c r="G1951" t="s">
        <v>16</v>
      </c>
      <c r="I1951" s="2">
        <v>-23000</v>
      </c>
      <c r="J1951" s="1">
        <v>45806</v>
      </c>
      <c r="K1951" s="7">
        <v>45778</v>
      </c>
    </row>
    <row r="1952" spans="1:11" x14ac:dyDescent="0.25">
      <c r="A1952" s="7">
        <v>45778</v>
      </c>
      <c r="B1952" s="1">
        <v>45806</v>
      </c>
      <c r="C1952" s="49" t="s">
        <v>120</v>
      </c>
      <c r="D1952" s="49" t="s">
        <v>69</v>
      </c>
      <c r="E1952" t="s">
        <v>43</v>
      </c>
      <c r="F1952" t="s">
        <v>22</v>
      </c>
      <c r="G1952" t="s">
        <v>16</v>
      </c>
      <c r="I1952" s="2">
        <v>-23000</v>
      </c>
      <c r="J1952" s="1">
        <v>45806</v>
      </c>
      <c r="K1952" s="7">
        <v>45778</v>
      </c>
    </row>
    <row r="1953" spans="1:11" x14ac:dyDescent="0.25">
      <c r="A1953" s="7">
        <v>45778</v>
      </c>
      <c r="B1953" s="1">
        <v>45806</v>
      </c>
      <c r="C1953" s="49" t="s">
        <v>120</v>
      </c>
      <c r="D1953" s="49" t="s">
        <v>52</v>
      </c>
      <c r="E1953" t="s">
        <v>26</v>
      </c>
      <c r="F1953" t="s">
        <v>22</v>
      </c>
      <c r="G1953" t="s">
        <v>16</v>
      </c>
      <c r="H1953" s="2">
        <v>11200</v>
      </c>
      <c r="I1953" s="2">
        <v>-11200</v>
      </c>
      <c r="J1953" s="1">
        <v>45806</v>
      </c>
      <c r="K1953" s="7">
        <v>45778</v>
      </c>
    </row>
    <row r="1954" spans="1:11" x14ac:dyDescent="0.25">
      <c r="A1954" s="7">
        <v>45778</v>
      </c>
      <c r="B1954" s="1">
        <v>45807</v>
      </c>
      <c r="C1954" s="49" t="s">
        <v>120</v>
      </c>
      <c r="D1954" s="49" t="s">
        <v>52</v>
      </c>
      <c r="E1954" t="s">
        <v>26</v>
      </c>
      <c r="F1954" t="s">
        <v>22</v>
      </c>
      <c r="G1954" t="s">
        <v>16</v>
      </c>
      <c r="H1954" s="2">
        <v>8400</v>
      </c>
      <c r="I1954" s="2">
        <v>-8400</v>
      </c>
      <c r="J1954" s="1">
        <v>45807</v>
      </c>
      <c r="K1954" s="7">
        <v>45778</v>
      </c>
    </row>
    <row r="1955" spans="1:11" x14ac:dyDescent="0.25">
      <c r="A1955" s="7">
        <v>45778</v>
      </c>
      <c r="B1955" s="1">
        <v>45807</v>
      </c>
      <c r="C1955" s="49" t="s">
        <v>120</v>
      </c>
      <c r="D1955" s="49" t="s">
        <v>51</v>
      </c>
      <c r="E1955" t="s">
        <v>79</v>
      </c>
      <c r="F1955" t="s">
        <v>22</v>
      </c>
      <c r="G1955" t="s">
        <v>18</v>
      </c>
      <c r="H1955" s="2">
        <v>20000</v>
      </c>
      <c r="I1955" s="2">
        <v>-20000</v>
      </c>
      <c r="J1955" s="1">
        <v>45807</v>
      </c>
      <c r="K1955" s="7">
        <v>45778</v>
      </c>
    </row>
    <row r="1956" spans="1:11" x14ac:dyDescent="0.25">
      <c r="A1956" s="7">
        <v>45778</v>
      </c>
      <c r="B1956" s="1">
        <v>45807</v>
      </c>
      <c r="C1956" s="49" t="s">
        <v>120</v>
      </c>
      <c r="D1956" s="49" t="s">
        <v>52</v>
      </c>
      <c r="E1956" t="s">
        <v>12</v>
      </c>
      <c r="F1956" t="s">
        <v>24</v>
      </c>
      <c r="G1956" t="s">
        <v>16</v>
      </c>
      <c r="H1956" s="2">
        <v>298600</v>
      </c>
      <c r="I1956" s="2">
        <v>-298600</v>
      </c>
      <c r="J1956" s="1">
        <v>25447</v>
      </c>
      <c r="K1956" s="7">
        <v>45809</v>
      </c>
    </row>
    <row r="1957" spans="1:11" x14ac:dyDescent="0.25">
      <c r="A1957" s="7">
        <v>45778</v>
      </c>
      <c r="B1957" s="1">
        <v>45807</v>
      </c>
      <c r="C1957" s="49" t="s">
        <v>120</v>
      </c>
      <c r="D1957" s="49" t="s">
        <v>52</v>
      </c>
      <c r="E1957" t="s">
        <v>68</v>
      </c>
      <c r="F1957" t="s">
        <v>22</v>
      </c>
      <c r="G1957" t="s">
        <v>16</v>
      </c>
      <c r="I1957" s="2">
        <v>-290000</v>
      </c>
      <c r="J1957" s="1">
        <v>45807</v>
      </c>
      <c r="K1957" s="7">
        <v>45778</v>
      </c>
    </row>
    <row r="1958" spans="1:11" x14ac:dyDescent="0.25">
      <c r="A1958" s="7">
        <v>45778</v>
      </c>
      <c r="B1958" s="1">
        <v>45807</v>
      </c>
      <c r="C1958" s="49" t="s">
        <v>120</v>
      </c>
      <c r="D1958" s="49" t="s">
        <v>52</v>
      </c>
      <c r="E1958" t="s">
        <v>164</v>
      </c>
      <c r="F1958" t="s">
        <v>22</v>
      </c>
      <c r="G1958" t="s">
        <v>16</v>
      </c>
      <c r="H1958" s="2">
        <v>165000</v>
      </c>
      <c r="I1958" s="2">
        <v>-165000</v>
      </c>
      <c r="J1958" s="1">
        <v>45807</v>
      </c>
      <c r="K1958" s="7">
        <v>45778</v>
      </c>
    </row>
    <row r="1959" spans="1:11" x14ac:dyDescent="0.25">
      <c r="A1959" s="7">
        <v>45778</v>
      </c>
      <c r="B1959" s="1">
        <v>45807</v>
      </c>
      <c r="C1959" s="49" t="s">
        <v>120</v>
      </c>
      <c r="D1959" s="49" t="s">
        <v>52</v>
      </c>
      <c r="E1959" t="s">
        <v>154</v>
      </c>
      <c r="F1959" t="s">
        <v>22</v>
      </c>
      <c r="G1959" t="s">
        <v>18</v>
      </c>
      <c r="H1959" s="2">
        <v>56700</v>
      </c>
      <c r="I1959" s="2">
        <v>-56700</v>
      </c>
      <c r="J1959" s="1">
        <v>45807</v>
      </c>
      <c r="K1959" s="7">
        <v>45778</v>
      </c>
    </row>
    <row r="1960" spans="1:11" x14ac:dyDescent="0.25">
      <c r="A1960" s="7">
        <v>45778</v>
      </c>
      <c r="B1960" s="1">
        <v>45807</v>
      </c>
      <c r="C1960" s="49" t="s">
        <v>120</v>
      </c>
      <c r="D1960" s="49" t="s">
        <v>52</v>
      </c>
      <c r="E1960" t="s">
        <v>38</v>
      </c>
      <c r="F1960" t="s">
        <v>22</v>
      </c>
      <c r="G1960" t="s">
        <v>16</v>
      </c>
      <c r="H1960" s="2">
        <v>4200</v>
      </c>
      <c r="I1960" s="2">
        <v>-4200</v>
      </c>
      <c r="J1960" s="1">
        <v>45807</v>
      </c>
      <c r="K1960" s="7">
        <v>45778</v>
      </c>
    </row>
    <row r="1961" spans="1:11" x14ac:dyDescent="0.25">
      <c r="A1961" s="7">
        <v>45778</v>
      </c>
      <c r="B1961" s="1">
        <v>45807</v>
      </c>
      <c r="C1961" s="49" t="s">
        <v>120</v>
      </c>
      <c r="D1961" s="49" t="s">
        <v>52</v>
      </c>
      <c r="E1961" t="s">
        <v>41</v>
      </c>
      <c r="F1961" t="s">
        <v>22</v>
      </c>
      <c r="G1961" t="s">
        <v>16</v>
      </c>
      <c r="H1961" s="2">
        <v>6000</v>
      </c>
      <c r="I1961" s="2">
        <v>-6000</v>
      </c>
      <c r="J1961" s="1">
        <v>45807</v>
      </c>
      <c r="K1961" s="7">
        <v>45778</v>
      </c>
    </row>
    <row r="1962" spans="1:11" x14ac:dyDescent="0.25">
      <c r="A1962" s="7">
        <v>45778</v>
      </c>
      <c r="B1962" s="1">
        <v>45807</v>
      </c>
      <c r="C1962" s="49" t="s">
        <v>120</v>
      </c>
      <c r="D1962" s="49" t="s">
        <v>52</v>
      </c>
      <c r="E1962" t="s">
        <v>9</v>
      </c>
      <c r="F1962" t="s">
        <v>22</v>
      </c>
      <c r="G1962" t="s">
        <v>16</v>
      </c>
      <c r="H1962" s="2">
        <v>3000</v>
      </c>
      <c r="I1962" s="2">
        <v>-3000</v>
      </c>
      <c r="J1962" s="1">
        <v>45807</v>
      </c>
      <c r="K1962" s="7">
        <v>45778</v>
      </c>
    </row>
    <row r="1963" spans="1:11" x14ac:dyDescent="0.25">
      <c r="A1963" s="7">
        <v>45778</v>
      </c>
      <c r="B1963" s="1">
        <v>45807</v>
      </c>
      <c r="C1963" s="49" t="s">
        <v>120</v>
      </c>
      <c r="D1963" s="49" t="s">
        <v>69</v>
      </c>
      <c r="E1963" t="s">
        <v>43</v>
      </c>
      <c r="F1963" t="s">
        <v>22</v>
      </c>
      <c r="G1963" t="s">
        <v>16</v>
      </c>
      <c r="I1963" s="2">
        <v>-23070</v>
      </c>
      <c r="J1963" s="1">
        <v>45807</v>
      </c>
      <c r="K1963" s="7">
        <v>45778</v>
      </c>
    </row>
    <row r="1964" spans="1:11" x14ac:dyDescent="0.25">
      <c r="A1964" s="7">
        <v>45778</v>
      </c>
      <c r="B1964" s="1">
        <v>45807</v>
      </c>
      <c r="C1964" s="49" t="s">
        <v>120</v>
      </c>
      <c r="D1964" s="49" t="s">
        <v>69</v>
      </c>
      <c r="E1964" t="s">
        <v>43</v>
      </c>
      <c r="F1964" t="s">
        <v>22</v>
      </c>
      <c r="G1964" t="s">
        <v>16</v>
      </c>
      <c r="I1964" s="2">
        <v>-23070</v>
      </c>
      <c r="J1964" s="1">
        <v>45807</v>
      </c>
      <c r="K1964" s="7">
        <v>45778</v>
      </c>
    </row>
    <row r="1965" spans="1:11" x14ac:dyDescent="0.25">
      <c r="A1965" s="7">
        <v>45778</v>
      </c>
      <c r="B1965" s="1">
        <v>45807</v>
      </c>
      <c r="C1965" s="49" t="s">
        <v>120</v>
      </c>
      <c r="D1965" s="49" t="s">
        <v>69</v>
      </c>
      <c r="E1965" t="s">
        <v>39</v>
      </c>
      <c r="F1965" t="s">
        <v>22</v>
      </c>
      <c r="G1965" t="s">
        <v>16</v>
      </c>
      <c r="I1965" s="2">
        <v>-50000</v>
      </c>
      <c r="J1965" s="1">
        <v>45807</v>
      </c>
      <c r="K1965" s="7">
        <v>45778</v>
      </c>
    </row>
    <row r="1966" spans="1:11" x14ac:dyDescent="0.25">
      <c r="A1966" s="7">
        <v>45778</v>
      </c>
      <c r="B1966" s="1">
        <v>45808</v>
      </c>
      <c r="C1966" s="49" t="s">
        <v>120</v>
      </c>
      <c r="D1966" s="49" t="s">
        <v>69</v>
      </c>
      <c r="E1966" t="s">
        <v>43</v>
      </c>
      <c r="F1966" t="s">
        <v>22</v>
      </c>
      <c r="G1966" t="s">
        <v>16</v>
      </c>
      <c r="I1966" s="2">
        <v>-23000</v>
      </c>
      <c r="J1966" s="1">
        <v>45808</v>
      </c>
      <c r="K1966" s="7">
        <v>45778</v>
      </c>
    </row>
    <row r="1967" spans="1:11" x14ac:dyDescent="0.25">
      <c r="A1967" s="7">
        <v>45778</v>
      </c>
      <c r="B1967" s="1">
        <v>45808</v>
      </c>
      <c r="C1967" s="49" t="s">
        <v>120</v>
      </c>
      <c r="D1967" s="49" t="s">
        <v>51</v>
      </c>
      <c r="E1967" t="s">
        <v>105</v>
      </c>
      <c r="F1967" t="s">
        <v>22</v>
      </c>
      <c r="G1967" t="s">
        <v>18</v>
      </c>
      <c r="H1967" s="2">
        <v>81836</v>
      </c>
      <c r="I1967" s="2">
        <v>-81836</v>
      </c>
      <c r="J1967" s="1">
        <v>45808</v>
      </c>
      <c r="K1967" s="7">
        <v>45778</v>
      </c>
    </row>
    <row r="1968" spans="1:11" x14ac:dyDescent="0.25">
      <c r="A1968" s="7">
        <v>45778</v>
      </c>
      <c r="B1968" s="1">
        <v>45808</v>
      </c>
      <c r="C1968" s="49" t="s">
        <v>120</v>
      </c>
      <c r="D1968" s="49" t="s">
        <v>51</v>
      </c>
      <c r="E1968" t="s">
        <v>27</v>
      </c>
      <c r="F1968" t="s">
        <v>22</v>
      </c>
      <c r="G1968" t="s">
        <v>16</v>
      </c>
      <c r="H1968" s="2">
        <v>190000</v>
      </c>
      <c r="I1968" s="2">
        <v>-190000</v>
      </c>
      <c r="J1968" s="1">
        <v>45808</v>
      </c>
      <c r="K1968" s="7">
        <v>45778</v>
      </c>
    </row>
    <row r="1969" spans="1:11" x14ac:dyDescent="0.25">
      <c r="A1969" s="7">
        <v>45778</v>
      </c>
      <c r="B1969" s="1">
        <v>45808</v>
      </c>
      <c r="C1969" s="49" t="s">
        <v>120</v>
      </c>
      <c r="D1969" s="49" t="s">
        <v>51</v>
      </c>
      <c r="E1969" t="s">
        <v>39</v>
      </c>
      <c r="F1969" t="s">
        <v>22</v>
      </c>
      <c r="G1969" t="s">
        <v>16</v>
      </c>
      <c r="H1969" s="2">
        <v>90000</v>
      </c>
      <c r="I1969" s="2">
        <v>-90000</v>
      </c>
      <c r="J1969" s="1">
        <v>45808</v>
      </c>
      <c r="K1969" s="7">
        <v>45778</v>
      </c>
    </row>
    <row r="1970" spans="1:11" x14ac:dyDescent="0.25">
      <c r="A1970" s="7">
        <v>45778</v>
      </c>
      <c r="B1970" s="1">
        <v>45808</v>
      </c>
      <c r="C1970" s="49" t="s">
        <v>120</v>
      </c>
      <c r="D1970" s="49" t="s">
        <v>52</v>
      </c>
      <c r="E1970" t="s">
        <v>34</v>
      </c>
      <c r="F1970" t="s">
        <v>22</v>
      </c>
      <c r="G1970" t="s">
        <v>16</v>
      </c>
      <c r="H1970" s="2">
        <v>82350</v>
      </c>
      <c r="I1970" s="2">
        <v>-82350</v>
      </c>
      <c r="J1970" s="1">
        <v>45808</v>
      </c>
      <c r="K1970" s="7">
        <v>45778</v>
      </c>
    </row>
    <row r="1971" spans="1:11" x14ac:dyDescent="0.25">
      <c r="A1971" s="7">
        <v>45778</v>
      </c>
      <c r="B1971" s="1">
        <v>45808</v>
      </c>
      <c r="C1971" s="49" t="s">
        <v>120</v>
      </c>
      <c r="D1971" s="49" t="s">
        <v>52</v>
      </c>
      <c r="E1971" t="s">
        <v>39</v>
      </c>
      <c r="F1971" t="s">
        <v>22</v>
      </c>
      <c r="G1971" t="s">
        <v>18</v>
      </c>
      <c r="H1971" s="2">
        <v>11000</v>
      </c>
      <c r="I1971" s="2">
        <v>-11000</v>
      </c>
      <c r="J1971" s="1">
        <v>45808</v>
      </c>
      <c r="K1971" s="7">
        <v>45778</v>
      </c>
    </row>
    <row r="1972" spans="1:11" x14ac:dyDescent="0.25">
      <c r="A1972" s="7">
        <v>45778</v>
      </c>
      <c r="B1972" s="1">
        <v>45808</v>
      </c>
      <c r="C1972" s="49" t="s">
        <v>120</v>
      </c>
      <c r="D1972" s="49" t="s">
        <v>51</v>
      </c>
      <c r="E1972" t="s">
        <v>103</v>
      </c>
      <c r="F1972" t="s">
        <v>22</v>
      </c>
      <c r="G1972" t="s">
        <v>16</v>
      </c>
      <c r="H1972" s="2">
        <v>145600</v>
      </c>
      <c r="I1972" s="2">
        <v>-145600</v>
      </c>
      <c r="J1972" s="1">
        <v>45808</v>
      </c>
      <c r="K1972" s="7">
        <v>45778</v>
      </c>
    </row>
    <row r="1973" spans="1:11" x14ac:dyDescent="0.25">
      <c r="A1973" s="7">
        <v>45778</v>
      </c>
      <c r="B1973" s="1">
        <v>45808</v>
      </c>
      <c r="C1973" s="49" t="s">
        <v>120</v>
      </c>
      <c r="D1973" s="49" t="s">
        <v>69</v>
      </c>
      <c r="E1973" t="s">
        <v>39</v>
      </c>
      <c r="F1973" t="s">
        <v>22</v>
      </c>
      <c r="G1973" t="s">
        <v>16</v>
      </c>
      <c r="I1973" s="2">
        <v>-334650</v>
      </c>
      <c r="J1973" s="1">
        <v>45808</v>
      </c>
      <c r="K1973" s="7">
        <v>45778</v>
      </c>
    </row>
    <row r="1974" spans="1:11" x14ac:dyDescent="0.25">
      <c r="A1974" s="7">
        <v>45778</v>
      </c>
      <c r="B1974" s="1">
        <v>45808</v>
      </c>
      <c r="C1974" s="49" t="s">
        <v>120</v>
      </c>
      <c r="D1974" s="49" t="s">
        <v>69</v>
      </c>
      <c r="E1974" t="s">
        <v>39</v>
      </c>
      <c r="F1974" t="s">
        <v>22</v>
      </c>
      <c r="G1974" t="s">
        <v>16</v>
      </c>
      <c r="I1974" s="2">
        <v>-300000</v>
      </c>
      <c r="J1974" s="1">
        <v>45808</v>
      </c>
      <c r="K1974" s="7">
        <v>45778</v>
      </c>
    </row>
    <row r="1975" spans="1:11" x14ac:dyDescent="0.25">
      <c r="A1975" s="7">
        <v>45778</v>
      </c>
      <c r="B1975" s="1">
        <v>45808</v>
      </c>
      <c r="C1975" s="49" t="s">
        <v>120</v>
      </c>
      <c r="D1975" s="49" t="s">
        <v>70</v>
      </c>
      <c r="E1975" t="s">
        <v>71</v>
      </c>
      <c r="F1975" t="s">
        <v>22</v>
      </c>
      <c r="G1975" t="s">
        <v>16</v>
      </c>
      <c r="H1975" s="2">
        <v>3810</v>
      </c>
      <c r="I1975" s="2">
        <v>-3810</v>
      </c>
      <c r="J1975" s="1">
        <v>45808</v>
      </c>
      <c r="K1975" s="7">
        <v>45778</v>
      </c>
    </row>
    <row r="1976" spans="1:11" x14ac:dyDescent="0.25">
      <c r="A1976" s="7">
        <v>45778</v>
      </c>
      <c r="B1976" s="1">
        <v>45808</v>
      </c>
      <c r="C1976" s="49" t="s">
        <v>120</v>
      </c>
      <c r="D1976" s="49" t="s">
        <v>70</v>
      </c>
      <c r="E1976" t="s">
        <v>71</v>
      </c>
      <c r="F1976" t="s">
        <v>22</v>
      </c>
      <c r="G1976" t="s">
        <v>16</v>
      </c>
      <c r="H1976" s="2">
        <v>3400</v>
      </c>
      <c r="I1976" s="2">
        <v>-3400</v>
      </c>
      <c r="J1976" s="1">
        <v>45808</v>
      </c>
      <c r="K1976" s="7">
        <v>45778</v>
      </c>
    </row>
    <row r="1977" spans="1:11" x14ac:dyDescent="0.25">
      <c r="A1977" s="7">
        <v>45778</v>
      </c>
      <c r="B1977" s="1">
        <v>45808</v>
      </c>
      <c r="C1977" s="49" t="s">
        <v>120</v>
      </c>
      <c r="D1977" s="49" t="s">
        <v>214</v>
      </c>
      <c r="E1977" t="s">
        <v>223</v>
      </c>
      <c r="F1977" t="s">
        <v>22</v>
      </c>
      <c r="G1977" t="s">
        <v>16</v>
      </c>
      <c r="H1977" s="2">
        <v>8000</v>
      </c>
      <c r="I1977" s="2">
        <v>-8000</v>
      </c>
      <c r="J1977" s="1">
        <v>45808</v>
      </c>
      <c r="K1977" s="7">
        <v>45778</v>
      </c>
    </row>
    <row r="1978" spans="1:11" x14ac:dyDescent="0.25">
      <c r="A1978" s="7">
        <v>45778</v>
      </c>
      <c r="B1978" s="1">
        <v>45808</v>
      </c>
      <c r="C1978" s="49" t="s">
        <v>120</v>
      </c>
      <c r="D1978" s="49" t="s">
        <v>52</v>
      </c>
      <c r="E1978" t="s">
        <v>30</v>
      </c>
      <c r="F1978" t="s">
        <v>22</v>
      </c>
      <c r="G1978" t="s">
        <v>16</v>
      </c>
      <c r="H1978" s="2">
        <v>4000</v>
      </c>
      <c r="I1978" s="2">
        <v>-4000</v>
      </c>
      <c r="J1978" s="1">
        <v>45808</v>
      </c>
      <c r="K1978" s="7">
        <v>45778</v>
      </c>
    </row>
    <row r="1979" spans="1:11" x14ac:dyDescent="0.25">
      <c r="A1979" s="7">
        <v>45778</v>
      </c>
      <c r="B1979" s="1">
        <v>45808</v>
      </c>
      <c r="C1979" s="49" t="s">
        <v>120</v>
      </c>
      <c r="D1979" s="49" t="s">
        <v>52</v>
      </c>
      <c r="E1979" t="s">
        <v>30</v>
      </c>
      <c r="F1979" t="s">
        <v>22</v>
      </c>
      <c r="G1979" t="s">
        <v>16</v>
      </c>
      <c r="H1979" s="2">
        <v>6300</v>
      </c>
      <c r="I1979" s="2">
        <v>-6300</v>
      </c>
      <c r="J1979" s="1">
        <v>45808</v>
      </c>
      <c r="K1979" s="7">
        <v>45778</v>
      </c>
    </row>
    <row r="1980" spans="1:11" x14ac:dyDescent="0.25">
      <c r="A1980" s="7">
        <v>45778</v>
      </c>
      <c r="B1980" s="1">
        <v>45808</v>
      </c>
      <c r="C1980" s="49" t="s">
        <v>120</v>
      </c>
      <c r="D1980" s="49" t="s">
        <v>52</v>
      </c>
      <c r="E1980" t="s">
        <v>26</v>
      </c>
      <c r="F1980" t="s">
        <v>22</v>
      </c>
      <c r="G1980" t="s">
        <v>16</v>
      </c>
      <c r="H1980" s="2">
        <v>19000</v>
      </c>
      <c r="I1980" s="2">
        <v>-19000</v>
      </c>
      <c r="J1980" s="1">
        <v>45808</v>
      </c>
      <c r="K1980" s="7">
        <v>45778</v>
      </c>
    </row>
    <row r="1981" spans="1:11" x14ac:dyDescent="0.25">
      <c r="A1981" s="7">
        <v>45778</v>
      </c>
      <c r="B1981" s="1">
        <v>45808</v>
      </c>
      <c r="C1981" s="49" t="s">
        <v>120</v>
      </c>
      <c r="D1981" s="49" t="s">
        <v>69</v>
      </c>
      <c r="E1981" t="s">
        <v>43</v>
      </c>
      <c r="F1981" t="s">
        <v>22</v>
      </c>
      <c r="G1981" t="s">
        <v>16</v>
      </c>
      <c r="I1981" s="2">
        <v>-23070</v>
      </c>
      <c r="J1981" s="1">
        <v>45808</v>
      </c>
      <c r="K1981" s="7">
        <v>45778</v>
      </c>
    </row>
    <row r="1982" spans="1:11" x14ac:dyDescent="0.25">
      <c r="A1982" s="7">
        <v>45778</v>
      </c>
      <c r="B1982" s="1">
        <v>45808</v>
      </c>
      <c r="C1982" s="49" t="s">
        <v>120</v>
      </c>
      <c r="D1982" s="49" t="s">
        <v>69</v>
      </c>
      <c r="E1982" t="s">
        <v>43</v>
      </c>
      <c r="F1982" t="s">
        <v>22</v>
      </c>
      <c r="G1982" t="s">
        <v>16</v>
      </c>
      <c r="I1982" s="2">
        <v>-23070</v>
      </c>
      <c r="J1982" s="1">
        <v>45808</v>
      </c>
      <c r="K1982" s="7">
        <v>45778</v>
      </c>
    </row>
    <row r="1983" spans="1:11" x14ac:dyDescent="0.25">
      <c r="A1983" s="7">
        <v>45778</v>
      </c>
      <c r="B1983" s="1">
        <v>45808</v>
      </c>
      <c r="C1983" s="49" t="s">
        <v>121</v>
      </c>
      <c r="D1983" s="49" t="s">
        <v>117</v>
      </c>
      <c r="E1983" t="s">
        <v>108</v>
      </c>
      <c r="F1983" t="s">
        <v>118</v>
      </c>
      <c r="G1983" t="s">
        <v>16</v>
      </c>
      <c r="I1983" s="2">
        <v>100673633</v>
      </c>
      <c r="J1983" s="1">
        <v>45808</v>
      </c>
      <c r="K1983" s="7">
        <v>45778</v>
      </c>
    </row>
    <row r="1984" spans="1:11" x14ac:dyDescent="0.25">
      <c r="A1984" s="7">
        <v>45778</v>
      </c>
      <c r="B1984" s="1">
        <v>45808</v>
      </c>
      <c r="C1984" s="49" t="s">
        <v>121</v>
      </c>
      <c r="D1984" s="49" t="s">
        <v>117</v>
      </c>
      <c r="E1984" t="s">
        <v>109</v>
      </c>
      <c r="F1984" t="s">
        <v>118</v>
      </c>
      <c r="G1984" t="s">
        <v>16</v>
      </c>
      <c r="I1984" s="2">
        <v>11855813</v>
      </c>
      <c r="J1984" s="1">
        <v>45808</v>
      </c>
      <c r="K1984" s="7">
        <v>45778</v>
      </c>
    </row>
    <row r="1985" spans="1:11" x14ac:dyDescent="0.25">
      <c r="A1985" s="7">
        <v>45778</v>
      </c>
      <c r="B1985" s="1">
        <v>45808</v>
      </c>
      <c r="C1985" s="49" t="s">
        <v>120</v>
      </c>
      <c r="D1985" s="49" t="s">
        <v>69</v>
      </c>
      <c r="E1985" t="s">
        <v>158</v>
      </c>
      <c r="F1985" t="s">
        <v>118</v>
      </c>
      <c r="G1985" t="s">
        <v>16</v>
      </c>
      <c r="I1985" s="2">
        <v>-21365832</v>
      </c>
      <c r="J1985" s="1">
        <v>45808</v>
      </c>
      <c r="K1985" s="7">
        <v>45778</v>
      </c>
    </row>
    <row r="1986" spans="1:11" x14ac:dyDescent="0.25">
      <c r="A1986" s="7">
        <v>45809</v>
      </c>
      <c r="B1986" s="1">
        <v>45810</v>
      </c>
      <c r="C1986" s="49" t="s">
        <v>120</v>
      </c>
      <c r="D1986" s="49" t="s">
        <v>52</v>
      </c>
      <c r="E1986" t="s">
        <v>12</v>
      </c>
      <c r="F1986" t="s">
        <v>24</v>
      </c>
      <c r="G1986" t="s">
        <v>16</v>
      </c>
      <c r="H1986" s="2">
        <v>389500</v>
      </c>
      <c r="I1986" s="2">
        <v>-389500</v>
      </c>
      <c r="J1986" s="1">
        <v>45819</v>
      </c>
      <c r="K1986" s="7">
        <v>45809</v>
      </c>
    </row>
    <row r="1987" spans="1:11" x14ac:dyDescent="0.25">
      <c r="A1987" s="7">
        <v>45809</v>
      </c>
      <c r="B1987" s="1">
        <v>45810</v>
      </c>
      <c r="C1987" s="49" t="s">
        <v>120</v>
      </c>
      <c r="D1987" s="49" t="s">
        <v>52</v>
      </c>
      <c r="E1987" t="s">
        <v>30</v>
      </c>
      <c r="F1987" t="s">
        <v>22</v>
      </c>
      <c r="G1987" t="s">
        <v>16</v>
      </c>
      <c r="H1987" s="2">
        <v>15000</v>
      </c>
      <c r="I1987" s="2">
        <v>-15000</v>
      </c>
      <c r="J1987" s="1">
        <v>45810</v>
      </c>
      <c r="K1987" s="7">
        <v>45809</v>
      </c>
    </row>
    <row r="1988" spans="1:11" x14ac:dyDescent="0.25">
      <c r="A1988" s="7">
        <v>45809</v>
      </c>
      <c r="B1988" s="1">
        <v>45810</v>
      </c>
      <c r="C1988" s="49" t="s">
        <v>120</v>
      </c>
      <c r="D1988" s="49" t="s">
        <v>69</v>
      </c>
      <c r="E1988" t="s">
        <v>43</v>
      </c>
      <c r="F1988" t="s">
        <v>22</v>
      </c>
      <c r="G1988" t="s">
        <v>16</v>
      </c>
      <c r="I1988" s="2">
        <v>-23000</v>
      </c>
      <c r="J1988" s="1">
        <v>45810</v>
      </c>
      <c r="K1988" s="7">
        <v>45809</v>
      </c>
    </row>
    <row r="1989" spans="1:11" x14ac:dyDescent="0.25">
      <c r="A1989" s="7">
        <v>45809</v>
      </c>
      <c r="B1989" s="1">
        <v>45810</v>
      </c>
      <c r="C1989" s="49" t="s">
        <v>120</v>
      </c>
      <c r="D1989" s="49" t="s">
        <v>52</v>
      </c>
      <c r="E1989" t="s">
        <v>30</v>
      </c>
      <c r="F1989" t="s">
        <v>22</v>
      </c>
      <c r="G1989" t="s">
        <v>16</v>
      </c>
      <c r="H1989" s="2">
        <v>600</v>
      </c>
      <c r="I1989" s="2">
        <v>-600</v>
      </c>
      <c r="J1989" s="1">
        <v>45810</v>
      </c>
      <c r="K1989" s="7">
        <v>45809</v>
      </c>
    </row>
    <row r="1990" spans="1:11" x14ac:dyDescent="0.25">
      <c r="A1990" s="7">
        <v>45809</v>
      </c>
      <c r="B1990" s="1">
        <v>45810</v>
      </c>
      <c r="C1990" s="49" t="s">
        <v>120</v>
      </c>
      <c r="D1990" s="49" t="s">
        <v>69</v>
      </c>
      <c r="E1990" t="s">
        <v>43</v>
      </c>
      <c r="F1990" t="s">
        <v>22</v>
      </c>
      <c r="G1990" t="s">
        <v>16</v>
      </c>
      <c r="I1990" s="2">
        <v>-23000</v>
      </c>
      <c r="J1990" s="1">
        <v>45810</v>
      </c>
      <c r="K1990" s="7">
        <v>45809</v>
      </c>
    </row>
    <row r="1991" spans="1:11" x14ac:dyDescent="0.25">
      <c r="A1991" s="7">
        <v>45809</v>
      </c>
      <c r="B1991" s="1">
        <v>45810</v>
      </c>
      <c r="C1991" s="49" t="s">
        <v>120</v>
      </c>
      <c r="D1991" s="49" t="s">
        <v>69</v>
      </c>
      <c r="E1991" t="s">
        <v>43</v>
      </c>
      <c r="F1991" t="s">
        <v>22</v>
      </c>
      <c r="G1991" t="s">
        <v>16</v>
      </c>
      <c r="I1991" s="2">
        <v>-23070</v>
      </c>
      <c r="J1991" s="1">
        <v>45810</v>
      </c>
      <c r="K1991" s="7">
        <v>45809</v>
      </c>
    </row>
    <row r="1992" spans="1:11" x14ac:dyDescent="0.25">
      <c r="A1992" s="7">
        <v>45809</v>
      </c>
      <c r="B1992" s="1">
        <v>45810</v>
      </c>
      <c r="C1992" s="49" t="s">
        <v>120</v>
      </c>
      <c r="D1992" s="49" t="s">
        <v>74</v>
      </c>
      <c r="E1992" t="s">
        <v>224</v>
      </c>
      <c r="F1992" t="s">
        <v>22</v>
      </c>
      <c r="G1992" t="s">
        <v>18</v>
      </c>
      <c r="H1992" s="2">
        <v>31200</v>
      </c>
      <c r="I1992" s="2">
        <v>-31200</v>
      </c>
      <c r="J1992" s="1">
        <v>45810</v>
      </c>
      <c r="K1992" s="7">
        <v>45809</v>
      </c>
    </row>
    <row r="1993" spans="1:11" x14ac:dyDescent="0.25">
      <c r="A1993" s="7">
        <v>45809</v>
      </c>
      <c r="B1993" s="1">
        <v>45810</v>
      </c>
      <c r="C1993" s="49" t="s">
        <v>120</v>
      </c>
      <c r="D1993" s="49" t="s">
        <v>52</v>
      </c>
      <c r="E1993" t="s">
        <v>36</v>
      </c>
      <c r="F1993" t="s">
        <v>22</v>
      </c>
      <c r="G1993" t="s">
        <v>18</v>
      </c>
      <c r="H1993" s="2">
        <v>98800</v>
      </c>
      <c r="I1993" s="2">
        <v>-98800</v>
      </c>
      <c r="J1993" s="1">
        <v>45810</v>
      </c>
      <c r="K1993" s="7">
        <v>45809</v>
      </c>
    </row>
    <row r="1994" spans="1:11" x14ac:dyDescent="0.25">
      <c r="A1994" s="7">
        <v>45809</v>
      </c>
      <c r="B1994" s="1">
        <v>45810</v>
      </c>
      <c r="C1994" s="49" t="s">
        <v>120</v>
      </c>
      <c r="D1994" s="49" t="s">
        <v>52</v>
      </c>
      <c r="E1994" t="s">
        <v>2</v>
      </c>
      <c r="F1994" t="s">
        <v>22</v>
      </c>
      <c r="G1994" t="s">
        <v>17</v>
      </c>
      <c r="I1994" s="2">
        <v>-2356324</v>
      </c>
      <c r="J1994" s="1">
        <v>45810</v>
      </c>
      <c r="K1994" s="7">
        <v>45809</v>
      </c>
    </row>
    <row r="1995" spans="1:11" x14ac:dyDescent="0.25">
      <c r="A1995" s="7">
        <v>45809</v>
      </c>
      <c r="B1995" s="1">
        <v>45810</v>
      </c>
      <c r="C1995" s="49" t="s">
        <v>120</v>
      </c>
      <c r="D1995" s="49" t="s">
        <v>52</v>
      </c>
      <c r="E1995" t="s">
        <v>38</v>
      </c>
      <c r="F1995" t="s">
        <v>22</v>
      </c>
      <c r="G1995" t="s">
        <v>16</v>
      </c>
      <c r="H1995" s="2">
        <v>55500</v>
      </c>
      <c r="I1995" s="2">
        <v>-55500</v>
      </c>
      <c r="J1995" s="1">
        <v>45810</v>
      </c>
      <c r="K1995" s="7">
        <v>45809</v>
      </c>
    </row>
    <row r="1996" spans="1:11" x14ac:dyDescent="0.25">
      <c r="A1996" s="7">
        <v>45809</v>
      </c>
      <c r="B1996" s="1">
        <v>45810</v>
      </c>
      <c r="C1996" s="49" t="s">
        <v>120</v>
      </c>
      <c r="D1996" s="49" t="s">
        <v>66</v>
      </c>
      <c r="E1996" t="s">
        <v>207</v>
      </c>
      <c r="F1996" t="s">
        <v>22</v>
      </c>
      <c r="G1996" t="s">
        <v>18</v>
      </c>
      <c r="H1996" s="2">
        <v>150000</v>
      </c>
      <c r="I1996" s="2">
        <v>-150000</v>
      </c>
      <c r="J1996" s="1">
        <v>45810</v>
      </c>
      <c r="K1996" s="7">
        <v>45809</v>
      </c>
    </row>
    <row r="1997" spans="1:11" x14ac:dyDescent="0.25">
      <c r="A1997" s="7">
        <v>45809</v>
      </c>
      <c r="B1997" s="1">
        <v>45810</v>
      </c>
      <c r="C1997" s="49" t="s">
        <v>120</v>
      </c>
      <c r="D1997" s="49" t="s">
        <v>52</v>
      </c>
      <c r="E1997" t="s">
        <v>15</v>
      </c>
      <c r="F1997" t="s">
        <v>24</v>
      </c>
      <c r="G1997" t="s">
        <v>16</v>
      </c>
      <c r="H1997" s="2">
        <v>269000</v>
      </c>
      <c r="I1997" s="2">
        <v>-269000</v>
      </c>
      <c r="J1997" s="1">
        <v>45861</v>
      </c>
      <c r="K1997" s="7">
        <v>45839</v>
      </c>
    </row>
    <row r="1998" spans="1:11" x14ac:dyDescent="0.25">
      <c r="A1998" s="7">
        <v>45809</v>
      </c>
      <c r="B1998" s="1">
        <v>45810</v>
      </c>
      <c r="C1998" s="49" t="s">
        <v>120</v>
      </c>
      <c r="D1998" s="49" t="s">
        <v>52</v>
      </c>
      <c r="E1998" t="s">
        <v>30</v>
      </c>
      <c r="F1998" t="s">
        <v>22</v>
      </c>
      <c r="G1998" t="s">
        <v>16</v>
      </c>
      <c r="H1998" s="2">
        <v>4000</v>
      </c>
      <c r="I1998" s="2">
        <v>-4000</v>
      </c>
      <c r="J1998" s="1">
        <v>45810</v>
      </c>
      <c r="K1998" s="7">
        <v>45809</v>
      </c>
    </row>
    <row r="1999" spans="1:11" x14ac:dyDescent="0.25">
      <c r="A1999" s="7">
        <v>45809</v>
      </c>
      <c r="B1999" s="1">
        <v>45810</v>
      </c>
      <c r="C1999" s="49" t="s">
        <v>120</v>
      </c>
      <c r="D1999" s="49" t="s">
        <v>52</v>
      </c>
      <c r="E1999" t="s">
        <v>9</v>
      </c>
      <c r="F1999" t="s">
        <v>22</v>
      </c>
      <c r="G1999" t="s">
        <v>16</v>
      </c>
      <c r="H1999" s="2">
        <v>3700</v>
      </c>
      <c r="I1999" s="2">
        <v>-3700</v>
      </c>
      <c r="J1999" s="1">
        <v>45810</v>
      </c>
      <c r="K1999" s="7">
        <v>45809</v>
      </c>
    </row>
    <row r="2000" spans="1:11" x14ac:dyDescent="0.25">
      <c r="A2000" s="7">
        <v>45809</v>
      </c>
      <c r="B2000" s="1">
        <v>45810</v>
      </c>
      <c r="C2000" s="49" t="s">
        <v>120</v>
      </c>
      <c r="D2000" s="49" t="s">
        <v>69</v>
      </c>
      <c r="E2000" t="s">
        <v>43</v>
      </c>
      <c r="F2000" t="s">
        <v>22</v>
      </c>
      <c r="G2000" t="s">
        <v>16</v>
      </c>
      <c r="I2000" s="2">
        <v>-23070</v>
      </c>
      <c r="J2000" s="1">
        <v>45810</v>
      </c>
      <c r="K2000" s="7">
        <v>45809</v>
      </c>
    </row>
    <row r="2001" spans="1:11" x14ac:dyDescent="0.25">
      <c r="A2001" s="7">
        <v>45809</v>
      </c>
      <c r="B2001" s="1">
        <v>45810</v>
      </c>
      <c r="C2001" s="49" t="s">
        <v>120</v>
      </c>
      <c r="D2001" s="49" t="s">
        <v>69</v>
      </c>
      <c r="E2001" t="s">
        <v>43</v>
      </c>
      <c r="F2001" t="s">
        <v>22</v>
      </c>
      <c r="G2001" t="s">
        <v>16</v>
      </c>
      <c r="I2001" s="2">
        <v>-23070</v>
      </c>
      <c r="J2001" s="1">
        <v>45810</v>
      </c>
      <c r="K2001" s="7">
        <v>45809</v>
      </c>
    </row>
    <row r="2002" spans="1:11" x14ac:dyDescent="0.25">
      <c r="A2002" s="7">
        <v>45809</v>
      </c>
      <c r="B2002" s="1">
        <v>45810</v>
      </c>
      <c r="C2002" s="49" t="s">
        <v>120</v>
      </c>
      <c r="D2002" s="49" t="s">
        <v>70</v>
      </c>
      <c r="E2002" t="s">
        <v>35</v>
      </c>
      <c r="F2002" t="s">
        <v>22</v>
      </c>
      <c r="G2002" t="s">
        <v>16</v>
      </c>
      <c r="H2002" s="2">
        <v>30000</v>
      </c>
      <c r="I2002" s="2">
        <v>-30000</v>
      </c>
      <c r="J2002" s="1">
        <v>45810</v>
      </c>
      <c r="K2002" s="7">
        <v>45809</v>
      </c>
    </row>
    <row r="2003" spans="1:11" x14ac:dyDescent="0.25">
      <c r="A2003" s="7">
        <v>45809</v>
      </c>
      <c r="B2003" s="1">
        <v>45810</v>
      </c>
      <c r="C2003" s="49" t="s">
        <v>120</v>
      </c>
      <c r="D2003" s="49" t="s">
        <v>49</v>
      </c>
      <c r="E2003" t="s">
        <v>155</v>
      </c>
      <c r="F2003" t="s">
        <v>22</v>
      </c>
      <c r="G2003" t="s">
        <v>16</v>
      </c>
      <c r="H2003" s="2">
        <v>400000</v>
      </c>
      <c r="I2003" s="2">
        <v>-400000</v>
      </c>
      <c r="J2003" s="1">
        <v>45810</v>
      </c>
      <c r="K2003" s="7">
        <v>45809</v>
      </c>
    </row>
    <row r="2004" spans="1:11" x14ac:dyDescent="0.25">
      <c r="A2004" s="7">
        <v>45809</v>
      </c>
      <c r="B2004" s="1">
        <v>45810</v>
      </c>
      <c r="C2004" s="49" t="s">
        <v>120</v>
      </c>
      <c r="D2004" s="49" t="s">
        <v>51</v>
      </c>
      <c r="E2004" t="s">
        <v>225</v>
      </c>
      <c r="F2004" t="s">
        <v>22</v>
      </c>
      <c r="G2004" t="s">
        <v>16</v>
      </c>
      <c r="H2004" s="2">
        <v>60000</v>
      </c>
      <c r="I2004" s="2">
        <v>-60000</v>
      </c>
      <c r="J2004" s="1">
        <v>45810</v>
      </c>
      <c r="K2004" s="7">
        <v>45809</v>
      </c>
    </row>
    <row r="2005" spans="1:11" x14ac:dyDescent="0.25">
      <c r="A2005" s="7">
        <v>45809</v>
      </c>
      <c r="B2005" s="1">
        <v>45810</v>
      </c>
      <c r="C2005" s="49" t="s">
        <v>120</v>
      </c>
      <c r="D2005" s="49" t="s">
        <v>52</v>
      </c>
      <c r="E2005" t="s">
        <v>59</v>
      </c>
      <c r="F2005" t="s">
        <v>24</v>
      </c>
      <c r="G2005" t="s">
        <v>18</v>
      </c>
      <c r="H2005" s="2">
        <v>53100</v>
      </c>
      <c r="I2005" s="2">
        <v>-53100</v>
      </c>
      <c r="J2005" s="1">
        <v>45834</v>
      </c>
      <c r="K2005" s="7">
        <v>45809</v>
      </c>
    </row>
    <row r="2006" spans="1:11" x14ac:dyDescent="0.25">
      <c r="A2006" s="7">
        <v>45809</v>
      </c>
      <c r="B2006" s="1">
        <v>45810</v>
      </c>
      <c r="C2006" s="49" t="s">
        <v>120</v>
      </c>
      <c r="D2006" s="49" t="s">
        <v>52</v>
      </c>
      <c r="E2006" t="s">
        <v>10</v>
      </c>
      <c r="F2006" t="s">
        <v>24</v>
      </c>
      <c r="G2006" t="s">
        <v>16</v>
      </c>
      <c r="H2006" s="2">
        <v>50539</v>
      </c>
      <c r="I2006" s="2">
        <v>-50540</v>
      </c>
      <c r="J2006" s="1">
        <v>45813</v>
      </c>
      <c r="K2006" s="7">
        <v>45809</v>
      </c>
    </row>
    <row r="2007" spans="1:11" x14ac:dyDescent="0.25">
      <c r="A2007" s="7">
        <v>45809</v>
      </c>
      <c r="B2007" s="1">
        <v>45810</v>
      </c>
      <c r="C2007" s="49" t="s">
        <v>120</v>
      </c>
      <c r="D2007" s="49" t="s">
        <v>52</v>
      </c>
      <c r="E2007" t="s">
        <v>10</v>
      </c>
      <c r="F2007" t="s">
        <v>24</v>
      </c>
      <c r="G2007" t="s">
        <v>17</v>
      </c>
      <c r="H2007" s="2">
        <v>61153</v>
      </c>
      <c r="I2007" s="2">
        <v>-61153</v>
      </c>
      <c r="J2007" s="1">
        <v>45813</v>
      </c>
      <c r="K2007" s="7">
        <v>45809</v>
      </c>
    </row>
    <row r="2008" spans="1:11" x14ac:dyDescent="0.25">
      <c r="A2008" s="7">
        <v>45809</v>
      </c>
      <c r="B2008" s="1">
        <v>45810</v>
      </c>
      <c r="C2008" s="49" t="s">
        <v>120</v>
      </c>
      <c r="D2008" s="49" t="s">
        <v>52</v>
      </c>
      <c r="E2008" t="s">
        <v>39</v>
      </c>
      <c r="F2008" t="s">
        <v>24</v>
      </c>
      <c r="G2008" t="s">
        <v>17</v>
      </c>
      <c r="H2008" s="2">
        <v>108175</v>
      </c>
      <c r="I2008" s="2">
        <v>-108175</v>
      </c>
      <c r="J2008" s="1">
        <v>45831</v>
      </c>
      <c r="K2008" s="7">
        <v>45809</v>
      </c>
    </row>
    <row r="2009" spans="1:11" x14ac:dyDescent="0.25">
      <c r="A2009" s="7">
        <v>45809</v>
      </c>
      <c r="B2009" s="1">
        <v>45810</v>
      </c>
      <c r="C2009" s="49" t="s">
        <v>120</v>
      </c>
      <c r="D2009" s="49" t="s">
        <v>52</v>
      </c>
      <c r="E2009" t="s">
        <v>39</v>
      </c>
      <c r="F2009" t="s">
        <v>24</v>
      </c>
      <c r="G2009" t="s">
        <v>17</v>
      </c>
      <c r="H2009" s="2">
        <v>31207</v>
      </c>
      <c r="I2009" s="2">
        <v>-31207</v>
      </c>
      <c r="J2009" s="1">
        <v>45831</v>
      </c>
      <c r="K2009" s="7">
        <v>45809</v>
      </c>
    </row>
    <row r="2010" spans="1:11" x14ac:dyDescent="0.25">
      <c r="A2010" s="7">
        <v>45809</v>
      </c>
      <c r="B2010" s="1">
        <v>45810</v>
      </c>
      <c r="C2010" s="49" t="s">
        <v>120</v>
      </c>
      <c r="D2010" s="49" t="s">
        <v>52</v>
      </c>
      <c r="E2010" t="s">
        <v>84</v>
      </c>
      <c r="F2010" t="s">
        <v>24</v>
      </c>
      <c r="G2010" t="s">
        <v>17</v>
      </c>
      <c r="H2010" s="2">
        <v>79941</v>
      </c>
      <c r="I2010" s="2">
        <v>-79941</v>
      </c>
      <c r="J2010" s="1">
        <v>45819</v>
      </c>
      <c r="K2010" s="7">
        <v>45809</v>
      </c>
    </row>
    <row r="2011" spans="1:11" x14ac:dyDescent="0.25">
      <c r="A2011" s="7">
        <v>45809</v>
      </c>
      <c r="B2011" s="1">
        <v>45810</v>
      </c>
      <c r="C2011" s="49" t="s">
        <v>120</v>
      </c>
      <c r="D2011" s="49" t="s">
        <v>52</v>
      </c>
      <c r="E2011" t="s">
        <v>31</v>
      </c>
      <c r="F2011" t="s">
        <v>24</v>
      </c>
      <c r="G2011" t="s">
        <v>17</v>
      </c>
      <c r="H2011" s="2">
        <v>165634</v>
      </c>
      <c r="I2011" s="2">
        <v>-164634</v>
      </c>
      <c r="J2011" s="1">
        <v>45817</v>
      </c>
      <c r="K2011" s="7">
        <v>45809</v>
      </c>
    </row>
    <row r="2012" spans="1:11" x14ac:dyDescent="0.25">
      <c r="A2012" s="7">
        <v>45809</v>
      </c>
      <c r="B2012" s="1">
        <v>45810</v>
      </c>
      <c r="C2012" s="49" t="s">
        <v>120</v>
      </c>
      <c r="D2012" s="49" t="s">
        <v>52</v>
      </c>
      <c r="E2012" t="s">
        <v>31</v>
      </c>
      <c r="F2012" t="s">
        <v>24</v>
      </c>
      <c r="G2012" t="s">
        <v>17</v>
      </c>
      <c r="H2012" s="2">
        <v>94939</v>
      </c>
      <c r="I2012" s="2">
        <v>-94939</v>
      </c>
      <c r="J2012" s="1">
        <v>45817</v>
      </c>
      <c r="K2012" s="7">
        <v>45809</v>
      </c>
    </row>
    <row r="2013" spans="1:11" x14ac:dyDescent="0.25">
      <c r="A2013" s="7">
        <v>45809</v>
      </c>
      <c r="B2013" s="1">
        <v>45810</v>
      </c>
      <c r="C2013" s="49" t="s">
        <v>120</v>
      </c>
      <c r="D2013" s="49" t="s">
        <v>52</v>
      </c>
      <c r="E2013" t="s">
        <v>39</v>
      </c>
      <c r="F2013" t="s">
        <v>24</v>
      </c>
      <c r="G2013" t="s">
        <v>17</v>
      </c>
      <c r="H2013" s="2">
        <v>377104</v>
      </c>
      <c r="I2013" s="2">
        <v>-377104</v>
      </c>
      <c r="J2013" s="1">
        <v>45817</v>
      </c>
      <c r="K2013" s="7">
        <v>45809</v>
      </c>
    </row>
    <row r="2014" spans="1:11" x14ac:dyDescent="0.25">
      <c r="A2014" s="7">
        <v>45809</v>
      </c>
      <c r="B2014" s="1">
        <v>45811</v>
      </c>
      <c r="C2014" s="49" t="s">
        <v>120</v>
      </c>
      <c r="D2014" s="49" t="s">
        <v>52</v>
      </c>
      <c r="E2014" t="s">
        <v>8</v>
      </c>
      <c r="F2014" t="s">
        <v>22</v>
      </c>
      <c r="G2014" t="s">
        <v>16</v>
      </c>
      <c r="H2014" s="2">
        <v>24600</v>
      </c>
      <c r="I2014" s="2">
        <v>-24600</v>
      </c>
      <c r="J2014" s="1">
        <v>45811</v>
      </c>
      <c r="K2014" s="7">
        <v>45809</v>
      </c>
    </row>
    <row r="2015" spans="1:11" x14ac:dyDescent="0.25">
      <c r="A2015" s="7">
        <v>45809</v>
      </c>
      <c r="B2015" s="1">
        <v>45811</v>
      </c>
      <c r="C2015" s="49" t="s">
        <v>120</v>
      </c>
      <c r="D2015" s="49" t="s">
        <v>69</v>
      </c>
      <c r="E2015" t="s">
        <v>43</v>
      </c>
      <c r="F2015" t="s">
        <v>22</v>
      </c>
      <c r="G2015" t="s">
        <v>16</v>
      </c>
      <c r="I2015" s="2">
        <v>-23000</v>
      </c>
      <c r="J2015" s="1">
        <v>45811</v>
      </c>
      <c r="K2015" s="7">
        <v>45809</v>
      </c>
    </row>
    <row r="2016" spans="1:11" x14ac:dyDescent="0.25">
      <c r="A2016" s="7">
        <v>45809</v>
      </c>
      <c r="B2016" s="1">
        <v>45811</v>
      </c>
      <c r="C2016" s="49" t="s">
        <v>120</v>
      </c>
      <c r="D2016" s="49" t="s">
        <v>52</v>
      </c>
      <c r="E2016" t="s">
        <v>9</v>
      </c>
      <c r="F2016" t="s">
        <v>22</v>
      </c>
      <c r="G2016" t="s">
        <v>16</v>
      </c>
      <c r="H2016" s="2">
        <v>5300</v>
      </c>
      <c r="I2016" s="2">
        <v>-5300</v>
      </c>
      <c r="J2016" s="1">
        <v>45811</v>
      </c>
      <c r="K2016" s="7">
        <v>45809</v>
      </c>
    </row>
    <row r="2017" spans="1:11" x14ac:dyDescent="0.25">
      <c r="A2017" s="7">
        <v>45809</v>
      </c>
      <c r="B2017" s="1">
        <v>45811</v>
      </c>
      <c r="C2017" s="49" t="s">
        <v>120</v>
      </c>
      <c r="D2017" s="49" t="s">
        <v>70</v>
      </c>
      <c r="E2017" t="s">
        <v>71</v>
      </c>
      <c r="F2017" t="s">
        <v>22</v>
      </c>
      <c r="G2017" t="s">
        <v>16</v>
      </c>
      <c r="H2017" s="2">
        <v>3700</v>
      </c>
      <c r="I2017" s="2">
        <v>-3700</v>
      </c>
      <c r="J2017" s="1">
        <v>45811</v>
      </c>
      <c r="K2017" s="7">
        <v>45809</v>
      </c>
    </row>
    <row r="2018" spans="1:11" x14ac:dyDescent="0.25">
      <c r="A2018" s="7">
        <v>45809</v>
      </c>
      <c r="B2018" s="1">
        <v>45811</v>
      </c>
      <c r="C2018" s="49" t="s">
        <v>120</v>
      </c>
      <c r="D2018" s="49" t="s">
        <v>70</v>
      </c>
      <c r="E2018" t="s">
        <v>71</v>
      </c>
      <c r="F2018" t="s">
        <v>22</v>
      </c>
      <c r="G2018" t="s">
        <v>16</v>
      </c>
      <c r="H2018" s="2">
        <v>4000</v>
      </c>
      <c r="I2018" s="2">
        <v>-4000</v>
      </c>
      <c r="J2018" s="1">
        <v>45811</v>
      </c>
      <c r="K2018" s="7">
        <v>45809</v>
      </c>
    </row>
    <row r="2019" spans="1:11" x14ac:dyDescent="0.25">
      <c r="A2019" s="7">
        <v>45809</v>
      </c>
      <c r="B2019" s="1">
        <v>45811</v>
      </c>
      <c r="C2019" s="49" t="s">
        <v>120</v>
      </c>
      <c r="D2019" s="49" t="s">
        <v>52</v>
      </c>
      <c r="E2019" t="s">
        <v>25</v>
      </c>
      <c r="F2019" t="s">
        <v>24</v>
      </c>
      <c r="G2019" t="s">
        <v>16</v>
      </c>
      <c r="H2019" s="2">
        <v>297120</v>
      </c>
      <c r="I2019" s="2">
        <v>-297120</v>
      </c>
      <c r="J2019" s="1">
        <v>45833</v>
      </c>
      <c r="K2019" s="7">
        <v>45809</v>
      </c>
    </row>
    <row r="2020" spans="1:11" x14ac:dyDescent="0.25">
      <c r="A2020" s="7">
        <v>45809</v>
      </c>
      <c r="B2020" s="1">
        <v>45811</v>
      </c>
      <c r="C2020" s="49" t="s">
        <v>120</v>
      </c>
      <c r="D2020" s="49" t="s">
        <v>52</v>
      </c>
      <c r="E2020" t="s">
        <v>0</v>
      </c>
      <c r="F2020" t="s">
        <v>22</v>
      </c>
      <c r="G2020" t="s">
        <v>17</v>
      </c>
      <c r="I2020" s="2">
        <v>-5714562</v>
      </c>
      <c r="J2020" s="1">
        <v>45811</v>
      </c>
      <c r="K2020" s="7">
        <v>45809</v>
      </c>
    </row>
    <row r="2021" spans="1:11" x14ac:dyDescent="0.25">
      <c r="A2021" s="7">
        <v>45809</v>
      </c>
      <c r="B2021" s="1">
        <v>45811</v>
      </c>
      <c r="C2021" s="49" t="s">
        <v>120</v>
      </c>
      <c r="D2021" s="49" t="s">
        <v>52</v>
      </c>
      <c r="E2021" t="s">
        <v>0</v>
      </c>
      <c r="F2021" t="s">
        <v>24</v>
      </c>
      <c r="G2021" t="s">
        <v>17</v>
      </c>
      <c r="H2021" s="2">
        <v>899636</v>
      </c>
    </row>
    <row r="2022" spans="1:11" x14ac:dyDescent="0.25">
      <c r="A2022" s="7">
        <v>45809</v>
      </c>
      <c r="B2022" s="1">
        <v>45811</v>
      </c>
      <c r="C2022" s="49" t="s">
        <v>120</v>
      </c>
      <c r="D2022" s="49" t="s">
        <v>52</v>
      </c>
      <c r="E2022" t="s">
        <v>0</v>
      </c>
      <c r="F2022" t="s">
        <v>24</v>
      </c>
      <c r="G2022" t="s">
        <v>17</v>
      </c>
      <c r="H2022" s="2">
        <v>720301</v>
      </c>
    </row>
    <row r="2023" spans="1:11" x14ac:dyDescent="0.25">
      <c r="A2023" s="7">
        <v>45809</v>
      </c>
      <c r="B2023" s="1">
        <v>45811</v>
      </c>
      <c r="C2023" s="49" t="s">
        <v>120</v>
      </c>
      <c r="D2023" s="49" t="s">
        <v>52</v>
      </c>
      <c r="E2023" t="s">
        <v>2</v>
      </c>
      <c r="F2023" t="s">
        <v>22</v>
      </c>
      <c r="G2023" t="s">
        <v>16</v>
      </c>
      <c r="H2023" s="2">
        <v>136565</v>
      </c>
      <c r="I2023" s="2">
        <v>-136565</v>
      </c>
      <c r="J2023" s="1">
        <v>45838</v>
      </c>
      <c r="K2023" s="7">
        <v>45809</v>
      </c>
    </row>
    <row r="2024" spans="1:11" x14ac:dyDescent="0.25">
      <c r="A2024" s="7">
        <v>45809</v>
      </c>
      <c r="B2024" s="1">
        <v>45811</v>
      </c>
      <c r="C2024" s="49" t="s">
        <v>120</v>
      </c>
      <c r="D2024" s="49" t="s">
        <v>52</v>
      </c>
      <c r="E2024" t="s">
        <v>2</v>
      </c>
      <c r="F2024" t="s">
        <v>22</v>
      </c>
      <c r="G2024" t="s">
        <v>17</v>
      </c>
      <c r="H2024" s="2">
        <v>278179</v>
      </c>
      <c r="I2024" s="2">
        <v>-278179</v>
      </c>
      <c r="J2024" s="1">
        <v>45838</v>
      </c>
      <c r="K2024" s="7">
        <v>45809</v>
      </c>
    </row>
    <row r="2025" spans="1:11" x14ac:dyDescent="0.25">
      <c r="A2025" s="7">
        <v>45809</v>
      </c>
      <c r="B2025" s="1">
        <v>45811</v>
      </c>
      <c r="C2025" s="49" t="s">
        <v>120</v>
      </c>
      <c r="D2025" s="49" t="s">
        <v>52</v>
      </c>
      <c r="E2025" t="s">
        <v>3</v>
      </c>
      <c r="F2025" t="s">
        <v>24</v>
      </c>
      <c r="G2025" t="s">
        <v>17</v>
      </c>
      <c r="H2025" s="2">
        <v>1080306</v>
      </c>
    </row>
    <row r="2026" spans="1:11" x14ac:dyDescent="0.25">
      <c r="A2026" s="7">
        <v>45809</v>
      </c>
      <c r="B2026" s="1">
        <v>45811</v>
      </c>
      <c r="C2026" s="49" t="s">
        <v>120</v>
      </c>
      <c r="D2026" s="49" t="s">
        <v>70</v>
      </c>
      <c r="E2026" t="s">
        <v>71</v>
      </c>
      <c r="F2026" t="s">
        <v>22</v>
      </c>
      <c r="G2026" t="s">
        <v>16</v>
      </c>
      <c r="H2026" s="2">
        <v>2700</v>
      </c>
      <c r="I2026" s="2">
        <v>-2700</v>
      </c>
      <c r="J2026" s="1">
        <v>45811</v>
      </c>
      <c r="K2026" s="7">
        <v>45809</v>
      </c>
    </row>
    <row r="2027" spans="1:11" x14ac:dyDescent="0.25">
      <c r="A2027" s="7">
        <v>45809</v>
      </c>
      <c r="B2027" s="1">
        <v>45811</v>
      </c>
      <c r="C2027" s="49" t="s">
        <v>120</v>
      </c>
      <c r="D2027" s="49" t="s">
        <v>52</v>
      </c>
      <c r="E2027" t="s">
        <v>136</v>
      </c>
      <c r="F2027" t="s">
        <v>22</v>
      </c>
      <c r="G2027" t="s">
        <v>16</v>
      </c>
      <c r="H2027" s="2">
        <v>39600</v>
      </c>
      <c r="I2027" s="2">
        <v>-39600</v>
      </c>
      <c r="J2027" s="1">
        <v>45811</v>
      </c>
      <c r="K2027" s="7">
        <v>45809</v>
      </c>
    </row>
    <row r="2028" spans="1:11" x14ac:dyDescent="0.25">
      <c r="A2028" s="7">
        <v>45809</v>
      </c>
      <c r="B2028" s="1">
        <v>45811</v>
      </c>
      <c r="C2028" s="49" t="s">
        <v>120</v>
      </c>
      <c r="D2028" s="49" t="s">
        <v>52</v>
      </c>
      <c r="E2028" t="s">
        <v>39</v>
      </c>
      <c r="F2028" t="s">
        <v>24</v>
      </c>
      <c r="G2028" t="s">
        <v>17</v>
      </c>
      <c r="H2028" s="2">
        <v>41464</v>
      </c>
      <c r="I2028" s="2">
        <v>-41464</v>
      </c>
      <c r="J2028" s="1">
        <v>45838</v>
      </c>
      <c r="K2028" s="7">
        <v>45809</v>
      </c>
    </row>
    <row r="2029" spans="1:11" x14ac:dyDescent="0.25">
      <c r="A2029" s="7">
        <v>45809</v>
      </c>
      <c r="B2029" s="1">
        <v>45811</v>
      </c>
      <c r="C2029" s="49" t="s">
        <v>120</v>
      </c>
      <c r="D2029" s="49" t="s">
        <v>52</v>
      </c>
      <c r="E2029" t="s">
        <v>39</v>
      </c>
      <c r="F2029" t="s">
        <v>24</v>
      </c>
      <c r="G2029" t="s">
        <v>17</v>
      </c>
      <c r="H2029" s="2">
        <v>621459</v>
      </c>
    </row>
    <row r="2030" spans="1:11" x14ac:dyDescent="0.25">
      <c r="A2030" s="7">
        <v>45809</v>
      </c>
      <c r="B2030" s="1">
        <v>45812</v>
      </c>
      <c r="C2030" s="49" t="s">
        <v>120</v>
      </c>
      <c r="D2030" s="49" t="s">
        <v>52</v>
      </c>
      <c r="E2030" t="s">
        <v>12</v>
      </c>
      <c r="F2030" t="s">
        <v>24</v>
      </c>
      <c r="G2030" t="s">
        <v>17</v>
      </c>
      <c r="H2030" s="2">
        <v>573400</v>
      </c>
      <c r="I2030" s="2">
        <v>-573400</v>
      </c>
      <c r="J2030" s="1">
        <v>45824</v>
      </c>
      <c r="K2030" s="7">
        <v>45809</v>
      </c>
    </row>
    <row r="2031" spans="1:11" x14ac:dyDescent="0.25">
      <c r="A2031" s="7">
        <v>45809</v>
      </c>
      <c r="B2031" s="1">
        <v>45812</v>
      </c>
      <c r="C2031" s="49" t="s">
        <v>120</v>
      </c>
      <c r="D2031" s="49" t="s">
        <v>69</v>
      </c>
      <c r="E2031" t="s">
        <v>43</v>
      </c>
      <c r="F2031" t="s">
        <v>22</v>
      </c>
      <c r="G2031" t="s">
        <v>16</v>
      </c>
      <c r="I2031" s="2">
        <v>-23070</v>
      </c>
      <c r="J2031" s="1">
        <v>45812</v>
      </c>
      <c r="K2031" s="7">
        <v>45809</v>
      </c>
    </row>
    <row r="2032" spans="1:11" x14ac:dyDescent="0.25">
      <c r="A2032" s="7">
        <v>45809</v>
      </c>
      <c r="B2032" s="1">
        <v>45812</v>
      </c>
      <c r="C2032" s="49" t="s">
        <v>120</v>
      </c>
      <c r="D2032" s="49" t="s">
        <v>69</v>
      </c>
      <c r="E2032" t="s">
        <v>43</v>
      </c>
      <c r="F2032" t="s">
        <v>22</v>
      </c>
      <c r="G2032" t="s">
        <v>16</v>
      </c>
      <c r="I2032" s="2">
        <v>-23000</v>
      </c>
      <c r="J2032" s="1">
        <v>45812</v>
      </c>
      <c r="K2032" s="7">
        <v>45809</v>
      </c>
    </row>
    <row r="2033" spans="1:11" x14ac:dyDescent="0.25">
      <c r="A2033" s="7">
        <v>45809</v>
      </c>
      <c r="B2033" s="1">
        <v>45812</v>
      </c>
      <c r="C2033" s="49" t="s">
        <v>120</v>
      </c>
      <c r="D2033" s="49" t="s">
        <v>69</v>
      </c>
      <c r="E2033" t="s">
        <v>39</v>
      </c>
      <c r="F2033" t="s">
        <v>22</v>
      </c>
      <c r="G2033" t="s">
        <v>16</v>
      </c>
      <c r="I2033" s="2">
        <v>-100000</v>
      </c>
      <c r="J2033" s="1">
        <v>45812</v>
      </c>
      <c r="K2033" s="7">
        <v>45809</v>
      </c>
    </row>
    <row r="2034" spans="1:11" x14ac:dyDescent="0.25">
      <c r="A2034" s="7">
        <v>45809</v>
      </c>
      <c r="B2034" s="1">
        <v>45812</v>
      </c>
      <c r="C2034" s="49" t="s">
        <v>120</v>
      </c>
      <c r="D2034" s="49" t="s">
        <v>69</v>
      </c>
      <c r="E2034" t="s">
        <v>39</v>
      </c>
      <c r="F2034" t="s">
        <v>22</v>
      </c>
      <c r="G2034" t="s">
        <v>16</v>
      </c>
      <c r="I2034" s="2">
        <v>-100000</v>
      </c>
      <c r="J2034" s="1">
        <v>45812</v>
      </c>
      <c r="K2034" s="7">
        <v>45809</v>
      </c>
    </row>
    <row r="2035" spans="1:11" x14ac:dyDescent="0.25">
      <c r="A2035" s="7">
        <v>45809</v>
      </c>
      <c r="B2035" s="1">
        <v>45812</v>
      </c>
      <c r="C2035" s="49" t="s">
        <v>120</v>
      </c>
      <c r="D2035" s="49" t="s">
        <v>52</v>
      </c>
      <c r="E2035" t="s">
        <v>3</v>
      </c>
      <c r="F2035" t="s">
        <v>22</v>
      </c>
      <c r="G2035" t="s">
        <v>17</v>
      </c>
      <c r="I2035" s="2">
        <v>-6226176</v>
      </c>
      <c r="J2035" s="1">
        <v>45812</v>
      </c>
      <c r="K2035" s="7">
        <v>45809</v>
      </c>
    </row>
    <row r="2036" spans="1:11" x14ac:dyDescent="0.25">
      <c r="A2036" s="7">
        <v>45809</v>
      </c>
      <c r="B2036" s="1">
        <v>45812</v>
      </c>
      <c r="C2036" s="49" t="s">
        <v>120</v>
      </c>
      <c r="D2036" s="49" t="s">
        <v>69</v>
      </c>
      <c r="E2036" t="s">
        <v>43</v>
      </c>
      <c r="F2036" t="s">
        <v>22</v>
      </c>
      <c r="G2036" t="s">
        <v>16</v>
      </c>
      <c r="I2036" s="2">
        <v>-42400</v>
      </c>
      <c r="J2036" s="1">
        <v>45812</v>
      </c>
      <c r="K2036" s="7">
        <v>45809</v>
      </c>
    </row>
    <row r="2037" spans="1:11" x14ac:dyDescent="0.25">
      <c r="A2037" s="7">
        <v>45809</v>
      </c>
      <c r="B2037" s="1">
        <v>45812</v>
      </c>
      <c r="C2037" s="49" t="s">
        <v>120</v>
      </c>
      <c r="D2037" s="49" t="s">
        <v>49</v>
      </c>
      <c r="E2037" t="s">
        <v>226</v>
      </c>
      <c r="F2037" t="s">
        <v>22</v>
      </c>
      <c r="G2037" t="s">
        <v>47</v>
      </c>
      <c r="H2037" s="2">
        <v>2137187</v>
      </c>
      <c r="I2037" s="2">
        <v>-2137187</v>
      </c>
      <c r="J2037" s="1">
        <v>45812</v>
      </c>
      <c r="K2037" s="7">
        <v>45809</v>
      </c>
    </row>
    <row r="2038" spans="1:11" x14ac:dyDescent="0.25">
      <c r="A2038" s="7">
        <v>45809</v>
      </c>
      <c r="B2038" s="1">
        <v>45812</v>
      </c>
      <c r="C2038" s="49" t="s">
        <v>120</v>
      </c>
      <c r="D2038" s="49" t="s">
        <v>66</v>
      </c>
      <c r="E2038" t="s">
        <v>100</v>
      </c>
      <c r="F2038" t="s">
        <v>22</v>
      </c>
      <c r="G2038" t="s">
        <v>16</v>
      </c>
      <c r="H2038" s="2">
        <v>44600</v>
      </c>
      <c r="I2038" s="2">
        <v>-44600</v>
      </c>
      <c r="J2038" s="1">
        <v>45812</v>
      </c>
      <c r="K2038" s="7">
        <v>45809</v>
      </c>
    </row>
    <row r="2039" spans="1:11" x14ac:dyDescent="0.25">
      <c r="A2039" s="7">
        <v>45809</v>
      </c>
      <c r="B2039" s="1">
        <v>45812</v>
      </c>
      <c r="C2039" s="49" t="s">
        <v>120</v>
      </c>
      <c r="D2039" s="49" t="s">
        <v>52</v>
      </c>
      <c r="E2039" t="s">
        <v>89</v>
      </c>
      <c r="F2039" t="s">
        <v>22</v>
      </c>
      <c r="G2039" t="s">
        <v>16</v>
      </c>
      <c r="H2039" s="2">
        <v>9200</v>
      </c>
      <c r="I2039" s="2">
        <v>-9200</v>
      </c>
      <c r="J2039" s="1">
        <v>45812</v>
      </c>
      <c r="K2039" s="7">
        <v>45809</v>
      </c>
    </row>
    <row r="2040" spans="1:11" x14ac:dyDescent="0.25">
      <c r="A2040" s="7">
        <v>45809</v>
      </c>
      <c r="B2040" s="1">
        <v>45812</v>
      </c>
      <c r="C2040" s="49" t="s">
        <v>120</v>
      </c>
      <c r="D2040" s="49" t="s">
        <v>51</v>
      </c>
      <c r="E2040" t="s">
        <v>64</v>
      </c>
      <c r="F2040" t="s">
        <v>22</v>
      </c>
      <c r="G2040" t="s">
        <v>16</v>
      </c>
      <c r="H2040" s="2">
        <v>36000</v>
      </c>
      <c r="I2040" s="2">
        <v>-36000</v>
      </c>
      <c r="J2040" s="1">
        <v>45812</v>
      </c>
      <c r="K2040" s="7">
        <v>45809</v>
      </c>
    </row>
    <row r="2041" spans="1:11" x14ac:dyDescent="0.25">
      <c r="A2041" s="7">
        <v>45809</v>
      </c>
      <c r="B2041" s="1">
        <v>45812</v>
      </c>
      <c r="C2041" s="49" t="s">
        <v>120</v>
      </c>
      <c r="D2041" s="49" t="s">
        <v>69</v>
      </c>
      <c r="E2041" t="s">
        <v>43</v>
      </c>
      <c r="F2041" t="s">
        <v>22</v>
      </c>
      <c r="G2041" t="s">
        <v>16</v>
      </c>
      <c r="I2041" s="2">
        <v>-23070</v>
      </c>
      <c r="J2041" s="1">
        <v>45812</v>
      </c>
      <c r="K2041" s="7">
        <v>45809</v>
      </c>
    </row>
    <row r="2042" spans="1:11" x14ac:dyDescent="0.25">
      <c r="A2042" s="7">
        <v>45809</v>
      </c>
      <c r="B2042" s="1">
        <v>45812</v>
      </c>
      <c r="C2042" s="49" t="s">
        <v>120</v>
      </c>
      <c r="D2042" s="49" t="s">
        <v>52</v>
      </c>
      <c r="E2042" t="s">
        <v>30</v>
      </c>
      <c r="F2042" t="s">
        <v>22</v>
      </c>
      <c r="G2042" t="s">
        <v>16</v>
      </c>
      <c r="H2042" s="2">
        <v>4600</v>
      </c>
      <c r="I2042" s="2">
        <v>-4600</v>
      </c>
      <c r="J2042" s="1">
        <v>45812</v>
      </c>
      <c r="K2042" s="7">
        <v>45809</v>
      </c>
    </row>
    <row r="2043" spans="1:11" x14ac:dyDescent="0.25">
      <c r="A2043" s="7">
        <v>45809</v>
      </c>
      <c r="B2043" s="1">
        <v>45812</v>
      </c>
      <c r="C2043" s="49" t="s">
        <v>120</v>
      </c>
      <c r="D2043" s="49" t="s">
        <v>51</v>
      </c>
      <c r="E2043" t="s">
        <v>227</v>
      </c>
      <c r="F2043" t="s">
        <v>22</v>
      </c>
      <c r="G2043" t="s">
        <v>16</v>
      </c>
      <c r="H2043" s="2">
        <v>80000</v>
      </c>
      <c r="I2043" s="2">
        <v>-80000</v>
      </c>
      <c r="J2043" s="1">
        <v>45812</v>
      </c>
      <c r="K2043" s="7">
        <v>45809</v>
      </c>
    </row>
    <row r="2044" spans="1:11" x14ac:dyDescent="0.25">
      <c r="A2044" s="7">
        <v>45809</v>
      </c>
      <c r="B2044" s="1">
        <v>45813</v>
      </c>
      <c r="C2044" s="49" t="s">
        <v>120</v>
      </c>
      <c r="D2044" s="49" t="s">
        <v>69</v>
      </c>
      <c r="E2044" t="s">
        <v>43</v>
      </c>
      <c r="F2044" t="s">
        <v>22</v>
      </c>
      <c r="G2044" t="s">
        <v>16</v>
      </c>
      <c r="I2044" s="2">
        <v>-23070</v>
      </c>
      <c r="J2044" s="1">
        <v>45813</v>
      </c>
      <c r="K2044" s="7">
        <v>45809</v>
      </c>
    </row>
    <row r="2045" spans="1:11" x14ac:dyDescent="0.25">
      <c r="A2045" s="7">
        <v>45809</v>
      </c>
      <c r="B2045" s="1">
        <v>45813</v>
      </c>
      <c r="C2045" s="49" t="s">
        <v>120</v>
      </c>
      <c r="D2045" s="49" t="s">
        <v>69</v>
      </c>
      <c r="E2045" t="s">
        <v>43</v>
      </c>
      <c r="F2045" t="s">
        <v>22</v>
      </c>
      <c r="G2045" t="s">
        <v>16</v>
      </c>
      <c r="I2045" s="2">
        <v>-23000</v>
      </c>
      <c r="J2045" s="1">
        <v>45813</v>
      </c>
      <c r="K2045" s="7">
        <v>45809</v>
      </c>
    </row>
    <row r="2046" spans="1:11" x14ac:dyDescent="0.25">
      <c r="A2046" s="7">
        <v>45809</v>
      </c>
      <c r="B2046" s="1">
        <v>45813</v>
      </c>
      <c r="C2046" s="49" t="s">
        <v>120</v>
      </c>
      <c r="D2046" s="49" t="s">
        <v>54</v>
      </c>
      <c r="E2046" t="s">
        <v>95</v>
      </c>
      <c r="F2046" t="s">
        <v>22</v>
      </c>
      <c r="G2046" t="s">
        <v>16</v>
      </c>
      <c r="H2046" s="2">
        <v>2030000</v>
      </c>
      <c r="I2046" s="2">
        <v>-2030000</v>
      </c>
      <c r="J2046" s="1">
        <v>45813</v>
      </c>
      <c r="K2046" s="7">
        <v>45809</v>
      </c>
    </row>
    <row r="2047" spans="1:11" x14ac:dyDescent="0.25">
      <c r="A2047" s="7">
        <v>45809</v>
      </c>
      <c r="B2047" s="1">
        <v>45813</v>
      </c>
      <c r="C2047" s="49" t="s">
        <v>120</v>
      </c>
      <c r="D2047" s="49" t="s">
        <v>52</v>
      </c>
      <c r="E2047" t="s">
        <v>21</v>
      </c>
      <c r="F2047" t="s">
        <v>22</v>
      </c>
      <c r="G2047" t="s">
        <v>18</v>
      </c>
      <c r="H2047" s="2">
        <v>203814</v>
      </c>
      <c r="I2047" s="2">
        <v>-203814</v>
      </c>
      <c r="J2047" s="1">
        <v>45813</v>
      </c>
      <c r="K2047" s="7">
        <v>45809</v>
      </c>
    </row>
    <row r="2048" spans="1:11" x14ac:dyDescent="0.25">
      <c r="A2048" s="7">
        <v>45809</v>
      </c>
      <c r="B2048" s="1">
        <v>45813</v>
      </c>
      <c r="C2048" s="49" t="s">
        <v>120</v>
      </c>
      <c r="D2048" s="49" t="s">
        <v>52</v>
      </c>
      <c r="E2048" t="s">
        <v>20</v>
      </c>
      <c r="F2048" t="s">
        <v>22</v>
      </c>
      <c r="G2048" t="s">
        <v>17</v>
      </c>
      <c r="H2048" s="2">
        <v>86395</v>
      </c>
      <c r="I2048" s="2">
        <v>-86395</v>
      </c>
      <c r="J2048" s="1">
        <v>45813</v>
      </c>
      <c r="K2048" s="7">
        <v>45809</v>
      </c>
    </row>
    <row r="2049" spans="1:11" x14ac:dyDescent="0.25">
      <c r="A2049" s="7">
        <v>45809</v>
      </c>
      <c r="B2049" s="1">
        <v>45813</v>
      </c>
      <c r="C2049" s="49" t="s">
        <v>120</v>
      </c>
      <c r="D2049" s="49" t="s">
        <v>52</v>
      </c>
      <c r="E2049" t="s">
        <v>0</v>
      </c>
      <c r="F2049" t="s">
        <v>24</v>
      </c>
      <c r="G2049" t="s">
        <v>17</v>
      </c>
      <c r="H2049" s="2">
        <v>705672</v>
      </c>
    </row>
    <row r="2050" spans="1:11" x14ac:dyDescent="0.25">
      <c r="A2050" s="7">
        <v>45809</v>
      </c>
      <c r="B2050" s="1">
        <v>45813</v>
      </c>
      <c r="C2050" s="49" t="s">
        <v>120</v>
      </c>
      <c r="D2050" s="49" t="s">
        <v>52</v>
      </c>
      <c r="E2050" t="s">
        <v>153</v>
      </c>
      <c r="F2050" t="s">
        <v>22</v>
      </c>
      <c r="G2050" t="s">
        <v>16</v>
      </c>
      <c r="H2050" s="2">
        <v>2400</v>
      </c>
      <c r="I2050" s="2">
        <v>-2400</v>
      </c>
      <c r="J2050" s="1">
        <v>45813</v>
      </c>
      <c r="K2050" s="7">
        <v>45809</v>
      </c>
    </row>
    <row r="2051" spans="1:11" x14ac:dyDescent="0.25">
      <c r="A2051" s="7">
        <v>45809</v>
      </c>
      <c r="B2051" s="1">
        <v>45813</v>
      </c>
      <c r="C2051" s="49" t="s">
        <v>120</v>
      </c>
      <c r="D2051" s="49" t="s">
        <v>69</v>
      </c>
      <c r="E2051" t="s">
        <v>43</v>
      </c>
      <c r="F2051" t="s">
        <v>22</v>
      </c>
      <c r="G2051" t="s">
        <v>16</v>
      </c>
      <c r="I2051" s="2">
        <v>-17300</v>
      </c>
      <c r="J2051" s="1">
        <v>45813</v>
      </c>
      <c r="K2051" s="7">
        <v>45809</v>
      </c>
    </row>
    <row r="2052" spans="1:11" x14ac:dyDescent="0.25">
      <c r="A2052" s="7">
        <v>45809</v>
      </c>
      <c r="B2052" s="1">
        <v>45814</v>
      </c>
      <c r="C2052" s="49" t="s">
        <v>120</v>
      </c>
      <c r="D2052" s="49" t="s">
        <v>52</v>
      </c>
      <c r="E2052" t="s">
        <v>12</v>
      </c>
      <c r="F2052" t="s">
        <v>24</v>
      </c>
      <c r="G2052" t="s">
        <v>17</v>
      </c>
      <c r="H2052" s="2">
        <v>257400</v>
      </c>
      <c r="I2052" s="2">
        <v>-257400</v>
      </c>
      <c r="J2052" s="1">
        <v>45824</v>
      </c>
      <c r="K2052" s="7">
        <v>45809</v>
      </c>
    </row>
    <row r="2053" spans="1:11" x14ac:dyDescent="0.25">
      <c r="A2053" s="7">
        <v>45809</v>
      </c>
      <c r="B2053" s="1">
        <v>45814</v>
      </c>
      <c r="C2053" s="49" t="s">
        <v>120</v>
      </c>
      <c r="D2053" s="49" t="s">
        <v>69</v>
      </c>
      <c r="E2053" t="s">
        <v>43</v>
      </c>
      <c r="F2053" t="s">
        <v>22</v>
      </c>
      <c r="G2053" t="s">
        <v>16</v>
      </c>
      <c r="I2053" s="2">
        <v>-23070</v>
      </c>
      <c r="J2053" s="1">
        <v>45814</v>
      </c>
      <c r="K2053" s="7">
        <v>45809</v>
      </c>
    </row>
    <row r="2054" spans="1:11" x14ac:dyDescent="0.25">
      <c r="A2054" s="7">
        <v>45809</v>
      </c>
      <c r="B2054" s="1">
        <v>45814</v>
      </c>
      <c r="C2054" s="49" t="s">
        <v>120</v>
      </c>
      <c r="D2054" s="49" t="s">
        <v>74</v>
      </c>
      <c r="E2054" t="s">
        <v>228</v>
      </c>
      <c r="F2054" t="s">
        <v>22</v>
      </c>
      <c r="G2054" t="s">
        <v>18</v>
      </c>
      <c r="H2054" s="2">
        <v>40855</v>
      </c>
      <c r="I2054" s="2">
        <v>-40855</v>
      </c>
      <c r="J2054" s="1">
        <v>45814</v>
      </c>
      <c r="K2054" s="7">
        <v>45809</v>
      </c>
    </row>
    <row r="2055" spans="1:11" x14ac:dyDescent="0.25">
      <c r="A2055" s="7">
        <v>45809</v>
      </c>
      <c r="B2055" s="1">
        <v>45814</v>
      </c>
      <c r="C2055" s="49" t="s">
        <v>120</v>
      </c>
      <c r="D2055" s="49" t="s">
        <v>74</v>
      </c>
      <c r="E2055" t="s">
        <v>229</v>
      </c>
      <c r="F2055" t="s">
        <v>22</v>
      </c>
      <c r="G2055" t="s">
        <v>18</v>
      </c>
      <c r="H2055" s="2">
        <v>20613</v>
      </c>
      <c r="I2055" s="2">
        <v>-20613</v>
      </c>
      <c r="J2055" s="1">
        <v>45814</v>
      </c>
      <c r="K2055" s="7">
        <v>45809</v>
      </c>
    </row>
    <row r="2056" spans="1:11" x14ac:dyDescent="0.25">
      <c r="A2056" s="7">
        <v>45809</v>
      </c>
      <c r="B2056" s="1">
        <v>45814</v>
      </c>
      <c r="C2056" s="49" t="s">
        <v>120</v>
      </c>
      <c r="D2056" s="49" t="s">
        <v>52</v>
      </c>
      <c r="E2056" t="s">
        <v>38</v>
      </c>
      <c r="F2056" t="s">
        <v>22</v>
      </c>
      <c r="G2056" t="s">
        <v>16</v>
      </c>
      <c r="H2056" s="2">
        <v>34500</v>
      </c>
      <c r="I2056" s="2">
        <v>-34500</v>
      </c>
      <c r="J2056" s="1">
        <v>45814</v>
      </c>
      <c r="K2056" s="7">
        <v>45809</v>
      </c>
    </row>
    <row r="2057" spans="1:11" x14ac:dyDescent="0.25">
      <c r="A2057" s="7">
        <v>45809</v>
      </c>
      <c r="B2057" s="1">
        <v>45814</v>
      </c>
      <c r="C2057" s="49" t="s">
        <v>120</v>
      </c>
      <c r="D2057" s="49" t="s">
        <v>51</v>
      </c>
      <c r="E2057" t="s">
        <v>94</v>
      </c>
      <c r="F2057" t="s">
        <v>22</v>
      </c>
      <c r="G2057" t="s">
        <v>16</v>
      </c>
      <c r="H2057" s="2">
        <v>5100</v>
      </c>
      <c r="I2057" s="2">
        <v>-5100</v>
      </c>
      <c r="J2057" s="1">
        <v>45814</v>
      </c>
      <c r="K2057" s="7">
        <v>45809</v>
      </c>
    </row>
    <row r="2058" spans="1:11" x14ac:dyDescent="0.25">
      <c r="A2058" s="7">
        <v>45809</v>
      </c>
      <c r="B2058" s="1">
        <v>45814</v>
      </c>
      <c r="C2058" s="49" t="s">
        <v>120</v>
      </c>
      <c r="D2058" s="49" t="s">
        <v>52</v>
      </c>
      <c r="E2058" t="s">
        <v>26</v>
      </c>
      <c r="F2058" t="s">
        <v>22</v>
      </c>
      <c r="G2058" t="s">
        <v>16</v>
      </c>
      <c r="H2058" s="2">
        <v>2200</v>
      </c>
      <c r="I2058" s="2">
        <v>-2200</v>
      </c>
      <c r="J2058" s="1">
        <v>45814</v>
      </c>
      <c r="K2058" s="7">
        <v>45809</v>
      </c>
    </row>
    <row r="2059" spans="1:11" x14ac:dyDescent="0.25">
      <c r="A2059" s="7">
        <v>45809</v>
      </c>
      <c r="B2059" s="1">
        <v>45814</v>
      </c>
      <c r="C2059" s="49" t="s">
        <v>120</v>
      </c>
      <c r="D2059" s="49" t="s">
        <v>69</v>
      </c>
      <c r="E2059" t="s">
        <v>43</v>
      </c>
      <c r="F2059" t="s">
        <v>22</v>
      </c>
      <c r="G2059" t="s">
        <v>16</v>
      </c>
      <c r="I2059" s="2">
        <v>-23070</v>
      </c>
      <c r="J2059" s="1">
        <v>45814</v>
      </c>
      <c r="K2059" s="7">
        <v>45809</v>
      </c>
    </row>
    <row r="2060" spans="1:11" x14ac:dyDescent="0.25">
      <c r="A2060" s="7">
        <v>45809</v>
      </c>
      <c r="B2060" s="1">
        <v>45814</v>
      </c>
      <c r="C2060" s="49" t="s">
        <v>120</v>
      </c>
      <c r="D2060" s="49" t="s">
        <v>52</v>
      </c>
      <c r="E2060" t="s">
        <v>34</v>
      </c>
      <c r="F2060" t="s">
        <v>22</v>
      </c>
      <c r="G2060" t="s">
        <v>16</v>
      </c>
      <c r="H2060" s="2">
        <v>138400</v>
      </c>
      <c r="I2060" s="2">
        <v>-138400</v>
      </c>
      <c r="J2060" s="1">
        <v>45814</v>
      </c>
      <c r="K2060" s="7">
        <v>45809</v>
      </c>
    </row>
    <row r="2061" spans="1:11" x14ac:dyDescent="0.25">
      <c r="A2061" s="7">
        <v>45809</v>
      </c>
      <c r="B2061" s="1">
        <v>45814</v>
      </c>
      <c r="C2061" s="49" t="s">
        <v>120</v>
      </c>
      <c r="D2061" s="49" t="s">
        <v>52</v>
      </c>
      <c r="E2061" t="s">
        <v>26</v>
      </c>
      <c r="F2061" t="s">
        <v>22</v>
      </c>
      <c r="G2061" t="s">
        <v>16</v>
      </c>
      <c r="H2061" s="2">
        <v>54200</v>
      </c>
      <c r="I2061" s="2">
        <v>-54200</v>
      </c>
      <c r="J2061" s="1">
        <v>45814</v>
      </c>
      <c r="K2061" s="7">
        <v>45809</v>
      </c>
    </row>
    <row r="2062" spans="1:11" x14ac:dyDescent="0.25">
      <c r="A2062" s="7">
        <v>45809</v>
      </c>
      <c r="B2062" s="1">
        <v>45815</v>
      </c>
      <c r="C2062" s="49" t="s">
        <v>120</v>
      </c>
      <c r="D2062" s="49" t="s">
        <v>69</v>
      </c>
      <c r="E2062" t="s">
        <v>43</v>
      </c>
      <c r="F2062" t="s">
        <v>22</v>
      </c>
      <c r="G2062" t="s">
        <v>16</v>
      </c>
      <c r="I2062" s="2">
        <v>-28000</v>
      </c>
      <c r="J2062" s="1">
        <v>45815</v>
      </c>
      <c r="K2062" s="7">
        <v>45809</v>
      </c>
    </row>
    <row r="2063" spans="1:11" x14ac:dyDescent="0.25">
      <c r="A2063" s="7">
        <v>45809</v>
      </c>
      <c r="B2063" s="1">
        <v>45815</v>
      </c>
      <c r="C2063" s="49" t="s">
        <v>120</v>
      </c>
      <c r="D2063" s="49" t="s">
        <v>52</v>
      </c>
      <c r="E2063" t="s">
        <v>230</v>
      </c>
      <c r="F2063" t="s">
        <v>22</v>
      </c>
      <c r="G2063" t="s">
        <v>16</v>
      </c>
      <c r="H2063" s="2">
        <v>22900</v>
      </c>
      <c r="I2063" s="2">
        <v>-22900</v>
      </c>
      <c r="J2063" s="1">
        <v>45815</v>
      </c>
      <c r="K2063" s="7">
        <v>45809</v>
      </c>
    </row>
    <row r="2064" spans="1:11" x14ac:dyDescent="0.25">
      <c r="A2064" s="7">
        <v>45809</v>
      </c>
      <c r="B2064" s="1">
        <v>45815</v>
      </c>
      <c r="C2064" s="49" t="s">
        <v>120</v>
      </c>
      <c r="D2064" s="49" t="s">
        <v>69</v>
      </c>
      <c r="E2064" t="s">
        <v>39</v>
      </c>
      <c r="F2064" t="s">
        <v>22</v>
      </c>
      <c r="G2064" t="s">
        <v>16</v>
      </c>
      <c r="I2064" s="2">
        <v>-343100</v>
      </c>
      <c r="J2064" s="1">
        <v>45815</v>
      </c>
      <c r="K2064" s="7">
        <v>45809</v>
      </c>
    </row>
    <row r="2065" spans="1:11" x14ac:dyDescent="0.25">
      <c r="A2065" s="7">
        <v>45809</v>
      </c>
      <c r="B2065" s="1">
        <v>45815</v>
      </c>
      <c r="C2065" s="49" t="s">
        <v>120</v>
      </c>
      <c r="D2065" s="49" t="s">
        <v>52</v>
      </c>
      <c r="E2065" t="s">
        <v>14</v>
      </c>
      <c r="F2065" t="s">
        <v>22</v>
      </c>
      <c r="G2065" t="s">
        <v>18</v>
      </c>
      <c r="H2065" s="2">
        <v>29680</v>
      </c>
      <c r="I2065" s="2">
        <v>-28680</v>
      </c>
      <c r="J2065" s="1">
        <v>45815</v>
      </c>
      <c r="K2065" s="7">
        <v>45809</v>
      </c>
    </row>
    <row r="2066" spans="1:11" x14ac:dyDescent="0.25">
      <c r="A2066" s="7">
        <v>45809</v>
      </c>
      <c r="B2066" s="1">
        <v>45815</v>
      </c>
      <c r="C2066" s="49" t="s">
        <v>121</v>
      </c>
      <c r="D2066" s="49" t="s">
        <v>201</v>
      </c>
      <c r="E2066" t="s">
        <v>202</v>
      </c>
      <c r="F2066" t="s">
        <v>22</v>
      </c>
      <c r="G2066" t="s">
        <v>16</v>
      </c>
      <c r="I2066" s="2">
        <v>130000</v>
      </c>
      <c r="J2066" s="1">
        <v>45815</v>
      </c>
      <c r="K2066" s="7">
        <v>45809</v>
      </c>
    </row>
    <row r="2067" spans="1:11" x14ac:dyDescent="0.25">
      <c r="A2067" s="7">
        <v>45809</v>
      </c>
      <c r="B2067" s="1">
        <v>45815</v>
      </c>
      <c r="C2067" s="49" t="s">
        <v>120</v>
      </c>
      <c r="D2067" s="49" t="s">
        <v>51</v>
      </c>
      <c r="E2067" t="s">
        <v>27</v>
      </c>
      <c r="F2067" t="s">
        <v>22</v>
      </c>
      <c r="G2067" t="s">
        <v>16</v>
      </c>
      <c r="H2067" s="2">
        <v>120000</v>
      </c>
      <c r="I2067" s="2">
        <v>-120000</v>
      </c>
      <c r="J2067" s="1">
        <v>45815</v>
      </c>
      <c r="K2067" s="7">
        <v>45809</v>
      </c>
    </row>
    <row r="2068" spans="1:11" x14ac:dyDescent="0.25">
      <c r="A2068" s="7">
        <v>45809</v>
      </c>
      <c r="B2068" s="1">
        <v>45815</v>
      </c>
      <c r="C2068" s="49" t="s">
        <v>120</v>
      </c>
      <c r="D2068" s="49" t="s">
        <v>52</v>
      </c>
      <c r="E2068" t="s">
        <v>124</v>
      </c>
      <c r="F2068" t="s">
        <v>22</v>
      </c>
      <c r="G2068" t="s">
        <v>18</v>
      </c>
      <c r="H2068" s="2">
        <v>30530</v>
      </c>
      <c r="I2068" s="2">
        <v>-30530</v>
      </c>
      <c r="J2068" s="1">
        <v>45815</v>
      </c>
      <c r="K2068" s="7">
        <v>45809</v>
      </c>
    </row>
    <row r="2069" spans="1:11" x14ac:dyDescent="0.25">
      <c r="A2069" s="7">
        <v>45809</v>
      </c>
      <c r="B2069" s="1">
        <v>45815</v>
      </c>
      <c r="C2069" s="49" t="s">
        <v>120</v>
      </c>
      <c r="D2069" s="49" t="s">
        <v>52</v>
      </c>
      <c r="E2069" t="s">
        <v>57</v>
      </c>
      <c r="F2069" t="s">
        <v>22</v>
      </c>
      <c r="G2069" t="s">
        <v>17</v>
      </c>
      <c r="I2069" s="2">
        <v>-2678880</v>
      </c>
      <c r="J2069" s="1">
        <v>45815</v>
      </c>
      <c r="K2069" s="7">
        <v>45809</v>
      </c>
    </row>
    <row r="2070" spans="1:11" x14ac:dyDescent="0.25">
      <c r="A2070" s="7">
        <v>45809</v>
      </c>
      <c r="B2070" s="1">
        <v>45815</v>
      </c>
      <c r="C2070" s="49" t="s">
        <v>120</v>
      </c>
      <c r="D2070" s="49" t="s">
        <v>52</v>
      </c>
      <c r="E2070" t="s">
        <v>30</v>
      </c>
      <c r="F2070" t="s">
        <v>22</v>
      </c>
      <c r="G2070" t="s">
        <v>16</v>
      </c>
      <c r="H2070" s="2">
        <v>840</v>
      </c>
      <c r="I2070" s="2">
        <v>-840</v>
      </c>
      <c r="J2070" s="1">
        <v>45815</v>
      </c>
      <c r="K2070" s="7">
        <v>45809</v>
      </c>
    </row>
    <row r="2071" spans="1:11" x14ac:dyDescent="0.25">
      <c r="A2071" s="7">
        <v>45809</v>
      </c>
      <c r="B2071" s="1">
        <v>45815</v>
      </c>
      <c r="C2071" s="49" t="s">
        <v>120</v>
      </c>
      <c r="D2071" s="49" t="s">
        <v>52</v>
      </c>
      <c r="E2071" t="s">
        <v>30</v>
      </c>
      <c r="F2071" t="s">
        <v>22</v>
      </c>
      <c r="G2071" t="s">
        <v>16</v>
      </c>
      <c r="H2071" s="2">
        <v>1600</v>
      </c>
      <c r="I2071" s="2">
        <v>-1600</v>
      </c>
      <c r="J2071" s="1">
        <v>45815</v>
      </c>
      <c r="K2071" s="7">
        <v>45809</v>
      </c>
    </row>
    <row r="2072" spans="1:11" x14ac:dyDescent="0.25">
      <c r="A2072" s="7">
        <v>45809</v>
      </c>
      <c r="B2072" s="1">
        <v>45815</v>
      </c>
      <c r="C2072" s="49" t="s">
        <v>120</v>
      </c>
      <c r="D2072" s="49" t="s">
        <v>69</v>
      </c>
      <c r="E2072" t="s">
        <v>43</v>
      </c>
      <c r="F2072" t="s">
        <v>22</v>
      </c>
      <c r="G2072" t="s">
        <v>16</v>
      </c>
      <c r="I2072" s="2">
        <v>-23070</v>
      </c>
      <c r="J2072" s="1">
        <v>45815</v>
      </c>
      <c r="K2072" s="7">
        <v>45809</v>
      </c>
    </row>
    <row r="2073" spans="1:11" x14ac:dyDescent="0.25">
      <c r="A2073" s="7">
        <v>45809</v>
      </c>
      <c r="B2073" s="1">
        <v>45817</v>
      </c>
      <c r="C2073" s="49" t="s">
        <v>120</v>
      </c>
      <c r="D2073" s="49" t="s">
        <v>52</v>
      </c>
      <c r="E2073" t="s">
        <v>12</v>
      </c>
      <c r="F2073" t="s">
        <v>24</v>
      </c>
      <c r="G2073" t="s">
        <v>17</v>
      </c>
      <c r="H2073" s="2">
        <v>631000</v>
      </c>
      <c r="I2073" s="2">
        <v>-631000</v>
      </c>
      <c r="J2073" s="1">
        <v>45824</v>
      </c>
      <c r="K2073" s="7">
        <v>45809</v>
      </c>
    </row>
    <row r="2074" spans="1:11" x14ac:dyDescent="0.25">
      <c r="A2074" s="7">
        <v>45809</v>
      </c>
      <c r="B2074" s="1">
        <v>45817</v>
      </c>
      <c r="C2074" s="49" t="s">
        <v>120</v>
      </c>
      <c r="D2074" s="49" t="s">
        <v>52</v>
      </c>
      <c r="E2074" t="s">
        <v>26</v>
      </c>
      <c r="F2074" t="s">
        <v>22</v>
      </c>
      <c r="G2074" t="s">
        <v>16</v>
      </c>
      <c r="H2074" s="2">
        <v>5490</v>
      </c>
      <c r="I2074" s="2">
        <v>-5490</v>
      </c>
      <c r="J2074" s="1">
        <v>45817</v>
      </c>
      <c r="K2074" s="7">
        <v>45809</v>
      </c>
    </row>
    <row r="2075" spans="1:11" x14ac:dyDescent="0.25">
      <c r="A2075" s="7">
        <v>45809</v>
      </c>
      <c r="B2075" s="1">
        <v>45817</v>
      </c>
      <c r="C2075" s="49" t="s">
        <v>120</v>
      </c>
      <c r="D2075" s="49" t="s">
        <v>52</v>
      </c>
      <c r="E2075" t="s">
        <v>30</v>
      </c>
      <c r="F2075" t="s">
        <v>22</v>
      </c>
      <c r="G2075" t="s">
        <v>16</v>
      </c>
      <c r="H2075" s="2">
        <v>2000</v>
      </c>
      <c r="I2075" s="2">
        <v>-2000</v>
      </c>
      <c r="J2075" s="1">
        <v>45817</v>
      </c>
      <c r="K2075" s="7">
        <v>45809</v>
      </c>
    </row>
    <row r="2076" spans="1:11" x14ac:dyDescent="0.25">
      <c r="A2076" s="7">
        <v>45809</v>
      </c>
      <c r="B2076" s="1">
        <v>45817</v>
      </c>
      <c r="C2076" s="49" t="s">
        <v>120</v>
      </c>
      <c r="D2076" s="49" t="s">
        <v>69</v>
      </c>
      <c r="E2076" t="s">
        <v>43</v>
      </c>
      <c r="F2076" t="s">
        <v>22</v>
      </c>
      <c r="G2076" t="s">
        <v>16</v>
      </c>
      <c r="I2076" s="2">
        <v>-28000</v>
      </c>
      <c r="J2076" s="1">
        <v>45817</v>
      </c>
      <c r="K2076" s="7">
        <v>45809</v>
      </c>
    </row>
    <row r="2077" spans="1:11" x14ac:dyDescent="0.25">
      <c r="A2077" s="7">
        <v>45809</v>
      </c>
      <c r="B2077" s="1">
        <v>45817</v>
      </c>
      <c r="C2077" s="49" t="s">
        <v>120</v>
      </c>
      <c r="D2077" s="49" t="s">
        <v>69</v>
      </c>
      <c r="E2077" t="s">
        <v>43</v>
      </c>
      <c r="F2077" t="s">
        <v>22</v>
      </c>
      <c r="G2077" t="s">
        <v>16</v>
      </c>
      <c r="I2077" s="2">
        <v>-23070</v>
      </c>
      <c r="J2077" s="1">
        <v>45817</v>
      </c>
      <c r="K2077" s="7">
        <v>45809</v>
      </c>
    </row>
    <row r="2078" spans="1:11" x14ac:dyDescent="0.25">
      <c r="A2078" s="7">
        <v>45809</v>
      </c>
      <c r="B2078" s="1">
        <v>45817</v>
      </c>
      <c r="C2078" s="49" t="s">
        <v>120</v>
      </c>
      <c r="D2078" s="49" t="s">
        <v>69</v>
      </c>
      <c r="E2078" t="s">
        <v>43</v>
      </c>
      <c r="F2078" t="s">
        <v>22</v>
      </c>
      <c r="G2078" t="s">
        <v>16</v>
      </c>
      <c r="I2078" s="2">
        <v>-28000</v>
      </c>
      <c r="J2078" s="1">
        <v>45817</v>
      </c>
      <c r="K2078" s="7">
        <v>45809</v>
      </c>
    </row>
    <row r="2079" spans="1:11" x14ac:dyDescent="0.25">
      <c r="A2079" s="7">
        <v>45809</v>
      </c>
      <c r="B2079" s="1">
        <v>45817</v>
      </c>
      <c r="C2079" s="49" t="s">
        <v>120</v>
      </c>
      <c r="D2079" s="49" t="s">
        <v>74</v>
      </c>
      <c r="E2079" t="s">
        <v>231</v>
      </c>
      <c r="F2079" t="s">
        <v>22</v>
      </c>
      <c r="G2079" t="s">
        <v>16</v>
      </c>
      <c r="H2079" s="2">
        <v>2000</v>
      </c>
      <c r="I2079" s="2">
        <v>-2000</v>
      </c>
      <c r="J2079" s="1">
        <v>45817</v>
      </c>
      <c r="K2079" s="7">
        <v>45809</v>
      </c>
    </row>
    <row r="2080" spans="1:11" x14ac:dyDescent="0.25">
      <c r="A2080" s="7">
        <v>45809</v>
      </c>
      <c r="B2080" s="1">
        <v>45817</v>
      </c>
      <c r="C2080" s="49" t="s">
        <v>120</v>
      </c>
      <c r="D2080" s="49" t="s">
        <v>52</v>
      </c>
      <c r="E2080" t="s">
        <v>37</v>
      </c>
      <c r="F2080" t="s">
        <v>22</v>
      </c>
      <c r="G2080" t="s">
        <v>18</v>
      </c>
      <c r="H2080" s="2">
        <v>443310</v>
      </c>
      <c r="I2080" s="2">
        <v>-443310</v>
      </c>
      <c r="J2080" s="1">
        <v>45817</v>
      </c>
      <c r="K2080" s="7">
        <v>45809</v>
      </c>
    </row>
    <row r="2081" spans="1:11" x14ac:dyDescent="0.25">
      <c r="A2081" s="7">
        <v>45809</v>
      </c>
      <c r="B2081" s="1">
        <v>45817</v>
      </c>
      <c r="C2081" s="49" t="s">
        <v>120</v>
      </c>
      <c r="D2081" s="49" t="s">
        <v>52</v>
      </c>
      <c r="E2081" t="s">
        <v>30</v>
      </c>
      <c r="F2081" t="s">
        <v>22</v>
      </c>
      <c r="G2081" t="s">
        <v>16</v>
      </c>
      <c r="H2081" s="2">
        <v>4650</v>
      </c>
      <c r="I2081" s="2">
        <v>-4650</v>
      </c>
      <c r="J2081" s="1">
        <v>45817</v>
      </c>
      <c r="K2081" s="7">
        <v>45809</v>
      </c>
    </row>
    <row r="2082" spans="1:11" x14ac:dyDescent="0.25">
      <c r="A2082" s="7">
        <v>45809</v>
      </c>
      <c r="B2082" s="1">
        <v>45817</v>
      </c>
      <c r="C2082" s="49" t="s">
        <v>120</v>
      </c>
      <c r="D2082" s="49" t="s">
        <v>52</v>
      </c>
      <c r="E2082" t="s">
        <v>9</v>
      </c>
      <c r="F2082" t="s">
        <v>22</v>
      </c>
      <c r="G2082" t="s">
        <v>16</v>
      </c>
      <c r="H2082" s="2">
        <v>8400</v>
      </c>
      <c r="I2082" s="2">
        <v>-8400</v>
      </c>
      <c r="J2082" s="1">
        <v>45817</v>
      </c>
      <c r="K2082" s="7">
        <v>45809</v>
      </c>
    </row>
    <row r="2083" spans="1:11" x14ac:dyDescent="0.25">
      <c r="A2083" s="7">
        <v>45809</v>
      </c>
      <c r="B2083" s="1">
        <v>45817</v>
      </c>
      <c r="C2083" s="49" t="s">
        <v>120</v>
      </c>
      <c r="D2083" s="49" t="s">
        <v>52</v>
      </c>
      <c r="E2083" t="s">
        <v>26</v>
      </c>
      <c r="F2083" t="s">
        <v>22</v>
      </c>
      <c r="G2083" t="s">
        <v>16</v>
      </c>
      <c r="H2083" s="2">
        <v>1200</v>
      </c>
      <c r="I2083" s="2">
        <v>-1200</v>
      </c>
      <c r="J2083" s="1">
        <v>45817</v>
      </c>
      <c r="K2083" s="7">
        <v>45809</v>
      </c>
    </row>
    <row r="2084" spans="1:11" x14ac:dyDescent="0.25">
      <c r="A2084" s="7">
        <v>45809</v>
      </c>
      <c r="B2084" s="1">
        <v>45817</v>
      </c>
      <c r="C2084" s="49" t="s">
        <v>120</v>
      </c>
      <c r="D2084" s="49" t="s">
        <v>69</v>
      </c>
      <c r="E2084" t="s">
        <v>43</v>
      </c>
      <c r="F2084" t="s">
        <v>22</v>
      </c>
      <c r="G2084" t="s">
        <v>16</v>
      </c>
      <c r="I2084" s="2">
        <v>-23070</v>
      </c>
      <c r="J2084" s="1">
        <v>45817</v>
      </c>
      <c r="K2084" s="7">
        <v>45809</v>
      </c>
    </row>
    <row r="2085" spans="1:11" x14ac:dyDescent="0.25">
      <c r="A2085" s="7">
        <v>45809</v>
      </c>
      <c r="B2085" s="1">
        <v>45817</v>
      </c>
      <c r="C2085" s="49" t="s">
        <v>120</v>
      </c>
      <c r="D2085" s="49" t="s">
        <v>54</v>
      </c>
      <c r="E2085" t="s">
        <v>81</v>
      </c>
      <c r="F2085" t="s">
        <v>22</v>
      </c>
      <c r="G2085" t="s">
        <v>16</v>
      </c>
      <c r="H2085" s="2">
        <v>350000</v>
      </c>
      <c r="I2085" s="2">
        <v>-350000</v>
      </c>
      <c r="J2085" s="1">
        <v>45817</v>
      </c>
      <c r="K2085" s="7">
        <v>45809</v>
      </c>
    </row>
    <row r="2086" spans="1:11" x14ac:dyDescent="0.25">
      <c r="A2086" s="7">
        <v>45809</v>
      </c>
      <c r="B2086" s="1">
        <v>45817</v>
      </c>
      <c r="C2086" s="49" t="s">
        <v>120</v>
      </c>
      <c r="D2086" s="49" t="s">
        <v>52</v>
      </c>
      <c r="E2086" t="s">
        <v>10</v>
      </c>
      <c r="F2086" t="s">
        <v>24</v>
      </c>
      <c r="G2086" t="s">
        <v>17</v>
      </c>
      <c r="H2086" s="2">
        <v>263490</v>
      </c>
      <c r="I2086" s="2">
        <v>-263490</v>
      </c>
      <c r="J2086" s="1">
        <v>45820</v>
      </c>
      <c r="K2086" s="7">
        <v>45809</v>
      </c>
    </row>
    <row r="2087" spans="1:11" x14ac:dyDescent="0.25">
      <c r="A2087" s="7">
        <v>45809</v>
      </c>
      <c r="B2087" s="1">
        <v>45817</v>
      </c>
      <c r="C2087" s="49" t="s">
        <v>120</v>
      </c>
      <c r="D2087" s="49" t="s">
        <v>52</v>
      </c>
      <c r="E2087" t="s">
        <v>10</v>
      </c>
      <c r="F2087" t="s">
        <v>24</v>
      </c>
      <c r="G2087" t="s">
        <v>16</v>
      </c>
      <c r="H2087" s="2">
        <v>217760</v>
      </c>
      <c r="I2087" s="2">
        <v>-217760</v>
      </c>
      <c r="J2087" s="1">
        <v>45820</v>
      </c>
      <c r="K2087" s="7">
        <v>45809</v>
      </c>
    </row>
    <row r="2088" spans="1:11" x14ac:dyDescent="0.25">
      <c r="A2088" s="7">
        <v>45809</v>
      </c>
      <c r="B2088" s="1">
        <v>45817</v>
      </c>
      <c r="C2088" s="49" t="s">
        <v>120</v>
      </c>
      <c r="D2088" s="49" t="s">
        <v>52</v>
      </c>
      <c r="E2088" t="s">
        <v>39</v>
      </c>
      <c r="F2088" t="s">
        <v>24</v>
      </c>
      <c r="G2088" t="s">
        <v>17</v>
      </c>
      <c r="H2088" s="2">
        <v>92150</v>
      </c>
      <c r="I2088" s="2">
        <v>-92150</v>
      </c>
      <c r="J2088" s="1">
        <v>45831</v>
      </c>
      <c r="K2088" s="7">
        <v>45809</v>
      </c>
    </row>
    <row r="2089" spans="1:11" x14ac:dyDescent="0.25">
      <c r="A2089" s="7">
        <v>45809</v>
      </c>
      <c r="B2089" s="1">
        <v>45817</v>
      </c>
      <c r="C2089" s="49" t="s">
        <v>120</v>
      </c>
      <c r="D2089" s="49" t="s">
        <v>52</v>
      </c>
      <c r="E2089" t="s">
        <v>59</v>
      </c>
      <c r="F2089" t="s">
        <v>24</v>
      </c>
      <c r="G2089" t="s">
        <v>18</v>
      </c>
      <c r="H2089" s="2">
        <v>16850</v>
      </c>
      <c r="I2089" s="2">
        <v>-16850</v>
      </c>
      <c r="J2089" s="1">
        <v>45834</v>
      </c>
      <c r="K2089" s="7">
        <v>45809</v>
      </c>
    </row>
    <row r="2090" spans="1:11" x14ac:dyDescent="0.25">
      <c r="A2090" s="7">
        <v>45809</v>
      </c>
      <c r="B2090" s="1">
        <v>45817</v>
      </c>
      <c r="C2090" s="49" t="s">
        <v>120</v>
      </c>
      <c r="D2090" s="49" t="s">
        <v>52</v>
      </c>
      <c r="E2090" t="s">
        <v>4</v>
      </c>
      <c r="F2090" t="s">
        <v>24</v>
      </c>
      <c r="G2090" t="s">
        <v>17</v>
      </c>
      <c r="H2090" s="2">
        <v>118600</v>
      </c>
      <c r="I2090" s="2">
        <v>-118600</v>
      </c>
      <c r="J2090" s="1">
        <v>45831</v>
      </c>
      <c r="K2090" s="7">
        <v>45809</v>
      </c>
    </row>
    <row r="2091" spans="1:11" x14ac:dyDescent="0.25">
      <c r="A2091" s="7">
        <v>45809</v>
      </c>
      <c r="B2091" s="1">
        <v>45817</v>
      </c>
      <c r="C2091" s="49" t="s">
        <v>120</v>
      </c>
      <c r="D2091" s="49" t="s">
        <v>52</v>
      </c>
      <c r="E2091" t="s">
        <v>84</v>
      </c>
      <c r="F2091" t="s">
        <v>24</v>
      </c>
      <c r="G2091" t="s">
        <v>17</v>
      </c>
      <c r="H2091" s="2">
        <v>175550</v>
      </c>
      <c r="I2091" s="2">
        <v>-175550</v>
      </c>
      <c r="J2091" s="1">
        <v>45825</v>
      </c>
      <c r="K2091" s="7">
        <v>45809</v>
      </c>
    </row>
    <row r="2092" spans="1:11" x14ac:dyDescent="0.25">
      <c r="A2092" s="7">
        <v>45809</v>
      </c>
      <c r="B2092" s="1">
        <v>45817</v>
      </c>
      <c r="C2092" s="49" t="s">
        <v>120</v>
      </c>
      <c r="D2092" s="49" t="s">
        <v>52</v>
      </c>
      <c r="E2092" t="s">
        <v>57</v>
      </c>
      <c r="F2092" t="s">
        <v>24</v>
      </c>
      <c r="G2092" t="s">
        <v>17</v>
      </c>
      <c r="H2092" s="2">
        <v>407126</v>
      </c>
    </row>
    <row r="2093" spans="1:11" x14ac:dyDescent="0.25">
      <c r="A2093" s="7">
        <v>45809</v>
      </c>
      <c r="B2093" s="1">
        <v>45817</v>
      </c>
      <c r="C2093" s="49" t="s">
        <v>120</v>
      </c>
      <c r="D2093" s="49" t="s">
        <v>52</v>
      </c>
      <c r="E2093" t="s">
        <v>31</v>
      </c>
      <c r="F2093" t="s">
        <v>24</v>
      </c>
      <c r="G2093" t="s">
        <v>17</v>
      </c>
      <c r="H2093" s="2">
        <v>262920</v>
      </c>
      <c r="I2093" s="2">
        <v>-262920</v>
      </c>
      <c r="J2093" s="1">
        <v>45831</v>
      </c>
      <c r="K2093" s="7">
        <v>45809</v>
      </c>
    </row>
    <row r="2094" spans="1:11" x14ac:dyDescent="0.25">
      <c r="A2094" s="7">
        <v>45809</v>
      </c>
      <c r="B2094" s="1">
        <v>45817</v>
      </c>
      <c r="C2094" s="49" t="s">
        <v>120</v>
      </c>
      <c r="D2094" s="49" t="s">
        <v>52</v>
      </c>
      <c r="E2094" t="s">
        <v>39</v>
      </c>
      <c r="F2094" t="s">
        <v>24</v>
      </c>
      <c r="G2094" t="s">
        <v>17</v>
      </c>
      <c r="H2094" s="2">
        <v>143163</v>
      </c>
      <c r="I2094" s="2">
        <v>-143163</v>
      </c>
      <c r="J2094" s="1">
        <v>45831</v>
      </c>
      <c r="K2094" s="7">
        <v>45809</v>
      </c>
    </row>
    <row r="2095" spans="1:11" x14ac:dyDescent="0.25">
      <c r="A2095" s="7">
        <v>45809</v>
      </c>
      <c r="B2095" s="1">
        <v>45817</v>
      </c>
      <c r="C2095" s="49" t="s">
        <v>120</v>
      </c>
      <c r="D2095" s="49" t="s">
        <v>52</v>
      </c>
      <c r="E2095" t="s">
        <v>39</v>
      </c>
      <c r="F2095" t="s">
        <v>24</v>
      </c>
      <c r="G2095" t="s">
        <v>17</v>
      </c>
      <c r="H2095" s="2">
        <v>315810</v>
      </c>
    </row>
    <row r="2096" spans="1:11" x14ac:dyDescent="0.25">
      <c r="A2096" s="7">
        <v>45809</v>
      </c>
      <c r="B2096" s="1">
        <v>45817</v>
      </c>
      <c r="C2096" s="49" t="s">
        <v>120</v>
      </c>
      <c r="D2096" s="49" t="s">
        <v>52</v>
      </c>
      <c r="E2096" t="s">
        <v>107</v>
      </c>
      <c r="F2096" t="s">
        <v>22</v>
      </c>
      <c r="G2096" t="s">
        <v>18</v>
      </c>
      <c r="H2096" s="2">
        <v>357480</v>
      </c>
      <c r="I2096" s="2">
        <v>-357480</v>
      </c>
      <c r="J2096" s="1">
        <v>45832</v>
      </c>
      <c r="K2096" s="7">
        <v>45809</v>
      </c>
    </row>
    <row r="2097" spans="1:11" x14ac:dyDescent="0.25">
      <c r="A2097" s="7">
        <v>45809</v>
      </c>
      <c r="B2097" s="1">
        <v>45818</v>
      </c>
      <c r="C2097" s="49" t="s">
        <v>120</v>
      </c>
      <c r="D2097" s="49" t="s">
        <v>52</v>
      </c>
      <c r="E2097" t="s">
        <v>25</v>
      </c>
      <c r="F2097" t="s">
        <v>24</v>
      </c>
      <c r="G2097" t="s">
        <v>16</v>
      </c>
      <c r="H2097" s="2">
        <v>157020</v>
      </c>
      <c r="I2097" s="2">
        <v>-157000</v>
      </c>
      <c r="J2097" s="1">
        <v>45838</v>
      </c>
      <c r="K2097" s="7">
        <v>45809</v>
      </c>
    </row>
    <row r="2098" spans="1:11" x14ac:dyDescent="0.25">
      <c r="A2098" s="7">
        <v>45809</v>
      </c>
      <c r="B2098" s="1">
        <v>45818</v>
      </c>
      <c r="C2098" s="49" t="s">
        <v>120</v>
      </c>
      <c r="D2098" s="49" t="s">
        <v>52</v>
      </c>
      <c r="E2098" t="s">
        <v>0</v>
      </c>
      <c r="F2098" t="s">
        <v>24</v>
      </c>
      <c r="G2098" t="s">
        <v>17</v>
      </c>
      <c r="H2098" s="2">
        <v>1145714</v>
      </c>
    </row>
    <row r="2099" spans="1:11" x14ac:dyDescent="0.25">
      <c r="A2099" s="7">
        <v>45809</v>
      </c>
      <c r="B2099" s="1">
        <v>45818</v>
      </c>
      <c r="C2099" s="49" t="s">
        <v>120</v>
      </c>
      <c r="D2099" s="49" t="s">
        <v>52</v>
      </c>
      <c r="E2099" t="s">
        <v>0</v>
      </c>
      <c r="F2099" t="s">
        <v>24</v>
      </c>
      <c r="G2099" t="s">
        <v>17</v>
      </c>
      <c r="H2099" s="2">
        <v>378455</v>
      </c>
    </row>
    <row r="2100" spans="1:11" x14ac:dyDescent="0.25">
      <c r="A2100" s="7">
        <v>45809</v>
      </c>
      <c r="B2100" s="1">
        <v>45818</v>
      </c>
      <c r="C2100" s="49" t="s">
        <v>120</v>
      </c>
      <c r="D2100" s="49" t="s">
        <v>52</v>
      </c>
      <c r="E2100" t="s">
        <v>39</v>
      </c>
      <c r="F2100" t="s">
        <v>22</v>
      </c>
      <c r="G2100" t="s">
        <v>18</v>
      </c>
      <c r="H2100" s="2">
        <v>218925</v>
      </c>
      <c r="I2100" s="2">
        <v>-218925</v>
      </c>
      <c r="J2100" s="1">
        <v>45818</v>
      </c>
      <c r="K2100" s="7">
        <v>45809</v>
      </c>
    </row>
    <row r="2101" spans="1:11" x14ac:dyDescent="0.25">
      <c r="A2101" s="7">
        <v>45809</v>
      </c>
      <c r="B2101" s="1">
        <v>45818</v>
      </c>
      <c r="C2101" s="49" t="s">
        <v>120</v>
      </c>
      <c r="D2101" s="49" t="s">
        <v>70</v>
      </c>
      <c r="E2101" t="s">
        <v>35</v>
      </c>
      <c r="F2101" t="s">
        <v>22</v>
      </c>
      <c r="G2101" t="s">
        <v>16</v>
      </c>
      <c r="H2101" s="2">
        <v>30000</v>
      </c>
      <c r="I2101" s="2">
        <v>-30000</v>
      </c>
      <c r="J2101" s="1">
        <v>45818</v>
      </c>
      <c r="K2101" s="7">
        <v>45809</v>
      </c>
    </row>
    <row r="2102" spans="1:11" x14ac:dyDescent="0.25">
      <c r="A2102" s="7">
        <v>45809</v>
      </c>
      <c r="B2102" s="1">
        <v>45818</v>
      </c>
      <c r="C2102" s="49" t="s">
        <v>120</v>
      </c>
      <c r="D2102" s="49" t="s">
        <v>52</v>
      </c>
      <c r="E2102" t="s">
        <v>38</v>
      </c>
      <c r="F2102" t="s">
        <v>22</v>
      </c>
      <c r="G2102" t="s">
        <v>16</v>
      </c>
      <c r="H2102" s="2">
        <v>48500</v>
      </c>
      <c r="I2102" s="2">
        <v>-48500</v>
      </c>
      <c r="J2102" s="1">
        <v>45818</v>
      </c>
      <c r="K2102" s="7">
        <v>45809</v>
      </c>
    </row>
    <row r="2103" spans="1:11" x14ac:dyDescent="0.25">
      <c r="A2103" s="7">
        <v>45809</v>
      </c>
      <c r="B2103" s="1">
        <v>45818</v>
      </c>
      <c r="C2103" s="49" t="s">
        <v>120</v>
      </c>
      <c r="D2103" s="49" t="s">
        <v>52</v>
      </c>
      <c r="E2103" t="s">
        <v>2</v>
      </c>
      <c r="F2103" t="s">
        <v>24</v>
      </c>
      <c r="G2103" t="s">
        <v>17</v>
      </c>
      <c r="H2103" s="2">
        <v>320227</v>
      </c>
      <c r="I2103" s="2">
        <v>-320227</v>
      </c>
      <c r="J2103" s="1">
        <v>45838</v>
      </c>
      <c r="K2103" s="7">
        <v>45809</v>
      </c>
    </row>
    <row r="2104" spans="1:11" x14ac:dyDescent="0.25">
      <c r="A2104" s="7">
        <v>45809</v>
      </c>
      <c r="B2104" s="1">
        <v>45818</v>
      </c>
      <c r="C2104" s="49" t="s">
        <v>120</v>
      </c>
      <c r="D2104" s="49" t="s">
        <v>52</v>
      </c>
      <c r="E2104" t="s">
        <v>2</v>
      </c>
      <c r="F2104" t="s">
        <v>24</v>
      </c>
      <c r="G2104" t="s">
        <v>16</v>
      </c>
      <c r="H2104" s="2">
        <v>179115</v>
      </c>
    </row>
    <row r="2105" spans="1:11" x14ac:dyDescent="0.25">
      <c r="A2105" s="7">
        <v>45809</v>
      </c>
      <c r="B2105" s="1">
        <v>45818</v>
      </c>
      <c r="C2105" s="49" t="s">
        <v>120</v>
      </c>
      <c r="D2105" s="49" t="s">
        <v>70</v>
      </c>
      <c r="E2105" t="s">
        <v>71</v>
      </c>
      <c r="F2105" t="s">
        <v>22</v>
      </c>
      <c r="G2105" t="s">
        <v>16</v>
      </c>
      <c r="H2105" s="2">
        <v>3100</v>
      </c>
      <c r="I2105" s="2">
        <v>-3100</v>
      </c>
      <c r="J2105" s="1">
        <v>45818</v>
      </c>
      <c r="K2105" s="7">
        <v>45809</v>
      </c>
    </row>
    <row r="2106" spans="1:11" x14ac:dyDescent="0.25">
      <c r="A2106" s="7">
        <v>45809</v>
      </c>
      <c r="B2106" s="1">
        <v>45818</v>
      </c>
      <c r="C2106" s="49" t="s">
        <v>120</v>
      </c>
      <c r="D2106" s="49" t="s">
        <v>66</v>
      </c>
      <c r="E2106" t="s">
        <v>232</v>
      </c>
      <c r="F2106" t="s">
        <v>22</v>
      </c>
      <c r="G2106" t="s">
        <v>18</v>
      </c>
      <c r="H2106" s="2">
        <v>185000</v>
      </c>
      <c r="I2106" s="2">
        <v>-185000</v>
      </c>
      <c r="J2106" s="1">
        <v>45818</v>
      </c>
      <c r="K2106" s="7">
        <v>45809</v>
      </c>
    </row>
    <row r="2107" spans="1:11" x14ac:dyDescent="0.25">
      <c r="A2107" s="7">
        <v>45809</v>
      </c>
      <c r="B2107" s="1">
        <v>45818</v>
      </c>
      <c r="C2107" s="49" t="s">
        <v>120</v>
      </c>
      <c r="D2107" s="49" t="s">
        <v>52</v>
      </c>
      <c r="E2107" t="s">
        <v>3</v>
      </c>
      <c r="F2107" t="s">
        <v>24</v>
      </c>
      <c r="G2107" t="s">
        <v>17</v>
      </c>
      <c r="H2107" s="2">
        <v>912821</v>
      </c>
    </row>
    <row r="2108" spans="1:11" x14ac:dyDescent="0.25">
      <c r="A2108" s="7">
        <v>45809</v>
      </c>
      <c r="B2108" s="1">
        <v>45818</v>
      </c>
      <c r="C2108" s="49" t="s">
        <v>120</v>
      </c>
      <c r="D2108" s="49" t="s">
        <v>52</v>
      </c>
      <c r="E2108" t="s">
        <v>91</v>
      </c>
      <c r="F2108" t="s">
        <v>24</v>
      </c>
      <c r="G2108" t="s">
        <v>18</v>
      </c>
      <c r="H2108" s="2">
        <v>25746</v>
      </c>
      <c r="I2108" s="2">
        <v>-25746</v>
      </c>
      <c r="J2108" s="1">
        <v>45827</v>
      </c>
      <c r="K2108" s="7">
        <v>45809</v>
      </c>
    </row>
    <row r="2109" spans="1:11" x14ac:dyDescent="0.25">
      <c r="A2109" s="7">
        <v>45809</v>
      </c>
      <c r="B2109" s="1">
        <v>45818</v>
      </c>
      <c r="C2109" s="49" t="s">
        <v>120</v>
      </c>
      <c r="D2109" s="49" t="s">
        <v>52</v>
      </c>
      <c r="E2109" t="s">
        <v>39</v>
      </c>
      <c r="F2109" t="s">
        <v>24</v>
      </c>
      <c r="G2109" t="s">
        <v>17</v>
      </c>
      <c r="H2109" s="2">
        <v>520879</v>
      </c>
    </row>
    <row r="2110" spans="1:11" x14ac:dyDescent="0.25">
      <c r="A2110" s="7">
        <v>45809</v>
      </c>
      <c r="B2110" s="1">
        <v>45818</v>
      </c>
      <c r="C2110" s="49" t="s">
        <v>120</v>
      </c>
      <c r="D2110" s="49" t="s">
        <v>52</v>
      </c>
      <c r="E2110" t="s">
        <v>62</v>
      </c>
      <c r="F2110" t="s">
        <v>24</v>
      </c>
      <c r="G2110" t="s">
        <v>16</v>
      </c>
      <c r="H2110" s="2">
        <v>165000</v>
      </c>
      <c r="I2110" s="2">
        <v>-165000</v>
      </c>
      <c r="J2110" s="1">
        <v>45890</v>
      </c>
      <c r="K2110" s="7">
        <v>45870</v>
      </c>
    </row>
    <row r="2111" spans="1:11" x14ac:dyDescent="0.25">
      <c r="A2111" s="7">
        <v>45809</v>
      </c>
      <c r="B2111" s="1">
        <v>45819</v>
      </c>
      <c r="C2111" s="49" t="s">
        <v>120</v>
      </c>
      <c r="D2111" s="49" t="s">
        <v>52</v>
      </c>
      <c r="E2111" t="s">
        <v>12</v>
      </c>
      <c r="F2111" t="s">
        <v>24</v>
      </c>
      <c r="G2111" t="s">
        <v>16</v>
      </c>
      <c r="H2111" s="2">
        <v>279100</v>
      </c>
      <c r="I2111" s="2">
        <v>-279100</v>
      </c>
      <c r="J2111" s="1">
        <v>45828</v>
      </c>
      <c r="K2111" s="7">
        <v>45809</v>
      </c>
    </row>
    <row r="2112" spans="1:11" x14ac:dyDescent="0.25">
      <c r="A2112" s="7">
        <v>45809</v>
      </c>
      <c r="B2112" s="1">
        <v>45819</v>
      </c>
      <c r="C2112" s="49" t="s">
        <v>120</v>
      </c>
      <c r="D2112" s="49" t="s">
        <v>50</v>
      </c>
      <c r="E2112" t="s">
        <v>44</v>
      </c>
      <c r="F2112" t="s">
        <v>22</v>
      </c>
      <c r="G2112" t="s">
        <v>16</v>
      </c>
      <c r="I2112" s="2">
        <v>-100000</v>
      </c>
      <c r="J2112" s="1">
        <v>45819</v>
      </c>
      <c r="K2112" s="7">
        <v>45809</v>
      </c>
    </row>
    <row r="2113" spans="1:11" x14ac:dyDescent="0.25">
      <c r="A2113" s="7">
        <v>45809</v>
      </c>
      <c r="B2113" s="1">
        <v>45819</v>
      </c>
      <c r="C2113" s="49" t="s">
        <v>120</v>
      </c>
      <c r="D2113" s="49" t="s">
        <v>66</v>
      </c>
      <c r="E2113" t="s">
        <v>163</v>
      </c>
      <c r="F2113" t="s">
        <v>22</v>
      </c>
      <c r="G2113" t="s">
        <v>47</v>
      </c>
      <c r="H2113" s="2">
        <v>115676</v>
      </c>
      <c r="I2113" s="2">
        <v>-115676</v>
      </c>
      <c r="J2113" s="1">
        <v>45819</v>
      </c>
      <c r="K2113" s="7">
        <v>45809</v>
      </c>
    </row>
    <row r="2114" spans="1:11" x14ac:dyDescent="0.25">
      <c r="A2114" s="7">
        <v>45809</v>
      </c>
      <c r="B2114" s="1">
        <v>45819</v>
      </c>
      <c r="C2114" s="49" t="s">
        <v>120</v>
      </c>
      <c r="D2114" s="49" t="s">
        <v>70</v>
      </c>
      <c r="E2114" t="s">
        <v>162</v>
      </c>
      <c r="F2114" t="s">
        <v>22</v>
      </c>
      <c r="G2114" t="s">
        <v>47</v>
      </c>
      <c r="H2114" s="2">
        <v>144961</v>
      </c>
      <c r="I2114" s="2">
        <v>-144961</v>
      </c>
      <c r="J2114" s="1">
        <v>45819</v>
      </c>
      <c r="K2114" s="7">
        <v>45809</v>
      </c>
    </row>
    <row r="2115" spans="1:11" x14ac:dyDescent="0.25">
      <c r="A2115" s="7">
        <v>45809</v>
      </c>
      <c r="B2115" s="1">
        <v>45819</v>
      </c>
      <c r="C2115" s="49" t="s">
        <v>120</v>
      </c>
      <c r="D2115" s="49" t="s">
        <v>52</v>
      </c>
      <c r="E2115" t="s">
        <v>2</v>
      </c>
      <c r="F2115" t="s">
        <v>22</v>
      </c>
      <c r="G2115" t="s">
        <v>16</v>
      </c>
      <c r="H2115" s="2">
        <v>300000</v>
      </c>
      <c r="I2115" s="2">
        <v>-300000</v>
      </c>
      <c r="J2115" s="1">
        <v>45819</v>
      </c>
      <c r="K2115" s="7">
        <v>45809</v>
      </c>
    </row>
    <row r="2116" spans="1:11" x14ac:dyDescent="0.25">
      <c r="A2116" s="7">
        <v>45809</v>
      </c>
      <c r="B2116" s="1">
        <v>45819</v>
      </c>
      <c r="C2116" s="49" t="s">
        <v>120</v>
      </c>
      <c r="D2116" s="49" t="s">
        <v>51</v>
      </c>
      <c r="E2116" t="s">
        <v>64</v>
      </c>
      <c r="F2116" t="s">
        <v>22</v>
      </c>
      <c r="G2116" t="s">
        <v>16</v>
      </c>
      <c r="H2116" s="2">
        <v>36000</v>
      </c>
      <c r="I2116" s="2">
        <v>-36000</v>
      </c>
      <c r="J2116" s="1">
        <v>45819</v>
      </c>
      <c r="K2116" s="7">
        <v>45809</v>
      </c>
    </row>
    <row r="2117" spans="1:11" x14ac:dyDescent="0.25">
      <c r="A2117" s="7">
        <v>45809</v>
      </c>
      <c r="B2117" s="1">
        <v>45819</v>
      </c>
      <c r="C2117" s="49" t="s">
        <v>120</v>
      </c>
      <c r="D2117" s="49" t="s">
        <v>69</v>
      </c>
      <c r="E2117" t="s">
        <v>43</v>
      </c>
      <c r="F2117" t="s">
        <v>22</v>
      </c>
      <c r="G2117" t="s">
        <v>16</v>
      </c>
      <c r="I2117" s="2">
        <v>-23070</v>
      </c>
      <c r="J2117" s="1">
        <v>45819</v>
      </c>
      <c r="K2117" s="7">
        <v>45809</v>
      </c>
    </row>
    <row r="2118" spans="1:11" x14ac:dyDescent="0.25">
      <c r="A2118" s="7">
        <v>45809</v>
      </c>
      <c r="B2118" s="1">
        <v>45819</v>
      </c>
      <c r="C2118" s="49" t="s">
        <v>120</v>
      </c>
      <c r="D2118" s="49" t="s">
        <v>69</v>
      </c>
      <c r="E2118" t="s">
        <v>43</v>
      </c>
      <c r="F2118" t="s">
        <v>22</v>
      </c>
      <c r="G2118" t="s">
        <v>16</v>
      </c>
      <c r="I2118" s="2">
        <v>-17300</v>
      </c>
      <c r="J2118" s="1">
        <v>45819</v>
      </c>
      <c r="K2118" s="7">
        <v>45809</v>
      </c>
    </row>
    <row r="2119" spans="1:11" x14ac:dyDescent="0.25">
      <c r="A2119" s="7">
        <v>45809</v>
      </c>
      <c r="B2119" s="1">
        <v>45819</v>
      </c>
      <c r="C2119" s="49" t="s">
        <v>120</v>
      </c>
      <c r="D2119" s="49" t="s">
        <v>52</v>
      </c>
      <c r="E2119" t="s">
        <v>101</v>
      </c>
      <c r="F2119" t="s">
        <v>22</v>
      </c>
      <c r="G2119" t="s">
        <v>18</v>
      </c>
      <c r="H2119" s="2">
        <v>40000</v>
      </c>
      <c r="I2119" s="2">
        <v>-40000</v>
      </c>
      <c r="J2119" s="1">
        <v>45819</v>
      </c>
      <c r="K2119" s="7">
        <v>45809</v>
      </c>
    </row>
    <row r="2120" spans="1:11" x14ac:dyDescent="0.25">
      <c r="A2120" s="7">
        <v>45809</v>
      </c>
      <c r="B2120" s="1">
        <v>45820</v>
      </c>
      <c r="C2120" s="49" t="s">
        <v>120</v>
      </c>
      <c r="D2120" s="49" t="s">
        <v>69</v>
      </c>
      <c r="E2120" t="s">
        <v>43</v>
      </c>
      <c r="F2120" t="s">
        <v>22</v>
      </c>
      <c r="G2120" t="s">
        <v>16</v>
      </c>
      <c r="I2120" s="2">
        <v>-28000</v>
      </c>
      <c r="J2120" s="1">
        <v>45820</v>
      </c>
      <c r="K2120" s="7">
        <v>45809</v>
      </c>
    </row>
    <row r="2121" spans="1:11" x14ac:dyDescent="0.25">
      <c r="A2121" s="7">
        <v>45809</v>
      </c>
      <c r="B2121" s="1">
        <v>45820</v>
      </c>
      <c r="C2121" s="49" t="s">
        <v>120</v>
      </c>
      <c r="D2121" s="49" t="s">
        <v>70</v>
      </c>
      <c r="E2121" t="s">
        <v>71</v>
      </c>
      <c r="F2121" t="s">
        <v>22</v>
      </c>
      <c r="G2121" t="s">
        <v>16</v>
      </c>
      <c r="H2121" s="2">
        <v>3700</v>
      </c>
      <c r="I2121" s="2">
        <v>-3700</v>
      </c>
      <c r="J2121" s="1">
        <v>45820</v>
      </c>
      <c r="K2121" s="7">
        <v>45809</v>
      </c>
    </row>
    <row r="2122" spans="1:11" x14ac:dyDescent="0.25">
      <c r="A2122" s="7">
        <v>45809</v>
      </c>
      <c r="B2122" s="1">
        <v>45820</v>
      </c>
      <c r="C2122" s="49" t="s">
        <v>120</v>
      </c>
      <c r="D2122" s="49" t="s">
        <v>66</v>
      </c>
      <c r="E2122" t="s">
        <v>129</v>
      </c>
      <c r="F2122" t="s">
        <v>22</v>
      </c>
      <c r="G2122" t="s">
        <v>18</v>
      </c>
      <c r="H2122" s="2">
        <v>873593</v>
      </c>
      <c r="I2122" s="2">
        <v>-873593</v>
      </c>
      <c r="J2122" s="1">
        <v>45820</v>
      </c>
      <c r="K2122" s="7">
        <v>45809</v>
      </c>
    </row>
    <row r="2123" spans="1:11" x14ac:dyDescent="0.25">
      <c r="A2123" s="7">
        <v>45809</v>
      </c>
      <c r="B2123" s="1">
        <v>45820</v>
      </c>
      <c r="C2123" s="49" t="s">
        <v>120</v>
      </c>
      <c r="D2123" s="49" t="s">
        <v>54</v>
      </c>
      <c r="E2123" t="s">
        <v>28</v>
      </c>
      <c r="F2123" t="s">
        <v>22</v>
      </c>
      <c r="G2123" t="s">
        <v>18</v>
      </c>
      <c r="H2123" s="2">
        <v>1053555</v>
      </c>
      <c r="I2123" s="2">
        <v>-1053555</v>
      </c>
      <c r="J2123" s="1">
        <v>45820</v>
      </c>
      <c r="K2123" s="7">
        <v>45809</v>
      </c>
    </row>
    <row r="2124" spans="1:11" x14ac:dyDescent="0.25">
      <c r="A2124" s="7">
        <v>45809</v>
      </c>
      <c r="B2124" s="1">
        <v>45820</v>
      </c>
      <c r="C2124" s="49" t="s">
        <v>120</v>
      </c>
      <c r="D2124" s="49" t="s">
        <v>52</v>
      </c>
      <c r="E2124" t="s">
        <v>32</v>
      </c>
      <c r="F2124" t="s">
        <v>24</v>
      </c>
      <c r="G2124" t="s">
        <v>16</v>
      </c>
      <c r="H2124" s="2">
        <v>421470</v>
      </c>
      <c r="I2124" s="2">
        <v>-421500</v>
      </c>
      <c r="J2124" s="1">
        <v>45854</v>
      </c>
      <c r="K2124" s="7">
        <v>45839</v>
      </c>
    </row>
    <row r="2125" spans="1:11" x14ac:dyDescent="0.25">
      <c r="A2125" s="7">
        <v>45809</v>
      </c>
      <c r="B2125" s="1">
        <v>45820</v>
      </c>
      <c r="C2125" s="49" t="s">
        <v>120</v>
      </c>
      <c r="D2125" s="49" t="s">
        <v>52</v>
      </c>
      <c r="E2125" t="s">
        <v>3</v>
      </c>
      <c r="F2125" t="s">
        <v>24</v>
      </c>
      <c r="G2125" t="s">
        <v>17</v>
      </c>
      <c r="H2125" s="2">
        <v>225882</v>
      </c>
    </row>
    <row r="2126" spans="1:11" x14ac:dyDescent="0.25">
      <c r="A2126" s="7">
        <v>45809</v>
      </c>
      <c r="B2126" s="1">
        <v>45820</v>
      </c>
      <c r="C2126" s="49" t="s">
        <v>120</v>
      </c>
      <c r="D2126" s="49" t="s">
        <v>52</v>
      </c>
      <c r="E2126" t="s">
        <v>34</v>
      </c>
      <c r="F2126" t="s">
        <v>22</v>
      </c>
      <c r="G2126" t="s">
        <v>16</v>
      </c>
      <c r="H2126" s="2">
        <v>92000</v>
      </c>
      <c r="I2126" s="2">
        <v>-92000</v>
      </c>
      <c r="J2126" s="1">
        <v>45820</v>
      </c>
      <c r="K2126" s="7">
        <v>45809</v>
      </c>
    </row>
    <row r="2127" spans="1:11" x14ac:dyDescent="0.25">
      <c r="A2127" s="7">
        <v>45809</v>
      </c>
      <c r="B2127" s="1">
        <v>45821</v>
      </c>
      <c r="C2127" s="49" t="s">
        <v>120</v>
      </c>
      <c r="D2127" s="49" t="s">
        <v>52</v>
      </c>
      <c r="E2127" t="s">
        <v>12</v>
      </c>
      <c r="F2127" t="s">
        <v>24</v>
      </c>
      <c r="G2127" t="s">
        <v>16</v>
      </c>
      <c r="H2127" s="2">
        <v>523300</v>
      </c>
      <c r="I2127" s="2">
        <v>-523300</v>
      </c>
      <c r="J2127" s="1">
        <v>45831</v>
      </c>
      <c r="K2127" s="7">
        <v>45809</v>
      </c>
    </row>
    <row r="2128" spans="1:11" x14ac:dyDescent="0.25">
      <c r="A2128" s="7">
        <v>45809</v>
      </c>
      <c r="B2128" s="1">
        <v>45821</v>
      </c>
      <c r="C2128" s="49" t="s">
        <v>120</v>
      </c>
      <c r="D2128" s="49" t="s">
        <v>52</v>
      </c>
      <c r="E2128" t="s">
        <v>41</v>
      </c>
      <c r="F2128" t="s">
        <v>22</v>
      </c>
      <c r="G2128" t="s">
        <v>16</v>
      </c>
      <c r="H2128" s="2">
        <v>5050</v>
      </c>
      <c r="I2128" s="2">
        <v>-5050</v>
      </c>
      <c r="J2128" s="1">
        <v>45821</v>
      </c>
      <c r="K2128" s="7">
        <v>45809</v>
      </c>
    </row>
    <row r="2129" spans="1:11" x14ac:dyDescent="0.25">
      <c r="A2129" s="7">
        <v>45809</v>
      </c>
      <c r="B2129" s="1">
        <v>45821</v>
      </c>
      <c r="C2129" s="49" t="s">
        <v>120</v>
      </c>
      <c r="D2129" s="49" t="s">
        <v>52</v>
      </c>
      <c r="E2129" t="s">
        <v>41</v>
      </c>
      <c r="F2129" t="s">
        <v>22</v>
      </c>
      <c r="G2129" t="s">
        <v>16</v>
      </c>
      <c r="H2129" s="2">
        <v>14200</v>
      </c>
      <c r="I2129" s="2">
        <v>-14200</v>
      </c>
      <c r="J2129" s="1">
        <v>45821</v>
      </c>
      <c r="K2129" s="7">
        <v>45809</v>
      </c>
    </row>
    <row r="2130" spans="1:11" x14ac:dyDescent="0.25">
      <c r="A2130" s="7">
        <v>45809</v>
      </c>
      <c r="B2130" s="1">
        <v>45821</v>
      </c>
      <c r="C2130" s="49" t="s">
        <v>120</v>
      </c>
      <c r="D2130" s="49" t="s">
        <v>52</v>
      </c>
      <c r="E2130" t="s">
        <v>9</v>
      </c>
      <c r="F2130" t="s">
        <v>22</v>
      </c>
      <c r="G2130" t="s">
        <v>16</v>
      </c>
      <c r="H2130" s="2">
        <v>3200</v>
      </c>
      <c r="I2130" s="2">
        <v>-3200</v>
      </c>
      <c r="J2130" s="1">
        <v>45821</v>
      </c>
      <c r="K2130" s="7">
        <v>45809</v>
      </c>
    </row>
    <row r="2131" spans="1:11" x14ac:dyDescent="0.25">
      <c r="A2131" s="7">
        <v>45809</v>
      </c>
      <c r="B2131" s="1">
        <v>45821</v>
      </c>
      <c r="C2131" s="49" t="s">
        <v>120</v>
      </c>
      <c r="D2131" s="49" t="s">
        <v>52</v>
      </c>
      <c r="E2131" t="s">
        <v>9</v>
      </c>
      <c r="F2131" t="s">
        <v>22</v>
      </c>
      <c r="G2131" t="s">
        <v>16</v>
      </c>
      <c r="H2131" s="2">
        <v>3270</v>
      </c>
      <c r="I2131" s="2">
        <v>-3270</v>
      </c>
      <c r="J2131" s="1">
        <v>45821</v>
      </c>
      <c r="K2131" s="7">
        <v>45809</v>
      </c>
    </row>
    <row r="2132" spans="1:11" x14ac:dyDescent="0.25">
      <c r="A2132" s="7">
        <v>45809</v>
      </c>
      <c r="B2132" s="1">
        <v>45821</v>
      </c>
      <c r="C2132" s="49" t="s">
        <v>120</v>
      </c>
      <c r="D2132" s="49" t="s">
        <v>69</v>
      </c>
      <c r="E2132" t="s">
        <v>43</v>
      </c>
      <c r="F2132" t="s">
        <v>22</v>
      </c>
      <c r="G2132" t="s">
        <v>16</v>
      </c>
      <c r="I2132" s="2">
        <v>-23070</v>
      </c>
      <c r="J2132" s="1">
        <v>45821</v>
      </c>
      <c r="K2132" s="7">
        <v>45809</v>
      </c>
    </row>
    <row r="2133" spans="1:11" x14ac:dyDescent="0.25">
      <c r="A2133" s="7">
        <v>45809</v>
      </c>
      <c r="B2133" s="1">
        <v>45821</v>
      </c>
      <c r="C2133" s="49" t="s">
        <v>120</v>
      </c>
      <c r="D2133" s="49" t="s">
        <v>52</v>
      </c>
      <c r="E2133" t="s">
        <v>153</v>
      </c>
      <c r="F2133" t="s">
        <v>22</v>
      </c>
      <c r="G2133" t="s">
        <v>16</v>
      </c>
      <c r="H2133" s="2">
        <v>4150</v>
      </c>
      <c r="I2133" s="2">
        <v>-4150</v>
      </c>
      <c r="J2133" s="1">
        <v>45821</v>
      </c>
      <c r="K2133" s="7">
        <v>45809</v>
      </c>
    </row>
    <row r="2134" spans="1:11" x14ac:dyDescent="0.25">
      <c r="A2134" s="7">
        <v>45809</v>
      </c>
      <c r="B2134" s="1">
        <v>45821</v>
      </c>
      <c r="C2134" s="49" t="s">
        <v>120</v>
      </c>
      <c r="D2134" s="49" t="s">
        <v>54</v>
      </c>
      <c r="E2134" t="s">
        <v>28</v>
      </c>
      <c r="F2134" t="s">
        <v>22</v>
      </c>
      <c r="G2134" t="s">
        <v>16</v>
      </c>
      <c r="H2134" s="2">
        <v>1025000</v>
      </c>
      <c r="I2134" s="2">
        <v>-1025000</v>
      </c>
      <c r="J2134" s="1">
        <v>45821</v>
      </c>
      <c r="K2134" s="7">
        <v>45809</v>
      </c>
    </row>
    <row r="2135" spans="1:11" x14ac:dyDescent="0.25">
      <c r="A2135" s="7">
        <v>45809</v>
      </c>
      <c r="B2135" s="1">
        <v>45821</v>
      </c>
      <c r="C2135" s="49" t="s">
        <v>120</v>
      </c>
      <c r="D2135" s="49" t="s">
        <v>66</v>
      </c>
      <c r="E2135" t="s">
        <v>65</v>
      </c>
      <c r="F2135" t="s">
        <v>22</v>
      </c>
      <c r="G2135" t="s">
        <v>16</v>
      </c>
      <c r="H2135" s="2">
        <v>111000</v>
      </c>
      <c r="I2135" s="2">
        <v>-111000</v>
      </c>
      <c r="J2135" s="1">
        <v>45821</v>
      </c>
      <c r="K2135" s="7">
        <v>45809</v>
      </c>
    </row>
    <row r="2136" spans="1:11" x14ac:dyDescent="0.25">
      <c r="A2136" s="7">
        <v>45809</v>
      </c>
      <c r="B2136" s="1">
        <v>45821</v>
      </c>
      <c r="C2136" s="49" t="s">
        <v>120</v>
      </c>
      <c r="D2136" s="49" t="s">
        <v>52</v>
      </c>
      <c r="E2136" t="s">
        <v>30</v>
      </c>
      <c r="F2136" t="s">
        <v>22</v>
      </c>
      <c r="G2136" t="s">
        <v>16</v>
      </c>
      <c r="H2136" s="2">
        <v>1200</v>
      </c>
      <c r="I2136" s="2">
        <v>-1200</v>
      </c>
      <c r="J2136" s="1">
        <v>45821</v>
      </c>
      <c r="K2136" s="7">
        <v>45809</v>
      </c>
    </row>
    <row r="2137" spans="1:11" x14ac:dyDescent="0.25">
      <c r="A2137" s="7">
        <v>45809</v>
      </c>
      <c r="B2137" s="1">
        <v>45821</v>
      </c>
      <c r="C2137" s="49" t="s">
        <v>120</v>
      </c>
      <c r="D2137" s="49" t="s">
        <v>51</v>
      </c>
      <c r="E2137" t="s">
        <v>45</v>
      </c>
      <c r="F2137" t="s">
        <v>22</v>
      </c>
      <c r="G2137" t="s">
        <v>16</v>
      </c>
      <c r="I2137" s="2">
        <v>-200000</v>
      </c>
      <c r="J2137" s="1">
        <v>45821</v>
      </c>
      <c r="K2137" s="7">
        <v>45809</v>
      </c>
    </row>
    <row r="2138" spans="1:11" x14ac:dyDescent="0.25">
      <c r="A2138" s="7">
        <v>45809</v>
      </c>
      <c r="B2138" s="1">
        <v>45821</v>
      </c>
      <c r="C2138" s="49" t="s">
        <v>120</v>
      </c>
      <c r="D2138" s="49" t="s">
        <v>50</v>
      </c>
      <c r="E2138" t="s">
        <v>44</v>
      </c>
      <c r="F2138" t="s">
        <v>22</v>
      </c>
      <c r="G2138" t="s">
        <v>16</v>
      </c>
      <c r="I2138" s="2">
        <v>-350000</v>
      </c>
      <c r="J2138" s="1">
        <v>45821</v>
      </c>
      <c r="K2138" s="7">
        <v>45809</v>
      </c>
    </row>
    <row r="2139" spans="1:11" x14ac:dyDescent="0.25">
      <c r="A2139" s="7">
        <v>45809</v>
      </c>
      <c r="B2139" s="1">
        <v>45821</v>
      </c>
      <c r="C2139" s="49" t="s">
        <v>120</v>
      </c>
      <c r="D2139" s="49" t="s">
        <v>49</v>
      </c>
      <c r="E2139" t="s">
        <v>46</v>
      </c>
      <c r="F2139" t="s">
        <v>22</v>
      </c>
      <c r="G2139" t="s">
        <v>47</v>
      </c>
      <c r="H2139" s="2">
        <v>1128470</v>
      </c>
      <c r="I2139" s="2">
        <v>-1128470</v>
      </c>
      <c r="J2139" s="1">
        <v>45821</v>
      </c>
      <c r="K2139" s="7">
        <v>45809</v>
      </c>
    </row>
    <row r="2140" spans="1:11" x14ac:dyDescent="0.25">
      <c r="A2140" s="7">
        <v>45809</v>
      </c>
      <c r="B2140" s="1">
        <v>45821</v>
      </c>
      <c r="C2140" s="49" t="s">
        <v>120</v>
      </c>
      <c r="D2140" s="49" t="s">
        <v>51</v>
      </c>
      <c r="E2140" t="s">
        <v>233</v>
      </c>
      <c r="F2140" t="s">
        <v>22</v>
      </c>
      <c r="G2140" t="s">
        <v>16</v>
      </c>
      <c r="H2140" s="2">
        <v>42000</v>
      </c>
      <c r="I2140" s="2">
        <v>-42000</v>
      </c>
      <c r="J2140" s="1">
        <v>45821</v>
      </c>
      <c r="K2140" s="7">
        <v>45809</v>
      </c>
    </row>
    <row r="2141" spans="1:11" x14ac:dyDescent="0.25">
      <c r="A2141" s="7">
        <v>45809</v>
      </c>
      <c r="B2141" s="1">
        <v>45821</v>
      </c>
      <c r="C2141" s="49" t="s">
        <v>120</v>
      </c>
      <c r="D2141" s="49" t="s">
        <v>52</v>
      </c>
      <c r="E2141" t="s">
        <v>68</v>
      </c>
      <c r="F2141" t="s">
        <v>22</v>
      </c>
      <c r="G2141" t="s">
        <v>18</v>
      </c>
      <c r="I2141" s="2">
        <v>-290000</v>
      </c>
      <c r="J2141" s="1">
        <v>45821</v>
      </c>
      <c r="K2141" s="7">
        <v>45809</v>
      </c>
    </row>
    <row r="2142" spans="1:11" x14ac:dyDescent="0.25">
      <c r="A2142" s="7">
        <v>45809</v>
      </c>
      <c r="B2142" s="1">
        <v>45821</v>
      </c>
      <c r="C2142" s="49" t="s">
        <v>120</v>
      </c>
      <c r="D2142" s="49" t="s">
        <v>52</v>
      </c>
      <c r="E2142" t="s">
        <v>26</v>
      </c>
      <c r="F2142" t="s">
        <v>22</v>
      </c>
      <c r="G2142" t="s">
        <v>16</v>
      </c>
      <c r="H2142" s="2">
        <v>12400</v>
      </c>
      <c r="I2142" s="2">
        <v>-12400</v>
      </c>
      <c r="J2142" s="1">
        <v>45821</v>
      </c>
      <c r="K2142" s="7">
        <v>45809</v>
      </c>
    </row>
    <row r="2143" spans="1:11" x14ac:dyDescent="0.25">
      <c r="A2143" s="7">
        <v>45809</v>
      </c>
      <c r="B2143" s="1">
        <v>45821</v>
      </c>
      <c r="C2143" s="49" t="s">
        <v>120</v>
      </c>
      <c r="D2143" s="49" t="s">
        <v>52</v>
      </c>
      <c r="E2143" t="s">
        <v>26</v>
      </c>
      <c r="F2143" t="s">
        <v>22</v>
      </c>
      <c r="G2143" t="s">
        <v>16</v>
      </c>
      <c r="H2143" s="2">
        <v>5000</v>
      </c>
      <c r="I2143" s="2">
        <v>-5000</v>
      </c>
      <c r="J2143" s="1">
        <v>45821</v>
      </c>
      <c r="K2143" s="7">
        <v>45809</v>
      </c>
    </row>
    <row r="2144" spans="1:11" x14ac:dyDescent="0.25">
      <c r="A2144" s="7">
        <v>45809</v>
      </c>
      <c r="B2144" s="1">
        <v>45821</v>
      </c>
      <c r="C2144" s="49" t="s">
        <v>120</v>
      </c>
      <c r="D2144" s="49" t="s">
        <v>69</v>
      </c>
      <c r="E2144" t="s">
        <v>43</v>
      </c>
      <c r="F2144" t="s">
        <v>22</v>
      </c>
      <c r="G2144" t="s">
        <v>16</v>
      </c>
      <c r="I2144" s="2">
        <v>-23070</v>
      </c>
      <c r="J2144" s="1">
        <v>45821</v>
      </c>
      <c r="K2144" s="7">
        <v>45809</v>
      </c>
    </row>
    <row r="2145" spans="1:11" x14ac:dyDescent="0.25">
      <c r="A2145" s="7">
        <v>45809</v>
      </c>
      <c r="B2145" s="1">
        <v>45821</v>
      </c>
      <c r="C2145" s="49" t="s">
        <v>120</v>
      </c>
      <c r="D2145" s="49" t="s">
        <v>52</v>
      </c>
      <c r="E2145" t="s">
        <v>9</v>
      </c>
      <c r="F2145" t="s">
        <v>22</v>
      </c>
      <c r="G2145" t="s">
        <v>16</v>
      </c>
      <c r="H2145" s="2">
        <v>1550</v>
      </c>
      <c r="I2145" s="2">
        <v>-1550</v>
      </c>
      <c r="J2145" s="1">
        <v>45821</v>
      </c>
      <c r="K2145" s="7">
        <v>45809</v>
      </c>
    </row>
    <row r="2146" spans="1:11" x14ac:dyDescent="0.25">
      <c r="A2146" s="7">
        <v>45809</v>
      </c>
      <c r="B2146" s="1">
        <v>45821</v>
      </c>
      <c r="C2146" s="49" t="s">
        <v>120</v>
      </c>
      <c r="D2146" s="49" t="s">
        <v>52</v>
      </c>
      <c r="E2146" t="s">
        <v>39</v>
      </c>
      <c r="F2146" t="s">
        <v>24</v>
      </c>
      <c r="G2146" t="s">
        <v>17</v>
      </c>
      <c r="H2146" s="2">
        <v>709156</v>
      </c>
    </row>
    <row r="2147" spans="1:11" x14ac:dyDescent="0.25">
      <c r="A2147" s="7">
        <v>45809</v>
      </c>
      <c r="B2147" s="1">
        <v>45822</v>
      </c>
      <c r="C2147" s="49" t="s">
        <v>120</v>
      </c>
      <c r="D2147" s="49" t="s">
        <v>69</v>
      </c>
      <c r="E2147" t="s">
        <v>43</v>
      </c>
      <c r="F2147" t="s">
        <v>22</v>
      </c>
      <c r="G2147" t="s">
        <v>16</v>
      </c>
      <c r="I2147" s="2">
        <v>-28000</v>
      </c>
      <c r="J2147" s="1">
        <v>45822</v>
      </c>
      <c r="K2147" s="7">
        <v>45809</v>
      </c>
    </row>
    <row r="2148" spans="1:11" x14ac:dyDescent="0.25">
      <c r="A2148" s="7">
        <v>45809</v>
      </c>
      <c r="B2148" s="1">
        <v>45822</v>
      </c>
      <c r="C2148" s="49" t="s">
        <v>120</v>
      </c>
      <c r="D2148" s="49" t="s">
        <v>70</v>
      </c>
      <c r="E2148" t="s">
        <v>35</v>
      </c>
      <c r="F2148" t="s">
        <v>22</v>
      </c>
      <c r="G2148" t="s">
        <v>16</v>
      </c>
      <c r="H2148" s="2">
        <v>30000</v>
      </c>
      <c r="I2148" s="2">
        <v>-30000</v>
      </c>
      <c r="J2148" s="1">
        <v>45822</v>
      </c>
      <c r="K2148" s="7">
        <v>45809</v>
      </c>
    </row>
    <row r="2149" spans="1:11" x14ac:dyDescent="0.25">
      <c r="A2149" s="7">
        <v>45809</v>
      </c>
      <c r="B2149" s="1">
        <v>45822</v>
      </c>
      <c r="C2149" s="49" t="s">
        <v>120</v>
      </c>
      <c r="D2149" s="49" t="s">
        <v>74</v>
      </c>
      <c r="E2149" t="s">
        <v>235</v>
      </c>
      <c r="F2149" t="s">
        <v>22</v>
      </c>
      <c r="G2149" t="s">
        <v>18</v>
      </c>
      <c r="H2149" s="2">
        <v>20842</v>
      </c>
      <c r="I2149" s="2">
        <v>-20842</v>
      </c>
      <c r="J2149" s="1">
        <v>45822</v>
      </c>
      <c r="K2149" s="7">
        <v>45809</v>
      </c>
    </row>
    <row r="2150" spans="1:11" x14ac:dyDescent="0.25">
      <c r="A2150" s="7">
        <v>45809</v>
      </c>
      <c r="B2150" s="1">
        <v>45822</v>
      </c>
      <c r="C2150" s="49" t="s">
        <v>120</v>
      </c>
      <c r="D2150" s="49" t="s">
        <v>52</v>
      </c>
      <c r="E2150" t="s">
        <v>30</v>
      </c>
      <c r="F2150" t="s">
        <v>22</v>
      </c>
      <c r="G2150" t="s">
        <v>16</v>
      </c>
      <c r="H2150" s="2">
        <v>3000</v>
      </c>
      <c r="I2150" s="2">
        <v>-3000</v>
      </c>
      <c r="J2150" s="1">
        <v>45822</v>
      </c>
      <c r="K2150" s="7">
        <v>45809</v>
      </c>
    </row>
    <row r="2151" spans="1:11" x14ac:dyDescent="0.25">
      <c r="A2151" s="7">
        <v>45809</v>
      </c>
      <c r="B2151" s="1">
        <v>45822</v>
      </c>
      <c r="C2151" s="49" t="s">
        <v>120</v>
      </c>
      <c r="D2151" s="49" t="s">
        <v>69</v>
      </c>
      <c r="E2151" t="s">
        <v>39</v>
      </c>
      <c r="F2151" t="s">
        <v>22</v>
      </c>
      <c r="G2151" t="s">
        <v>16</v>
      </c>
      <c r="I2151" s="2">
        <v>-309400</v>
      </c>
      <c r="J2151" s="1">
        <v>45822</v>
      </c>
      <c r="K2151" s="7">
        <v>45809</v>
      </c>
    </row>
    <row r="2152" spans="1:11" x14ac:dyDescent="0.25">
      <c r="A2152" s="7">
        <v>45809</v>
      </c>
      <c r="B2152" s="1">
        <v>45822</v>
      </c>
      <c r="C2152" s="49" t="s">
        <v>120</v>
      </c>
      <c r="D2152" s="49" t="s">
        <v>52</v>
      </c>
      <c r="E2152" t="s">
        <v>38</v>
      </c>
      <c r="F2152" t="s">
        <v>22</v>
      </c>
      <c r="G2152" t="s">
        <v>16</v>
      </c>
      <c r="H2152" s="2">
        <v>48500</v>
      </c>
      <c r="I2152" s="2">
        <v>-48500</v>
      </c>
      <c r="J2152" s="1">
        <v>45822</v>
      </c>
      <c r="K2152" s="7">
        <v>45809</v>
      </c>
    </row>
    <row r="2153" spans="1:11" x14ac:dyDescent="0.25">
      <c r="A2153" s="7">
        <v>45809</v>
      </c>
      <c r="B2153" s="1">
        <v>45822</v>
      </c>
      <c r="C2153" s="49" t="s">
        <v>120</v>
      </c>
      <c r="D2153" s="49" t="s">
        <v>52</v>
      </c>
      <c r="E2153" t="s">
        <v>124</v>
      </c>
      <c r="F2153" t="s">
        <v>22</v>
      </c>
      <c r="G2153" t="s">
        <v>18</v>
      </c>
      <c r="H2153" s="2">
        <v>68110</v>
      </c>
      <c r="I2153" s="2">
        <v>-68110</v>
      </c>
      <c r="J2153" s="1">
        <v>45822</v>
      </c>
      <c r="K2153" s="7">
        <v>45809</v>
      </c>
    </row>
    <row r="2154" spans="1:11" x14ac:dyDescent="0.25">
      <c r="A2154" s="7">
        <v>45809</v>
      </c>
      <c r="B2154" s="1">
        <v>45822</v>
      </c>
      <c r="C2154" s="49" t="s">
        <v>120</v>
      </c>
      <c r="D2154" s="49" t="s">
        <v>49</v>
      </c>
      <c r="E2154" t="s">
        <v>155</v>
      </c>
      <c r="F2154" t="s">
        <v>22</v>
      </c>
      <c r="G2154" t="s">
        <v>16</v>
      </c>
      <c r="H2154" s="2">
        <v>500000</v>
      </c>
      <c r="I2154" s="2">
        <v>-500000</v>
      </c>
      <c r="J2154" s="1">
        <v>45822</v>
      </c>
      <c r="K2154" s="7">
        <v>45809</v>
      </c>
    </row>
    <row r="2155" spans="1:11" x14ac:dyDescent="0.25">
      <c r="A2155" s="7">
        <v>45809</v>
      </c>
      <c r="B2155" s="1">
        <v>45822</v>
      </c>
      <c r="C2155" s="49" t="s">
        <v>120</v>
      </c>
      <c r="D2155" s="49" t="s">
        <v>52</v>
      </c>
      <c r="E2155" t="s">
        <v>39</v>
      </c>
      <c r="F2155" t="s">
        <v>22</v>
      </c>
      <c r="G2155" t="s">
        <v>18</v>
      </c>
      <c r="H2155" s="2">
        <v>11000</v>
      </c>
      <c r="I2155" s="2">
        <v>-11000</v>
      </c>
      <c r="J2155" s="1">
        <v>45822</v>
      </c>
      <c r="K2155" s="7">
        <v>45809</v>
      </c>
    </row>
    <row r="2156" spans="1:11" x14ac:dyDescent="0.25">
      <c r="A2156" s="7">
        <v>45809</v>
      </c>
      <c r="B2156" s="1">
        <v>45822</v>
      </c>
      <c r="C2156" s="49" t="s">
        <v>120</v>
      </c>
      <c r="D2156" s="49" t="s">
        <v>52</v>
      </c>
      <c r="E2156" t="s">
        <v>26</v>
      </c>
      <c r="F2156" t="s">
        <v>22</v>
      </c>
      <c r="G2156" t="s">
        <v>16</v>
      </c>
      <c r="H2156" s="2">
        <v>1000</v>
      </c>
      <c r="I2156" s="2">
        <v>-1000</v>
      </c>
      <c r="J2156" s="1">
        <v>45822</v>
      </c>
      <c r="K2156" s="7">
        <v>45809</v>
      </c>
    </row>
    <row r="2157" spans="1:11" x14ac:dyDescent="0.25">
      <c r="A2157" s="7">
        <v>45809</v>
      </c>
      <c r="B2157" s="1">
        <v>45822</v>
      </c>
      <c r="C2157" s="49" t="s">
        <v>120</v>
      </c>
      <c r="D2157" s="49" t="s">
        <v>69</v>
      </c>
      <c r="E2157" t="s">
        <v>43</v>
      </c>
      <c r="F2157" t="s">
        <v>22</v>
      </c>
      <c r="G2157" t="s">
        <v>16</v>
      </c>
      <c r="I2157" s="2">
        <v>-23070</v>
      </c>
      <c r="J2157" s="1">
        <v>45822</v>
      </c>
      <c r="K2157" s="7">
        <v>45809</v>
      </c>
    </row>
    <row r="2158" spans="1:11" x14ac:dyDescent="0.25">
      <c r="A2158" s="7">
        <v>45809</v>
      </c>
      <c r="B2158" s="1">
        <v>45822</v>
      </c>
      <c r="C2158" s="49" t="s">
        <v>120</v>
      </c>
      <c r="D2158" s="49" t="s">
        <v>69</v>
      </c>
      <c r="E2158" t="s">
        <v>43</v>
      </c>
      <c r="F2158" t="s">
        <v>22</v>
      </c>
      <c r="G2158" t="s">
        <v>16</v>
      </c>
      <c r="I2158" s="2">
        <v>-17300</v>
      </c>
      <c r="J2158" s="1">
        <v>45822</v>
      </c>
      <c r="K2158" s="7">
        <v>45809</v>
      </c>
    </row>
    <row r="2159" spans="1:11" x14ac:dyDescent="0.25">
      <c r="A2159" s="7">
        <v>45809</v>
      </c>
      <c r="B2159" s="1">
        <v>45822</v>
      </c>
      <c r="C2159" s="49" t="s">
        <v>120</v>
      </c>
      <c r="D2159" s="49" t="s">
        <v>52</v>
      </c>
      <c r="E2159" t="s">
        <v>31</v>
      </c>
      <c r="F2159" t="s">
        <v>24</v>
      </c>
      <c r="G2159" t="s">
        <v>17</v>
      </c>
      <c r="H2159" s="2">
        <v>248371</v>
      </c>
      <c r="I2159" s="2">
        <v>-248371</v>
      </c>
      <c r="J2159" s="1">
        <v>45831</v>
      </c>
      <c r="K2159" s="7">
        <v>45809</v>
      </c>
    </row>
    <row r="2160" spans="1:11" x14ac:dyDescent="0.25">
      <c r="A2160" s="7">
        <v>45809</v>
      </c>
      <c r="B2160" s="1">
        <v>45822</v>
      </c>
      <c r="C2160" s="49" t="s">
        <v>120</v>
      </c>
      <c r="D2160" s="49" t="s">
        <v>52</v>
      </c>
      <c r="E2160" t="s">
        <v>39</v>
      </c>
      <c r="F2160" t="s">
        <v>24</v>
      </c>
      <c r="G2160" t="s">
        <v>17</v>
      </c>
      <c r="H2160" s="2">
        <v>147204</v>
      </c>
      <c r="I2160" s="2">
        <v>-147204</v>
      </c>
      <c r="J2160" s="1">
        <v>45831</v>
      </c>
      <c r="K2160" s="7">
        <v>45809</v>
      </c>
    </row>
    <row r="2161" spans="1:11" x14ac:dyDescent="0.25">
      <c r="A2161" s="7">
        <v>45809</v>
      </c>
      <c r="B2161" s="1">
        <v>45822</v>
      </c>
      <c r="C2161" s="49" t="s">
        <v>120</v>
      </c>
      <c r="D2161" s="49" t="s">
        <v>52</v>
      </c>
      <c r="E2161" t="s">
        <v>39</v>
      </c>
      <c r="F2161" t="s">
        <v>24</v>
      </c>
      <c r="G2161" t="s">
        <v>17</v>
      </c>
      <c r="H2161" s="2">
        <v>45312</v>
      </c>
      <c r="I2161" s="2">
        <v>-45312</v>
      </c>
      <c r="J2161" s="1">
        <v>45831</v>
      </c>
      <c r="K2161" s="7">
        <v>45809</v>
      </c>
    </row>
    <row r="2162" spans="1:11" x14ac:dyDescent="0.25">
      <c r="A2162" s="7">
        <v>45809</v>
      </c>
      <c r="B2162" s="1">
        <v>45824</v>
      </c>
      <c r="C2162" s="49" t="s">
        <v>120</v>
      </c>
      <c r="D2162" s="49" t="s">
        <v>69</v>
      </c>
      <c r="E2162" t="s">
        <v>43</v>
      </c>
      <c r="F2162" t="s">
        <v>22</v>
      </c>
      <c r="G2162" t="s">
        <v>16</v>
      </c>
      <c r="I2162" s="2">
        <v>-28000</v>
      </c>
      <c r="J2162" s="1">
        <v>45824</v>
      </c>
      <c r="K2162" s="7">
        <v>45809</v>
      </c>
    </row>
    <row r="2163" spans="1:11" x14ac:dyDescent="0.25">
      <c r="A2163" s="7">
        <v>45809</v>
      </c>
      <c r="B2163" s="1">
        <v>45824</v>
      </c>
      <c r="C2163" s="49" t="s">
        <v>120</v>
      </c>
      <c r="D2163" s="49" t="s">
        <v>70</v>
      </c>
      <c r="E2163" t="s">
        <v>71</v>
      </c>
      <c r="F2163" t="s">
        <v>22</v>
      </c>
      <c r="G2163" t="s">
        <v>16</v>
      </c>
      <c r="H2163" s="2">
        <v>1800</v>
      </c>
      <c r="I2163" s="2">
        <v>-1800</v>
      </c>
      <c r="J2163" s="1">
        <v>45824</v>
      </c>
      <c r="K2163" s="7">
        <v>45809</v>
      </c>
    </row>
    <row r="2164" spans="1:11" x14ac:dyDescent="0.25">
      <c r="A2164" s="7">
        <v>45809</v>
      </c>
      <c r="B2164" s="1">
        <v>45824</v>
      </c>
      <c r="C2164" s="49" t="s">
        <v>120</v>
      </c>
      <c r="D2164" s="49" t="s">
        <v>69</v>
      </c>
      <c r="E2164" t="s">
        <v>43</v>
      </c>
      <c r="F2164" t="s">
        <v>22</v>
      </c>
      <c r="G2164" t="s">
        <v>16</v>
      </c>
      <c r="I2164" s="2">
        <v>-17300</v>
      </c>
      <c r="J2164" s="1">
        <v>45824</v>
      </c>
      <c r="K2164" s="7">
        <v>45809</v>
      </c>
    </row>
    <row r="2165" spans="1:11" x14ac:dyDescent="0.25">
      <c r="A2165" s="7">
        <v>45809</v>
      </c>
      <c r="B2165" s="1">
        <v>45824</v>
      </c>
      <c r="C2165" s="49" t="s">
        <v>120</v>
      </c>
      <c r="D2165" s="49" t="s">
        <v>69</v>
      </c>
      <c r="E2165" t="s">
        <v>43</v>
      </c>
      <c r="F2165" t="s">
        <v>22</v>
      </c>
      <c r="G2165" t="s">
        <v>16</v>
      </c>
      <c r="I2165" s="2">
        <v>-23070</v>
      </c>
      <c r="J2165" s="1">
        <v>45824</v>
      </c>
      <c r="K2165" s="7">
        <v>45809</v>
      </c>
    </row>
    <row r="2166" spans="1:11" x14ac:dyDescent="0.25">
      <c r="A2166" s="7">
        <v>45809</v>
      </c>
      <c r="B2166" s="1">
        <v>45824</v>
      </c>
      <c r="C2166" s="49" t="s">
        <v>120</v>
      </c>
      <c r="D2166" s="49" t="s">
        <v>69</v>
      </c>
      <c r="E2166" t="s">
        <v>43</v>
      </c>
      <c r="F2166" t="s">
        <v>22</v>
      </c>
      <c r="G2166" t="s">
        <v>16</v>
      </c>
      <c r="I2166" s="2">
        <v>-28000</v>
      </c>
      <c r="J2166" s="1">
        <v>45824</v>
      </c>
      <c r="K2166" s="7">
        <v>45809</v>
      </c>
    </row>
    <row r="2167" spans="1:11" x14ac:dyDescent="0.25">
      <c r="A2167" s="7">
        <v>45809</v>
      </c>
      <c r="B2167" s="1">
        <v>45824</v>
      </c>
      <c r="C2167" s="49" t="s">
        <v>120</v>
      </c>
      <c r="D2167" s="49" t="s">
        <v>198</v>
      </c>
      <c r="E2167" t="s">
        <v>61</v>
      </c>
      <c r="F2167" t="s">
        <v>22</v>
      </c>
      <c r="G2167" t="s">
        <v>18</v>
      </c>
      <c r="H2167" s="2">
        <v>883445</v>
      </c>
      <c r="I2167" s="2">
        <v>-883445</v>
      </c>
      <c r="J2167" s="1">
        <v>45824</v>
      </c>
      <c r="K2167" s="7">
        <v>45809</v>
      </c>
    </row>
    <row r="2168" spans="1:11" x14ac:dyDescent="0.25">
      <c r="A2168" s="7">
        <v>45809</v>
      </c>
      <c r="B2168" s="1">
        <v>45824</v>
      </c>
      <c r="C2168" s="49" t="s">
        <v>120</v>
      </c>
      <c r="D2168" s="49" t="s">
        <v>66</v>
      </c>
      <c r="E2168" t="s">
        <v>73</v>
      </c>
      <c r="F2168" t="s">
        <v>22</v>
      </c>
      <c r="G2168" t="s">
        <v>18</v>
      </c>
      <c r="H2168" s="2">
        <v>593988</v>
      </c>
      <c r="I2168" s="2">
        <v>-593988</v>
      </c>
      <c r="J2168" s="1">
        <v>45824</v>
      </c>
      <c r="K2168" s="7">
        <v>45809</v>
      </c>
    </row>
    <row r="2169" spans="1:11" x14ac:dyDescent="0.25">
      <c r="A2169" s="7">
        <v>45809</v>
      </c>
      <c r="B2169" s="1">
        <v>45824</v>
      </c>
      <c r="C2169" s="49" t="s">
        <v>120</v>
      </c>
      <c r="D2169" s="49" t="s">
        <v>66</v>
      </c>
      <c r="E2169" t="s">
        <v>39</v>
      </c>
      <c r="F2169" t="s">
        <v>22</v>
      </c>
      <c r="G2169" t="s">
        <v>18</v>
      </c>
      <c r="H2169" s="2">
        <v>216356</v>
      </c>
      <c r="I2169" s="2">
        <v>-216356</v>
      </c>
      <c r="J2169" s="1">
        <v>45824</v>
      </c>
      <c r="K2169" s="7">
        <v>45809</v>
      </c>
    </row>
    <row r="2170" spans="1:11" x14ac:dyDescent="0.25">
      <c r="A2170" s="7">
        <v>45809</v>
      </c>
      <c r="B2170" s="1">
        <v>45824</v>
      </c>
      <c r="C2170" s="49" t="s">
        <v>120</v>
      </c>
      <c r="D2170" s="49" t="s">
        <v>51</v>
      </c>
      <c r="E2170" t="s">
        <v>242</v>
      </c>
      <c r="F2170" t="s">
        <v>22</v>
      </c>
      <c r="G2170" t="s">
        <v>16</v>
      </c>
      <c r="H2170" s="2">
        <v>365000</v>
      </c>
      <c r="I2170" s="2">
        <v>-365000</v>
      </c>
      <c r="J2170" s="1">
        <v>45824</v>
      </c>
      <c r="K2170" s="7">
        <v>45809</v>
      </c>
    </row>
    <row r="2171" spans="1:11" x14ac:dyDescent="0.25">
      <c r="A2171" s="7">
        <v>45809</v>
      </c>
      <c r="B2171" s="1">
        <v>45824</v>
      </c>
      <c r="C2171" s="49" t="s">
        <v>120</v>
      </c>
      <c r="D2171" s="49" t="s">
        <v>52</v>
      </c>
      <c r="E2171" t="s">
        <v>30</v>
      </c>
      <c r="F2171" t="s">
        <v>22</v>
      </c>
      <c r="G2171" t="s">
        <v>16</v>
      </c>
      <c r="H2171" s="2">
        <v>8200</v>
      </c>
      <c r="I2171" s="2">
        <v>-8200</v>
      </c>
      <c r="J2171" s="1">
        <v>45824</v>
      </c>
      <c r="K2171" s="7">
        <v>45809</v>
      </c>
    </row>
    <row r="2172" spans="1:11" x14ac:dyDescent="0.25">
      <c r="A2172" s="7">
        <v>45809</v>
      </c>
      <c r="B2172" s="1">
        <v>45824</v>
      </c>
      <c r="C2172" s="49" t="s">
        <v>120</v>
      </c>
      <c r="D2172" s="49" t="s">
        <v>52</v>
      </c>
      <c r="E2172" t="s">
        <v>39</v>
      </c>
      <c r="F2172" t="s">
        <v>22</v>
      </c>
      <c r="G2172" t="s">
        <v>16</v>
      </c>
      <c r="H2172" s="2">
        <v>50000</v>
      </c>
      <c r="I2172" s="2">
        <v>-50000</v>
      </c>
      <c r="J2172" s="1">
        <v>45824</v>
      </c>
      <c r="K2172" s="7">
        <v>45809</v>
      </c>
    </row>
    <row r="2173" spans="1:11" x14ac:dyDescent="0.25">
      <c r="A2173" s="7">
        <v>45809</v>
      </c>
      <c r="B2173" s="1">
        <v>45824</v>
      </c>
      <c r="C2173" s="49" t="s">
        <v>120</v>
      </c>
      <c r="D2173" s="49" t="s">
        <v>50</v>
      </c>
      <c r="E2173" t="s">
        <v>44</v>
      </c>
      <c r="F2173" t="s">
        <v>22</v>
      </c>
      <c r="G2173" t="s">
        <v>16</v>
      </c>
      <c r="I2173" s="2">
        <v>-152000</v>
      </c>
      <c r="J2173" s="1">
        <v>45824</v>
      </c>
      <c r="K2173" s="7">
        <v>45809</v>
      </c>
    </row>
    <row r="2174" spans="1:11" x14ac:dyDescent="0.25">
      <c r="A2174" s="7">
        <v>45809</v>
      </c>
      <c r="B2174" s="1">
        <v>45824</v>
      </c>
      <c r="C2174" s="49" t="s">
        <v>120</v>
      </c>
      <c r="D2174" s="49" t="s">
        <v>69</v>
      </c>
      <c r="E2174" t="s">
        <v>43</v>
      </c>
      <c r="F2174" t="s">
        <v>22</v>
      </c>
      <c r="G2174" t="s">
        <v>16</v>
      </c>
      <c r="I2174" s="2">
        <v>-46140</v>
      </c>
      <c r="J2174" s="1">
        <v>45824</v>
      </c>
      <c r="K2174" s="7">
        <v>45809</v>
      </c>
    </row>
    <row r="2175" spans="1:11" x14ac:dyDescent="0.25">
      <c r="A2175" s="7">
        <v>45809</v>
      </c>
      <c r="B2175" s="1">
        <v>45824</v>
      </c>
      <c r="C2175" s="49" t="s">
        <v>120</v>
      </c>
      <c r="D2175" s="49" t="s">
        <v>69</v>
      </c>
      <c r="E2175" t="s">
        <v>43</v>
      </c>
      <c r="F2175" t="s">
        <v>22</v>
      </c>
      <c r="G2175" t="s">
        <v>16</v>
      </c>
      <c r="I2175" s="2">
        <v>-17300</v>
      </c>
      <c r="J2175" s="1">
        <v>45824</v>
      </c>
      <c r="K2175" s="7">
        <v>45809</v>
      </c>
    </row>
    <row r="2176" spans="1:11" x14ac:dyDescent="0.25">
      <c r="A2176" s="7">
        <v>45809</v>
      </c>
      <c r="B2176" s="1">
        <v>45824</v>
      </c>
      <c r="C2176" s="49" t="s">
        <v>120</v>
      </c>
      <c r="D2176" s="49" t="s">
        <v>52</v>
      </c>
      <c r="E2176" t="s">
        <v>34</v>
      </c>
      <c r="F2176" t="s">
        <v>22</v>
      </c>
      <c r="G2176" t="s">
        <v>16</v>
      </c>
      <c r="H2176" s="2">
        <v>45600</v>
      </c>
      <c r="I2176" s="2">
        <v>-45600</v>
      </c>
      <c r="J2176" s="1">
        <v>45824</v>
      </c>
      <c r="K2176" s="7">
        <v>45809</v>
      </c>
    </row>
    <row r="2177" spans="1:11" x14ac:dyDescent="0.25">
      <c r="A2177" s="7">
        <v>45809</v>
      </c>
      <c r="B2177" s="1">
        <v>45824</v>
      </c>
      <c r="C2177" s="49" t="s">
        <v>120</v>
      </c>
      <c r="D2177" s="49" t="s">
        <v>52</v>
      </c>
      <c r="E2177" t="s">
        <v>30</v>
      </c>
      <c r="F2177" t="s">
        <v>22</v>
      </c>
      <c r="G2177" t="s">
        <v>16</v>
      </c>
      <c r="H2177" s="2">
        <v>2000</v>
      </c>
      <c r="I2177" s="2">
        <v>-2000</v>
      </c>
      <c r="J2177" s="1">
        <v>45824</v>
      </c>
      <c r="K2177" s="7">
        <v>45809</v>
      </c>
    </row>
    <row r="2178" spans="1:11" x14ac:dyDescent="0.25">
      <c r="A2178" s="7">
        <v>45809</v>
      </c>
      <c r="B2178" s="1">
        <v>45825</v>
      </c>
      <c r="C2178" s="49" t="s">
        <v>120</v>
      </c>
      <c r="D2178" s="49" t="s">
        <v>69</v>
      </c>
      <c r="E2178" t="s">
        <v>43</v>
      </c>
      <c r="F2178" t="s">
        <v>22</v>
      </c>
      <c r="G2178" t="s">
        <v>16</v>
      </c>
      <c r="I2178" s="2">
        <v>-56000</v>
      </c>
      <c r="J2178" s="1">
        <v>45825</v>
      </c>
      <c r="K2178" s="7">
        <v>45809</v>
      </c>
    </row>
    <row r="2179" spans="1:11" x14ac:dyDescent="0.25">
      <c r="A2179" s="7">
        <v>45809</v>
      </c>
      <c r="B2179" s="1">
        <v>45825</v>
      </c>
      <c r="C2179" s="49" t="s">
        <v>120</v>
      </c>
      <c r="D2179" s="49" t="s">
        <v>70</v>
      </c>
      <c r="E2179" t="s">
        <v>35</v>
      </c>
      <c r="F2179" t="s">
        <v>22</v>
      </c>
      <c r="G2179" t="s">
        <v>16</v>
      </c>
      <c r="H2179" s="2">
        <v>30000</v>
      </c>
      <c r="I2179" s="2">
        <v>-30000</v>
      </c>
      <c r="J2179" s="1">
        <v>45825</v>
      </c>
      <c r="K2179" s="7">
        <v>45809</v>
      </c>
    </row>
    <row r="2180" spans="1:11" x14ac:dyDescent="0.25">
      <c r="A2180" s="7">
        <v>45809</v>
      </c>
      <c r="B2180" s="1">
        <v>45825</v>
      </c>
      <c r="C2180" s="49" t="s">
        <v>120</v>
      </c>
      <c r="D2180" s="49" t="s">
        <v>52</v>
      </c>
      <c r="E2180" t="s">
        <v>12</v>
      </c>
      <c r="F2180" t="s">
        <v>24</v>
      </c>
      <c r="G2180" t="s">
        <v>16</v>
      </c>
      <c r="H2180" s="2">
        <v>358400</v>
      </c>
      <c r="I2180" s="2">
        <v>-358400</v>
      </c>
      <c r="J2180" s="1">
        <v>45833</v>
      </c>
      <c r="K2180" s="7">
        <v>45809</v>
      </c>
    </row>
    <row r="2181" spans="1:11" x14ac:dyDescent="0.25">
      <c r="A2181" s="7">
        <v>45809</v>
      </c>
      <c r="B2181" s="1">
        <v>45825</v>
      </c>
      <c r="C2181" s="49" t="s">
        <v>120</v>
      </c>
      <c r="D2181" s="49" t="s">
        <v>49</v>
      </c>
      <c r="E2181" t="s">
        <v>165</v>
      </c>
      <c r="F2181" t="s">
        <v>22</v>
      </c>
      <c r="G2181" t="s">
        <v>47</v>
      </c>
      <c r="H2181" s="2">
        <v>3648564</v>
      </c>
      <c r="I2181" s="2">
        <v>-3648564</v>
      </c>
      <c r="J2181" s="1">
        <v>45825</v>
      </c>
      <c r="K2181" s="7">
        <v>45809</v>
      </c>
    </row>
    <row r="2182" spans="1:11" x14ac:dyDescent="0.25">
      <c r="A2182" s="7">
        <v>45809</v>
      </c>
      <c r="B2182" s="1">
        <v>45825</v>
      </c>
      <c r="C2182" s="49" t="s">
        <v>120</v>
      </c>
      <c r="D2182" s="49" t="s">
        <v>52</v>
      </c>
      <c r="E2182" t="s">
        <v>25</v>
      </c>
      <c r="F2182" t="s">
        <v>24</v>
      </c>
      <c r="G2182" t="s">
        <v>16</v>
      </c>
      <c r="H2182" s="2">
        <v>272520</v>
      </c>
      <c r="I2182" s="2">
        <v>-272500</v>
      </c>
      <c r="J2182" s="1">
        <v>45856</v>
      </c>
      <c r="K2182" s="7">
        <v>45839</v>
      </c>
    </row>
    <row r="2183" spans="1:11" x14ac:dyDescent="0.25">
      <c r="A2183" s="7">
        <v>45809</v>
      </c>
      <c r="B2183" s="1">
        <v>45825</v>
      </c>
      <c r="C2183" s="49" t="s">
        <v>120</v>
      </c>
      <c r="D2183" s="49" t="s">
        <v>52</v>
      </c>
      <c r="E2183" t="s">
        <v>36</v>
      </c>
      <c r="F2183" t="s">
        <v>22</v>
      </c>
      <c r="G2183" t="s">
        <v>18</v>
      </c>
      <c r="H2183" s="2">
        <v>113700</v>
      </c>
      <c r="I2183" s="2">
        <v>-113700</v>
      </c>
      <c r="J2183" s="1">
        <v>45825</v>
      </c>
      <c r="K2183" s="7">
        <v>45809</v>
      </c>
    </row>
    <row r="2184" spans="1:11" x14ac:dyDescent="0.25">
      <c r="A2184" s="7">
        <v>45809</v>
      </c>
      <c r="B2184" s="1">
        <v>45825</v>
      </c>
      <c r="C2184" s="49" t="s">
        <v>120</v>
      </c>
      <c r="D2184" s="49" t="s">
        <v>70</v>
      </c>
      <c r="E2184" t="s">
        <v>71</v>
      </c>
      <c r="F2184" t="s">
        <v>22</v>
      </c>
      <c r="G2184" t="s">
        <v>16</v>
      </c>
      <c r="H2184" s="2">
        <v>3500</v>
      </c>
      <c r="I2184" s="2">
        <v>-3500</v>
      </c>
      <c r="J2184" s="1">
        <v>45825</v>
      </c>
      <c r="K2184" s="7">
        <v>45809</v>
      </c>
    </row>
    <row r="2185" spans="1:11" x14ac:dyDescent="0.25">
      <c r="A2185" s="7">
        <v>45809</v>
      </c>
      <c r="B2185" s="1">
        <v>45825</v>
      </c>
      <c r="C2185" s="49" t="s">
        <v>120</v>
      </c>
      <c r="D2185" s="49" t="s">
        <v>69</v>
      </c>
      <c r="E2185" t="s">
        <v>43</v>
      </c>
      <c r="F2185" t="s">
        <v>22</v>
      </c>
      <c r="G2185" t="s">
        <v>16</v>
      </c>
      <c r="I2185" s="2">
        <v>-17300</v>
      </c>
      <c r="J2185" s="1">
        <v>45825</v>
      </c>
      <c r="K2185" s="7">
        <v>45809</v>
      </c>
    </row>
    <row r="2186" spans="1:11" x14ac:dyDescent="0.25">
      <c r="A2186" s="7">
        <v>45809</v>
      </c>
      <c r="B2186" s="1">
        <v>45825</v>
      </c>
      <c r="C2186" s="49" t="s">
        <v>120</v>
      </c>
      <c r="D2186" s="49" t="s">
        <v>69</v>
      </c>
      <c r="E2186" t="s">
        <v>43</v>
      </c>
      <c r="F2186" t="s">
        <v>22</v>
      </c>
      <c r="G2186" t="s">
        <v>16</v>
      </c>
      <c r="I2186" s="2">
        <v>-17300</v>
      </c>
      <c r="J2186" s="1">
        <v>45825</v>
      </c>
      <c r="K2186" s="7">
        <v>45809</v>
      </c>
    </row>
    <row r="2187" spans="1:11" x14ac:dyDescent="0.25">
      <c r="A2187" s="7">
        <v>45809</v>
      </c>
      <c r="B2187" s="1">
        <v>45825</v>
      </c>
      <c r="C2187" s="49" t="s">
        <v>120</v>
      </c>
      <c r="D2187" s="49" t="s">
        <v>69</v>
      </c>
      <c r="E2187" t="s">
        <v>43</v>
      </c>
      <c r="F2187" t="s">
        <v>22</v>
      </c>
      <c r="G2187" t="s">
        <v>16</v>
      </c>
      <c r="I2187" s="2">
        <v>-17300</v>
      </c>
      <c r="J2187" s="1">
        <v>45825</v>
      </c>
      <c r="K2187" s="7">
        <v>45809</v>
      </c>
    </row>
    <row r="2188" spans="1:11" x14ac:dyDescent="0.25">
      <c r="A2188" s="7">
        <v>45809</v>
      </c>
      <c r="B2188" s="1">
        <v>45825</v>
      </c>
      <c r="C2188" s="49" t="s">
        <v>120</v>
      </c>
      <c r="D2188" s="49" t="s">
        <v>192</v>
      </c>
      <c r="E2188" t="s">
        <v>177</v>
      </c>
      <c r="F2188" t="s">
        <v>22</v>
      </c>
      <c r="G2188" t="s">
        <v>47</v>
      </c>
      <c r="H2188" s="2">
        <v>1155000</v>
      </c>
      <c r="I2188" s="2">
        <v>-1155000</v>
      </c>
      <c r="J2188" s="1">
        <v>45825</v>
      </c>
      <c r="K2188" s="7">
        <v>45809</v>
      </c>
    </row>
    <row r="2189" spans="1:11" x14ac:dyDescent="0.25">
      <c r="A2189" s="7">
        <v>45809</v>
      </c>
      <c r="B2189" s="1">
        <v>45825</v>
      </c>
      <c r="C2189" s="49" t="s">
        <v>120</v>
      </c>
      <c r="D2189" s="49" t="s">
        <v>66</v>
      </c>
      <c r="E2189" t="s">
        <v>39</v>
      </c>
      <c r="F2189" t="s">
        <v>22</v>
      </c>
      <c r="G2189" t="s">
        <v>18</v>
      </c>
      <c r="H2189" s="2">
        <v>466077</v>
      </c>
      <c r="I2189" s="2">
        <v>-466077</v>
      </c>
      <c r="J2189" s="1">
        <v>45825</v>
      </c>
      <c r="K2189" s="7">
        <v>45809</v>
      </c>
    </row>
    <row r="2190" spans="1:11" x14ac:dyDescent="0.25">
      <c r="A2190" s="7">
        <v>45809</v>
      </c>
      <c r="B2190" s="1">
        <v>45825</v>
      </c>
      <c r="C2190" s="49" t="s">
        <v>120</v>
      </c>
      <c r="D2190" s="49" t="s">
        <v>66</v>
      </c>
      <c r="E2190" t="s">
        <v>39</v>
      </c>
      <c r="F2190" t="s">
        <v>22</v>
      </c>
      <c r="G2190" t="s">
        <v>18</v>
      </c>
      <c r="H2190" s="2">
        <v>24887</v>
      </c>
      <c r="I2190" s="2">
        <v>-24887</v>
      </c>
      <c r="J2190" s="1">
        <v>45825</v>
      </c>
      <c r="K2190" s="7">
        <v>45809</v>
      </c>
    </row>
    <row r="2191" spans="1:11" x14ac:dyDescent="0.25">
      <c r="A2191" s="7">
        <v>45809</v>
      </c>
      <c r="B2191" s="1">
        <v>45825</v>
      </c>
      <c r="C2191" s="49" t="s">
        <v>120</v>
      </c>
      <c r="D2191" s="49" t="s">
        <v>52</v>
      </c>
      <c r="E2191" t="s">
        <v>9</v>
      </c>
      <c r="F2191" t="s">
        <v>22</v>
      </c>
      <c r="G2191" t="s">
        <v>16</v>
      </c>
      <c r="H2191" s="2">
        <v>5300</v>
      </c>
      <c r="I2191" s="2">
        <v>-5300</v>
      </c>
      <c r="J2191" s="1">
        <v>45825</v>
      </c>
      <c r="K2191" s="7">
        <v>45809</v>
      </c>
    </row>
    <row r="2192" spans="1:11" x14ac:dyDescent="0.25">
      <c r="A2192" s="7">
        <v>45809</v>
      </c>
      <c r="B2192" s="1">
        <v>45825</v>
      </c>
      <c r="C2192" s="49" t="s">
        <v>120</v>
      </c>
      <c r="D2192" s="49" t="s">
        <v>52</v>
      </c>
      <c r="E2192" t="s">
        <v>2</v>
      </c>
      <c r="F2192" t="s">
        <v>22</v>
      </c>
      <c r="G2192" t="s">
        <v>16</v>
      </c>
      <c r="H2192" s="2">
        <v>400000</v>
      </c>
      <c r="I2192" s="2">
        <v>-400000</v>
      </c>
      <c r="J2192" s="1">
        <v>45825</v>
      </c>
      <c r="K2192" s="7">
        <v>45809</v>
      </c>
    </row>
    <row r="2193" spans="1:11" x14ac:dyDescent="0.25">
      <c r="A2193" s="7">
        <v>45809</v>
      </c>
      <c r="B2193" s="1">
        <v>45825</v>
      </c>
      <c r="C2193" s="49" t="s">
        <v>120</v>
      </c>
      <c r="D2193" s="1" t="s">
        <v>51</v>
      </c>
      <c r="E2193" t="s">
        <v>106</v>
      </c>
      <c r="F2193" t="s">
        <v>22</v>
      </c>
      <c r="G2193" t="s">
        <v>16</v>
      </c>
      <c r="H2193" s="2">
        <v>25000</v>
      </c>
      <c r="I2193" s="2">
        <v>-25000</v>
      </c>
      <c r="J2193" s="1">
        <v>45825</v>
      </c>
      <c r="K2193" s="7">
        <v>45809</v>
      </c>
    </row>
    <row r="2194" spans="1:11" x14ac:dyDescent="0.25">
      <c r="A2194" s="7">
        <v>45809</v>
      </c>
      <c r="B2194" s="1">
        <v>45825</v>
      </c>
      <c r="C2194" s="49" t="s">
        <v>120</v>
      </c>
      <c r="D2194" s="49" t="s">
        <v>66</v>
      </c>
      <c r="E2194" t="s">
        <v>232</v>
      </c>
      <c r="F2194" t="s">
        <v>22</v>
      </c>
      <c r="G2194" t="s">
        <v>18</v>
      </c>
      <c r="H2194" s="2">
        <v>60000</v>
      </c>
      <c r="I2194" s="2">
        <v>-60000</v>
      </c>
      <c r="J2194" s="1">
        <v>45825</v>
      </c>
      <c r="K2194" s="7">
        <v>45809</v>
      </c>
    </row>
    <row r="2195" spans="1:11" x14ac:dyDescent="0.25">
      <c r="A2195" s="7">
        <v>45809</v>
      </c>
      <c r="B2195" s="1">
        <v>45825</v>
      </c>
      <c r="C2195" s="49" t="s">
        <v>120</v>
      </c>
      <c r="D2195" s="49" t="s">
        <v>52</v>
      </c>
      <c r="E2195" t="s">
        <v>141</v>
      </c>
      <c r="F2195" t="s">
        <v>22</v>
      </c>
      <c r="G2195" t="s">
        <v>16</v>
      </c>
      <c r="I2195" s="2">
        <v>-200000</v>
      </c>
      <c r="J2195" s="1">
        <v>45825</v>
      </c>
      <c r="K2195" s="7">
        <v>45809</v>
      </c>
    </row>
    <row r="2196" spans="1:11" x14ac:dyDescent="0.25">
      <c r="A2196" s="7">
        <v>45809</v>
      </c>
      <c r="B2196" s="1">
        <v>45825</v>
      </c>
      <c r="C2196" s="49" t="s">
        <v>120</v>
      </c>
      <c r="D2196" s="49" t="s">
        <v>51</v>
      </c>
      <c r="E2196" t="s">
        <v>39</v>
      </c>
      <c r="F2196" t="s">
        <v>22</v>
      </c>
      <c r="G2196" t="s">
        <v>18</v>
      </c>
      <c r="H2196" s="2">
        <v>64864</v>
      </c>
      <c r="I2196" s="2">
        <v>-64864</v>
      </c>
      <c r="J2196" s="1">
        <v>45825</v>
      </c>
      <c r="K2196" s="7">
        <v>45809</v>
      </c>
    </row>
    <row r="2197" spans="1:11" x14ac:dyDescent="0.25">
      <c r="A2197" s="7">
        <v>45809</v>
      </c>
      <c r="B2197" s="1">
        <v>45825</v>
      </c>
      <c r="C2197" s="49" t="s">
        <v>120</v>
      </c>
      <c r="D2197" s="49" t="s">
        <v>52</v>
      </c>
      <c r="E2197" t="s">
        <v>37</v>
      </c>
      <c r="F2197" t="s">
        <v>22</v>
      </c>
      <c r="G2197" t="s">
        <v>18</v>
      </c>
      <c r="H2197" s="2">
        <v>442540</v>
      </c>
      <c r="I2197" s="2">
        <v>-442540</v>
      </c>
      <c r="J2197" s="1">
        <v>45825</v>
      </c>
      <c r="K2197" s="7">
        <v>45809</v>
      </c>
    </row>
    <row r="2198" spans="1:11" x14ac:dyDescent="0.25">
      <c r="A2198" s="7">
        <v>45809</v>
      </c>
      <c r="B2198" s="1">
        <v>45825</v>
      </c>
      <c r="C2198" s="49" t="s">
        <v>120</v>
      </c>
      <c r="D2198" s="49" t="s">
        <v>52</v>
      </c>
      <c r="E2198" t="s">
        <v>2</v>
      </c>
      <c r="F2198" t="s">
        <v>24</v>
      </c>
      <c r="G2198" t="s">
        <v>17</v>
      </c>
      <c r="H2198" s="2">
        <v>410912</v>
      </c>
      <c r="I2198" s="2">
        <v>-410912</v>
      </c>
      <c r="J2198" s="1">
        <v>45838</v>
      </c>
      <c r="K2198" s="7">
        <v>45809</v>
      </c>
    </row>
    <row r="2199" spans="1:11" x14ac:dyDescent="0.25">
      <c r="A2199" s="7">
        <v>45809</v>
      </c>
      <c r="B2199" s="1">
        <v>45825</v>
      </c>
      <c r="C2199" s="49" t="s">
        <v>120</v>
      </c>
      <c r="D2199" s="49" t="s">
        <v>52</v>
      </c>
      <c r="E2199" t="s">
        <v>2</v>
      </c>
      <c r="F2199" t="s">
        <v>24</v>
      </c>
      <c r="G2199" t="s">
        <v>17</v>
      </c>
      <c r="H2199" s="2">
        <v>424978</v>
      </c>
      <c r="I2199" s="2">
        <v>-424978</v>
      </c>
      <c r="J2199" s="1">
        <v>45838</v>
      </c>
      <c r="K2199" s="7">
        <v>45809</v>
      </c>
    </row>
    <row r="2200" spans="1:11" x14ac:dyDescent="0.25">
      <c r="A2200" s="7">
        <v>45809</v>
      </c>
      <c r="B2200" s="1">
        <v>45825</v>
      </c>
      <c r="C2200" s="49" t="s">
        <v>120</v>
      </c>
      <c r="D2200" s="49" t="s">
        <v>52</v>
      </c>
      <c r="E2200" t="s">
        <v>2</v>
      </c>
      <c r="F2200" t="s">
        <v>24</v>
      </c>
      <c r="G2200" t="s">
        <v>16</v>
      </c>
      <c r="H2200" s="2">
        <v>371407</v>
      </c>
    </row>
    <row r="2201" spans="1:11" x14ac:dyDescent="0.25">
      <c r="A2201" s="7">
        <v>45809</v>
      </c>
      <c r="B2201" s="1">
        <v>45825</v>
      </c>
      <c r="C2201" s="49" t="s">
        <v>120</v>
      </c>
      <c r="D2201" s="49" t="s">
        <v>52</v>
      </c>
      <c r="E2201" t="s">
        <v>4</v>
      </c>
      <c r="F2201" t="s">
        <v>24</v>
      </c>
      <c r="G2201" t="s">
        <v>17</v>
      </c>
      <c r="H2201" s="2">
        <v>92150</v>
      </c>
      <c r="I2201" s="2">
        <v>-92150</v>
      </c>
      <c r="J2201" s="1">
        <v>45831</v>
      </c>
      <c r="K2201" s="7">
        <v>45809</v>
      </c>
    </row>
    <row r="2202" spans="1:11" x14ac:dyDescent="0.25">
      <c r="A2202" s="7">
        <v>45809</v>
      </c>
      <c r="B2202" s="1">
        <v>45825</v>
      </c>
      <c r="C2202" s="49" t="s">
        <v>120</v>
      </c>
      <c r="D2202" s="49" t="s">
        <v>52</v>
      </c>
      <c r="E2202" t="s">
        <v>0</v>
      </c>
      <c r="F2202" t="s">
        <v>24</v>
      </c>
      <c r="G2202" t="s">
        <v>17</v>
      </c>
      <c r="H2202" s="2">
        <v>236963</v>
      </c>
    </row>
    <row r="2203" spans="1:11" x14ac:dyDescent="0.25">
      <c r="A2203" s="7">
        <v>45809</v>
      </c>
      <c r="B2203" s="1">
        <v>45825</v>
      </c>
      <c r="C2203" s="49" t="s">
        <v>120</v>
      </c>
      <c r="D2203" s="49" t="s">
        <v>52</v>
      </c>
      <c r="E2203" t="s">
        <v>0</v>
      </c>
      <c r="F2203" t="s">
        <v>24</v>
      </c>
      <c r="G2203" t="s">
        <v>17</v>
      </c>
      <c r="H2203" s="2">
        <v>68832</v>
      </c>
    </row>
    <row r="2204" spans="1:11" x14ac:dyDescent="0.25">
      <c r="A2204" s="7">
        <v>45809</v>
      </c>
      <c r="B2204" s="1">
        <v>45825</v>
      </c>
      <c r="C2204" s="49" t="s">
        <v>120</v>
      </c>
      <c r="D2204" s="49" t="s">
        <v>52</v>
      </c>
      <c r="E2204" t="s">
        <v>0</v>
      </c>
      <c r="F2204" t="s">
        <v>24</v>
      </c>
      <c r="G2204" t="s">
        <v>17</v>
      </c>
      <c r="H2204" s="2">
        <v>1301540</v>
      </c>
    </row>
    <row r="2205" spans="1:11" x14ac:dyDescent="0.25">
      <c r="A2205" s="7">
        <v>45809</v>
      </c>
      <c r="B2205" s="1">
        <v>45825</v>
      </c>
      <c r="C2205" s="49" t="s">
        <v>120</v>
      </c>
      <c r="D2205" s="49" t="s">
        <v>52</v>
      </c>
      <c r="E2205" t="s">
        <v>59</v>
      </c>
      <c r="F2205" t="s">
        <v>24</v>
      </c>
      <c r="G2205" t="s">
        <v>18</v>
      </c>
      <c r="H2205" s="2">
        <v>50600</v>
      </c>
      <c r="I2205" s="2">
        <v>-50600</v>
      </c>
      <c r="J2205" s="1">
        <v>45834</v>
      </c>
      <c r="K2205" s="7">
        <v>45809</v>
      </c>
    </row>
    <row r="2206" spans="1:11" x14ac:dyDescent="0.25">
      <c r="A2206" s="7">
        <v>45809</v>
      </c>
      <c r="B2206" s="1">
        <v>45825</v>
      </c>
      <c r="C2206" s="49" t="s">
        <v>120</v>
      </c>
      <c r="D2206" s="49" t="s">
        <v>50</v>
      </c>
      <c r="E2206" t="s">
        <v>44</v>
      </c>
      <c r="F2206" t="s">
        <v>22</v>
      </c>
      <c r="G2206" t="s">
        <v>47</v>
      </c>
      <c r="I2206" s="2">
        <v>-45300</v>
      </c>
      <c r="J2206" s="1">
        <v>45825</v>
      </c>
      <c r="K2206" s="7">
        <v>45809</v>
      </c>
    </row>
    <row r="2207" spans="1:11" x14ac:dyDescent="0.25">
      <c r="A2207" s="7">
        <v>45809</v>
      </c>
      <c r="B2207" s="1">
        <v>45825</v>
      </c>
      <c r="C2207" s="49" t="s">
        <v>120</v>
      </c>
      <c r="D2207" s="49" t="s">
        <v>52</v>
      </c>
      <c r="E2207" t="s">
        <v>57</v>
      </c>
      <c r="F2207" t="s">
        <v>24</v>
      </c>
      <c r="G2207" t="s">
        <v>17</v>
      </c>
      <c r="H2207" s="2">
        <v>1124371</v>
      </c>
    </row>
    <row r="2208" spans="1:11" x14ac:dyDescent="0.25">
      <c r="A2208" s="7">
        <v>45809</v>
      </c>
      <c r="B2208" s="1">
        <v>45825</v>
      </c>
      <c r="C2208" s="49" t="s">
        <v>120</v>
      </c>
      <c r="D2208" s="49" t="s">
        <v>76</v>
      </c>
      <c r="E2208" t="s">
        <v>245</v>
      </c>
      <c r="F2208" t="s">
        <v>22</v>
      </c>
      <c r="G2208" t="s">
        <v>47</v>
      </c>
      <c r="H2208" s="2">
        <v>12334</v>
      </c>
      <c r="I2208" s="2">
        <v>-12334</v>
      </c>
      <c r="J2208" s="1">
        <v>45825</v>
      </c>
      <c r="K2208" s="7">
        <v>45809</v>
      </c>
    </row>
    <row r="2209" spans="1:11" x14ac:dyDescent="0.25">
      <c r="A2209" s="7">
        <v>45809</v>
      </c>
      <c r="B2209" s="1">
        <v>45825</v>
      </c>
      <c r="C2209" s="49" t="s">
        <v>120</v>
      </c>
      <c r="D2209" s="49" t="s">
        <v>66</v>
      </c>
      <c r="E2209" t="s">
        <v>78</v>
      </c>
      <c r="F2209" t="s">
        <v>22</v>
      </c>
      <c r="G2209" t="s">
        <v>47</v>
      </c>
      <c r="H2209" s="2">
        <v>31300</v>
      </c>
      <c r="I2209" s="2">
        <v>-31300</v>
      </c>
      <c r="J2209" s="1">
        <v>45825</v>
      </c>
      <c r="K2209" s="7">
        <v>45809</v>
      </c>
    </row>
    <row r="2210" spans="1:11" x14ac:dyDescent="0.25">
      <c r="A2210" s="7">
        <v>45809</v>
      </c>
      <c r="B2210" s="1">
        <v>45825</v>
      </c>
      <c r="C2210" s="49" t="s">
        <v>120</v>
      </c>
      <c r="D2210" s="49" t="s">
        <v>52</v>
      </c>
      <c r="E2210" t="s">
        <v>189</v>
      </c>
      <c r="F2210" t="s">
        <v>22</v>
      </c>
      <c r="G2210" t="s">
        <v>47</v>
      </c>
      <c r="H2210" s="2">
        <v>6333</v>
      </c>
      <c r="I2210" s="2">
        <v>-6333</v>
      </c>
      <c r="J2210" s="1">
        <v>45825</v>
      </c>
      <c r="K2210" s="7">
        <v>45809</v>
      </c>
    </row>
    <row r="2211" spans="1:11" x14ac:dyDescent="0.25">
      <c r="A2211" s="7">
        <v>45809</v>
      </c>
      <c r="B2211" s="1">
        <v>45825</v>
      </c>
      <c r="C2211" s="49" t="s">
        <v>120</v>
      </c>
      <c r="D2211" s="49" t="s">
        <v>52</v>
      </c>
      <c r="E2211" t="s">
        <v>84</v>
      </c>
      <c r="F2211" t="s">
        <v>24</v>
      </c>
      <c r="G2211" t="s">
        <v>17</v>
      </c>
      <c r="H2211" s="2">
        <v>351101</v>
      </c>
      <c r="I2211" s="2">
        <v>-351101</v>
      </c>
      <c r="J2211" s="1">
        <v>45832</v>
      </c>
      <c r="K2211" s="7">
        <v>45809</v>
      </c>
    </row>
    <row r="2212" spans="1:11" x14ac:dyDescent="0.25">
      <c r="A2212" s="7">
        <v>45809</v>
      </c>
      <c r="B2212" s="1">
        <v>45825</v>
      </c>
      <c r="C2212" s="49" t="s">
        <v>120</v>
      </c>
      <c r="D2212" s="49" t="s">
        <v>52</v>
      </c>
      <c r="E2212" t="s">
        <v>39</v>
      </c>
      <c r="F2212" t="s">
        <v>24</v>
      </c>
      <c r="G2212" t="s">
        <v>18</v>
      </c>
      <c r="H2212" s="2">
        <v>30000</v>
      </c>
      <c r="I2212" s="2">
        <v>-30000</v>
      </c>
      <c r="J2212" s="1">
        <v>45834</v>
      </c>
      <c r="K2212" s="7">
        <v>45809</v>
      </c>
    </row>
    <row r="2213" spans="1:11" x14ac:dyDescent="0.25">
      <c r="A2213" s="7">
        <v>45809</v>
      </c>
      <c r="B2213" s="1">
        <v>45825</v>
      </c>
      <c r="C2213" s="49" t="s">
        <v>120</v>
      </c>
      <c r="D2213" s="49" t="s">
        <v>52</v>
      </c>
      <c r="E2213" t="s">
        <v>39</v>
      </c>
      <c r="F2213" t="s">
        <v>24</v>
      </c>
      <c r="G2213" t="s">
        <v>17</v>
      </c>
      <c r="H2213" s="2">
        <v>29980</v>
      </c>
      <c r="I2213" s="2">
        <v>-29980</v>
      </c>
      <c r="J2213" s="1">
        <v>45838</v>
      </c>
      <c r="K2213" s="7">
        <v>45809</v>
      </c>
    </row>
    <row r="2214" spans="1:11" x14ac:dyDescent="0.25">
      <c r="A2214" s="7">
        <v>45809</v>
      </c>
      <c r="B2214" s="1">
        <v>45826</v>
      </c>
      <c r="C2214" s="49" t="s">
        <v>120</v>
      </c>
      <c r="D2214" s="49" t="s">
        <v>52</v>
      </c>
      <c r="E2214" t="s">
        <v>30</v>
      </c>
      <c r="F2214" t="s">
        <v>22</v>
      </c>
      <c r="G2214" t="s">
        <v>16</v>
      </c>
      <c r="H2214" s="2">
        <v>1680</v>
      </c>
      <c r="I2214" s="2">
        <v>-1680</v>
      </c>
      <c r="J2214" s="1">
        <v>45826</v>
      </c>
      <c r="K2214" s="7">
        <v>45809</v>
      </c>
    </row>
    <row r="2215" spans="1:11" x14ac:dyDescent="0.25">
      <c r="A2215" s="7">
        <v>45809</v>
      </c>
      <c r="B2215" s="1">
        <v>45826</v>
      </c>
      <c r="C2215" s="49" t="s">
        <v>120</v>
      </c>
      <c r="D2215" s="49" t="s">
        <v>69</v>
      </c>
      <c r="E2215" t="s">
        <v>43</v>
      </c>
      <c r="F2215" t="s">
        <v>22</v>
      </c>
      <c r="G2215" t="s">
        <v>16</v>
      </c>
      <c r="I2215" s="2">
        <v>-33520</v>
      </c>
      <c r="J2215" s="1">
        <v>45826</v>
      </c>
      <c r="K2215" s="7">
        <v>45809</v>
      </c>
    </row>
    <row r="2216" spans="1:11" x14ac:dyDescent="0.25">
      <c r="A2216" s="7">
        <v>45809</v>
      </c>
      <c r="B2216" s="1">
        <v>45826</v>
      </c>
      <c r="C2216" s="49" t="s">
        <v>120</v>
      </c>
      <c r="D2216" s="49" t="s">
        <v>69</v>
      </c>
      <c r="E2216" t="s">
        <v>43</v>
      </c>
      <c r="F2216" t="s">
        <v>22</v>
      </c>
      <c r="G2216" t="s">
        <v>16</v>
      </c>
      <c r="I2216" s="2">
        <v>-28000</v>
      </c>
      <c r="J2216" s="1">
        <v>45826</v>
      </c>
      <c r="K2216" s="7">
        <v>45809</v>
      </c>
    </row>
    <row r="2217" spans="1:11" x14ac:dyDescent="0.25">
      <c r="A2217" s="7">
        <v>45809</v>
      </c>
      <c r="B2217" s="1">
        <v>45826</v>
      </c>
      <c r="C2217" s="49" t="s">
        <v>120</v>
      </c>
      <c r="D2217" s="49" t="s">
        <v>52</v>
      </c>
      <c r="E2217" t="s">
        <v>30</v>
      </c>
      <c r="F2217" t="s">
        <v>22</v>
      </c>
      <c r="G2217" t="s">
        <v>16</v>
      </c>
      <c r="H2217" s="2">
        <v>3480</v>
      </c>
      <c r="I2217" s="2">
        <v>-3480</v>
      </c>
      <c r="J2217" s="1">
        <v>45826</v>
      </c>
      <c r="K2217" s="7">
        <v>45809</v>
      </c>
    </row>
    <row r="2218" spans="1:11" x14ac:dyDescent="0.25">
      <c r="A2218" s="7">
        <v>45809</v>
      </c>
      <c r="B2218" s="1">
        <v>45826</v>
      </c>
      <c r="C2218" s="49" t="s">
        <v>120</v>
      </c>
      <c r="D2218" s="49" t="s">
        <v>52</v>
      </c>
      <c r="E2218" t="s">
        <v>244</v>
      </c>
      <c r="F2218" t="s">
        <v>22</v>
      </c>
      <c r="G2218" t="s">
        <v>16</v>
      </c>
      <c r="H2218" s="2">
        <v>315000</v>
      </c>
      <c r="I2218" s="2">
        <v>-315000</v>
      </c>
      <c r="J2218" s="1">
        <v>45826</v>
      </c>
      <c r="K2218" s="7">
        <v>45809</v>
      </c>
    </row>
    <row r="2219" spans="1:11" x14ac:dyDescent="0.25">
      <c r="A2219" s="7">
        <v>45809</v>
      </c>
      <c r="B2219" s="1">
        <v>45826</v>
      </c>
      <c r="C2219" s="49" t="s">
        <v>120</v>
      </c>
      <c r="D2219" s="49" t="s">
        <v>69</v>
      </c>
      <c r="E2219" t="s">
        <v>39</v>
      </c>
      <c r="F2219" t="s">
        <v>22</v>
      </c>
      <c r="G2219" t="s">
        <v>16</v>
      </c>
      <c r="H2219" s="2">
        <v>140000</v>
      </c>
      <c r="I2219" s="2">
        <v>-140000</v>
      </c>
      <c r="J2219" s="1">
        <v>45826</v>
      </c>
      <c r="K2219" s="7">
        <v>45809</v>
      </c>
    </row>
    <row r="2220" spans="1:11" x14ac:dyDescent="0.25">
      <c r="A2220" s="7">
        <v>45809</v>
      </c>
      <c r="B2220" s="1">
        <v>45826</v>
      </c>
      <c r="C2220" s="49" t="s">
        <v>120</v>
      </c>
      <c r="D2220" s="49" t="s">
        <v>52</v>
      </c>
      <c r="E2220" t="s">
        <v>246</v>
      </c>
      <c r="F2220" t="s">
        <v>22</v>
      </c>
      <c r="G2220" t="s">
        <v>18</v>
      </c>
      <c r="H2220" s="2">
        <v>64864</v>
      </c>
      <c r="I2220" s="2">
        <v>-64864</v>
      </c>
      <c r="J2220" s="1">
        <v>45826</v>
      </c>
      <c r="K2220" s="7">
        <v>45809</v>
      </c>
    </row>
    <row r="2221" spans="1:11" x14ac:dyDescent="0.25">
      <c r="A2221" s="7">
        <v>45809</v>
      </c>
      <c r="B2221" s="1">
        <v>45826</v>
      </c>
      <c r="C2221" s="49" t="s">
        <v>120</v>
      </c>
      <c r="D2221" s="49" t="s">
        <v>49</v>
      </c>
      <c r="E2221" t="s">
        <v>210</v>
      </c>
      <c r="F2221" t="s">
        <v>22</v>
      </c>
      <c r="G2221" t="s">
        <v>47</v>
      </c>
      <c r="H2221" s="2">
        <v>272696</v>
      </c>
      <c r="I2221" s="2">
        <v>-272696</v>
      </c>
      <c r="J2221" s="1">
        <v>45826</v>
      </c>
      <c r="K2221" s="7">
        <v>45809</v>
      </c>
    </row>
    <row r="2222" spans="1:11" x14ac:dyDescent="0.25">
      <c r="A2222" s="7">
        <v>45809</v>
      </c>
      <c r="B2222" s="1">
        <v>45826</v>
      </c>
      <c r="C2222" s="49" t="s">
        <v>120</v>
      </c>
      <c r="D2222" s="49" t="s">
        <v>52</v>
      </c>
      <c r="E2222" t="s">
        <v>26</v>
      </c>
      <c r="F2222" t="s">
        <v>22</v>
      </c>
      <c r="G2222" t="s">
        <v>16</v>
      </c>
      <c r="H2222" s="2">
        <v>42000</v>
      </c>
      <c r="I2222" s="2">
        <v>-42000</v>
      </c>
      <c r="J2222" s="1">
        <v>45826</v>
      </c>
      <c r="K2222" s="7">
        <v>45809</v>
      </c>
    </row>
    <row r="2223" spans="1:11" x14ac:dyDescent="0.25">
      <c r="A2223" s="7">
        <v>45809</v>
      </c>
      <c r="B2223" s="1">
        <v>45826</v>
      </c>
      <c r="C2223" s="49" t="s">
        <v>120</v>
      </c>
      <c r="D2223" s="49" t="s">
        <v>49</v>
      </c>
      <c r="E2223" t="s">
        <v>247</v>
      </c>
      <c r="F2223" t="s">
        <v>22</v>
      </c>
      <c r="G2223" t="s">
        <v>47</v>
      </c>
      <c r="H2223" s="2">
        <v>1095607</v>
      </c>
      <c r="I2223" s="2">
        <v>-1095607</v>
      </c>
      <c r="J2223" s="1">
        <v>45826</v>
      </c>
      <c r="K2223" s="7">
        <v>45809</v>
      </c>
    </row>
    <row r="2224" spans="1:11" x14ac:dyDescent="0.25">
      <c r="A2224" s="7">
        <v>45809</v>
      </c>
      <c r="B2224" s="1">
        <v>45826</v>
      </c>
      <c r="C2224" s="49" t="s">
        <v>120</v>
      </c>
      <c r="D2224" s="49" t="s">
        <v>52</v>
      </c>
      <c r="E2224" t="s">
        <v>21</v>
      </c>
      <c r="F2224" t="s">
        <v>22</v>
      </c>
      <c r="G2224" t="s">
        <v>18</v>
      </c>
      <c r="H2224" s="2">
        <v>289991</v>
      </c>
      <c r="I2224" s="2">
        <v>-289991</v>
      </c>
      <c r="J2224" s="1">
        <v>45826</v>
      </c>
      <c r="K2224" s="7">
        <v>45809</v>
      </c>
    </row>
    <row r="2225" spans="1:11" x14ac:dyDescent="0.25">
      <c r="A2225" s="7">
        <v>45809</v>
      </c>
      <c r="B2225" s="1">
        <v>45826</v>
      </c>
      <c r="C2225" s="49" t="s">
        <v>120</v>
      </c>
      <c r="D2225" s="49" t="s">
        <v>52</v>
      </c>
      <c r="E2225" t="s">
        <v>38</v>
      </c>
      <c r="F2225" t="s">
        <v>22</v>
      </c>
      <c r="G2225" t="s">
        <v>16</v>
      </c>
      <c r="H2225" s="2">
        <v>48500</v>
      </c>
      <c r="I2225" s="2">
        <v>-48500</v>
      </c>
      <c r="J2225" s="1">
        <v>45826</v>
      </c>
      <c r="K2225" s="7">
        <v>45809</v>
      </c>
    </row>
    <row r="2226" spans="1:11" x14ac:dyDescent="0.25">
      <c r="A2226" s="7">
        <v>45809</v>
      </c>
      <c r="B2226" s="1">
        <v>45826</v>
      </c>
      <c r="C2226" s="49" t="s">
        <v>120</v>
      </c>
      <c r="D2226" s="49" t="s">
        <v>51</v>
      </c>
      <c r="E2226" t="s">
        <v>64</v>
      </c>
      <c r="F2226" t="s">
        <v>22</v>
      </c>
      <c r="G2226" t="s">
        <v>16</v>
      </c>
      <c r="H2226" s="2">
        <v>48000</v>
      </c>
      <c r="I2226" s="2">
        <v>-48000</v>
      </c>
      <c r="J2226" s="1">
        <v>45826</v>
      </c>
      <c r="K2226" s="7">
        <v>45809</v>
      </c>
    </row>
    <row r="2227" spans="1:11" x14ac:dyDescent="0.25">
      <c r="A2227" s="7">
        <v>45809</v>
      </c>
      <c r="B2227" s="1">
        <v>45826</v>
      </c>
      <c r="C2227" s="49" t="s">
        <v>120</v>
      </c>
      <c r="D2227" s="49" t="s">
        <v>69</v>
      </c>
      <c r="E2227" t="s">
        <v>43</v>
      </c>
      <c r="F2227" t="s">
        <v>22</v>
      </c>
      <c r="G2227" t="s">
        <v>16</v>
      </c>
      <c r="I2227" s="2">
        <v>-17300</v>
      </c>
      <c r="J2227" s="1">
        <v>45826</v>
      </c>
      <c r="K2227" s="7">
        <v>45809</v>
      </c>
    </row>
    <row r="2228" spans="1:11" x14ac:dyDescent="0.25">
      <c r="A2228" s="7">
        <v>45809</v>
      </c>
      <c r="B2228" s="1">
        <v>45826</v>
      </c>
      <c r="C2228" s="49" t="s">
        <v>120</v>
      </c>
      <c r="D2228" s="49" t="s">
        <v>69</v>
      </c>
      <c r="E2228" t="s">
        <v>43</v>
      </c>
      <c r="F2228" t="s">
        <v>22</v>
      </c>
      <c r="G2228" t="s">
        <v>16</v>
      </c>
      <c r="I2228" s="2">
        <v>-23070</v>
      </c>
      <c r="J2228" s="1">
        <v>45826</v>
      </c>
      <c r="K2228" s="7">
        <v>45809</v>
      </c>
    </row>
    <row r="2229" spans="1:11" x14ac:dyDescent="0.25">
      <c r="A2229" s="7">
        <v>45809</v>
      </c>
      <c r="B2229" s="1">
        <v>45826</v>
      </c>
      <c r="C2229" s="49" t="s">
        <v>120</v>
      </c>
      <c r="D2229" s="49" t="s">
        <v>52</v>
      </c>
      <c r="E2229" t="s">
        <v>9</v>
      </c>
      <c r="F2229" t="s">
        <v>22</v>
      </c>
      <c r="G2229" t="s">
        <v>16</v>
      </c>
      <c r="H2229" s="2">
        <v>6400</v>
      </c>
      <c r="I2229" s="2">
        <v>-6400</v>
      </c>
      <c r="J2229" s="1">
        <v>45826</v>
      </c>
      <c r="K2229" s="7">
        <v>45809</v>
      </c>
    </row>
    <row r="2230" spans="1:11" x14ac:dyDescent="0.25">
      <c r="A2230" s="7">
        <v>45809</v>
      </c>
      <c r="B2230" s="1">
        <v>45827</v>
      </c>
      <c r="C2230" s="49" t="s">
        <v>120</v>
      </c>
      <c r="D2230" s="49" t="s">
        <v>52</v>
      </c>
      <c r="E2230" t="s">
        <v>41</v>
      </c>
      <c r="F2230" t="s">
        <v>22</v>
      </c>
      <c r="G2230" t="s">
        <v>16</v>
      </c>
      <c r="H2230" s="2">
        <v>9400</v>
      </c>
      <c r="I2230" s="2">
        <v>-9400</v>
      </c>
      <c r="J2230" s="1">
        <v>45827</v>
      </c>
      <c r="K2230" s="7">
        <v>45809</v>
      </c>
    </row>
    <row r="2231" spans="1:11" x14ac:dyDescent="0.25">
      <c r="A2231" s="7">
        <v>45809</v>
      </c>
      <c r="B2231" s="1">
        <v>45827</v>
      </c>
      <c r="C2231" s="49" t="s">
        <v>120</v>
      </c>
      <c r="D2231" s="49" t="s">
        <v>69</v>
      </c>
      <c r="E2231" t="s">
        <v>43</v>
      </c>
      <c r="F2231" t="s">
        <v>22</v>
      </c>
      <c r="G2231" t="s">
        <v>16</v>
      </c>
      <c r="I2231" s="2">
        <v>-28000</v>
      </c>
      <c r="J2231" s="1">
        <v>45827</v>
      </c>
      <c r="K2231" s="7">
        <v>45809</v>
      </c>
    </row>
    <row r="2232" spans="1:11" x14ac:dyDescent="0.25">
      <c r="A2232" s="7">
        <v>45809</v>
      </c>
      <c r="B2232" s="1">
        <v>45827</v>
      </c>
      <c r="C2232" s="49" t="s">
        <v>120</v>
      </c>
      <c r="D2232" s="49" t="s">
        <v>52</v>
      </c>
      <c r="E2232" t="s">
        <v>9</v>
      </c>
      <c r="F2232" t="s">
        <v>22</v>
      </c>
      <c r="G2232" t="s">
        <v>16</v>
      </c>
      <c r="H2232" s="2">
        <v>2200</v>
      </c>
      <c r="I2232" s="2">
        <v>-2200</v>
      </c>
      <c r="J2232" s="1">
        <v>45827</v>
      </c>
      <c r="K2232" s="7">
        <v>45809</v>
      </c>
    </row>
    <row r="2233" spans="1:11" x14ac:dyDescent="0.25">
      <c r="A2233" s="7">
        <v>45809</v>
      </c>
      <c r="B2233" s="1">
        <v>45827</v>
      </c>
      <c r="C2233" s="49" t="s">
        <v>120</v>
      </c>
      <c r="D2233" s="49" t="s">
        <v>52</v>
      </c>
      <c r="E2233" t="s">
        <v>91</v>
      </c>
      <c r="F2233" t="s">
        <v>24</v>
      </c>
      <c r="G2233" t="s">
        <v>18</v>
      </c>
      <c r="H2233" s="2">
        <v>46286</v>
      </c>
      <c r="I2233" s="2">
        <v>-46286</v>
      </c>
      <c r="J2233" s="1">
        <v>45896</v>
      </c>
      <c r="K2233" s="7">
        <v>45870</v>
      </c>
    </row>
    <row r="2234" spans="1:11" x14ac:dyDescent="0.25">
      <c r="A2234" s="7">
        <v>45809</v>
      </c>
      <c r="B2234" s="1">
        <v>45827</v>
      </c>
      <c r="C2234" s="49" t="s">
        <v>120</v>
      </c>
      <c r="D2234" s="49" t="s">
        <v>66</v>
      </c>
      <c r="E2234" t="s">
        <v>87</v>
      </c>
      <c r="F2234" t="s">
        <v>22</v>
      </c>
      <c r="G2234" t="s">
        <v>18</v>
      </c>
      <c r="H2234" s="2">
        <v>32900</v>
      </c>
      <c r="I2234" s="2">
        <v>-32900</v>
      </c>
      <c r="J2234" s="1">
        <v>45827</v>
      </c>
      <c r="K2234" s="7">
        <v>45809</v>
      </c>
    </row>
    <row r="2235" spans="1:11" x14ac:dyDescent="0.25">
      <c r="A2235" s="7">
        <v>45809</v>
      </c>
      <c r="B2235" s="1">
        <v>45827</v>
      </c>
      <c r="C2235" s="49" t="s">
        <v>120</v>
      </c>
      <c r="D2235" s="49" t="s">
        <v>69</v>
      </c>
      <c r="E2235" t="s">
        <v>43</v>
      </c>
      <c r="F2235" t="s">
        <v>22</v>
      </c>
      <c r="G2235" t="s">
        <v>16</v>
      </c>
      <c r="I2235" s="2">
        <v>-23070</v>
      </c>
      <c r="J2235" s="1">
        <v>45827</v>
      </c>
      <c r="K2235" s="7">
        <v>45809</v>
      </c>
    </row>
    <row r="2236" spans="1:11" x14ac:dyDescent="0.25">
      <c r="A2236" s="7">
        <v>45809</v>
      </c>
      <c r="B2236" s="1">
        <v>45827</v>
      </c>
      <c r="C2236" s="49" t="s">
        <v>120</v>
      </c>
      <c r="D2236" s="49" t="s">
        <v>69</v>
      </c>
      <c r="E2236" t="s">
        <v>43</v>
      </c>
      <c r="F2236" t="s">
        <v>22</v>
      </c>
      <c r="G2236" t="s">
        <v>16</v>
      </c>
      <c r="I2236" s="2">
        <v>-17300</v>
      </c>
      <c r="J2236" s="1">
        <v>45827</v>
      </c>
      <c r="K2236" s="7">
        <v>45809</v>
      </c>
    </row>
    <row r="2237" spans="1:11" x14ac:dyDescent="0.25">
      <c r="A2237" s="7">
        <v>45809</v>
      </c>
      <c r="B2237" s="1">
        <v>45827</v>
      </c>
      <c r="C2237" s="49" t="s">
        <v>120</v>
      </c>
      <c r="D2237" s="49" t="s">
        <v>52</v>
      </c>
      <c r="E2237" t="s">
        <v>34</v>
      </c>
      <c r="F2237" t="s">
        <v>22</v>
      </c>
      <c r="G2237" t="s">
        <v>16</v>
      </c>
      <c r="H2237" s="2">
        <v>41800</v>
      </c>
      <c r="I2237" s="2">
        <v>-41800</v>
      </c>
      <c r="J2237" s="1">
        <v>45827</v>
      </c>
      <c r="K2237" s="7">
        <v>45809</v>
      </c>
    </row>
    <row r="2238" spans="1:11" x14ac:dyDescent="0.25">
      <c r="A2238" s="7">
        <v>45809</v>
      </c>
      <c r="B2238" s="1">
        <v>45828</v>
      </c>
      <c r="C2238" s="49" t="s">
        <v>120</v>
      </c>
      <c r="D2238" s="49" t="s">
        <v>70</v>
      </c>
      <c r="E2238" t="s">
        <v>71</v>
      </c>
      <c r="F2238" t="s">
        <v>22</v>
      </c>
      <c r="G2238" t="s">
        <v>16</v>
      </c>
      <c r="H2238" s="2">
        <v>7050</v>
      </c>
      <c r="I2238" s="2">
        <v>-7050</v>
      </c>
      <c r="J2238" s="1">
        <v>45828</v>
      </c>
      <c r="K2238" s="7">
        <v>45809</v>
      </c>
    </row>
    <row r="2239" spans="1:11" x14ac:dyDescent="0.25">
      <c r="A2239" s="7">
        <v>45809</v>
      </c>
      <c r="B2239" s="1">
        <v>45828</v>
      </c>
      <c r="C2239" s="49" t="s">
        <v>120</v>
      </c>
      <c r="D2239" s="49" t="s">
        <v>52</v>
      </c>
      <c r="E2239" t="s">
        <v>9</v>
      </c>
      <c r="F2239" t="s">
        <v>22</v>
      </c>
      <c r="G2239" t="s">
        <v>16</v>
      </c>
      <c r="H2239" s="2">
        <v>4540</v>
      </c>
      <c r="I2239" s="2">
        <v>-4540</v>
      </c>
      <c r="J2239" s="1">
        <v>45828</v>
      </c>
      <c r="K2239" s="7">
        <v>45809</v>
      </c>
    </row>
    <row r="2240" spans="1:11" x14ac:dyDescent="0.25">
      <c r="A2240" s="7">
        <v>45809</v>
      </c>
      <c r="B2240" s="1">
        <v>45828</v>
      </c>
      <c r="C2240" s="49" t="s">
        <v>120</v>
      </c>
      <c r="D2240" s="49" t="s">
        <v>52</v>
      </c>
      <c r="E2240" t="s">
        <v>20</v>
      </c>
      <c r="F2240" t="s">
        <v>22</v>
      </c>
      <c r="G2240" t="s">
        <v>17</v>
      </c>
      <c r="H2240" s="2">
        <v>244272</v>
      </c>
      <c r="I2240" s="2">
        <v>-244272</v>
      </c>
      <c r="J2240" s="1">
        <v>45828</v>
      </c>
      <c r="K2240" s="7">
        <v>45809</v>
      </c>
    </row>
    <row r="2241" spans="1:11" x14ac:dyDescent="0.25">
      <c r="A2241" s="7">
        <v>45809</v>
      </c>
      <c r="B2241" s="1">
        <v>45828</v>
      </c>
      <c r="C2241" s="49" t="s">
        <v>120</v>
      </c>
      <c r="D2241" s="49" t="s">
        <v>52</v>
      </c>
      <c r="E2241" t="s">
        <v>12</v>
      </c>
      <c r="F2241" t="s">
        <v>24</v>
      </c>
      <c r="G2241" t="s">
        <v>16</v>
      </c>
      <c r="H2241" s="2">
        <v>445900</v>
      </c>
      <c r="I2241" s="2">
        <v>-445900</v>
      </c>
      <c r="J2241" s="1">
        <v>45835</v>
      </c>
      <c r="K2241" s="7">
        <v>45809</v>
      </c>
    </row>
    <row r="2242" spans="1:11" x14ac:dyDescent="0.25">
      <c r="A2242" s="7">
        <v>45809</v>
      </c>
      <c r="B2242" s="1">
        <v>45828</v>
      </c>
      <c r="C2242" s="49" t="s">
        <v>120</v>
      </c>
      <c r="D2242" s="49" t="s">
        <v>51</v>
      </c>
      <c r="E2242" t="s">
        <v>94</v>
      </c>
      <c r="F2242" t="s">
        <v>22</v>
      </c>
      <c r="G2242" t="s">
        <v>16</v>
      </c>
      <c r="H2242" s="2">
        <v>10100</v>
      </c>
      <c r="I2242" s="2">
        <v>-10100</v>
      </c>
      <c r="J2242" s="1">
        <v>45828</v>
      </c>
      <c r="K2242" s="7">
        <v>45809</v>
      </c>
    </row>
    <row r="2243" spans="1:11" x14ac:dyDescent="0.25">
      <c r="A2243" s="7">
        <v>45809</v>
      </c>
      <c r="B2243" s="1">
        <v>45828</v>
      </c>
      <c r="C2243" s="49" t="s">
        <v>120</v>
      </c>
      <c r="D2243" s="49" t="s">
        <v>51</v>
      </c>
      <c r="E2243" t="s">
        <v>94</v>
      </c>
      <c r="F2243" t="s">
        <v>22</v>
      </c>
      <c r="G2243" t="s">
        <v>16</v>
      </c>
      <c r="H2243" s="2">
        <v>8600</v>
      </c>
      <c r="I2243" s="2">
        <v>-8600</v>
      </c>
      <c r="J2243" s="1">
        <v>45828</v>
      </c>
      <c r="K2243" s="7">
        <v>45809</v>
      </c>
    </row>
    <row r="2244" spans="1:11" x14ac:dyDescent="0.25">
      <c r="A2244" s="7">
        <v>45809</v>
      </c>
      <c r="B2244" s="1">
        <v>45828</v>
      </c>
      <c r="C2244" s="49" t="s">
        <v>120</v>
      </c>
      <c r="D2244" s="49" t="s">
        <v>69</v>
      </c>
      <c r="E2244" t="s">
        <v>43</v>
      </c>
      <c r="F2244" t="s">
        <v>22</v>
      </c>
      <c r="G2244" t="s">
        <v>16</v>
      </c>
      <c r="I2244" s="2">
        <v>-46140</v>
      </c>
      <c r="J2244" s="1">
        <v>45828</v>
      </c>
      <c r="K2244" s="7">
        <v>45809</v>
      </c>
    </row>
    <row r="2245" spans="1:11" x14ac:dyDescent="0.25">
      <c r="A2245" s="7">
        <v>45809</v>
      </c>
      <c r="B2245" s="1">
        <v>45828</v>
      </c>
      <c r="C2245" s="49" t="s">
        <v>120</v>
      </c>
      <c r="D2245" s="49" t="s">
        <v>52</v>
      </c>
      <c r="E2245" t="s">
        <v>68</v>
      </c>
      <c r="F2245" t="s">
        <v>22</v>
      </c>
      <c r="G2245" t="s">
        <v>18</v>
      </c>
      <c r="I2245" s="2">
        <v>-290000</v>
      </c>
      <c r="J2245" s="1">
        <v>45828</v>
      </c>
      <c r="K2245" s="7">
        <v>45809</v>
      </c>
    </row>
    <row r="2246" spans="1:11" x14ac:dyDescent="0.25">
      <c r="A2246" s="7">
        <v>45809</v>
      </c>
      <c r="B2246" s="1">
        <v>45828</v>
      </c>
      <c r="C2246" s="49" t="s">
        <v>120</v>
      </c>
      <c r="D2246" s="49" t="s">
        <v>52</v>
      </c>
      <c r="E2246" t="s">
        <v>3</v>
      </c>
      <c r="F2246" t="s">
        <v>24</v>
      </c>
      <c r="G2246" t="s">
        <v>17</v>
      </c>
      <c r="H2246" s="2">
        <v>321104</v>
      </c>
    </row>
    <row r="2247" spans="1:11" x14ac:dyDescent="0.25">
      <c r="A2247" s="7">
        <v>45809</v>
      </c>
      <c r="B2247" s="1">
        <v>45829</v>
      </c>
      <c r="C2247" s="49" t="s">
        <v>120</v>
      </c>
      <c r="D2247" s="49" t="s">
        <v>69</v>
      </c>
      <c r="E2247" t="s">
        <v>43</v>
      </c>
      <c r="F2247" t="s">
        <v>22</v>
      </c>
      <c r="G2247" t="s">
        <v>16</v>
      </c>
      <c r="I2247" s="2">
        <v>-56000</v>
      </c>
      <c r="J2247" s="1">
        <v>45829</v>
      </c>
      <c r="K2247" s="7">
        <v>45809</v>
      </c>
    </row>
    <row r="2248" spans="1:11" x14ac:dyDescent="0.25">
      <c r="A2248" s="7">
        <v>45829</v>
      </c>
      <c r="B2248" s="1">
        <v>45829</v>
      </c>
      <c r="C2248" s="49" t="s">
        <v>120</v>
      </c>
      <c r="D2248" s="49" t="s">
        <v>74</v>
      </c>
      <c r="E2248" t="s">
        <v>248</v>
      </c>
      <c r="F2248" t="s">
        <v>22</v>
      </c>
      <c r="G2248" t="s">
        <v>18</v>
      </c>
      <c r="H2248" s="2">
        <v>66905</v>
      </c>
      <c r="I2248" s="2">
        <v>-66905</v>
      </c>
      <c r="J2248" s="1">
        <v>45829</v>
      </c>
      <c r="K2248" s="7">
        <v>45809</v>
      </c>
    </row>
    <row r="2249" spans="1:11" x14ac:dyDescent="0.25">
      <c r="A2249" s="7">
        <v>45809</v>
      </c>
      <c r="B2249" s="1">
        <v>45829</v>
      </c>
      <c r="C2249" s="49" t="s">
        <v>120</v>
      </c>
      <c r="D2249" s="49" t="s">
        <v>69</v>
      </c>
      <c r="E2249" t="s">
        <v>39</v>
      </c>
      <c r="F2249" t="s">
        <v>22</v>
      </c>
      <c r="G2249" t="s">
        <v>16</v>
      </c>
      <c r="I2249" s="2">
        <v>-343100</v>
      </c>
      <c r="J2249" s="1">
        <v>45829</v>
      </c>
      <c r="K2249" s="7">
        <v>45809</v>
      </c>
    </row>
    <row r="2250" spans="1:11" x14ac:dyDescent="0.25">
      <c r="A2250" s="7">
        <v>45809</v>
      </c>
      <c r="B2250" s="1">
        <v>45829</v>
      </c>
      <c r="C2250" s="49" t="s">
        <v>120</v>
      </c>
      <c r="D2250" s="49" t="s">
        <v>51</v>
      </c>
      <c r="E2250" t="s">
        <v>27</v>
      </c>
      <c r="F2250" t="s">
        <v>22</v>
      </c>
      <c r="G2250" t="s">
        <v>16</v>
      </c>
      <c r="H2250" s="2">
        <v>150000</v>
      </c>
      <c r="I2250" s="2">
        <v>-150000</v>
      </c>
      <c r="J2250" s="1">
        <v>45829</v>
      </c>
      <c r="K2250" s="7">
        <v>45809</v>
      </c>
    </row>
    <row r="2251" spans="1:11" x14ac:dyDescent="0.25">
      <c r="A2251" s="7">
        <v>45809</v>
      </c>
      <c r="B2251" s="1">
        <v>45829</v>
      </c>
      <c r="C2251" s="49" t="s">
        <v>120</v>
      </c>
      <c r="D2251" s="49" t="s">
        <v>50</v>
      </c>
      <c r="E2251" t="s">
        <v>55</v>
      </c>
      <c r="F2251" t="s">
        <v>22</v>
      </c>
      <c r="G2251" t="s">
        <v>18</v>
      </c>
      <c r="I2251" s="2">
        <v>-465000</v>
      </c>
      <c r="J2251" s="1">
        <v>45829</v>
      </c>
      <c r="K2251" s="7">
        <v>45809</v>
      </c>
    </row>
    <row r="2252" spans="1:11" x14ac:dyDescent="0.25">
      <c r="A2252" s="7">
        <v>45809</v>
      </c>
      <c r="B2252" s="1">
        <v>45829</v>
      </c>
      <c r="C2252" s="49" t="s">
        <v>120</v>
      </c>
      <c r="D2252" s="49" t="s">
        <v>50</v>
      </c>
      <c r="E2252" t="s">
        <v>44</v>
      </c>
      <c r="F2252" t="s">
        <v>22</v>
      </c>
      <c r="G2252" t="s">
        <v>18</v>
      </c>
      <c r="I2252" s="2">
        <v>-465000</v>
      </c>
      <c r="J2252" s="1">
        <v>45829</v>
      </c>
      <c r="K2252" s="7">
        <v>45809</v>
      </c>
    </row>
    <row r="2253" spans="1:11" x14ac:dyDescent="0.25">
      <c r="A2253" s="7">
        <v>45809</v>
      </c>
      <c r="B2253" s="1">
        <v>45829</v>
      </c>
      <c r="C2253" s="49" t="s">
        <v>120</v>
      </c>
      <c r="D2253" s="49" t="s">
        <v>69</v>
      </c>
      <c r="E2253" t="s">
        <v>39</v>
      </c>
      <c r="F2253" t="s">
        <v>22</v>
      </c>
      <c r="G2253" t="s">
        <v>16</v>
      </c>
      <c r="I2253" s="2">
        <v>-95600</v>
      </c>
      <c r="J2253" s="1">
        <v>45829</v>
      </c>
      <c r="K2253" s="7">
        <v>45809</v>
      </c>
    </row>
    <row r="2254" spans="1:11" x14ac:dyDescent="0.25">
      <c r="A2254" s="7">
        <v>45809</v>
      </c>
      <c r="B2254" s="1">
        <v>45829</v>
      </c>
      <c r="C2254" s="49" t="s">
        <v>120</v>
      </c>
      <c r="D2254" s="49" t="s">
        <v>66</v>
      </c>
      <c r="E2254" t="s">
        <v>249</v>
      </c>
      <c r="F2254" t="s">
        <v>22</v>
      </c>
      <c r="G2254" t="s">
        <v>18</v>
      </c>
      <c r="H2254" s="2">
        <v>194968</v>
      </c>
      <c r="I2254" s="2">
        <v>-194968</v>
      </c>
      <c r="J2254" s="1">
        <v>45829</v>
      </c>
      <c r="K2254" s="7">
        <v>45809</v>
      </c>
    </row>
    <row r="2255" spans="1:11" x14ac:dyDescent="0.25">
      <c r="A2255" s="7">
        <v>45809</v>
      </c>
      <c r="B2255" s="1">
        <v>45829</v>
      </c>
      <c r="C2255" s="49" t="s">
        <v>120</v>
      </c>
      <c r="D2255" s="49" t="s">
        <v>66</v>
      </c>
      <c r="E2255" t="s">
        <v>249</v>
      </c>
      <c r="F2255" t="s">
        <v>22</v>
      </c>
      <c r="G2255" t="s">
        <v>18</v>
      </c>
      <c r="H2255" s="2">
        <v>175131</v>
      </c>
      <c r="I2255" s="2">
        <v>-175131</v>
      </c>
      <c r="J2255" s="1">
        <v>45829</v>
      </c>
      <c r="K2255" s="7">
        <v>45809</v>
      </c>
    </row>
    <row r="2256" spans="1:11" x14ac:dyDescent="0.25">
      <c r="A2256" s="7">
        <v>45809</v>
      </c>
      <c r="B2256" s="1">
        <v>45829</v>
      </c>
      <c r="C2256" s="49" t="s">
        <v>120</v>
      </c>
      <c r="D2256" s="49" t="s">
        <v>66</v>
      </c>
      <c r="E2256" t="s">
        <v>249</v>
      </c>
      <c r="F2256" t="s">
        <v>22</v>
      </c>
      <c r="G2256" t="s">
        <v>18</v>
      </c>
      <c r="H2256" s="2">
        <v>16344</v>
      </c>
      <c r="I2256" s="2">
        <v>-16344</v>
      </c>
      <c r="J2256" s="1">
        <v>45829</v>
      </c>
      <c r="K2256" s="7">
        <v>45809</v>
      </c>
    </row>
    <row r="2257" spans="1:11" x14ac:dyDescent="0.25">
      <c r="A2257" s="7">
        <v>45809</v>
      </c>
      <c r="B2257" s="1">
        <v>45829</v>
      </c>
      <c r="C2257" s="49" t="s">
        <v>120</v>
      </c>
      <c r="D2257" s="49" t="s">
        <v>52</v>
      </c>
      <c r="E2257" t="s">
        <v>9</v>
      </c>
      <c r="F2257" t="s">
        <v>22</v>
      </c>
      <c r="G2257" t="s">
        <v>16</v>
      </c>
      <c r="H2257" s="2">
        <v>1780</v>
      </c>
      <c r="I2257" s="2">
        <v>-1780</v>
      </c>
      <c r="J2257" s="1">
        <v>45829</v>
      </c>
      <c r="K2257" s="7">
        <v>45809</v>
      </c>
    </row>
    <row r="2258" spans="1:11" x14ac:dyDescent="0.25">
      <c r="A2258" s="7">
        <v>45809</v>
      </c>
      <c r="B2258" s="1">
        <v>45829</v>
      </c>
      <c r="C2258" s="49" t="s">
        <v>120</v>
      </c>
      <c r="D2258" s="49" t="s">
        <v>52</v>
      </c>
      <c r="E2258" t="s">
        <v>26</v>
      </c>
      <c r="F2258" t="s">
        <v>22</v>
      </c>
      <c r="G2258" t="s">
        <v>18</v>
      </c>
      <c r="H2258" s="2">
        <v>17244</v>
      </c>
      <c r="I2258" s="2">
        <v>-17244</v>
      </c>
      <c r="J2258" s="1">
        <v>45829</v>
      </c>
      <c r="K2258" s="7">
        <v>45809</v>
      </c>
    </row>
    <row r="2259" spans="1:11" x14ac:dyDescent="0.25">
      <c r="A2259" s="7">
        <v>45809</v>
      </c>
      <c r="B2259" s="1">
        <v>45829</v>
      </c>
      <c r="C2259" s="49" t="s">
        <v>120</v>
      </c>
      <c r="D2259" s="49" t="s">
        <v>52</v>
      </c>
      <c r="E2259" t="s">
        <v>34</v>
      </c>
      <c r="F2259" t="s">
        <v>22</v>
      </c>
      <c r="G2259" t="s">
        <v>16</v>
      </c>
      <c r="H2259" s="2">
        <v>60600</v>
      </c>
      <c r="I2259" s="2">
        <v>-60600</v>
      </c>
      <c r="J2259" s="1">
        <v>45829</v>
      </c>
      <c r="K2259" s="7">
        <v>45809</v>
      </c>
    </row>
    <row r="2260" spans="1:11" x14ac:dyDescent="0.25">
      <c r="A2260" s="7">
        <v>45809</v>
      </c>
      <c r="B2260" s="1">
        <v>45829</v>
      </c>
      <c r="C2260" s="49" t="s">
        <v>120</v>
      </c>
      <c r="D2260" s="49" t="s">
        <v>69</v>
      </c>
      <c r="E2260" t="s">
        <v>43</v>
      </c>
      <c r="F2260" t="s">
        <v>22</v>
      </c>
      <c r="G2260" t="s">
        <v>16</v>
      </c>
      <c r="I2260" s="2">
        <v>-17300</v>
      </c>
      <c r="J2260" s="1">
        <v>45829</v>
      </c>
      <c r="K2260" s="7">
        <v>45809</v>
      </c>
    </row>
    <row r="2261" spans="1:11" x14ac:dyDescent="0.25">
      <c r="A2261" s="7">
        <v>45809</v>
      </c>
      <c r="B2261" s="1">
        <v>45829</v>
      </c>
      <c r="C2261" s="49" t="s">
        <v>120</v>
      </c>
      <c r="D2261" s="49" t="s">
        <v>69</v>
      </c>
      <c r="E2261" t="s">
        <v>43</v>
      </c>
      <c r="F2261" t="s">
        <v>22</v>
      </c>
      <c r="G2261" t="s">
        <v>16</v>
      </c>
      <c r="I2261" s="2">
        <v>-23070</v>
      </c>
      <c r="J2261" s="1">
        <v>45829</v>
      </c>
      <c r="K2261" s="7">
        <v>45809</v>
      </c>
    </row>
    <row r="2262" spans="1:11" x14ac:dyDescent="0.25">
      <c r="A2262" s="7">
        <v>45809</v>
      </c>
      <c r="B2262" s="1">
        <v>45829</v>
      </c>
      <c r="C2262" s="49" t="s">
        <v>120</v>
      </c>
      <c r="D2262" s="49" t="s">
        <v>52</v>
      </c>
      <c r="E2262" t="s">
        <v>26</v>
      </c>
      <c r="F2262" t="s">
        <v>22</v>
      </c>
      <c r="G2262" t="s">
        <v>16</v>
      </c>
      <c r="H2262" s="2">
        <v>6460</v>
      </c>
      <c r="I2262" s="2">
        <v>-6460</v>
      </c>
      <c r="J2262" s="1">
        <v>45829</v>
      </c>
      <c r="K2262" s="7">
        <v>45809</v>
      </c>
    </row>
    <row r="2263" spans="1:11" x14ac:dyDescent="0.25">
      <c r="A2263" s="7">
        <v>45809</v>
      </c>
      <c r="B2263" s="1">
        <v>45831</v>
      </c>
      <c r="C2263" s="49" t="s">
        <v>120</v>
      </c>
      <c r="D2263" s="49" t="s">
        <v>70</v>
      </c>
      <c r="E2263" t="s">
        <v>35</v>
      </c>
      <c r="F2263" t="s">
        <v>22</v>
      </c>
      <c r="G2263" t="s">
        <v>16</v>
      </c>
      <c r="H2263" s="2">
        <v>40000</v>
      </c>
      <c r="I2263" s="2">
        <v>-40000</v>
      </c>
      <c r="J2263" s="1">
        <v>45831</v>
      </c>
      <c r="K2263" s="7">
        <v>45809</v>
      </c>
    </row>
    <row r="2264" spans="1:11" x14ac:dyDescent="0.25">
      <c r="A2264" s="7">
        <v>45809</v>
      </c>
      <c r="B2264" s="1">
        <v>45831</v>
      </c>
      <c r="C2264" s="49" t="s">
        <v>120</v>
      </c>
      <c r="D2264" s="49" t="s">
        <v>70</v>
      </c>
      <c r="E2264" t="s">
        <v>71</v>
      </c>
      <c r="F2264" t="s">
        <v>22</v>
      </c>
      <c r="G2264" t="s">
        <v>16</v>
      </c>
      <c r="H2264" s="2">
        <v>1940</v>
      </c>
      <c r="I2264" s="2">
        <v>-1940</v>
      </c>
      <c r="J2264" s="1">
        <v>45831</v>
      </c>
      <c r="K2264" s="7">
        <v>45809</v>
      </c>
    </row>
    <row r="2265" spans="1:11" x14ac:dyDescent="0.25">
      <c r="A2265" s="7">
        <v>45809</v>
      </c>
      <c r="B2265" s="1">
        <v>45831</v>
      </c>
      <c r="C2265" s="49" t="s">
        <v>120</v>
      </c>
      <c r="D2265" s="49" t="s">
        <v>69</v>
      </c>
      <c r="E2265" t="s">
        <v>43</v>
      </c>
      <c r="F2265" t="s">
        <v>22</v>
      </c>
      <c r="G2265" t="s">
        <v>16</v>
      </c>
      <c r="I2265" s="2">
        <v>-17300</v>
      </c>
      <c r="J2265" s="1">
        <v>45831</v>
      </c>
      <c r="K2265" s="7">
        <v>45809</v>
      </c>
    </row>
    <row r="2266" spans="1:11" x14ac:dyDescent="0.25">
      <c r="A2266" s="7">
        <v>45809</v>
      </c>
      <c r="B2266" s="1">
        <v>45831</v>
      </c>
      <c r="C2266" s="49" t="s">
        <v>120</v>
      </c>
      <c r="D2266" s="49" t="s">
        <v>69</v>
      </c>
      <c r="E2266" t="s">
        <v>43</v>
      </c>
      <c r="F2266" t="s">
        <v>22</v>
      </c>
      <c r="G2266" t="s">
        <v>16</v>
      </c>
      <c r="I2266" s="2">
        <v>-23070</v>
      </c>
      <c r="J2266" s="1">
        <v>45831</v>
      </c>
      <c r="K2266" s="7">
        <v>45809</v>
      </c>
    </row>
    <row r="2267" spans="1:11" x14ac:dyDescent="0.25">
      <c r="A2267" s="7">
        <v>45809</v>
      </c>
      <c r="B2267" s="1">
        <v>45831</v>
      </c>
      <c r="C2267" s="49" t="s">
        <v>120</v>
      </c>
      <c r="D2267" s="49" t="s">
        <v>52</v>
      </c>
      <c r="E2267" t="s">
        <v>12</v>
      </c>
      <c r="F2267" t="s">
        <v>24</v>
      </c>
      <c r="G2267" t="s">
        <v>16</v>
      </c>
      <c r="H2267" s="2">
        <v>496400</v>
      </c>
      <c r="I2267" s="2">
        <v>-496400</v>
      </c>
      <c r="J2267" s="1">
        <v>45838</v>
      </c>
      <c r="K2267" s="7">
        <v>45809</v>
      </c>
    </row>
    <row r="2268" spans="1:11" x14ac:dyDescent="0.25">
      <c r="A2268" s="7">
        <v>45809</v>
      </c>
      <c r="B2268" s="1">
        <v>45831</v>
      </c>
      <c r="C2268" s="49" t="s">
        <v>120</v>
      </c>
      <c r="D2268" s="49" t="s">
        <v>52</v>
      </c>
      <c r="E2268" t="s">
        <v>37</v>
      </c>
      <c r="F2268" t="s">
        <v>22</v>
      </c>
      <c r="G2268" t="s">
        <v>18</v>
      </c>
      <c r="H2268" s="2">
        <v>468760</v>
      </c>
      <c r="I2268" s="2">
        <v>-468760</v>
      </c>
      <c r="J2268" s="1">
        <v>45831</v>
      </c>
      <c r="K2268" s="7">
        <v>45809</v>
      </c>
    </row>
    <row r="2269" spans="1:11" x14ac:dyDescent="0.25">
      <c r="A2269" s="7">
        <v>45809</v>
      </c>
      <c r="B2269" s="1">
        <v>45831</v>
      </c>
      <c r="C2269" s="49" t="s">
        <v>120</v>
      </c>
      <c r="D2269" s="49" t="s">
        <v>66</v>
      </c>
      <c r="E2269" t="s">
        <v>97</v>
      </c>
      <c r="F2269" t="s">
        <v>22</v>
      </c>
      <c r="G2269" t="s">
        <v>18</v>
      </c>
      <c r="H2269" s="2">
        <v>375000</v>
      </c>
      <c r="I2269" s="2">
        <v>-375000</v>
      </c>
      <c r="J2269" s="1">
        <v>45831</v>
      </c>
      <c r="K2269" s="7">
        <v>45809</v>
      </c>
    </row>
    <row r="2270" spans="1:11" x14ac:dyDescent="0.25">
      <c r="A2270" s="7">
        <v>45809</v>
      </c>
      <c r="B2270" s="1">
        <v>45831</v>
      </c>
      <c r="C2270" s="49" t="s">
        <v>120</v>
      </c>
      <c r="D2270" s="49" t="s">
        <v>52</v>
      </c>
      <c r="E2270" t="s">
        <v>39</v>
      </c>
      <c r="F2270" t="s">
        <v>22</v>
      </c>
      <c r="G2270" t="s">
        <v>18</v>
      </c>
      <c r="H2270" s="2">
        <v>115040</v>
      </c>
      <c r="I2270" s="2">
        <v>-115040</v>
      </c>
      <c r="J2270" s="1">
        <v>45831</v>
      </c>
      <c r="K2270" s="7">
        <v>45809</v>
      </c>
    </row>
    <row r="2271" spans="1:11" x14ac:dyDescent="0.25">
      <c r="A2271" s="7">
        <v>45809</v>
      </c>
      <c r="B2271" s="1">
        <v>45831</v>
      </c>
      <c r="C2271" s="49" t="s">
        <v>120</v>
      </c>
      <c r="D2271" s="49" t="s">
        <v>49</v>
      </c>
      <c r="E2271" t="s">
        <v>155</v>
      </c>
      <c r="F2271" t="s">
        <v>22</v>
      </c>
      <c r="G2271" t="s">
        <v>16</v>
      </c>
      <c r="H2271" s="2">
        <v>500000</v>
      </c>
      <c r="I2271" s="2">
        <v>-500000</v>
      </c>
      <c r="J2271" s="1">
        <v>45831</v>
      </c>
      <c r="K2271" s="7">
        <v>45809</v>
      </c>
    </row>
    <row r="2272" spans="1:11" x14ac:dyDescent="0.25">
      <c r="A2272" s="7">
        <v>45809</v>
      </c>
      <c r="B2272" s="1">
        <v>45831</v>
      </c>
      <c r="C2272" s="49" t="s">
        <v>120</v>
      </c>
      <c r="D2272" s="49" t="s">
        <v>54</v>
      </c>
      <c r="E2272" t="s">
        <v>39</v>
      </c>
      <c r="F2272" t="s">
        <v>22</v>
      </c>
      <c r="G2272" t="s">
        <v>16</v>
      </c>
      <c r="H2272" s="2">
        <v>780000</v>
      </c>
      <c r="I2272" s="2">
        <v>-780000</v>
      </c>
      <c r="J2272" s="1">
        <v>45831</v>
      </c>
      <c r="K2272" s="7">
        <v>45809</v>
      </c>
    </row>
    <row r="2273" spans="1:11" x14ac:dyDescent="0.25">
      <c r="A2273" s="7">
        <v>45809</v>
      </c>
      <c r="B2273" s="1">
        <v>45831</v>
      </c>
      <c r="C2273" s="49" t="s">
        <v>120</v>
      </c>
      <c r="D2273" s="49" t="s">
        <v>50</v>
      </c>
      <c r="E2273" t="s">
        <v>55</v>
      </c>
      <c r="F2273" t="s">
        <v>22</v>
      </c>
      <c r="G2273" t="s">
        <v>16</v>
      </c>
      <c r="I2273" s="2">
        <v>-750000</v>
      </c>
      <c r="J2273" s="1">
        <v>45831</v>
      </c>
      <c r="K2273" s="7">
        <v>45809</v>
      </c>
    </row>
    <row r="2274" spans="1:11" x14ac:dyDescent="0.25">
      <c r="A2274" s="7">
        <v>45809</v>
      </c>
      <c r="B2274" s="1">
        <v>45831</v>
      </c>
      <c r="C2274" s="49" t="s">
        <v>120</v>
      </c>
      <c r="D2274" s="49" t="s">
        <v>50</v>
      </c>
      <c r="E2274" t="s">
        <v>44</v>
      </c>
      <c r="F2274" t="s">
        <v>22</v>
      </c>
      <c r="G2274" t="s">
        <v>16</v>
      </c>
      <c r="I2274" s="2">
        <v>-750000</v>
      </c>
      <c r="J2274" s="1">
        <v>45831</v>
      </c>
      <c r="K2274" s="7">
        <v>45809</v>
      </c>
    </row>
    <row r="2275" spans="1:11" x14ac:dyDescent="0.25">
      <c r="A2275" s="7">
        <v>45809</v>
      </c>
      <c r="B2275" s="1">
        <v>45831</v>
      </c>
      <c r="C2275" s="49" t="s">
        <v>120</v>
      </c>
      <c r="D2275" s="49" t="s">
        <v>52</v>
      </c>
      <c r="E2275" t="s">
        <v>19</v>
      </c>
      <c r="F2275" t="s">
        <v>22</v>
      </c>
      <c r="G2275" t="s">
        <v>16</v>
      </c>
      <c r="H2275" s="2">
        <v>44000</v>
      </c>
      <c r="I2275" s="2">
        <v>-44000</v>
      </c>
      <c r="J2275" s="1">
        <v>45831</v>
      </c>
      <c r="K2275" s="7">
        <v>45809</v>
      </c>
    </row>
    <row r="2276" spans="1:11" x14ac:dyDescent="0.25">
      <c r="A2276" s="7">
        <v>45809</v>
      </c>
      <c r="B2276" s="1">
        <v>45831</v>
      </c>
      <c r="C2276" s="49" t="s">
        <v>120</v>
      </c>
      <c r="D2276" s="49" t="s">
        <v>52</v>
      </c>
      <c r="E2276" t="s">
        <v>38</v>
      </c>
      <c r="F2276" t="s">
        <v>22</v>
      </c>
      <c r="G2276" t="s">
        <v>16</v>
      </c>
      <c r="H2276" s="2">
        <v>41500</v>
      </c>
      <c r="I2276" s="2">
        <v>-41500</v>
      </c>
      <c r="J2276" s="1">
        <v>45831</v>
      </c>
      <c r="K2276" s="7">
        <v>45809</v>
      </c>
    </row>
    <row r="2277" spans="1:11" x14ac:dyDescent="0.25">
      <c r="A2277" s="7">
        <v>45809</v>
      </c>
      <c r="B2277" s="1">
        <v>45831</v>
      </c>
      <c r="C2277" s="49" t="s">
        <v>120</v>
      </c>
      <c r="D2277" s="49" t="s">
        <v>52</v>
      </c>
      <c r="E2277" t="s">
        <v>25</v>
      </c>
      <c r="F2277" t="s">
        <v>24</v>
      </c>
      <c r="G2277" t="s">
        <v>16</v>
      </c>
      <c r="H2277" s="2">
        <v>234260</v>
      </c>
      <c r="I2277" s="2">
        <v>-234260</v>
      </c>
      <c r="J2277" s="1">
        <v>45859</v>
      </c>
      <c r="K2277" s="7">
        <v>45839</v>
      </c>
    </row>
    <row r="2278" spans="1:11" x14ac:dyDescent="0.25">
      <c r="A2278" s="7">
        <v>45809</v>
      </c>
      <c r="B2278" s="1">
        <v>45831</v>
      </c>
      <c r="C2278" s="49" t="s">
        <v>120</v>
      </c>
      <c r="D2278" s="49" t="s">
        <v>52</v>
      </c>
      <c r="E2278" t="s">
        <v>15</v>
      </c>
      <c r="F2278" t="s">
        <v>24</v>
      </c>
      <c r="G2278" t="s">
        <v>16</v>
      </c>
      <c r="H2278" s="2">
        <v>350000</v>
      </c>
      <c r="I2278" s="2">
        <v>-350000</v>
      </c>
      <c r="J2278" s="1">
        <v>45861</v>
      </c>
      <c r="K2278" s="7">
        <v>45839</v>
      </c>
    </row>
    <row r="2279" spans="1:11" x14ac:dyDescent="0.25">
      <c r="A2279" s="7">
        <v>45809</v>
      </c>
      <c r="B2279" s="1">
        <v>45831</v>
      </c>
      <c r="C2279" s="49" t="s">
        <v>120</v>
      </c>
      <c r="D2279" s="49" t="s">
        <v>52</v>
      </c>
      <c r="E2279" t="s">
        <v>30</v>
      </c>
      <c r="F2279" t="s">
        <v>22</v>
      </c>
      <c r="G2279" t="s">
        <v>16</v>
      </c>
      <c r="H2279" s="2">
        <v>8150</v>
      </c>
      <c r="I2279" s="2">
        <v>-8150</v>
      </c>
      <c r="J2279" s="1">
        <v>45831</v>
      </c>
      <c r="K2279" s="7">
        <v>45809</v>
      </c>
    </row>
    <row r="2280" spans="1:11" x14ac:dyDescent="0.25">
      <c r="A2280" s="7">
        <v>45809</v>
      </c>
      <c r="B2280" s="1">
        <v>45831</v>
      </c>
      <c r="C2280" s="49" t="s">
        <v>120</v>
      </c>
      <c r="D2280" s="49" t="s">
        <v>69</v>
      </c>
      <c r="E2280" t="s">
        <v>43</v>
      </c>
      <c r="F2280" t="s">
        <v>22</v>
      </c>
      <c r="G2280" t="s">
        <v>16</v>
      </c>
      <c r="I2280" s="2">
        <v>-23070</v>
      </c>
      <c r="J2280" s="1">
        <v>45831</v>
      </c>
      <c r="K2280" s="7">
        <v>45809</v>
      </c>
    </row>
    <row r="2281" spans="1:11" x14ac:dyDescent="0.25">
      <c r="A2281" s="7">
        <v>45809</v>
      </c>
      <c r="B2281" s="1">
        <v>45831</v>
      </c>
      <c r="C2281" s="49" t="s">
        <v>120</v>
      </c>
      <c r="D2281" s="49" t="s">
        <v>69</v>
      </c>
      <c r="E2281" t="s">
        <v>43</v>
      </c>
      <c r="F2281" t="s">
        <v>22</v>
      </c>
      <c r="G2281" t="s">
        <v>16</v>
      </c>
      <c r="I2281" s="2">
        <v>-17300</v>
      </c>
      <c r="J2281" s="1">
        <v>45831</v>
      </c>
      <c r="K2281" s="7">
        <v>45809</v>
      </c>
    </row>
    <row r="2282" spans="1:11" x14ac:dyDescent="0.25">
      <c r="A2282" s="7">
        <v>45809</v>
      </c>
      <c r="B2282" s="1">
        <v>45831</v>
      </c>
      <c r="C2282" s="49" t="s">
        <v>120</v>
      </c>
      <c r="D2282" s="49" t="s">
        <v>52</v>
      </c>
      <c r="E2282" t="s">
        <v>30</v>
      </c>
      <c r="F2282" t="s">
        <v>22</v>
      </c>
      <c r="G2282" t="s">
        <v>16</v>
      </c>
      <c r="H2282" s="2">
        <v>2400</v>
      </c>
      <c r="I2282" s="2">
        <v>-2400</v>
      </c>
      <c r="J2282" s="1">
        <v>45831</v>
      </c>
      <c r="K2282" s="7">
        <v>45809</v>
      </c>
    </row>
    <row r="2283" spans="1:11" x14ac:dyDescent="0.25">
      <c r="A2283" s="7">
        <v>45809</v>
      </c>
      <c r="B2283" s="1">
        <v>45831</v>
      </c>
      <c r="C2283" s="49" t="s">
        <v>120</v>
      </c>
      <c r="D2283" s="49" t="s">
        <v>52</v>
      </c>
      <c r="E2283" t="s">
        <v>84</v>
      </c>
      <c r="F2283" t="s">
        <v>24</v>
      </c>
      <c r="G2283" t="s">
        <v>17</v>
      </c>
      <c r="H2283" s="2">
        <v>68521</v>
      </c>
      <c r="I2283" s="2">
        <v>-68521</v>
      </c>
      <c r="J2283" s="1">
        <v>45839</v>
      </c>
      <c r="K2283" s="7">
        <v>45839</v>
      </c>
    </row>
    <row r="2284" spans="1:11" x14ac:dyDescent="0.25">
      <c r="A2284" s="7">
        <v>45809</v>
      </c>
      <c r="B2284" s="1">
        <v>45831</v>
      </c>
      <c r="C2284" s="49" t="s">
        <v>120</v>
      </c>
      <c r="D2284" s="49" t="s">
        <v>52</v>
      </c>
      <c r="E2284" t="s">
        <v>4</v>
      </c>
      <c r="F2284" t="s">
        <v>24</v>
      </c>
      <c r="G2284" t="s">
        <v>17</v>
      </c>
      <c r="H2284" s="2">
        <v>109600</v>
      </c>
      <c r="I2284" s="2">
        <v>-109600</v>
      </c>
      <c r="J2284" s="1">
        <v>45838</v>
      </c>
      <c r="K2284" s="7">
        <v>45809</v>
      </c>
    </row>
    <row r="2285" spans="1:11" x14ac:dyDescent="0.25">
      <c r="A2285" s="7">
        <v>45809</v>
      </c>
      <c r="B2285" s="1">
        <v>45831</v>
      </c>
      <c r="C2285" s="49" t="s">
        <v>120</v>
      </c>
      <c r="D2285" s="49" t="s">
        <v>52</v>
      </c>
      <c r="E2285" t="s">
        <v>57</v>
      </c>
      <c r="F2285" t="s">
        <v>24</v>
      </c>
      <c r="G2285" t="s">
        <v>17</v>
      </c>
      <c r="H2285" s="2">
        <v>685647</v>
      </c>
    </row>
    <row r="2286" spans="1:11" x14ac:dyDescent="0.25">
      <c r="A2286" s="7">
        <v>45809</v>
      </c>
      <c r="B2286" s="1">
        <v>45831</v>
      </c>
      <c r="C2286" s="49" t="s">
        <v>120</v>
      </c>
      <c r="D2286" s="49" t="s">
        <v>52</v>
      </c>
      <c r="E2286" t="s">
        <v>31</v>
      </c>
      <c r="F2286" t="s">
        <v>24</v>
      </c>
      <c r="G2286" t="s">
        <v>17</v>
      </c>
      <c r="H2286" s="2">
        <v>699693</v>
      </c>
      <c r="I2286" s="2">
        <v>-699693</v>
      </c>
      <c r="J2286" s="1">
        <v>45838</v>
      </c>
      <c r="K2286" s="7">
        <v>45809</v>
      </c>
    </row>
    <row r="2287" spans="1:11" x14ac:dyDescent="0.25">
      <c r="A2287" s="7">
        <v>45809</v>
      </c>
      <c r="B2287" s="1">
        <v>45831</v>
      </c>
      <c r="C2287" s="49" t="s">
        <v>120</v>
      </c>
      <c r="D2287" s="49" t="s">
        <v>52</v>
      </c>
      <c r="E2287" t="s">
        <v>39</v>
      </c>
      <c r="F2287" t="s">
        <v>24</v>
      </c>
      <c r="G2287" t="s">
        <v>17</v>
      </c>
      <c r="H2287" s="2">
        <v>315810</v>
      </c>
    </row>
    <row r="2288" spans="1:11" x14ac:dyDescent="0.25">
      <c r="A2288" s="7">
        <v>45809</v>
      </c>
      <c r="B2288" s="1">
        <v>45832</v>
      </c>
      <c r="C2288" s="49" t="s">
        <v>120</v>
      </c>
      <c r="D2288" s="49" t="s">
        <v>52</v>
      </c>
      <c r="E2288" t="s">
        <v>0</v>
      </c>
      <c r="F2288" t="s">
        <v>24</v>
      </c>
      <c r="G2288" t="s">
        <v>17</v>
      </c>
      <c r="H2288" s="2">
        <v>973451</v>
      </c>
    </row>
    <row r="2289" spans="1:11" x14ac:dyDescent="0.25">
      <c r="A2289" s="7">
        <v>45809</v>
      </c>
      <c r="B2289" s="1">
        <v>45832</v>
      </c>
      <c r="C2289" s="49" t="s">
        <v>120</v>
      </c>
      <c r="D2289" s="49" t="s">
        <v>52</v>
      </c>
      <c r="E2289" t="s">
        <v>0</v>
      </c>
      <c r="F2289" t="s">
        <v>24</v>
      </c>
      <c r="G2289" t="s">
        <v>17</v>
      </c>
      <c r="H2289" s="2">
        <v>19798</v>
      </c>
    </row>
    <row r="2290" spans="1:11" x14ac:dyDescent="0.25">
      <c r="A2290" s="7">
        <v>45809</v>
      </c>
      <c r="B2290" s="1">
        <v>45832</v>
      </c>
      <c r="C2290" s="49" t="s">
        <v>120</v>
      </c>
      <c r="D2290" s="49" t="s">
        <v>52</v>
      </c>
      <c r="E2290" t="s">
        <v>0</v>
      </c>
      <c r="F2290" t="s">
        <v>24</v>
      </c>
      <c r="G2290" t="s">
        <v>17</v>
      </c>
      <c r="H2290" s="2">
        <v>184079</v>
      </c>
    </row>
    <row r="2291" spans="1:11" x14ac:dyDescent="0.25">
      <c r="A2291" s="7">
        <v>45809</v>
      </c>
      <c r="B2291" s="1">
        <v>45832</v>
      </c>
      <c r="C2291" s="49" t="s">
        <v>120</v>
      </c>
      <c r="D2291" s="49" t="s">
        <v>52</v>
      </c>
      <c r="E2291" t="s">
        <v>8</v>
      </c>
      <c r="F2291" t="s">
        <v>22</v>
      </c>
      <c r="G2291" t="s">
        <v>16</v>
      </c>
      <c r="H2291" s="2">
        <v>13500</v>
      </c>
      <c r="I2291" s="2">
        <v>-13500</v>
      </c>
      <c r="J2291" s="1">
        <v>45832</v>
      </c>
      <c r="K2291" s="7">
        <v>45809</v>
      </c>
    </row>
    <row r="2292" spans="1:11" x14ac:dyDescent="0.25">
      <c r="A2292" s="7">
        <v>45809</v>
      </c>
      <c r="B2292" s="1">
        <v>45832</v>
      </c>
      <c r="C2292" s="49" t="s">
        <v>120</v>
      </c>
      <c r="D2292" s="49" t="s">
        <v>69</v>
      </c>
      <c r="E2292" t="s">
        <v>43</v>
      </c>
      <c r="F2292" t="s">
        <v>22</v>
      </c>
      <c r="G2292" t="s">
        <v>16</v>
      </c>
      <c r="I2292" s="2">
        <v>-17300</v>
      </c>
      <c r="J2292" s="1">
        <v>45832</v>
      </c>
      <c r="K2292" s="7">
        <v>45809</v>
      </c>
    </row>
    <row r="2293" spans="1:11" x14ac:dyDescent="0.25">
      <c r="A2293" s="7">
        <v>45809</v>
      </c>
      <c r="B2293" s="1">
        <v>45832</v>
      </c>
      <c r="C2293" s="49" t="s">
        <v>120</v>
      </c>
      <c r="D2293" s="49" t="s">
        <v>69</v>
      </c>
      <c r="E2293" t="s">
        <v>43</v>
      </c>
      <c r="F2293" t="s">
        <v>22</v>
      </c>
      <c r="G2293" t="s">
        <v>16</v>
      </c>
      <c r="I2293" s="2">
        <v>-17300</v>
      </c>
      <c r="J2293" s="1">
        <v>45832</v>
      </c>
      <c r="K2293" s="7">
        <v>45809</v>
      </c>
    </row>
    <row r="2294" spans="1:11" x14ac:dyDescent="0.25">
      <c r="A2294" s="7">
        <v>45809</v>
      </c>
      <c r="B2294" s="1">
        <v>45832</v>
      </c>
      <c r="C2294" s="49" t="s">
        <v>120</v>
      </c>
      <c r="D2294" s="49" t="s">
        <v>52</v>
      </c>
      <c r="E2294" t="s">
        <v>25</v>
      </c>
      <c r="F2294" t="s">
        <v>24</v>
      </c>
      <c r="G2294" t="s">
        <v>16</v>
      </c>
      <c r="H2294" s="2">
        <v>58000</v>
      </c>
      <c r="I2294" s="2">
        <v>-58000</v>
      </c>
      <c r="J2294" s="1">
        <v>45859</v>
      </c>
      <c r="K2294" s="7">
        <v>45839</v>
      </c>
    </row>
    <row r="2295" spans="1:11" x14ac:dyDescent="0.25">
      <c r="A2295" s="7">
        <v>45809</v>
      </c>
      <c r="B2295" s="1">
        <v>45832</v>
      </c>
      <c r="C2295" s="49" t="s">
        <v>120</v>
      </c>
      <c r="D2295" s="49" t="s">
        <v>52</v>
      </c>
      <c r="E2295" t="s">
        <v>9</v>
      </c>
      <c r="F2295" t="s">
        <v>22</v>
      </c>
      <c r="G2295" t="s">
        <v>16</v>
      </c>
      <c r="H2295" s="2">
        <v>5300</v>
      </c>
      <c r="I2295" s="2">
        <v>-5300</v>
      </c>
      <c r="J2295" s="1">
        <v>45832</v>
      </c>
      <c r="K2295" s="7">
        <v>45809</v>
      </c>
    </row>
    <row r="2296" spans="1:11" x14ac:dyDescent="0.25">
      <c r="A2296" s="7">
        <v>45809</v>
      </c>
      <c r="B2296" s="1">
        <v>45832</v>
      </c>
      <c r="C2296" s="49" t="s">
        <v>120</v>
      </c>
      <c r="D2296" s="49" t="s">
        <v>50</v>
      </c>
      <c r="E2296" t="s">
        <v>44</v>
      </c>
      <c r="F2296" t="s">
        <v>22</v>
      </c>
      <c r="G2296" t="s">
        <v>16</v>
      </c>
      <c r="I2296" s="2">
        <v>-120000</v>
      </c>
      <c r="J2296" s="1">
        <v>45832</v>
      </c>
      <c r="K2296" s="7">
        <v>45809</v>
      </c>
    </row>
    <row r="2297" spans="1:11" x14ac:dyDescent="0.25">
      <c r="A2297" s="7">
        <v>45809</v>
      </c>
      <c r="B2297" s="1">
        <v>45832</v>
      </c>
      <c r="C2297" s="49" t="s">
        <v>120</v>
      </c>
      <c r="D2297" s="49" t="s">
        <v>54</v>
      </c>
      <c r="E2297" t="s">
        <v>81</v>
      </c>
      <c r="F2297" t="s">
        <v>22</v>
      </c>
      <c r="G2297" t="s">
        <v>16</v>
      </c>
      <c r="H2297" s="2">
        <v>100000</v>
      </c>
      <c r="I2297" s="2">
        <v>-100000</v>
      </c>
      <c r="J2297" s="1">
        <v>45832</v>
      </c>
      <c r="K2297" s="7">
        <v>45809</v>
      </c>
    </row>
    <row r="2298" spans="1:11" x14ac:dyDescent="0.25">
      <c r="A2298" s="7">
        <v>45809</v>
      </c>
      <c r="B2298" s="1">
        <v>45832</v>
      </c>
      <c r="C2298" s="49" t="s">
        <v>120</v>
      </c>
      <c r="D2298" s="49" t="s">
        <v>192</v>
      </c>
      <c r="E2298" t="s">
        <v>177</v>
      </c>
      <c r="F2298" t="s">
        <v>22</v>
      </c>
      <c r="G2298" t="s">
        <v>47</v>
      </c>
      <c r="H2298" s="2">
        <v>503016</v>
      </c>
      <c r="I2298" s="2">
        <v>-503016</v>
      </c>
      <c r="J2298" s="1">
        <v>45832</v>
      </c>
      <c r="K2298" s="7">
        <v>45809</v>
      </c>
    </row>
    <row r="2299" spans="1:11" x14ac:dyDescent="0.25">
      <c r="A2299" s="7">
        <v>45809</v>
      </c>
      <c r="B2299" s="1">
        <v>45832</v>
      </c>
      <c r="C2299" s="49" t="s">
        <v>120</v>
      </c>
      <c r="D2299" s="49" t="s">
        <v>52</v>
      </c>
      <c r="E2299" t="s">
        <v>9</v>
      </c>
      <c r="F2299" t="s">
        <v>22</v>
      </c>
      <c r="G2299" t="s">
        <v>16</v>
      </c>
      <c r="H2299" s="2">
        <v>3200</v>
      </c>
      <c r="I2299" s="2">
        <v>-3200</v>
      </c>
      <c r="J2299" s="1">
        <v>45832</v>
      </c>
      <c r="K2299" s="7">
        <v>45809</v>
      </c>
    </row>
    <row r="2300" spans="1:11" x14ac:dyDescent="0.25">
      <c r="A2300" s="7">
        <v>45809</v>
      </c>
      <c r="B2300" s="1">
        <v>45832</v>
      </c>
      <c r="C2300" s="49" t="s">
        <v>120</v>
      </c>
      <c r="D2300" s="49" t="s">
        <v>52</v>
      </c>
      <c r="E2300" t="s">
        <v>3</v>
      </c>
      <c r="F2300" t="s">
        <v>24</v>
      </c>
      <c r="G2300" t="s">
        <v>17</v>
      </c>
      <c r="H2300" s="2">
        <v>968617</v>
      </c>
    </row>
    <row r="2301" spans="1:11" x14ac:dyDescent="0.25">
      <c r="A2301" s="7">
        <v>45809</v>
      </c>
      <c r="B2301" s="1">
        <v>45832</v>
      </c>
      <c r="C2301" s="49" t="s">
        <v>120</v>
      </c>
      <c r="D2301" s="49" t="s">
        <v>52</v>
      </c>
      <c r="E2301" t="s">
        <v>2</v>
      </c>
      <c r="F2301" t="s">
        <v>24</v>
      </c>
      <c r="G2301" t="s">
        <v>16</v>
      </c>
      <c r="H2301" s="2">
        <v>293019</v>
      </c>
    </row>
    <row r="2302" spans="1:11" x14ac:dyDescent="0.25">
      <c r="A2302" s="7">
        <v>45809</v>
      </c>
      <c r="B2302" s="1">
        <v>45832</v>
      </c>
      <c r="C2302" s="49" t="s">
        <v>120</v>
      </c>
      <c r="D2302" s="49" t="s">
        <v>52</v>
      </c>
      <c r="E2302" t="s">
        <v>2</v>
      </c>
      <c r="F2302" t="s">
        <v>24</v>
      </c>
      <c r="G2302" t="s">
        <v>17</v>
      </c>
      <c r="H2302" s="2">
        <v>706651</v>
      </c>
      <c r="I2302" s="2">
        <v>-706651</v>
      </c>
      <c r="J2302" s="1">
        <v>45838</v>
      </c>
      <c r="K2302" s="7">
        <v>45809</v>
      </c>
    </row>
    <row r="2303" spans="1:11" x14ac:dyDescent="0.25">
      <c r="A2303" s="7">
        <v>45809</v>
      </c>
      <c r="B2303" s="1">
        <v>45832</v>
      </c>
      <c r="C2303" s="49" t="s">
        <v>120</v>
      </c>
      <c r="D2303" s="49" t="s">
        <v>52</v>
      </c>
      <c r="E2303" t="s">
        <v>91</v>
      </c>
      <c r="F2303" t="s">
        <v>24</v>
      </c>
      <c r="G2303" t="s">
        <v>18</v>
      </c>
      <c r="H2303" s="2">
        <v>19692</v>
      </c>
      <c r="I2303" s="2">
        <v>-19692</v>
      </c>
      <c r="J2303" s="1">
        <v>45896</v>
      </c>
      <c r="K2303" s="7">
        <v>45870</v>
      </c>
    </row>
    <row r="2304" spans="1:11" x14ac:dyDescent="0.25">
      <c r="A2304" s="7">
        <v>45809</v>
      </c>
      <c r="B2304" s="1">
        <v>45832</v>
      </c>
      <c r="C2304" s="49" t="s">
        <v>120</v>
      </c>
      <c r="D2304" s="49" t="s">
        <v>52</v>
      </c>
      <c r="E2304" t="s">
        <v>39</v>
      </c>
      <c r="F2304" t="s">
        <v>24</v>
      </c>
      <c r="G2304" t="s">
        <v>18</v>
      </c>
      <c r="H2304" s="2">
        <v>36300</v>
      </c>
      <c r="I2304" s="2">
        <v>-36300</v>
      </c>
      <c r="J2304" s="1">
        <v>45834</v>
      </c>
      <c r="K2304" s="7">
        <v>45809</v>
      </c>
    </row>
    <row r="2305" spans="1:11" x14ac:dyDescent="0.25">
      <c r="A2305" s="7">
        <v>45809</v>
      </c>
      <c r="B2305" s="1">
        <v>45832</v>
      </c>
      <c r="C2305" s="49" t="s">
        <v>120</v>
      </c>
      <c r="D2305" s="49" t="s">
        <v>52</v>
      </c>
      <c r="E2305" t="s">
        <v>39</v>
      </c>
      <c r="F2305" t="s">
        <v>24</v>
      </c>
      <c r="G2305" t="s">
        <v>17</v>
      </c>
      <c r="H2305" s="2">
        <v>764738</v>
      </c>
    </row>
    <row r="2306" spans="1:11" x14ac:dyDescent="0.25">
      <c r="A2306" s="7">
        <v>45809</v>
      </c>
      <c r="B2306" s="1">
        <v>45832</v>
      </c>
      <c r="C2306" s="49" t="s">
        <v>120</v>
      </c>
      <c r="D2306" s="49" t="s">
        <v>52</v>
      </c>
      <c r="E2306" t="s">
        <v>39</v>
      </c>
      <c r="F2306" t="s">
        <v>24</v>
      </c>
      <c r="G2306" t="s">
        <v>17</v>
      </c>
      <c r="H2306" s="2">
        <v>64819</v>
      </c>
      <c r="I2306" s="2">
        <v>-64819</v>
      </c>
      <c r="J2306" s="1">
        <v>45838</v>
      </c>
      <c r="K2306" s="7">
        <v>45809</v>
      </c>
    </row>
    <row r="2307" spans="1:11" x14ac:dyDescent="0.25">
      <c r="A2307" s="7">
        <v>45809</v>
      </c>
      <c r="B2307" s="1">
        <v>45833</v>
      </c>
      <c r="C2307" s="49" t="s">
        <v>120</v>
      </c>
      <c r="D2307" s="49" t="s">
        <v>69</v>
      </c>
      <c r="E2307" t="s">
        <v>43</v>
      </c>
      <c r="F2307" t="s">
        <v>22</v>
      </c>
      <c r="G2307" t="s">
        <v>16</v>
      </c>
      <c r="I2307" s="2">
        <v>-28000</v>
      </c>
      <c r="J2307" s="1">
        <v>45833</v>
      </c>
      <c r="K2307" s="7">
        <v>45809</v>
      </c>
    </row>
    <row r="2308" spans="1:11" x14ac:dyDescent="0.25">
      <c r="A2308" s="7">
        <v>45809</v>
      </c>
      <c r="B2308" s="1">
        <v>45833</v>
      </c>
      <c r="C2308" s="49" t="s">
        <v>120</v>
      </c>
      <c r="D2308" s="49" t="s">
        <v>52</v>
      </c>
      <c r="E2308" t="s">
        <v>12</v>
      </c>
      <c r="F2308" t="s">
        <v>24</v>
      </c>
      <c r="G2308" t="s">
        <v>17</v>
      </c>
      <c r="H2308" s="2">
        <v>225100</v>
      </c>
      <c r="I2308" s="2">
        <v>-225100</v>
      </c>
      <c r="J2308" s="1">
        <v>45847</v>
      </c>
      <c r="K2308" s="7">
        <v>45839</v>
      </c>
    </row>
    <row r="2309" spans="1:11" x14ac:dyDescent="0.25">
      <c r="A2309" s="7">
        <v>45809</v>
      </c>
      <c r="B2309" s="1">
        <v>45833</v>
      </c>
      <c r="C2309" s="49" t="s">
        <v>120</v>
      </c>
      <c r="D2309" s="49" t="s">
        <v>52</v>
      </c>
      <c r="E2309" t="s">
        <v>2</v>
      </c>
      <c r="F2309" t="s">
        <v>22</v>
      </c>
      <c r="G2309" t="s">
        <v>16</v>
      </c>
      <c r="I2309" s="2">
        <v>-400000</v>
      </c>
      <c r="J2309" s="1">
        <v>45833</v>
      </c>
      <c r="K2309" s="7">
        <v>45809</v>
      </c>
    </row>
    <row r="2310" spans="1:11" x14ac:dyDescent="0.25">
      <c r="A2310" s="7">
        <v>45809</v>
      </c>
      <c r="B2310" s="1">
        <v>45833</v>
      </c>
      <c r="C2310" s="49" t="s">
        <v>120</v>
      </c>
      <c r="D2310" s="49" t="s">
        <v>74</v>
      </c>
      <c r="E2310" t="s">
        <v>255</v>
      </c>
      <c r="F2310" t="s">
        <v>22</v>
      </c>
      <c r="G2310" t="s">
        <v>18</v>
      </c>
      <c r="H2310" s="2">
        <v>37650</v>
      </c>
      <c r="I2310" s="2">
        <v>-37650</v>
      </c>
      <c r="J2310" s="1">
        <v>45833</v>
      </c>
      <c r="K2310" s="7">
        <v>45809</v>
      </c>
    </row>
    <row r="2311" spans="1:11" x14ac:dyDescent="0.25">
      <c r="A2311" s="7">
        <v>45809</v>
      </c>
      <c r="B2311" s="1">
        <v>45833</v>
      </c>
      <c r="C2311" s="49" t="s">
        <v>120</v>
      </c>
      <c r="D2311" s="49" t="s">
        <v>50</v>
      </c>
      <c r="E2311" t="s">
        <v>55</v>
      </c>
      <c r="F2311" t="s">
        <v>22</v>
      </c>
      <c r="G2311" t="s">
        <v>18</v>
      </c>
      <c r="I2311" s="2">
        <v>-31342</v>
      </c>
      <c r="J2311" s="1">
        <v>45833</v>
      </c>
      <c r="K2311" s="7">
        <v>45809</v>
      </c>
    </row>
    <row r="2312" spans="1:11" x14ac:dyDescent="0.25">
      <c r="A2312" s="7">
        <v>45809</v>
      </c>
      <c r="B2312" s="1">
        <v>45833</v>
      </c>
      <c r="C2312" s="49" t="s">
        <v>120</v>
      </c>
      <c r="D2312" s="49" t="s">
        <v>66</v>
      </c>
      <c r="E2312" t="s">
        <v>39</v>
      </c>
      <c r="F2312" t="s">
        <v>22</v>
      </c>
      <c r="G2312" t="s">
        <v>18</v>
      </c>
      <c r="H2312" s="2">
        <v>16482</v>
      </c>
      <c r="I2312" s="2">
        <v>-16482</v>
      </c>
      <c r="J2312" s="1">
        <v>45833</v>
      </c>
      <c r="K2312" s="7">
        <v>45809</v>
      </c>
    </row>
    <row r="2313" spans="1:11" x14ac:dyDescent="0.25">
      <c r="A2313" s="7">
        <v>45809</v>
      </c>
      <c r="B2313" s="1">
        <v>45833</v>
      </c>
      <c r="C2313" s="49" t="s">
        <v>120</v>
      </c>
      <c r="D2313" s="49" t="s">
        <v>52</v>
      </c>
      <c r="E2313" t="s">
        <v>32</v>
      </c>
      <c r="F2313" t="s">
        <v>24</v>
      </c>
      <c r="G2313" t="s">
        <v>16</v>
      </c>
      <c r="H2313" s="2">
        <v>479250</v>
      </c>
      <c r="I2313" s="2">
        <v>-479250</v>
      </c>
      <c r="J2313" s="1">
        <v>45859</v>
      </c>
      <c r="K2313" s="7">
        <v>45839</v>
      </c>
    </row>
    <row r="2314" spans="1:11" x14ac:dyDescent="0.25">
      <c r="A2314" s="7">
        <v>45809</v>
      </c>
      <c r="B2314" s="1">
        <v>45833</v>
      </c>
      <c r="C2314" s="49" t="s">
        <v>120</v>
      </c>
      <c r="D2314" s="49" t="s">
        <v>69</v>
      </c>
      <c r="E2314" t="s">
        <v>43</v>
      </c>
      <c r="F2314" t="s">
        <v>22</v>
      </c>
      <c r="G2314" t="s">
        <v>16</v>
      </c>
      <c r="I2314" s="2">
        <v>-23070</v>
      </c>
      <c r="J2314" s="1">
        <v>45833</v>
      </c>
      <c r="K2314" s="7">
        <v>45809</v>
      </c>
    </row>
    <row r="2315" spans="1:11" x14ac:dyDescent="0.25">
      <c r="A2315" s="7">
        <v>45809</v>
      </c>
      <c r="B2315" s="1">
        <v>45833</v>
      </c>
      <c r="C2315" s="49" t="s">
        <v>120</v>
      </c>
      <c r="D2315" s="49" t="s">
        <v>52</v>
      </c>
      <c r="E2315" t="s">
        <v>9</v>
      </c>
      <c r="F2315" t="s">
        <v>22</v>
      </c>
      <c r="G2315" t="s">
        <v>16</v>
      </c>
      <c r="H2315" s="2">
        <v>4850</v>
      </c>
      <c r="I2315" s="2">
        <v>-4850</v>
      </c>
      <c r="J2315" s="1">
        <v>45833</v>
      </c>
      <c r="K2315" s="7">
        <v>45809</v>
      </c>
    </row>
    <row r="2316" spans="1:11" x14ac:dyDescent="0.25">
      <c r="A2316" s="7">
        <v>45809</v>
      </c>
      <c r="B2316" s="1">
        <v>45834</v>
      </c>
      <c r="C2316" s="49" t="s">
        <v>120</v>
      </c>
      <c r="D2316" s="49" t="s">
        <v>51</v>
      </c>
      <c r="E2316" t="s">
        <v>64</v>
      </c>
      <c r="F2316" t="s">
        <v>22</v>
      </c>
      <c r="G2316" t="s">
        <v>16</v>
      </c>
      <c r="H2316" s="2">
        <v>48000</v>
      </c>
      <c r="I2316" s="2">
        <v>-48000</v>
      </c>
      <c r="J2316" s="1">
        <v>45834</v>
      </c>
      <c r="K2316" s="7">
        <v>45809</v>
      </c>
    </row>
    <row r="2317" spans="1:11" x14ac:dyDescent="0.25">
      <c r="A2317" s="7">
        <v>45809</v>
      </c>
      <c r="B2317" s="1">
        <v>45834</v>
      </c>
      <c r="C2317" s="49" t="s">
        <v>120</v>
      </c>
      <c r="D2317" s="49" t="s">
        <v>69</v>
      </c>
      <c r="E2317" t="s">
        <v>43</v>
      </c>
      <c r="F2317" t="s">
        <v>22</v>
      </c>
      <c r="G2317" t="s">
        <v>16</v>
      </c>
      <c r="I2317" s="2">
        <v>-28000</v>
      </c>
      <c r="J2317" s="1">
        <v>45834</v>
      </c>
      <c r="K2317" s="7">
        <v>45809</v>
      </c>
    </row>
    <row r="2318" spans="1:11" x14ac:dyDescent="0.25">
      <c r="A2318" s="7">
        <v>45809</v>
      </c>
      <c r="B2318" s="1">
        <v>45834</v>
      </c>
      <c r="C2318" s="49" t="s">
        <v>120</v>
      </c>
      <c r="D2318" s="49" t="s">
        <v>69</v>
      </c>
      <c r="E2318" t="s">
        <v>39</v>
      </c>
      <c r="F2318" t="s">
        <v>22</v>
      </c>
      <c r="G2318" t="s">
        <v>16</v>
      </c>
      <c r="I2318" s="2">
        <v>-85000</v>
      </c>
      <c r="J2318" s="1">
        <v>45834</v>
      </c>
      <c r="K2318" s="7">
        <v>45809</v>
      </c>
    </row>
    <row r="2319" spans="1:11" x14ac:dyDescent="0.25">
      <c r="A2319" s="7">
        <v>45809</v>
      </c>
      <c r="B2319" s="1">
        <v>45834</v>
      </c>
      <c r="C2319" s="49" t="s">
        <v>120</v>
      </c>
      <c r="D2319" s="49" t="s">
        <v>69</v>
      </c>
      <c r="E2319" t="s">
        <v>39</v>
      </c>
      <c r="F2319" t="s">
        <v>22</v>
      </c>
      <c r="G2319" t="s">
        <v>16</v>
      </c>
      <c r="I2319" s="2">
        <v>-115000</v>
      </c>
      <c r="J2319" s="1">
        <v>45834</v>
      </c>
      <c r="K2319" s="7">
        <v>45809</v>
      </c>
    </row>
    <row r="2320" spans="1:11" x14ac:dyDescent="0.25">
      <c r="A2320" s="7">
        <v>45809</v>
      </c>
      <c r="B2320" s="1">
        <v>45834</v>
      </c>
      <c r="C2320" s="49" t="s">
        <v>120</v>
      </c>
      <c r="D2320" s="49" t="s">
        <v>51</v>
      </c>
      <c r="E2320" t="s">
        <v>39</v>
      </c>
      <c r="F2320" t="s">
        <v>22</v>
      </c>
      <c r="G2320" t="s">
        <v>16</v>
      </c>
      <c r="H2320" s="2">
        <v>105000</v>
      </c>
      <c r="I2320" s="2">
        <v>-105000</v>
      </c>
      <c r="J2320" s="1">
        <v>45834</v>
      </c>
      <c r="K2320" s="7">
        <v>45809</v>
      </c>
    </row>
    <row r="2321" spans="1:11" x14ac:dyDescent="0.25">
      <c r="A2321" s="7">
        <v>45809</v>
      </c>
      <c r="B2321" s="1">
        <v>45834</v>
      </c>
      <c r="C2321" s="49" t="s">
        <v>120</v>
      </c>
      <c r="D2321" s="49" t="s">
        <v>49</v>
      </c>
      <c r="E2321" t="s">
        <v>165</v>
      </c>
      <c r="F2321" t="s">
        <v>22</v>
      </c>
      <c r="G2321" t="s">
        <v>47</v>
      </c>
      <c r="H2321" s="2">
        <v>6187770</v>
      </c>
      <c r="I2321" s="2">
        <v>-6187770</v>
      </c>
      <c r="J2321" s="1">
        <v>45834</v>
      </c>
      <c r="K2321" s="7">
        <v>45809</v>
      </c>
    </row>
    <row r="2322" spans="1:11" x14ac:dyDescent="0.25">
      <c r="A2322" s="7">
        <v>45809</v>
      </c>
      <c r="B2322" s="1">
        <v>45834</v>
      </c>
      <c r="C2322" s="49" t="s">
        <v>120</v>
      </c>
      <c r="D2322" s="49" t="s">
        <v>52</v>
      </c>
      <c r="E2322" t="s">
        <v>132</v>
      </c>
      <c r="F2322" t="s">
        <v>22</v>
      </c>
      <c r="G2322" t="s">
        <v>16</v>
      </c>
      <c r="H2322" s="2">
        <v>22000</v>
      </c>
      <c r="I2322" s="2">
        <v>-22000</v>
      </c>
      <c r="J2322" s="1">
        <v>45834</v>
      </c>
      <c r="K2322" s="7">
        <v>45809</v>
      </c>
    </row>
    <row r="2323" spans="1:11" x14ac:dyDescent="0.25">
      <c r="A2323" s="7">
        <v>45809</v>
      </c>
      <c r="B2323" s="1">
        <v>45834</v>
      </c>
      <c r="C2323" s="49" t="s">
        <v>120</v>
      </c>
      <c r="D2323" s="49" t="s">
        <v>52</v>
      </c>
      <c r="E2323" t="s">
        <v>20</v>
      </c>
      <c r="F2323" t="s">
        <v>22</v>
      </c>
      <c r="G2323" t="s">
        <v>17</v>
      </c>
      <c r="H2323" s="2">
        <v>192742</v>
      </c>
      <c r="I2323" s="2">
        <v>-192742</v>
      </c>
      <c r="J2323" s="1">
        <v>45834</v>
      </c>
      <c r="K2323" s="7">
        <v>45809</v>
      </c>
    </row>
    <row r="2324" spans="1:11" x14ac:dyDescent="0.25">
      <c r="A2324" s="7">
        <v>45809</v>
      </c>
      <c r="B2324" s="1">
        <v>45834</v>
      </c>
      <c r="C2324" s="49" t="s">
        <v>120</v>
      </c>
      <c r="D2324" s="49" t="s">
        <v>198</v>
      </c>
      <c r="E2324" t="s">
        <v>61</v>
      </c>
      <c r="F2324" t="s">
        <v>22</v>
      </c>
      <c r="G2324" t="s">
        <v>16</v>
      </c>
      <c r="H2324" s="2">
        <v>184000</v>
      </c>
      <c r="I2324" s="2">
        <v>-184000</v>
      </c>
      <c r="J2324" s="1">
        <v>45834</v>
      </c>
      <c r="K2324" s="7">
        <v>45809</v>
      </c>
    </row>
    <row r="2325" spans="1:11" x14ac:dyDescent="0.25">
      <c r="A2325" s="7">
        <v>45809</v>
      </c>
      <c r="B2325" s="1">
        <v>45834</v>
      </c>
      <c r="C2325" s="49" t="s">
        <v>120</v>
      </c>
      <c r="D2325" s="49" t="s">
        <v>52</v>
      </c>
      <c r="E2325" t="s">
        <v>38</v>
      </c>
      <c r="F2325" t="s">
        <v>22</v>
      </c>
      <c r="G2325" t="s">
        <v>16</v>
      </c>
      <c r="H2325" s="2">
        <v>34500</v>
      </c>
      <c r="I2325" s="2">
        <v>-34500</v>
      </c>
      <c r="J2325" s="1">
        <v>45834</v>
      </c>
      <c r="K2325" s="7">
        <v>45809</v>
      </c>
    </row>
    <row r="2326" spans="1:11" x14ac:dyDescent="0.25">
      <c r="A2326" s="7">
        <v>45809</v>
      </c>
      <c r="B2326" s="1">
        <v>45834</v>
      </c>
      <c r="C2326" s="49" t="s">
        <v>120</v>
      </c>
      <c r="D2326" s="49" t="s">
        <v>69</v>
      </c>
      <c r="E2326" t="s">
        <v>43</v>
      </c>
      <c r="F2326" t="s">
        <v>22</v>
      </c>
      <c r="G2326" t="s">
        <v>16</v>
      </c>
      <c r="I2326" s="2">
        <v>-23070</v>
      </c>
      <c r="J2326" s="1">
        <v>45834</v>
      </c>
      <c r="K2326" s="7">
        <v>45809</v>
      </c>
    </row>
    <row r="2327" spans="1:11" x14ac:dyDescent="0.25">
      <c r="A2327" s="7">
        <v>45809</v>
      </c>
      <c r="B2327" s="1">
        <v>45834</v>
      </c>
      <c r="C2327" s="49" t="s">
        <v>120</v>
      </c>
      <c r="D2327" s="49" t="s">
        <v>52</v>
      </c>
      <c r="E2327" t="s">
        <v>26</v>
      </c>
      <c r="F2327" t="s">
        <v>22</v>
      </c>
      <c r="G2327" t="s">
        <v>16</v>
      </c>
      <c r="H2327" s="2">
        <v>2400</v>
      </c>
      <c r="I2327" s="2">
        <v>-2400</v>
      </c>
      <c r="J2327" s="1">
        <v>45834</v>
      </c>
      <c r="K2327" s="7">
        <v>45809</v>
      </c>
    </row>
    <row r="2328" spans="1:11" x14ac:dyDescent="0.25">
      <c r="A2328" s="7">
        <v>45809</v>
      </c>
      <c r="B2328" s="1">
        <v>45835</v>
      </c>
      <c r="C2328" s="49" t="s">
        <v>120</v>
      </c>
      <c r="D2328" s="49" t="s">
        <v>69</v>
      </c>
      <c r="E2328" t="s">
        <v>43</v>
      </c>
      <c r="F2328" t="s">
        <v>22</v>
      </c>
      <c r="G2328" t="s">
        <v>16</v>
      </c>
      <c r="I2328" s="2">
        <v>-28000</v>
      </c>
      <c r="J2328" s="1">
        <v>45835</v>
      </c>
      <c r="K2328" s="7">
        <v>45809</v>
      </c>
    </row>
    <row r="2329" spans="1:11" x14ac:dyDescent="0.25">
      <c r="A2329" s="7">
        <v>45809</v>
      </c>
      <c r="B2329" s="1">
        <v>45835</v>
      </c>
      <c r="C2329" s="49" t="s">
        <v>120</v>
      </c>
      <c r="D2329" s="49" t="s">
        <v>69</v>
      </c>
      <c r="E2329" t="s">
        <v>39</v>
      </c>
      <c r="F2329" t="s">
        <v>22</v>
      </c>
      <c r="G2329" t="s">
        <v>16</v>
      </c>
      <c r="I2329" s="2">
        <v>-200000</v>
      </c>
      <c r="J2329" s="1">
        <v>45835</v>
      </c>
      <c r="K2329" s="7">
        <v>45809</v>
      </c>
    </row>
    <row r="2330" spans="1:11" x14ac:dyDescent="0.25">
      <c r="A2330" s="7">
        <v>45809</v>
      </c>
      <c r="B2330" s="1">
        <v>45835</v>
      </c>
      <c r="C2330" s="49" t="s">
        <v>120</v>
      </c>
      <c r="D2330" s="49" t="s">
        <v>51</v>
      </c>
      <c r="E2330" t="s">
        <v>45</v>
      </c>
      <c r="F2330" t="s">
        <v>22</v>
      </c>
      <c r="G2330" t="s">
        <v>16</v>
      </c>
      <c r="I2330" s="2">
        <v>-200000</v>
      </c>
      <c r="J2330" s="1">
        <v>45835</v>
      </c>
      <c r="K2330" s="7">
        <v>45809</v>
      </c>
    </row>
    <row r="2331" spans="1:11" x14ac:dyDescent="0.25">
      <c r="A2331" s="7">
        <v>45809</v>
      </c>
      <c r="B2331" s="1">
        <v>45835</v>
      </c>
      <c r="C2331" s="49" t="s">
        <v>120</v>
      </c>
      <c r="D2331" s="49" t="s">
        <v>49</v>
      </c>
      <c r="E2331" t="s">
        <v>256</v>
      </c>
      <c r="F2331" t="s">
        <v>22</v>
      </c>
      <c r="G2331" t="s">
        <v>47</v>
      </c>
      <c r="H2331" s="2">
        <v>225536</v>
      </c>
      <c r="I2331" s="2">
        <v>-225536</v>
      </c>
      <c r="J2331" s="1">
        <v>45835</v>
      </c>
      <c r="K2331" s="7">
        <v>45809</v>
      </c>
    </row>
    <row r="2332" spans="1:11" x14ac:dyDescent="0.25">
      <c r="A2332" s="7">
        <v>45809</v>
      </c>
      <c r="B2332" s="1">
        <v>45835</v>
      </c>
      <c r="C2332" s="49" t="s">
        <v>120</v>
      </c>
      <c r="D2332" s="49" t="s">
        <v>49</v>
      </c>
      <c r="E2332" t="s">
        <v>256</v>
      </c>
      <c r="F2332" t="s">
        <v>22</v>
      </c>
      <c r="G2332" t="s">
        <v>47</v>
      </c>
      <c r="H2332" s="2">
        <v>349102</v>
      </c>
      <c r="I2332" s="2">
        <v>-349102</v>
      </c>
      <c r="J2332" s="1">
        <v>45835</v>
      </c>
      <c r="K2332" s="7">
        <v>45809</v>
      </c>
    </row>
    <row r="2333" spans="1:11" x14ac:dyDescent="0.25">
      <c r="A2333" s="7">
        <v>45809</v>
      </c>
      <c r="B2333" s="1">
        <v>45835</v>
      </c>
      <c r="C2333" s="49" t="s">
        <v>120</v>
      </c>
      <c r="D2333" s="49" t="s">
        <v>49</v>
      </c>
      <c r="E2333" t="s">
        <v>256</v>
      </c>
      <c r="F2333" t="s">
        <v>22</v>
      </c>
      <c r="G2333" t="s">
        <v>47</v>
      </c>
      <c r="H2333" s="2">
        <v>69820</v>
      </c>
      <c r="I2333" s="2">
        <v>-69820</v>
      </c>
      <c r="J2333" s="1">
        <v>45835</v>
      </c>
      <c r="K2333" s="7">
        <v>45809</v>
      </c>
    </row>
    <row r="2334" spans="1:11" x14ac:dyDescent="0.25">
      <c r="A2334" s="7">
        <v>45809</v>
      </c>
      <c r="B2334" s="1">
        <v>45835</v>
      </c>
      <c r="C2334" s="49" t="s">
        <v>120</v>
      </c>
      <c r="D2334" s="49" t="s">
        <v>52</v>
      </c>
      <c r="E2334" t="s">
        <v>12</v>
      </c>
      <c r="F2334" t="s">
        <v>24</v>
      </c>
      <c r="G2334" t="s">
        <v>17</v>
      </c>
      <c r="H2334" s="2">
        <v>386600</v>
      </c>
      <c r="I2334" s="2">
        <v>-386600</v>
      </c>
      <c r="J2334" s="1">
        <v>45847</v>
      </c>
      <c r="K2334" s="7">
        <v>45839</v>
      </c>
    </row>
    <row r="2335" spans="1:11" x14ac:dyDescent="0.25">
      <c r="A2335" s="7">
        <v>45809</v>
      </c>
      <c r="B2335" s="1">
        <v>45835</v>
      </c>
      <c r="C2335" s="49" t="s">
        <v>120</v>
      </c>
      <c r="D2335" s="49" t="s">
        <v>52</v>
      </c>
      <c r="E2335" t="s">
        <v>41</v>
      </c>
      <c r="F2335" t="s">
        <v>22</v>
      </c>
      <c r="G2335" t="s">
        <v>16</v>
      </c>
      <c r="H2335" s="2">
        <v>9100</v>
      </c>
      <c r="I2335" s="2">
        <v>-9100</v>
      </c>
      <c r="J2335" s="1">
        <v>45835</v>
      </c>
      <c r="K2335" s="7">
        <v>45809</v>
      </c>
    </row>
    <row r="2336" spans="1:11" x14ac:dyDescent="0.25">
      <c r="A2336" s="7">
        <v>45809</v>
      </c>
      <c r="B2336" s="1">
        <v>45835</v>
      </c>
      <c r="C2336" s="49" t="s">
        <v>120</v>
      </c>
      <c r="D2336" s="49" t="s">
        <v>69</v>
      </c>
      <c r="E2336" t="s">
        <v>43</v>
      </c>
      <c r="F2336" t="s">
        <v>22</v>
      </c>
      <c r="G2336" t="s">
        <v>16</v>
      </c>
      <c r="I2336" s="2">
        <v>-23070</v>
      </c>
      <c r="J2336" s="1">
        <v>45835</v>
      </c>
      <c r="K2336" s="7">
        <v>45809</v>
      </c>
    </row>
    <row r="2337" spans="1:11" x14ac:dyDescent="0.25">
      <c r="A2337" s="7">
        <v>45809</v>
      </c>
      <c r="B2337" s="1">
        <v>45835</v>
      </c>
      <c r="C2337" s="49" t="s">
        <v>120</v>
      </c>
      <c r="D2337" s="49" t="s">
        <v>52</v>
      </c>
      <c r="E2337" t="s">
        <v>257</v>
      </c>
      <c r="F2337" t="s">
        <v>22</v>
      </c>
      <c r="G2337" t="s">
        <v>16</v>
      </c>
      <c r="H2337" s="2">
        <v>21780</v>
      </c>
      <c r="I2337" s="2">
        <v>-21780</v>
      </c>
      <c r="J2337" s="1">
        <v>45835</v>
      </c>
      <c r="K2337" s="7">
        <v>45809</v>
      </c>
    </row>
    <row r="2338" spans="1:11" x14ac:dyDescent="0.25">
      <c r="A2338" s="7">
        <v>45809</v>
      </c>
      <c r="B2338" s="1">
        <v>45835</v>
      </c>
      <c r="C2338" s="49" t="s">
        <v>120</v>
      </c>
      <c r="D2338" s="49" t="s">
        <v>52</v>
      </c>
      <c r="E2338" t="s">
        <v>62</v>
      </c>
      <c r="F2338" t="s">
        <v>24</v>
      </c>
      <c r="G2338" t="s">
        <v>16</v>
      </c>
      <c r="H2338" s="2">
        <v>51660</v>
      </c>
    </row>
    <row r="2339" spans="1:11" x14ac:dyDescent="0.25">
      <c r="A2339" s="7">
        <v>45809</v>
      </c>
      <c r="B2339" s="1">
        <v>45836</v>
      </c>
      <c r="C2339" s="49" t="s">
        <v>120</v>
      </c>
      <c r="D2339" s="49" t="s">
        <v>69</v>
      </c>
      <c r="E2339" t="s">
        <v>43</v>
      </c>
      <c r="F2339" t="s">
        <v>22</v>
      </c>
      <c r="G2339" t="s">
        <v>16</v>
      </c>
      <c r="I2339" s="2">
        <v>-28000</v>
      </c>
      <c r="J2339" s="1">
        <v>45836</v>
      </c>
      <c r="K2339" s="7">
        <v>45809</v>
      </c>
    </row>
    <row r="2340" spans="1:11" x14ac:dyDescent="0.25">
      <c r="A2340" s="7">
        <v>45809</v>
      </c>
      <c r="B2340" s="1">
        <v>45836</v>
      </c>
      <c r="C2340" s="49" t="s">
        <v>120</v>
      </c>
      <c r="D2340" s="49" t="s">
        <v>69</v>
      </c>
      <c r="E2340" t="s">
        <v>39</v>
      </c>
      <c r="F2340" t="s">
        <v>22</v>
      </c>
      <c r="G2340" t="s">
        <v>16</v>
      </c>
      <c r="I2340" s="2">
        <v>-323400</v>
      </c>
      <c r="J2340" s="1">
        <v>45836</v>
      </c>
      <c r="K2340" s="7">
        <v>45809</v>
      </c>
    </row>
    <row r="2341" spans="1:11" x14ac:dyDescent="0.25">
      <c r="A2341" s="7">
        <v>45809</v>
      </c>
      <c r="B2341" s="1">
        <v>45836</v>
      </c>
      <c r="C2341" s="49" t="s">
        <v>120</v>
      </c>
      <c r="D2341" s="49" t="s">
        <v>52</v>
      </c>
      <c r="E2341" t="s">
        <v>9</v>
      </c>
      <c r="F2341" t="s">
        <v>22</v>
      </c>
      <c r="G2341" t="s">
        <v>16</v>
      </c>
      <c r="H2341" s="2">
        <v>2570</v>
      </c>
      <c r="I2341" s="2">
        <v>-2570</v>
      </c>
      <c r="J2341" s="1">
        <v>45836</v>
      </c>
      <c r="K2341" s="7">
        <v>45809</v>
      </c>
    </row>
    <row r="2342" spans="1:11" x14ac:dyDescent="0.25">
      <c r="A2342" s="7">
        <v>45809</v>
      </c>
      <c r="B2342" s="1">
        <v>45836</v>
      </c>
      <c r="C2342" s="49" t="s">
        <v>120</v>
      </c>
      <c r="D2342" s="49" t="s">
        <v>52</v>
      </c>
      <c r="E2342" t="s">
        <v>34</v>
      </c>
      <c r="F2342" t="s">
        <v>22</v>
      </c>
      <c r="G2342" t="s">
        <v>16</v>
      </c>
      <c r="H2342" s="2">
        <v>133400</v>
      </c>
      <c r="I2342" s="2">
        <v>-133400</v>
      </c>
      <c r="J2342" s="1">
        <v>45836</v>
      </c>
      <c r="K2342" s="7">
        <v>45809</v>
      </c>
    </row>
    <row r="2343" spans="1:11" x14ac:dyDescent="0.25">
      <c r="A2343" s="7">
        <v>45809</v>
      </c>
      <c r="B2343" s="1">
        <v>45836</v>
      </c>
      <c r="C2343" s="49" t="s">
        <v>120</v>
      </c>
      <c r="D2343" s="49" t="s">
        <v>52</v>
      </c>
      <c r="E2343" t="s">
        <v>9</v>
      </c>
      <c r="F2343" t="s">
        <v>22</v>
      </c>
      <c r="G2343" t="s">
        <v>16</v>
      </c>
      <c r="H2343" s="2">
        <v>5300</v>
      </c>
      <c r="I2343" s="2">
        <v>-5300</v>
      </c>
      <c r="J2343" s="1">
        <v>45836</v>
      </c>
      <c r="K2343" s="7">
        <v>45809</v>
      </c>
    </row>
    <row r="2344" spans="1:11" x14ac:dyDescent="0.25">
      <c r="A2344" s="7">
        <v>45809</v>
      </c>
      <c r="B2344" s="1">
        <v>45836</v>
      </c>
      <c r="C2344" s="49" t="s">
        <v>120</v>
      </c>
      <c r="D2344" s="49" t="s">
        <v>52</v>
      </c>
      <c r="E2344" t="s">
        <v>68</v>
      </c>
      <c r="F2344" t="s">
        <v>22</v>
      </c>
      <c r="G2344" t="s">
        <v>18</v>
      </c>
      <c r="I2344" s="2">
        <v>-290000</v>
      </c>
      <c r="J2344" s="1">
        <v>45836</v>
      </c>
      <c r="K2344" s="7">
        <v>45809</v>
      </c>
    </row>
    <row r="2345" spans="1:11" x14ac:dyDescent="0.25">
      <c r="A2345" s="7">
        <v>45809</v>
      </c>
      <c r="B2345" s="1">
        <v>45836</v>
      </c>
      <c r="C2345" s="49" t="s">
        <v>120</v>
      </c>
      <c r="D2345" s="49" t="s">
        <v>69</v>
      </c>
      <c r="E2345" t="s">
        <v>43</v>
      </c>
      <c r="F2345" t="s">
        <v>22</v>
      </c>
      <c r="G2345" t="s">
        <v>16</v>
      </c>
      <c r="I2345" s="2">
        <v>-23070</v>
      </c>
      <c r="J2345" s="1">
        <v>45836</v>
      </c>
      <c r="K2345" s="7">
        <v>45809</v>
      </c>
    </row>
    <row r="2346" spans="1:11" x14ac:dyDescent="0.25">
      <c r="A2346" s="7">
        <v>45809</v>
      </c>
      <c r="B2346" s="1">
        <v>45836</v>
      </c>
      <c r="C2346" s="49" t="s">
        <v>120</v>
      </c>
      <c r="D2346" s="49" t="s">
        <v>52</v>
      </c>
      <c r="E2346" t="s">
        <v>257</v>
      </c>
      <c r="F2346" t="s">
        <v>22</v>
      </c>
      <c r="G2346" t="s">
        <v>18</v>
      </c>
      <c r="H2346" s="2">
        <v>89500</v>
      </c>
      <c r="I2346" s="2">
        <v>-89500</v>
      </c>
      <c r="J2346" s="1">
        <v>45836</v>
      </c>
      <c r="K2346" s="7">
        <v>45809</v>
      </c>
    </row>
    <row r="2347" spans="1:11" x14ac:dyDescent="0.25">
      <c r="A2347" s="7">
        <v>45809</v>
      </c>
      <c r="B2347" s="1">
        <v>45838</v>
      </c>
      <c r="C2347" s="49" t="s">
        <v>120</v>
      </c>
      <c r="D2347" s="49" t="s">
        <v>69</v>
      </c>
      <c r="E2347" t="s">
        <v>43</v>
      </c>
      <c r="F2347" t="s">
        <v>22</v>
      </c>
      <c r="G2347" t="s">
        <v>16</v>
      </c>
      <c r="I2347" s="2">
        <v>-28000</v>
      </c>
      <c r="J2347" s="1">
        <v>45838</v>
      </c>
      <c r="K2347" s="7">
        <v>45809</v>
      </c>
    </row>
    <row r="2348" spans="1:11" x14ac:dyDescent="0.25">
      <c r="A2348" s="7">
        <v>45809</v>
      </c>
      <c r="B2348" s="1">
        <v>45838</v>
      </c>
      <c r="C2348" s="49" t="s">
        <v>120</v>
      </c>
      <c r="D2348" s="49" t="s">
        <v>69</v>
      </c>
      <c r="E2348" t="s">
        <v>43</v>
      </c>
      <c r="F2348" t="s">
        <v>22</v>
      </c>
      <c r="G2348" t="s">
        <v>16</v>
      </c>
      <c r="I2348" s="2">
        <v>-28000</v>
      </c>
      <c r="J2348" s="1">
        <v>45838</v>
      </c>
      <c r="K2348" s="7">
        <v>45809</v>
      </c>
    </row>
    <row r="2349" spans="1:11" x14ac:dyDescent="0.25">
      <c r="A2349" s="7">
        <v>45809</v>
      </c>
      <c r="B2349" s="1">
        <v>45838</v>
      </c>
      <c r="C2349" s="49" t="s">
        <v>120</v>
      </c>
      <c r="D2349" s="49" t="s">
        <v>69</v>
      </c>
      <c r="E2349" t="s">
        <v>43</v>
      </c>
      <c r="F2349" t="s">
        <v>22</v>
      </c>
      <c r="G2349" t="s">
        <v>16</v>
      </c>
      <c r="I2349" s="2">
        <v>-23070</v>
      </c>
      <c r="J2349" s="1">
        <v>45838</v>
      </c>
      <c r="K2349" s="7">
        <v>45809</v>
      </c>
    </row>
    <row r="2350" spans="1:11" x14ac:dyDescent="0.25">
      <c r="A2350" s="7">
        <v>45809</v>
      </c>
      <c r="B2350" s="1">
        <v>45838</v>
      </c>
      <c r="C2350" s="49" t="s">
        <v>120</v>
      </c>
      <c r="D2350" s="49" t="s">
        <v>52</v>
      </c>
      <c r="E2350" t="s">
        <v>30</v>
      </c>
      <c r="F2350" t="s">
        <v>22</v>
      </c>
      <c r="G2350" t="s">
        <v>16</v>
      </c>
      <c r="H2350" s="2">
        <v>5200</v>
      </c>
      <c r="I2350" s="2">
        <v>-5200</v>
      </c>
      <c r="J2350" s="1">
        <v>45838</v>
      </c>
      <c r="K2350" s="7">
        <v>45809</v>
      </c>
    </row>
    <row r="2351" spans="1:11" x14ac:dyDescent="0.25">
      <c r="A2351" s="7">
        <v>45809</v>
      </c>
      <c r="B2351" s="1">
        <v>45838</v>
      </c>
      <c r="C2351" s="49" t="s">
        <v>120</v>
      </c>
      <c r="D2351" s="49" t="s">
        <v>66</v>
      </c>
      <c r="E2351" t="s">
        <v>92</v>
      </c>
      <c r="F2351" t="s">
        <v>22</v>
      </c>
      <c r="G2351" t="s">
        <v>16</v>
      </c>
      <c r="H2351" s="2">
        <v>220000</v>
      </c>
      <c r="I2351" s="2">
        <v>-220000</v>
      </c>
      <c r="J2351" s="1">
        <v>45838</v>
      </c>
      <c r="K2351" s="7">
        <v>45809</v>
      </c>
    </row>
    <row r="2352" spans="1:11" x14ac:dyDescent="0.25">
      <c r="A2352" s="7">
        <v>45809</v>
      </c>
      <c r="B2352" s="1">
        <v>45838</v>
      </c>
      <c r="C2352" s="49" t="s">
        <v>120</v>
      </c>
      <c r="D2352" s="49" t="s">
        <v>52</v>
      </c>
      <c r="E2352" t="s">
        <v>12</v>
      </c>
      <c r="F2352" t="s">
        <v>24</v>
      </c>
      <c r="G2352" t="s">
        <v>17</v>
      </c>
      <c r="H2352" s="2">
        <v>225000</v>
      </c>
      <c r="I2352" s="2">
        <v>-225000</v>
      </c>
      <c r="J2352" s="1">
        <v>45847</v>
      </c>
      <c r="K2352" s="7">
        <v>45839</v>
      </c>
    </row>
    <row r="2353" spans="1:11" x14ac:dyDescent="0.25">
      <c r="A2353" s="7">
        <v>45809</v>
      </c>
      <c r="B2353" s="1">
        <v>45838</v>
      </c>
      <c r="C2353" s="49" t="s">
        <v>120</v>
      </c>
      <c r="D2353" s="49" t="s">
        <v>52</v>
      </c>
      <c r="E2353" t="s">
        <v>59</v>
      </c>
      <c r="F2353" t="s">
        <v>24</v>
      </c>
      <c r="G2353" t="s">
        <v>18</v>
      </c>
      <c r="H2353" s="2">
        <v>92850</v>
      </c>
      <c r="I2353" s="2">
        <v>-92850</v>
      </c>
      <c r="J2353" s="1">
        <v>45896</v>
      </c>
      <c r="K2353" s="7">
        <v>45870</v>
      </c>
    </row>
    <row r="2354" spans="1:11" x14ac:dyDescent="0.25">
      <c r="A2354" s="7">
        <v>45809</v>
      </c>
      <c r="B2354" s="1">
        <v>45838</v>
      </c>
      <c r="C2354" s="49" t="s">
        <v>120</v>
      </c>
      <c r="D2354" s="49" t="s">
        <v>66</v>
      </c>
      <c r="E2354" t="s">
        <v>205</v>
      </c>
      <c r="F2354" t="s">
        <v>22</v>
      </c>
      <c r="G2354" t="s">
        <v>18</v>
      </c>
      <c r="H2354" s="2">
        <v>6000</v>
      </c>
      <c r="I2354" s="2">
        <v>-6000</v>
      </c>
      <c r="J2354" s="1">
        <v>45838</v>
      </c>
      <c r="K2354" s="7">
        <v>45809</v>
      </c>
    </row>
    <row r="2355" spans="1:11" x14ac:dyDescent="0.25">
      <c r="A2355" s="7">
        <v>45809</v>
      </c>
      <c r="B2355" s="1">
        <v>45838</v>
      </c>
      <c r="C2355" s="49" t="s">
        <v>120</v>
      </c>
      <c r="D2355" s="49" t="s">
        <v>52</v>
      </c>
      <c r="E2355" t="s">
        <v>25</v>
      </c>
      <c r="F2355" t="s">
        <v>24</v>
      </c>
      <c r="G2355" t="s">
        <v>16</v>
      </c>
      <c r="H2355" s="2">
        <v>196420</v>
      </c>
      <c r="I2355" s="2">
        <v>-196500</v>
      </c>
      <c r="J2355" s="1">
        <v>45868</v>
      </c>
      <c r="K2355" s="7">
        <v>45839</v>
      </c>
    </row>
    <row r="2356" spans="1:11" x14ac:dyDescent="0.25">
      <c r="A2356" s="7">
        <v>45809</v>
      </c>
      <c r="B2356" s="1">
        <v>45838</v>
      </c>
      <c r="C2356" s="49" t="s">
        <v>120</v>
      </c>
      <c r="D2356" s="49" t="s">
        <v>51</v>
      </c>
      <c r="E2356" t="s">
        <v>94</v>
      </c>
      <c r="F2356" t="s">
        <v>22</v>
      </c>
      <c r="G2356" t="s">
        <v>16</v>
      </c>
      <c r="H2356" s="2">
        <v>7900</v>
      </c>
      <c r="I2356" s="2">
        <v>-7900</v>
      </c>
      <c r="J2356" s="1">
        <v>45838</v>
      </c>
      <c r="K2356" s="7">
        <v>45809</v>
      </c>
    </row>
    <row r="2357" spans="1:11" x14ac:dyDescent="0.25">
      <c r="A2357" s="7">
        <v>45809</v>
      </c>
      <c r="B2357" s="1">
        <v>45838</v>
      </c>
      <c r="C2357" s="49" t="s">
        <v>120</v>
      </c>
      <c r="D2357" s="49" t="s">
        <v>69</v>
      </c>
      <c r="E2357" t="s">
        <v>43</v>
      </c>
      <c r="F2357" t="s">
        <v>22</v>
      </c>
      <c r="G2357" t="s">
        <v>16</v>
      </c>
      <c r="I2357" s="2">
        <v>-23070</v>
      </c>
      <c r="J2357" s="1">
        <v>45838</v>
      </c>
      <c r="K2357" s="7">
        <v>45809</v>
      </c>
    </row>
    <row r="2358" spans="1:11" x14ac:dyDescent="0.25">
      <c r="A2358" s="7">
        <v>45809</v>
      </c>
      <c r="B2358" s="1">
        <v>45838</v>
      </c>
      <c r="C2358" s="49" t="s">
        <v>120</v>
      </c>
      <c r="D2358" s="49" t="s">
        <v>50</v>
      </c>
      <c r="E2358" t="s">
        <v>44</v>
      </c>
      <c r="F2358" t="s">
        <v>22</v>
      </c>
      <c r="G2358" t="s">
        <v>16</v>
      </c>
      <c r="I2358" s="2">
        <v>-750000</v>
      </c>
      <c r="J2358" s="1">
        <v>45838</v>
      </c>
      <c r="K2358" s="7">
        <v>45809</v>
      </c>
    </row>
    <row r="2359" spans="1:11" x14ac:dyDescent="0.25">
      <c r="A2359" s="7">
        <v>45809</v>
      </c>
      <c r="B2359" s="1">
        <v>45838</v>
      </c>
      <c r="C2359" s="49" t="s">
        <v>120</v>
      </c>
      <c r="D2359" s="49" t="s">
        <v>50</v>
      </c>
      <c r="E2359" t="s">
        <v>55</v>
      </c>
      <c r="F2359" t="s">
        <v>22</v>
      </c>
      <c r="G2359" t="s">
        <v>16</v>
      </c>
      <c r="I2359" s="2">
        <v>-750000</v>
      </c>
      <c r="J2359" s="1">
        <v>45838</v>
      </c>
      <c r="K2359" s="7">
        <v>45809</v>
      </c>
    </row>
    <row r="2360" spans="1:11" x14ac:dyDescent="0.25">
      <c r="A2360" s="7">
        <v>45809</v>
      </c>
      <c r="B2360" s="1">
        <v>45838</v>
      </c>
      <c r="C2360" s="49" t="s">
        <v>120</v>
      </c>
      <c r="D2360" s="49" t="s">
        <v>52</v>
      </c>
      <c r="E2360" t="s">
        <v>26</v>
      </c>
      <c r="F2360" t="s">
        <v>22</v>
      </c>
      <c r="G2360" t="s">
        <v>16</v>
      </c>
      <c r="H2360" s="2">
        <v>6000</v>
      </c>
      <c r="I2360" s="2">
        <v>-6000</v>
      </c>
      <c r="J2360" s="1">
        <v>45838</v>
      </c>
      <c r="K2360" s="7">
        <v>45809</v>
      </c>
    </row>
    <row r="2361" spans="1:11" x14ac:dyDescent="0.25">
      <c r="A2361" s="7">
        <v>45809</v>
      </c>
      <c r="B2361" s="1">
        <v>45838</v>
      </c>
      <c r="C2361" s="49" t="s">
        <v>120</v>
      </c>
      <c r="D2361" s="49" t="s">
        <v>52</v>
      </c>
      <c r="E2361" t="s">
        <v>38</v>
      </c>
      <c r="F2361" t="s">
        <v>22</v>
      </c>
      <c r="G2361" t="s">
        <v>16</v>
      </c>
      <c r="H2361" s="2">
        <v>48500</v>
      </c>
      <c r="I2361" s="2">
        <v>-48500</v>
      </c>
      <c r="J2361" s="1">
        <v>45838</v>
      </c>
      <c r="K2361" s="7">
        <v>45809</v>
      </c>
    </row>
    <row r="2362" spans="1:11" x14ac:dyDescent="0.25">
      <c r="A2362" s="7">
        <v>45809</v>
      </c>
      <c r="B2362" s="1">
        <v>45838</v>
      </c>
      <c r="C2362" s="49" t="s">
        <v>120</v>
      </c>
      <c r="D2362" s="49" t="s">
        <v>52</v>
      </c>
      <c r="E2362" t="s">
        <v>10</v>
      </c>
      <c r="F2362" t="s">
        <v>24</v>
      </c>
      <c r="G2362" t="s">
        <v>16</v>
      </c>
      <c r="H2362" s="2">
        <v>55423</v>
      </c>
      <c r="I2362" s="2">
        <v>-55400</v>
      </c>
      <c r="J2362" s="1">
        <v>45841</v>
      </c>
      <c r="K2362" s="7">
        <v>45839</v>
      </c>
    </row>
    <row r="2363" spans="1:11" x14ac:dyDescent="0.25">
      <c r="A2363" s="7">
        <v>45809</v>
      </c>
      <c r="B2363" s="1">
        <v>45838</v>
      </c>
      <c r="C2363" s="49" t="s">
        <v>120</v>
      </c>
      <c r="D2363" s="49" t="s">
        <v>52</v>
      </c>
      <c r="E2363" t="s">
        <v>10</v>
      </c>
      <c r="F2363" t="s">
        <v>24</v>
      </c>
      <c r="G2363" t="s">
        <v>17</v>
      </c>
      <c r="H2363" s="2">
        <v>67062</v>
      </c>
      <c r="I2363" s="2">
        <v>-67062</v>
      </c>
      <c r="J2363" s="1">
        <v>45841</v>
      </c>
      <c r="K2363" s="7">
        <v>45839</v>
      </c>
    </row>
    <row r="2364" spans="1:11" x14ac:dyDescent="0.25">
      <c r="A2364" s="7">
        <v>45809</v>
      </c>
      <c r="B2364" s="1">
        <v>45838</v>
      </c>
      <c r="C2364" s="49" t="s">
        <v>120</v>
      </c>
      <c r="D2364" s="49" t="s">
        <v>52</v>
      </c>
      <c r="E2364" t="s">
        <v>57</v>
      </c>
      <c r="F2364" t="s">
        <v>24</v>
      </c>
      <c r="G2364" t="s">
        <v>17</v>
      </c>
      <c r="H2364" s="2">
        <v>490916</v>
      </c>
    </row>
    <row r="2365" spans="1:11" x14ac:dyDescent="0.25">
      <c r="A2365" s="7">
        <v>45809</v>
      </c>
      <c r="B2365" s="1">
        <v>45838</v>
      </c>
      <c r="C2365" s="49" t="s">
        <v>120</v>
      </c>
      <c r="D2365" s="49" t="s">
        <v>52</v>
      </c>
      <c r="E2365" t="s">
        <v>84</v>
      </c>
      <c r="F2365" t="s">
        <v>24</v>
      </c>
      <c r="G2365" t="s">
        <v>17</v>
      </c>
      <c r="H2365" s="2">
        <v>68521</v>
      </c>
      <c r="I2365" s="2">
        <v>-68521</v>
      </c>
      <c r="J2365" s="1">
        <v>45846</v>
      </c>
      <c r="K2365" s="7">
        <v>45839</v>
      </c>
    </row>
    <row r="2366" spans="1:11" x14ac:dyDescent="0.25">
      <c r="A2366" s="7">
        <v>45809</v>
      </c>
      <c r="B2366" s="1">
        <v>45838</v>
      </c>
      <c r="C2366" s="49" t="s">
        <v>121</v>
      </c>
      <c r="D2366" s="49" t="s">
        <v>117</v>
      </c>
      <c r="E2366" t="s">
        <v>108</v>
      </c>
      <c r="F2366" t="s">
        <v>118</v>
      </c>
      <c r="G2366" t="s">
        <v>16</v>
      </c>
      <c r="I2366" s="2">
        <v>102734028</v>
      </c>
      <c r="J2366" s="1">
        <v>45838</v>
      </c>
      <c r="K2366" s="7">
        <v>45809</v>
      </c>
    </row>
    <row r="2367" spans="1:11" x14ac:dyDescent="0.25">
      <c r="A2367" s="7">
        <v>45809</v>
      </c>
      <c r="B2367" s="1">
        <v>45838</v>
      </c>
      <c r="C2367" s="49" t="s">
        <v>121</v>
      </c>
      <c r="D2367" s="49" t="s">
        <v>117</v>
      </c>
      <c r="E2367" t="s">
        <v>109</v>
      </c>
      <c r="F2367" t="s">
        <v>118</v>
      </c>
      <c r="G2367" t="s">
        <v>16</v>
      </c>
      <c r="I2367" s="2">
        <v>13375893</v>
      </c>
      <c r="J2367" s="1">
        <v>45838</v>
      </c>
      <c r="K2367" s="7">
        <v>45809</v>
      </c>
    </row>
    <row r="2368" spans="1:11" x14ac:dyDescent="0.25">
      <c r="A2368" s="7">
        <v>45809</v>
      </c>
      <c r="B2368" s="1">
        <v>45838</v>
      </c>
      <c r="C2368" s="49" t="s">
        <v>120</v>
      </c>
      <c r="D2368" s="49" t="s">
        <v>69</v>
      </c>
      <c r="E2368" t="s">
        <v>158</v>
      </c>
      <c r="F2368" t="s">
        <v>118</v>
      </c>
      <c r="G2368" t="s">
        <v>16</v>
      </c>
      <c r="I2368" s="2">
        <v>-22125254</v>
      </c>
      <c r="J2368" s="1">
        <v>45838</v>
      </c>
      <c r="K2368" s="7">
        <v>45809</v>
      </c>
    </row>
    <row r="2369" spans="1:11" x14ac:dyDescent="0.25">
      <c r="A2369" s="7">
        <v>45809</v>
      </c>
      <c r="B2369" s="1">
        <v>45838</v>
      </c>
      <c r="C2369" s="49" t="s">
        <v>120</v>
      </c>
      <c r="D2369" s="49" t="s">
        <v>52</v>
      </c>
      <c r="E2369" t="s">
        <v>4</v>
      </c>
      <c r="F2369" t="s">
        <v>24</v>
      </c>
      <c r="G2369" t="s">
        <v>17</v>
      </c>
      <c r="H2369" s="2">
        <v>109600</v>
      </c>
      <c r="I2369" s="2">
        <v>-109600</v>
      </c>
      <c r="J2369" s="1">
        <v>45843</v>
      </c>
      <c r="K2369" s="7">
        <v>45839</v>
      </c>
    </row>
    <row r="2370" spans="1:11" x14ac:dyDescent="0.25">
      <c r="A2370" s="7">
        <v>45809</v>
      </c>
      <c r="B2370" s="1">
        <v>45838</v>
      </c>
      <c r="C2370" s="49" t="s">
        <v>120</v>
      </c>
      <c r="D2370" s="49" t="s">
        <v>52</v>
      </c>
      <c r="E2370" t="s">
        <v>39</v>
      </c>
      <c r="F2370" t="s">
        <v>24</v>
      </c>
      <c r="G2370" t="s">
        <v>18</v>
      </c>
      <c r="H2370" s="2">
        <v>15000</v>
      </c>
      <c r="I2370" s="2">
        <v>-15000</v>
      </c>
      <c r="J2370" s="1">
        <v>45896</v>
      </c>
      <c r="K2370" s="7">
        <v>45870</v>
      </c>
    </row>
    <row r="2371" spans="1:11" x14ac:dyDescent="0.25">
      <c r="A2371" s="7">
        <v>45809</v>
      </c>
      <c r="B2371" s="1">
        <v>45838</v>
      </c>
      <c r="C2371" s="49" t="s">
        <v>120</v>
      </c>
      <c r="D2371" s="49" t="s">
        <v>52</v>
      </c>
      <c r="E2371" t="s">
        <v>39</v>
      </c>
      <c r="F2371" t="s">
        <v>24</v>
      </c>
      <c r="G2371" t="s">
        <v>17</v>
      </c>
      <c r="H2371" s="2">
        <v>45312</v>
      </c>
      <c r="I2371" s="2">
        <v>-45312</v>
      </c>
      <c r="J2371" s="1">
        <v>45845</v>
      </c>
      <c r="K2371" s="7">
        <v>45839</v>
      </c>
    </row>
    <row r="2372" spans="1:11" x14ac:dyDescent="0.25">
      <c r="A2372" s="7">
        <v>45809</v>
      </c>
      <c r="B2372" s="1">
        <v>45838</v>
      </c>
      <c r="C2372" s="49" t="s">
        <v>120</v>
      </c>
      <c r="D2372" s="49" t="s">
        <v>52</v>
      </c>
      <c r="E2372" t="s">
        <v>39</v>
      </c>
      <c r="F2372" t="s">
        <v>24</v>
      </c>
      <c r="G2372" t="s">
        <v>17</v>
      </c>
      <c r="H2372" s="2">
        <v>143163</v>
      </c>
      <c r="I2372" s="2">
        <v>-143163</v>
      </c>
      <c r="J2372" s="1">
        <v>45845</v>
      </c>
      <c r="K2372" s="7">
        <v>45839</v>
      </c>
    </row>
    <row r="2373" spans="1:11" x14ac:dyDescent="0.25">
      <c r="A2373" s="7">
        <v>45839</v>
      </c>
      <c r="B2373" s="1">
        <v>45839</v>
      </c>
      <c r="C2373" s="49" t="s">
        <v>120</v>
      </c>
      <c r="D2373" s="49" t="s">
        <v>69</v>
      </c>
      <c r="E2373" t="s">
        <v>43</v>
      </c>
      <c r="F2373" t="s">
        <v>22</v>
      </c>
      <c r="G2373" t="s">
        <v>16</v>
      </c>
      <c r="I2373" s="2">
        <v>-28000</v>
      </c>
      <c r="J2373" s="1">
        <v>45839</v>
      </c>
      <c r="K2373" s="7">
        <v>45839</v>
      </c>
    </row>
    <row r="2374" spans="1:11" x14ac:dyDescent="0.25">
      <c r="A2374" s="7">
        <v>45839</v>
      </c>
      <c r="B2374" s="1">
        <v>45839</v>
      </c>
      <c r="C2374" s="49" t="s">
        <v>120</v>
      </c>
      <c r="D2374" s="49" t="s">
        <v>52</v>
      </c>
      <c r="E2374" t="s">
        <v>0</v>
      </c>
      <c r="F2374" t="s">
        <v>24</v>
      </c>
      <c r="G2374" t="s">
        <v>17</v>
      </c>
      <c r="H2374" s="2">
        <v>185262</v>
      </c>
    </row>
    <row r="2375" spans="1:11" x14ac:dyDescent="0.25">
      <c r="A2375" s="7">
        <v>45839</v>
      </c>
      <c r="B2375" s="1">
        <v>45839</v>
      </c>
      <c r="C2375" s="49" t="s">
        <v>120</v>
      </c>
      <c r="D2375" s="49" t="s">
        <v>52</v>
      </c>
      <c r="E2375" t="s">
        <v>0</v>
      </c>
      <c r="F2375" t="s">
        <v>24</v>
      </c>
      <c r="G2375" t="s">
        <v>17</v>
      </c>
      <c r="H2375" s="2">
        <v>1033528</v>
      </c>
    </row>
    <row r="2376" spans="1:11" x14ac:dyDescent="0.25">
      <c r="A2376" s="7">
        <v>45839</v>
      </c>
      <c r="B2376" s="1">
        <v>45839</v>
      </c>
      <c r="C2376" s="49" t="s">
        <v>120</v>
      </c>
      <c r="D2376" s="49" t="s">
        <v>50</v>
      </c>
      <c r="E2376" t="s">
        <v>55</v>
      </c>
      <c r="F2376" t="s">
        <v>22</v>
      </c>
      <c r="G2376" t="s">
        <v>18</v>
      </c>
      <c r="I2376" s="2">
        <v>-476000</v>
      </c>
      <c r="J2376" s="1">
        <v>45839</v>
      </c>
      <c r="K2376" s="7">
        <v>45839</v>
      </c>
    </row>
    <row r="2377" spans="1:11" x14ac:dyDescent="0.25">
      <c r="A2377" s="7">
        <v>45839</v>
      </c>
      <c r="B2377" s="1">
        <v>45839</v>
      </c>
      <c r="C2377" s="49" t="s">
        <v>120</v>
      </c>
      <c r="D2377" s="49" t="s">
        <v>50</v>
      </c>
      <c r="E2377" t="s">
        <v>44</v>
      </c>
      <c r="F2377" t="s">
        <v>22</v>
      </c>
      <c r="G2377" t="s">
        <v>18</v>
      </c>
      <c r="I2377" s="2">
        <v>-476000</v>
      </c>
      <c r="J2377" s="1">
        <v>45839</v>
      </c>
      <c r="K2377" s="7">
        <v>45839</v>
      </c>
    </row>
    <row r="2378" spans="1:11" x14ac:dyDescent="0.25">
      <c r="A2378" s="7">
        <v>45839</v>
      </c>
      <c r="B2378" s="1">
        <v>45839</v>
      </c>
      <c r="C2378" s="49" t="s">
        <v>120</v>
      </c>
      <c r="D2378" s="49" t="s">
        <v>66</v>
      </c>
      <c r="E2378" t="s">
        <v>207</v>
      </c>
      <c r="F2378" t="s">
        <v>22</v>
      </c>
      <c r="G2378" t="s">
        <v>18</v>
      </c>
      <c r="H2378" s="2">
        <v>150000</v>
      </c>
      <c r="I2378" s="2">
        <v>-150000</v>
      </c>
      <c r="J2378" s="1">
        <v>45839</v>
      </c>
      <c r="K2378" s="7">
        <v>45839</v>
      </c>
    </row>
    <row r="2379" spans="1:11" x14ac:dyDescent="0.25">
      <c r="A2379" s="7">
        <v>45839</v>
      </c>
      <c r="B2379" s="1">
        <v>45839</v>
      </c>
      <c r="C2379" s="49" t="s">
        <v>120</v>
      </c>
      <c r="D2379" s="49" t="s">
        <v>52</v>
      </c>
      <c r="E2379" t="s">
        <v>0</v>
      </c>
      <c r="F2379" t="s">
        <v>22</v>
      </c>
      <c r="G2379" t="s">
        <v>17</v>
      </c>
      <c r="I2379" s="2">
        <v>-6138800</v>
      </c>
      <c r="J2379" s="1">
        <v>45839</v>
      </c>
      <c r="K2379" s="7">
        <v>45839</v>
      </c>
    </row>
    <row r="2380" spans="1:11" x14ac:dyDescent="0.25">
      <c r="A2380" s="7">
        <v>45839</v>
      </c>
      <c r="B2380" s="1">
        <v>45839</v>
      </c>
      <c r="C2380" s="49" t="s">
        <v>120</v>
      </c>
      <c r="D2380" s="49" t="s">
        <v>49</v>
      </c>
      <c r="E2380" t="s">
        <v>155</v>
      </c>
      <c r="F2380" t="s">
        <v>22</v>
      </c>
      <c r="G2380" t="s">
        <v>16</v>
      </c>
      <c r="H2380" s="2">
        <v>500000</v>
      </c>
      <c r="I2380" s="2">
        <v>-500000</v>
      </c>
      <c r="J2380" s="1">
        <v>45839</v>
      </c>
      <c r="K2380" s="7">
        <v>45839</v>
      </c>
    </row>
    <row r="2381" spans="1:11" x14ac:dyDescent="0.25">
      <c r="A2381" s="7">
        <v>45839</v>
      </c>
      <c r="B2381" s="1">
        <v>45839</v>
      </c>
      <c r="C2381" s="49" t="s">
        <v>120</v>
      </c>
      <c r="D2381" s="49" t="s">
        <v>70</v>
      </c>
      <c r="E2381" t="s">
        <v>35</v>
      </c>
      <c r="F2381" t="s">
        <v>22</v>
      </c>
      <c r="G2381" t="s">
        <v>16</v>
      </c>
      <c r="H2381" s="2">
        <v>40000</v>
      </c>
      <c r="I2381" s="2">
        <v>-40000</v>
      </c>
      <c r="J2381" s="1">
        <v>45839</v>
      </c>
      <c r="K2381" s="7">
        <v>45839</v>
      </c>
    </row>
    <row r="2382" spans="1:11" x14ac:dyDescent="0.25">
      <c r="A2382" s="7">
        <v>45839</v>
      </c>
      <c r="B2382" s="1">
        <v>45839</v>
      </c>
      <c r="C2382" s="49" t="s">
        <v>120</v>
      </c>
      <c r="D2382" s="49" t="s">
        <v>52</v>
      </c>
      <c r="E2382" t="s">
        <v>2</v>
      </c>
      <c r="F2382" t="s">
        <v>24</v>
      </c>
      <c r="G2382" t="s">
        <v>16</v>
      </c>
      <c r="H2382" s="2">
        <v>264541</v>
      </c>
    </row>
    <row r="2383" spans="1:11" x14ac:dyDescent="0.25">
      <c r="A2383" s="7">
        <v>45839</v>
      </c>
      <c r="B2383" s="1">
        <v>45839</v>
      </c>
      <c r="C2383" s="49" t="s">
        <v>120</v>
      </c>
      <c r="D2383" s="49" t="s">
        <v>52</v>
      </c>
      <c r="E2383" t="s">
        <v>2</v>
      </c>
      <c r="F2383" t="s">
        <v>24</v>
      </c>
      <c r="G2383" t="s">
        <v>17</v>
      </c>
      <c r="H2383" s="2">
        <v>475857</v>
      </c>
    </row>
    <row r="2384" spans="1:11" x14ac:dyDescent="0.25">
      <c r="A2384" s="7">
        <v>45839</v>
      </c>
      <c r="B2384" s="1">
        <v>45839</v>
      </c>
      <c r="C2384" s="49" t="s">
        <v>120</v>
      </c>
      <c r="D2384" s="49" t="s">
        <v>52</v>
      </c>
      <c r="E2384" t="s">
        <v>99</v>
      </c>
      <c r="F2384" t="s">
        <v>24</v>
      </c>
      <c r="G2384" t="s">
        <v>17</v>
      </c>
      <c r="H2384" s="2">
        <v>1253516</v>
      </c>
      <c r="I2384" s="2">
        <v>-1253516</v>
      </c>
      <c r="J2384" s="1">
        <v>45855</v>
      </c>
      <c r="K2384" s="7">
        <v>45839</v>
      </c>
    </row>
    <row r="2385" spans="1:11" x14ac:dyDescent="0.25">
      <c r="A2385" s="7">
        <v>45839</v>
      </c>
      <c r="B2385" s="1">
        <v>45839</v>
      </c>
      <c r="C2385" s="49" t="s">
        <v>120</v>
      </c>
      <c r="D2385" s="49" t="s">
        <v>52</v>
      </c>
      <c r="E2385" t="s">
        <v>3</v>
      </c>
      <c r="F2385" t="s">
        <v>24</v>
      </c>
      <c r="G2385" t="s">
        <v>17</v>
      </c>
      <c r="H2385" s="2">
        <v>783777</v>
      </c>
    </row>
    <row r="2386" spans="1:11" x14ac:dyDescent="0.25">
      <c r="A2386" s="7">
        <v>45839</v>
      </c>
      <c r="B2386" s="1">
        <v>45839</v>
      </c>
      <c r="C2386" s="49" t="s">
        <v>120</v>
      </c>
      <c r="D2386" s="49" t="s">
        <v>52</v>
      </c>
      <c r="E2386" t="s">
        <v>39</v>
      </c>
      <c r="F2386" t="s">
        <v>24</v>
      </c>
      <c r="G2386" t="s">
        <v>17</v>
      </c>
      <c r="H2386" s="2">
        <v>94387</v>
      </c>
    </row>
    <row r="2387" spans="1:11" x14ac:dyDescent="0.25">
      <c r="A2387" s="7">
        <v>45839</v>
      </c>
      <c r="B2387" s="1">
        <v>45839</v>
      </c>
      <c r="C2387" s="49" t="s">
        <v>120</v>
      </c>
      <c r="D2387" s="49" t="s">
        <v>52</v>
      </c>
      <c r="E2387" t="s">
        <v>39</v>
      </c>
      <c r="F2387" t="s">
        <v>24</v>
      </c>
      <c r="G2387" t="s">
        <v>17</v>
      </c>
      <c r="H2387" s="2">
        <v>957137</v>
      </c>
    </row>
    <row r="2388" spans="1:11" x14ac:dyDescent="0.25">
      <c r="A2388" s="7">
        <v>45839</v>
      </c>
      <c r="B2388" s="1">
        <v>45839</v>
      </c>
      <c r="C2388" s="49" t="s">
        <v>120</v>
      </c>
      <c r="D2388" s="49" t="s">
        <v>52</v>
      </c>
      <c r="E2388" t="s">
        <v>99</v>
      </c>
      <c r="F2388" t="s">
        <v>24</v>
      </c>
      <c r="G2388" t="s">
        <v>16</v>
      </c>
      <c r="H2388" s="2">
        <v>399600</v>
      </c>
      <c r="I2388" s="2">
        <v>-399600</v>
      </c>
      <c r="J2388" s="1">
        <v>45855</v>
      </c>
      <c r="K2388" s="7">
        <v>45839</v>
      </c>
    </row>
    <row r="2389" spans="1:11" x14ac:dyDescent="0.25">
      <c r="A2389" s="7">
        <v>45839</v>
      </c>
      <c r="B2389" s="1">
        <v>45839</v>
      </c>
      <c r="C2389" s="49" t="s">
        <v>120</v>
      </c>
      <c r="D2389" s="49" t="s">
        <v>52</v>
      </c>
      <c r="E2389" t="s">
        <v>141</v>
      </c>
      <c r="F2389" t="s">
        <v>22</v>
      </c>
      <c r="G2389" t="s">
        <v>16</v>
      </c>
      <c r="I2389" s="2">
        <v>-200000</v>
      </c>
      <c r="J2389" s="1">
        <v>45839</v>
      </c>
      <c r="K2389" s="7">
        <v>45839</v>
      </c>
    </row>
    <row r="2390" spans="1:11" x14ac:dyDescent="0.25">
      <c r="A2390" s="7">
        <v>45839</v>
      </c>
      <c r="B2390" s="1">
        <v>45839</v>
      </c>
      <c r="C2390" s="49" t="s">
        <v>120</v>
      </c>
      <c r="D2390" s="49" t="s">
        <v>52</v>
      </c>
      <c r="E2390" t="s">
        <v>8</v>
      </c>
      <c r="F2390" t="s">
        <v>22</v>
      </c>
      <c r="G2390" t="s">
        <v>16</v>
      </c>
      <c r="H2390" s="2">
        <v>22200</v>
      </c>
      <c r="I2390" s="2">
        <v>-22200</v>
      </c>
      <c r="J2390" s="1">
        <v>45839</v>
      </c>
      <c r="K2390" s="7">
        <v>45839</v>
      </c>
    </row>
    <row r="2391" spans="1:11" x14ac:dyDescent="0.25">
      <c r="A2391" s="7">
        <v>45839</v>
      </c>
      <c r="B2391" s="1">
        <v>45839</v>
      </c>
      <c r="C2391" s="49" t="s">
        <v>120</v>
      </c>
      <c r="D2391" s="49" t="s">
        <v>52</v>
      </c>
      <c r="E2391" t="s">
        <v>9</v>
      </c>
      <c r="F2391" t="s">
        <v>22</v>
      </c>
      <c r="G2391" t="s">
        <v>16</v>
      </c>
      <c r="H2391" s="2">
        <v>5400</v>
      </c>
      <c r="I2391" s="2">
        <v>-5400</v>
      </c>
      <c r="J2391" s="1">
        <v>45839</v>
      </c>
      <c r="K2391" s="7">
        <v>45839</v>
      </c>
    </row>
    <row r="2392" spans="1:11" x14ac:dyDescent="0.25">
      <c r="A2392" s="7">
        <v>45839</v>
      </c>
      <c r="B2392" s="1">
        <v>45839</v>
      </c>
      <c r="C2392" s="49" t="s">
        <v>120</v>
      </c>
      <c r="D2392" s="49" t="s">
        <v>52</v>
      </c>
      <c r="E2392" t="s">
        <v>153</v>
      </c>
      <c r="F2392" t="s">
        <v>22</v>
      </c>
      <c r="G2392" t="s">
        <v>16</v>
      </c>
      <c r="H2392" s="2">
        <v>3700</v>
      </c>
      <c r="I2392" s="2">
        <v>-3700</v>
      </c>
      <c r="J2392" s="1">
        <v>45839</v>
      </c>
      <c r="K2392" s="7">
        <v>45839</v>
      </c>
    </row>
    <row r="2393" spans="1:11" x14ac:dyDescent="0.25">
      <c r="A2393" s="7">
        <v>45839</v>
      </c>
      <c r="B2393" s="1">
        <v>45840</v>
      </c>
      <c r="C2393" s="49" t="s">
        <v>120</v>
      </c>
      <c r="D2393" s="49" t="s">
        <v>52</v>
      </c>
      <c r="E2393" t="s">
        <v>3</v>
      </c>
      <c r="F2393" t="s">
        <v>22</v>
      </c>
      <c r="G2393" t="s">
        <v>17</v>
      </c>
      <c r="I2393" s="2">
        <v>-5566065</v>
      </c>
      <c r="J2393" s="1">
        <v>45840</v>
      </c>
      <c r="K2393" s="7">
        <v>45839</v>
      </c>
    </row>
    <row r="2394" spans="1:11" x14ac:dyDescent="0.25">
      <c r="A2394" s="7">
        <v>45839</v>
      </c>
      <c r="B2394" s="1">
        <v>45840</v>
      </c>
      <c r="C2394" s="49" t="s">
        <v>120</v>
      </c>
      <c r="D2394" s="49" t="s">
        <v>52</v>
      </c>
      <c r="E2394" t="s">
        <v>57</v>
      </c>
      <c r="F2394" t="s">
        <v>22</v>
      </c>
      <c r="G2394" t="s">
        <v>17</v>
      </c>
      <c r="I2394" s="2">
        <v>-3283521</v>
      </c>
      <c r="J2394" s="1">
        <v>45840</v>
      </c>
      <c r="K2394" s="7">
        <v>45839</v>
      </c>
    </row>
    <row r="2395" spans="1:11" x14ac:dyDescent="0.25">
      <c r="A2395" s="7">
        <v>45839</v>
      </c>
      <c r="B2395" s="1">
        <v>45840</v>
      </c>
      <c r="C2395" s="49" t="s">
        <v>120</v>
      </c>
      <c r="D2395" s="49" t="s">
        <v>69</v>
      </c>
      <c r="E2395" t="s">
        <v>43</v>
      </c>
      <c r="F2395" t="s">
        <v>22</v>
      </c>
      <c r="G2395" t="s">
        <v>16</v>
      </c>
      <c r="I2395" s="2">
        <v>-28000</v>
      </c>
      <c r="J2395" s="1">
        <v>45840</v>
      </c>
      <c r="K2395" s="7">
        <v>45839</v>
      </c>
    </row>
    <row r="2396" spans="1:11" x14ac:dyDescent="0.25">
      <c r="A2396" s="7">
        <v>45839</v>
      </c>
      <c r="B2396" s="1">
        <v>45840</v>
      </c>
      <c r="C2396" s="49" t="s">
        <v>120</v>
      </c>
      <c r="D2396" s="49" t="s">
        <v>52</v>
      </c>
      <c r="E2396" t="s">
        <v>12</v>
      </c>
      <c r="F2396" t="s">
        <v>24</v>
      </c>
      <c r="G2396" t="s">
        <v>17</v>
      </c>
      <c r="H2396" s="2">
        <v>607700</v>
      </c>
      <c r="I2396" s="2">
        <v>-607700</v>
      </c>
      <c r="J2396" s="1">
        <v>45847</v>
      </c>
      <c r="K2396" s="7">
        <v>45839</v>
      </c>
    </row>
    <row r="2397" spans="1:11" x14ac:dyDescent="0.25">
      <c r="A2397" s="7">
        <v>45839</v>
      </c>
      <c r="B2397" s="1">
        <v>45840</v>
      </c>
      <c r="C2397" s="49" t="s">
        <v>120</v>
      </c>
      <c r="D2397" s="49" t="s">
        <v>69</v>
      </c>
      <c r="E2397" t="s">
        <v>39</v>
      </c>
      <c r="F2397" t="s">
        <v>22</v>
      </c>
      <c r="G2397" t="s">
        <v>16</v>
      </c>
      <c r="I2397" s="2">
        <v>-300000</v>
      </c>
      <c r="J2397" s="1">
        <v>45840</v>
      </c>
      <c r="K2397" s="7">
        <v>45839</v>
      </c>
    </row>
    <row r="2398" spans="1:11" x14ac:dyDescent="0.25">
      <c r="A2398" s="7">
        <v>45839</v>
      </c>
      <c r="B2398" s="1">
        <v>45840</v>
      </c>
      <c r="C2398" s="49" t="s">
        <v>120</v>
      </c>
      <c r="D2398" s="49" t="s">
        <v>50</v>
      </c>
      <c r="E2398" t="s">
        <v>55</v>
      </c>
      <c r="F2398" t="s">
        <v>22</v>
      </c>
      <c r="G2398" t="s">
        <v>18</v>
      </c>
      <c r="I2398" s="2">
        <v>-156732</v>
      </c>
      <c r="J2398" s="1">
        <v>45840</v>
      </c>
      <c r="K2398" s="7">
        <v>45839</v>
      </c>
    </row>
    <row r="2399" spans="1:11" x14ac:dyDescent="0.25">
      <c r="A2399" s="7">
        <v>45839</v>
      </c>
      <c r="B2399" s="1">
        <v>45840</v>
      </c>
      <c r="C2399" s="49" t="s">
        <v>120</v>
      </c>
      <c r="D2399" s="49" t="s">
        <v>50</v>
      </c>
      <c r="E2399" t="s">
        <v>44</v>
      </c>
      <c r="F2399" t="s">
        <v>22</v>
      </c>
      <c r="G2399" t="s">
        <v>18</v>
      </c>
      <c r="I2399" s="2">
        <v>-156732</v>
      </c>
      <c r="J2399" s="1">
        <v>45840</v>
      </c>
      <c r="K2399" s="7">
        <v>45839</v>
      </c>
    </row>
    <row r="2400" spans="1:11" x14ac:dyDescent="0.25">
      <c r="A2400" s="7">
        <v>45839</v>
      </c>
      <c r="B2400" s="1">
        <v>45840</v>
      </c>
      <c r="C2400" s="49" t="s">
        <v>120</v>
      </c>
      <c r="D2400" s="49" t="s">
        <v>50</v>
      </c>
      <c r="E2400" t="s">
        <v>55</v>
      </c>
      <c r="F2400" t="s">
        <v>22</v>
      </c>
      <c r="G2400" t="s">
        <v>18</v>
      </c>
      <c r="I2400" s="2">
        <v>-387010</v>
      </c>
      <c r="J2400" s="1">
        <v>45840</v>
      </c>
      <c r="K2400" s="7">
        <v>45839</v>
      </c>
    </row>
    <row r="2401" spans="1:11" x14ac:dyDescent="0.25">
      <c r="A2401" s="7">
        <v>45839</v>
      </c>
      <c r="B2401" s="1">
        <v>45840</v>
      </c>
      <c r="C2401" s="49" t="s">
        <v>120</v>
      </c>
      <c r="D2401" s="49" t="s">
        <v>52</v>
      </c>
      <c r="E2401" t="s">
        <v>37</v>
      </c>
      <c r="F2401" t="s">
        <v>22</v>
      </c>
      <c r="G2401" t="s">
        <v>18</v>
      </c>
      <c r="H2401" s="2">
        <v>484210</v>
      </c>
      <c r="I2401" s="2">
        <v>-484210</v>
      </c>
      <c r="J2401" s="1">
        <v>45840</v>
      </c>
      <c r="K2401" s="7">
        <v>45839</v>
      </c>
    </row>
    <row r="2402" spans="1:11" x14ac:dyDescent="0.25">
      <c r="A2402" s="7">
        <v>45839</v>
      </c>
      <c r="B2402" s="1">
        <v>45840</v>
      </c>
      <c r="C2402" s="49" t="s">
        <v>120</v>
      </c>
      <c r="D2402" s="49" t="s">
        <v>50</v>
      </c>
      <c r="E2402" t="s">
        <v>44</v>
      </c>
      <c r="F2402" t="s">
        <v>22</v>
      </c>
      <c r="G2402" t="s">
        <v>16</v>
      </c>
      <c r="I2402" s="2">
        <v>-50000</v>
      </c>
      <c r="J2402" s="1">
        <v>45840</v>
      </c>
      <c r="K2402" s="7">
        <v>45839</v>
      </c>
    </row>
    <row r="2403" spans="1:11" x14ac:dyDescent="0.25">
      <c r="A2403" s="7">
        <v>45839</v>
      </c>
      <c r="B2403" s="1">
        <v>45840</v>
      </c>
      <c r="C2403" s="49" t="s">
        <v>120</v>
      </c>
      <c r="D2403" s="49" t="s">
        <v>69</v>
      </c>
      <c r="E2403" t="s">
        <v>43</v>
      </c>
      <c r="F2403" t="s">
        <v>22</v>
      </c>
      <c r="G2403" t="s">
        <v>16</v>
      </c>
      <c r="I2403" s="2">
        <v>-23070</v>
      </c>
      <c r="J2403" s="1">
        <v>45840</v>
      </c>
      <c r="K2403" s="7">
        <v>45839</v>
      </c>
    </row>
    <row r="2404" spans="1:11" x14ac:dyDescent="0.25">
      <c r="A2404" s="7">
        <v>45839</v>
      </c>
      <c r="B2404" s="1">
        <v>45840</v>
      </c>
      <c r="C2404" s="49" t="s">
        <v>120</v>
      </c>
      <c r="D2404" s="49" t="s">
        <v>52</v>
      </c>
      <c r="E2404" t="s">
        <v>131</v>
      </c>
      <c r="F2404" t="s">
        <v>24</v>
      </c>
      <c r="G2404" t="s">
        <v>16</v>
      </c>
      <c r="H2404" s="2">
        <v>239530</v>
      </c>
      <c r="I2404" s="2">
        <v>-239530</v>
      </c>
      <c r="J2404" s="1">
        <v>45859</v>
      </c>
      <c r="K2404" s="7">
        <v>45839</v>
      </c>
    </row>
    <row r="2405" spans="1:11" x14ac:dyDescent="0.25">
      <c r="A2405" s="7">
        <v>45839</v>
      </c>
      <c r="B2405" s="1">
        <v>45840</v>
      </c>
      <c r="C2405" s="49" t="s">
        <v>120</v>
      </c>
      <c r="D2405" s="49" t="s">
        <v>52</v>
      </c>
      <c r="E2405" t="s">
        <v>21</v>
      </c>
      <c r="F2405" t="s">
        <v>22</v>
      </c>
      <c r="G2405" t="s">
        <v>18</v>
      </c>
      <c r="H2405" s="2">
        <v>175349</v>
      </c>
      <c r="I2405" s="2">
        <v>-175349</v>
      </c>
      <c r="J2405" s="1">
        <v>45840</v>
      </c>
      <c r="K2405" s="7">
        <v>45839</v>
      </c>
    </row>
    <row r="2406" spans="1:11" x14ac:dyDescent="0.25">
      <c r="A2406" s="7">
        <v>45839</v>
      </c>
      <c r="B2406" s="1">
        <v>45840</v>
      </c>
      <c r="C2406" s="49" t="s">
        <v>120</v>
      </c>
      <c r="D2406" s="49" t="s">
        <v>52</v>
      </c>
      <c r="E2406" t="s">
        <v>39</v>
      </c>
      <c r="F2406" t="s">
        <v>22</v>
      </c>
      <c r="G2406" t="s">
        <v>18</v>
      </c>
      <c r="H2406" s="2">
        <v>106825</v>
      </c>
      <c r="I2406" s="2">
        <v>-106825</v>
      </c>
      <c r="J2406" s="1">
        <v>45840</v>
      </c>
      <c r="K2406" s="7">
        <v>45839</v>
      </c>
    </row>
    <row r="2407" spans="1:11" x14ac:dyDescent="0.25">
      <c r="A2407" s="7">
        <v>45839</v>
      </c>
      <c r="B2407" s="1">
        <v>45840</v>
      </c>
      <c r="C2407" s="49" t="s">
        <v>120</v>
      </c>
      <c r="D2407" s="49" t="s">
        <v>52</v>
      </c>
      <c r="E2407" t="s">
        <v>30</v>
      </c>
      <c r="F2407" t="s">
        <v>22</v>
      </c>
      <c r="G2407" t="s">
        <v>16</v>
      </c>
      <c r="H2407" s="2">
        <v>6300</v>
      </c>
      <c r="I2407" s="2">
        <v>-6300</v>
      </c>
      <c r="J2407" s="1">
        <v>45840</v>
      </c>
      <c r="K2407" s="7">
        <v>45839</v>
      </c>
    </row>
    <row r="2408" spans="1:11" x14ac:dyDescent="0.25">
      <c r="A2408" s="7">
        <v>45839</v>
      </c>
      <c r="B2408" s="1">
        <v>45840</v>
      </c>
      <c r="C2408" s="49" t="s">
        <v>120</v>
      </c>
      <c r="D2408" s="49" t="s">
        <v>52</v>
      </c>
      <c r="E2408" t="s">
        <v>29</v>
      </c>
      <c r="F2408" t="s">
        <v>22</v>
      </c>
      <c r="G2408" t="s">
        <v>16</v>
      </c>
      <c r="H2408" s="2">
        <v>4600</v>
      </c>
      <c r="I2408" s="2">
        <v>-4600</v>
      </c>
      <c r="J2408" s="1">
        <v>45840</v>
      </c>
      <c r="K2408" s="7">
        <v>45839</v>
      </c>
    </row>
    <row r="2409" spans="1:11" x14ac:dyDescent="0.25">
      <c r="A2409" s="7">
        <v>45839</v>
      </c>
      <c r="B2409" s="1">
        <v>45841</v>
      </c>
      <c r="C2409" s="49" t="s">
        <v>120</v>
      </c>
      <c r="D2409" s="49" t="s">
        <v>51</v>
      </c>
      <c r="E2409" t="s">
        <v>64</v>
      </c>
      <c r="F2409" t="s">
        <v>22</v>
      </c>
      <c r="G2409" t="s">
        <v>16</v>
      </c>
      <c r="H2409" s="2">
        <v>48000</v>
      </c>
      <c r="I2409" s="2">
        <v>-48000</v>
      </c>
      <c r="J2409" s="1">
        <v>45841</v>
      </c>
      <c r="K2409" s="7">
        <v>45839</v>
      </c>
    </row>
    <row r="2410" spans="1:11" x14ac:dyDescent="0.25">
      <c r="A2410" s="7">
        <v>45839</v>
      </c>
      <c r="B2410" s="1">
        <v>45841</v>
      </c>
      <c r="C2410" s="49" t="s">
        <v>120</v>
      </c>
      <c r="D2410" s="49" t="s">
        <v>69</v>
      </c>
      <c r="E2410" t="s">
        <v>43</v>
      </c>
      <c r="F2410" t="s">
        <v>22</v>
      </c>
      <c r="G2410" t="s">
        <v>16</v>
      </c>
      <c r="I2410" s="2">
        <v>-28000</v>
      </c>
      <c r="J2410" s="1">
        <v>45841</v>
      </c>
      <c r="K2410" s="7">
        <v>45839</v>
      </c>
    </row>
    <row r="2411" spans="1:11" x14ac:dyDescent="0.25">
      <c r="A2411" s="7">
        <v>45839</v>
      </c>
      <c r="B2411" s="1">
        <v>45841</v>
      </c>
      <c r="C2411" s="49" t="s">
        <v>120</v>
      </c>
      <c r="D2411" s="49" t="s">
        <v>66</v>
      </c>
      <c r="E2411" t="s">
        <v>100</v>
      </c>
      <c r="F2411" t="s">
        <v>22</v>
      </c>
      <c r="G2411" t="s">
        <v>16</v>
      </c>
      <c r="H2411" s="2">
        <v>45900</v>
      </c>
      <c r="I2411" s="2">
        <v>-45900</v>
      </c>
      <c r="J2411" s="1">
        <v>45841</v>
      </c>
      <c r="K2411" s="7">
        <v>45839</v>
      </c>
    </row>
    <row r="2412" spans="1:11" x14ac:dyDescent="0.25">
      <c r="A2412" s="7">
        <v>45839</v>
      </c>
      <c r="B2412" s="1">
        <v>45841</v>
      </c>
      <c r="C2412" s="49" t="s">
        <v>120</v>
      </c>
      <c r="D2412" s="49" t="s">
        <v>66</v>
      </c>
      <c r="E2412" t="s">
        <v>39</v>
      </c>
      <c r="F2412" t="s">
        <v>22</v>
      </c>
      <c r="G2412" t="s">
        <v>16</v>
      </c>
      <c r="H2412" s="2">
        <v>51800</v>
      </c>
      <c r="I2412" s="2">
        <v>-51800</v>
      </c>
      <c r="J2412" s="1">
        <v>45841</v>
      </c>
      <c r="K2412" s="7">
        <v>45839</v>
      </c>
    </row>
    <row r="2413" spans="1:11" x14ac:dyDescent="0.25">
      <c r="A2413" s="7">
        <v>45839</v>
      </c>
      <c r="B2413" s="1">
        <v>45841</v>
      </c>
      <c r="C2413" s="49" t="s">
        <v>120</v>
      </c>
      <c r="D2413" s="49" t="s">
        <v>70</v>
      </c>
      <c r="E2413" t="s">
        <v>71</v>
      </c>
      <c r="F2413" t="s">
        <v>22</v>
      </c>
      <c r="G2413" t="s">
        <v>16</v>
      </c>
      <c r="H2413" s="2">
        <v>3960</v>
      </c>
      <c r="I2413" s="2">
        <v>-3960</v>
      </c>
      <c r="J2413" s="1">
        <v>45841</v>
      </c>
      <c r="K2413" s="7">
        <v>45839</v>
      </c>
    </row>
    <row r="2414" spans="1:11" x14ac:dyDescent="0.25">
      <c r="A2414" s="7">
        <v>45839</v>
      </c>
      <c r="B2414" s="1">
        <v>45841</v>
      </c>
      <c r="C2414" s="49" t="s">
        <v>120</v>
      </c>
      <c r="D2414" s="49" t="s">
        <v>69</v>
      </c>
      <c r="E2414" t="s">
        <v>43</v>
      </c>
      <c r="F2414" t="s">
        <v>22</v>
      </c>
      <c r="G2414" t="s">
        <v>16</v>
      </c>
      <c r="I2414" s="2">
        <v>-23070</v>
      </c>
      <c r="J2414" s="1">
        <v>45841</v>
      </c>
      <c r="K2414" s="7">
        <v>45839</v>
      </c>
    </row>
    <row r="2415" spans="1:11" x14ac:dyDescent="0.25">
      <c r="A2415" s="7">
        <v>45839</v>
      </c>
      <c r="B2415" s="1">
        <v>45841</v>
      </c>
      <c r="C2415" s="49" t="s">
        <v>120</v>
      </c>
      <c r="D2415" s="49" t="s">
        <v>52</v>
      </c>
      <c r="E2415" t="s">
        <v>152</v>
      </c>
      <c r="F2415" t="s">
        <v>22</v>
      </c>
      <c r="G2415" t="s">
        <v>16</v>
      </c>
      <c r="H2415" s="2">
        <v>9000</v>
      </c>
      <c r="I2415" s="2">
        <v>-9000</v>
      </c>
      <c r="J2415" s="1">
        <v>45841</v>
      </c>
      <c r="K2415" s="7">
        <v>45839</v>
      </c>
    </row>
    <row r="2416" spans="1:11" x14ac:dyDescent="0.25">
      <c r="A2416" s="7">
        <v>45839</v>
      </c>
      <c r="B2416" s="1">
        <v>45842</v>
      </c>
      <c r="C2416" s="49" t="s">
        <v>120</v>
      </c>
      <c r="D2416" s="49" t="s">
        <v>66</v>
      </c>
      <c r="E2416" t="s">
        <v>258</v>
      </c>
      <c r="F2416" t="s">
        <v>22</v>
      </c>
      <c r="G2416" t="s">
        <v>47</v>
      </c>
      <c r="H2416" s="2">
        <v>23661</v>
      </c>
      <c r="I2416" s="2">
        <v>-23661</v>
      </c>
      <c r="J2416" s="1">
        <v>45842</v>
      </c>
      <c r="K2416" s="7">
        <v>45839</v>
      </c>
    </row>
    <row r="2417" spans="1:11" x14ac:dyDescent="0.25">
      <c r="A2417" s="7">
        <v>45839</v>
      </c>
      <c r="B2417" s="1">
        <v>45842</v>
      </c>
      <c r="C2417" s="49" t="s">
        <v>120</v>
      </c>
      <c r="D2417" s="49" t="s">
        <v>69</v>
      </c>
      <c r="E2417" t="s">
        <v>43</v>
      </c>
      <c r="F2417" t="s">
        <v>22</v>
      </c>
      <c r="G2417" t="s">
        <v>16</v>
      </c>
      <c r="I2417" s="2">
        <v>-433500</v>
      </c>
      <c r="J2417" s="1">
        <v>45842</v>
      </c>
      <c r="K2417" s="7">
        <v>45839</v>
      </c>
    </row>
    <row r="2418" spans="1:11" x14ac:dyDescent="0.25">
      <c r="A2418" s="7">
        <v>45839</v>
      </c>
      <c r="B2418" s="1">
        <v>45842</v>
      </c>
      <c r="C2418" s="49" t="s">
        <v>120</v>
      </c>
      <c r="D2418" s="49" t="s">
        <v>70</v>
      </c>
      <c r="E2418" t="s">
        <v>71</v>
      </c>
      <c r="F2418" t="s">
        <v>22</v>
      </c>
      <c r="G2418" t="s">
        <v>16</v>
      </c>
      <c r="H2418" s="2">
        <v>3600</v>
      </c>
      <c r="I2418" s="2">
        <v>-3600</v>
      </c>
      <c r="J2418" s="1">
        <v>45842</v>
      </c>
      <c r="K2418" s="7">
        <v>45839</v>
      </c>
    </row>
    <row r="2419" spans="1:11" x14ac:dyDescent="0.25">
      <c r="A2419" s="7">
        <v>45839</v>
      </c>
      <c r="B2419" s="1">
        <v>45842</v>
      </c>
      <c r="C2419" s="49" t="s">
        <v>120</v>
      </c>
      <c r="D2419" s="49" t="s">
        <v>69</v>
      </c>
      <c r="E2419" t="s">
        <v>43</v>
      </c>
      <c r="F2419" t="s">
        <v>22</v>
      </c>
      <c r="G2419" t="s">
        <v>16</v>
      </c>
      <c r="I2419" s="2">
        <v>-23070</v>
      </c>
      <c r="J2419" s="1">
        <v>45842</v>
      </c>
      <c r="K2419" s="7">
        <v>45839</v>
      </c>
    </row>
    <row r="2420" spans="1:11" x14ac:dyDescent="0.25">
      <c r="A2420" s="7">
        <v>45839</v>
      </c>
      <c r="B2420" s="1">
        <v>45842</v>
      </c>
      <c r="C2420" s="49" t="s">
        <v>120</v>
      </c>
      <c r="D2420" s="49" t="s">
        <v>52</v>
      </c>
      <c r="E2420" t="s">
        <v>20</v>
      </c>
      <c r="F2420" t="s">
        <v>22</v>
      </c>
      <c r="G2420" t="s">
        <v>17</v>
      </c>
      <c r="H2420" s="2">
        <v>288238</v>
      </c>
      <c r="I2420" s="2">
        <v>-288238</v>
      </c>
      <c r="J2420" s="1">
        <v>45842</v>
      </c>
      <c r="K2420" s="7">
        <v>45839</v>
      </c>
    </row>
    <row r="2421" spans="1:11" x14ac:dyDescent="0.25">
      <c r="A2421" s="7">
        <v>45839</v>
      </c>
      <c r="B2421" s="1">
        <v>45842</v>
      </c>
      <c r="C2421" s="49" t="s">
        <v>120</v>
      </c>
      <c r="D2421" s="49" t="s">
        <v>52</v>
      </c>
      <c r="E2421" t="s">
        <v>12</v>
      </c>
      <c r="F2421" t="s">
        <v>24</v>
      </c>
      <c r="G2421" t="s">
        <v>17</v>
      </c>
      <c r="H2421" s="2">
        <v>218400</v>
      </c>
      <c r="I2421" s="2">
        <v>-218400</v>
      </c>
      <c r="J2421" s="1">
        <v>45847</v>
      </c>
      <c r="K2421" s="7">
        <v>45839</v>
      </c>
    </row>
    <row r="2422" spans="1:11" x14ac:dyDescent="0.25">
      <c r="A2422" s="7">
        <v>45839</v>
      </c>
      <c r="B2422" s="1">
        <v>45842</v>
      </c>
      <c r="C2422" s="49" t="s">
        <v>120</v>
      </c>
      <c r="D2422" s="49" t="s">
        <v>52</v>
      </c>
      <c r="E2422" t="s">
        <v>39</v>
      </c>
      <c r="F2422" t="s">
        <v>22</v>
      </c>
      <c r="G2422" t="s">
        <v>18</v>
      </c>
      <c r="H2422" s="2">
        <v>169378</v>
      </c>
      <c r="I2422" s="2">
        <v>-169378</v>
      </c>
      <c r="J2422" s="1">
        <v>45842</v>
      </c>
      <c r="K2422" s="7">
        <v>45839</v>
      </c>
    </row>
    <row r="2423" spans="1:11" x14ac:dyDescent="0.25">
      <c r="A2423" s="7">
        <v>45839</v>
      </c>
      <c r="B2423" s="1">
        <v>45842</v>
      </c>
      <c r="C2423" s="49" t="s">
        <v>120</v>
      </c>
      <c r="D2423" s="49" t="s">
        <v>52</v>
      </c>
      <c r="E2423" t="s">
        <v>19</v>
      </c>
      <c r="F2423" t="s">
        <v>22</v>
      </c>
      <c r="G2423" t="s">
        <v>16</v>
      </c>
      <c r="H2423" s="2">
        <v>44000</v>
      </c>
      <c r="I2423" s="2">
        <v>-44000</v>
      </c>
      <c r="J2423" s="1">
        <v>45842</v>
      </c>
      <c r="K2423" s="7">
        <v>45839</v>
      </c>
    </row>
    <row r="2424" spans="1:11" x14ac:dyDescent="0.25">
      <c r="A2424" s="7">
        <v>45839</v>
      </c>
      <c r="B2424" s="1">
        <v>45842</v>
      </c>
      <c r="C2424" s="49" t="s">
        <v>120</v>
      </c>
      <c r="D2424" s="49" t="s">
        <v>52</v>
      </c>
      <c r="E2424" t="s">
        <v>136</v>
      </c>
      <c r="F2424" t="s">
        <v>22</v>
      </c>
      <c r="G2424" t="s">
        <v>16</v>
      </c>
      <c r="H2424" s="2">
        <v>8600</v>
      </c>
      <c r="I2424" s="2">
        <v>-8600</v>
      </c>
      <c r="J2424" s="1">
        <v>45842</v>
      </c>
      <c r="K2424" s="7">
        <v>45839</v>
      </c>
    </row>
    <row r="2425" spans="1:11" x14ac:dyDescent="0.25">
      <c r="A2425" s="7">
        <v>45839</v>
      </c>
      <c r="B2425" s="1">
        <v>45842</v>
      </c>
      <c r="C2425" s="49" t="s">
        <v>120</v>
      </c>
      <c r="D2425" s="49" t="s">
        <v>52</v>
      </c>
      <c r="E2425" t="s">
        <v>9</v>
      </c>
      <c r="F2425" t="s">
        <v>22</v>
      </c>
      <c r="G2425" t="s">
        <v>16</v>
      </c>
      <c r="H2425" s="2">
        <v>6900</v>
      </c>
      <c r="I2425" s="2">
        <v>-6900</v>
      </c>
      <c r="J2425" s="1">
        <v>45842</v>
      </c>
      <c r="K2425" s="7">
        <v>45839</v>
      </c>
    </row>
    <row r="2426" spans="1:11" x14ac:dyDescent="0.25">
      <c r="A2426" s="7">
        <v>45839</v>
      </c>
      <c r="B2426" s="1">
        <v>45842</v>
      </c>
      <c r="C2426" s="49" t="s">
        <v>120</v>
      </c>
      <c r="D2426" s="49" t="s">
        <v>52</v>
      </c>
      <c r="E2426" t="s">
        <v>30</v>
      </c>
      <c r="F2426" t="s">
        <v>22</v>
      </c>
      <c r="G2426" t="s">
        <v>16</v>
      </c>
      <c r="H2426" s="2">
        <v>5100</v>
      </c>
      <c r="I2426" s="2">
        <v>-5100</v>
      </c>
      <c r="J2426" s="1">
        <v>45842</v>
      </c>
      <c r="K2426" s="7">
        <v>45839</v>
      </c>
    </row>
    <row r="2427" spans="1:11" x14ac:dyDescent="0.25">
      <c r="A2427" s="7">
        <v>45839</v>
      </c>
      <c r="B2427" s="1">
        <v>45842</v>
      </c>
      <c r="C2427" s="49" t="s">
        <v>120</v>
      </c>
      <c r="D2427" s="49" t="s">
        <v>52</v>
      </c>
      <c r="E2427" t="s">
        <v>29</v>
      </c>
      <c r="F2427" t="s">
        <v>22</v>
      </c>
      <c r="G2427" t="s">
        <v>16</v>
      </c>
      <c r="H2427" s="2">
        <v>1950</v>
      </c>
      <c r="I2427" s="2">
        <v>-1950</v>
      </c>
      <c r="J2427" s="1">
        <v>45842</v>
      </c>
      <c r="K2427" s="7">
        <v>45839</v>
      </c>
    </row>
    <row r="2428" spans="1:11" x14ac:dyDescent="0.25">
      <c r="A2428" s="7">
        <v>45839</v>
      </c>
      <c r="B2428" s="1">
        <v>45843</v>
      </c>
      <c r="C2428" s="49" t="s">
        <v>120</v>
      </c>
      <c r="D2428" s="49" t="s">
        <v>69</v>
      </c>
      <c r="E2428" t="s">
        <v>43</v>
      </c>
      <c r="F2428" t="s">
        <v>22</v>
      </c>
      <c r="G2428" t="s">
        <v>16</v>
      </c>
      <c r="I2428" s="2">
        <v>-23070</v>
      </c>
      <c r="J2428" s="1">
        <v>45843</v>
      </c>
      <c r="K2428" s="7">
        <v>45839</v>
      </c>
    </row>
    <row r="2429" spans="1:11" x14ac:dyDescent="0.25">
      <c r="A2429" s="7">
        <v>45839</v>
      </c>
      <c r="B2429" s="1">
        <v>45843</v>
      </c>
      <c r="C2429" s="49" t="s">
        <v>120</v>
      </c>
      <c r="D2429" s="49" t="s">
        <v>69</v>
      </c>
      <c r="E2429" t="s">
        <v>39</v>
      </c>
      <c r="F2429" t="s">
        <v>22</v>
      </c>
      <c r="G2429" t="s">
        <v>16</v>
      </c>
      <c r="I2429" s="2">
        <v>-295300</v>
      </c>
      <c r="J2429" s="1">
        <v>45843</v>
      </c>
      <c r="K2429" s="7">
        <v>45839</v>
      </c>
    </row>
    <row r="2430" spans="1:11" x14ac:dyDescent="0.25">
      <c r="A2430" s="7">
        <v>45839</v>
      </c>
      <c r="B2430" s="1">
        <v>45843</v>
      </c>
      <c r="C2430" s="49" t="s">
        <v>120</v>
      </c>
      <c r="D2430" s="49" t="s">
        <v>76</v>
      </c>
      <c r="E2430" t="s">
        <v>259</v>
      </c>
      <c r="F2430" t="s">
        <v>22</v>
      </c>
      <c r="G2430" t="s">
        <v>16</v>
      </c>
      <c r="H2430" s="2">
        <v>145000</v>
      </c>
      <c r="I2430" s="2">
        <v>-145000</v>
      </c>
      <c r="J2430" s="1">
        <v>45843</v>
      </c>
      <c r="K2430" s="7">
        <v>45839</v>
      </c>
    </row>
    <row r="2431" spans="1:11" x14ac:dyDescent="0.25">
      <c r="A2431" s="7">
        <v>45839</v>
      </c>
      <c r="B2431" s="1">
        <v>45843</v>
      </c>
      <c r="C2431" s="49" t="s">
        <v>120</v>
      </c>
      <c r="D2431" s="49" t="s">
        <v>70</v>
      </c>
      <c r="E2431" t="s">
        <v>71</v>
      </c>
      <c r="F2431" t="s">
        <v>22</v>
      </c>
      <c r="G2431" t="s">
        <v>16</v>
      </c>
      <c r="H2431" s="2">
        <v>4000</v>
      </c>
      <c r="I2431" s="2">
        <v>-4000</v>
      </c>
      <c r="J2431" s="1">
        <v>45843</v>
      </c>
      <c r="K2431" s="7">
        <v>45839</v>
      </c>
    </row>
    <row r="2432" spans="1:11" x14ac:dyDescent="0.25">
      <c r="A2432" s="7">
        <v>45839</v>
      </c>
      <c r="B2432" s="1">
        <v>45843</v>
      </c>
      <c r="C2432" s="49" t="s">
        <v>120</v>
      </c>
      <c r="D2432" s="49" t="s">
        <v>69</v>
      </c>
      <c r="E2432" t="s">
        <v>43</v>
      </c>
      <c r="F2432" t="s">
        <v>22</v>
      </c>
      <c r="G2432" t="s">
        <v>16</v>
      </c>
      <c r="I2432" s="2">
        <v>-23070</v>
      </c>
      <c r="J2432" s="1">
        <v>45843</v>
      </c>
      <c r="K2432" s="7">
        <v>45839</v>
      </c>
    </row>
    <row r="2433" spans="1:11" x14ac:dyDescent="0.25">
      <c r="A2433" s="7">
        <v>45839</v>
      </c>
      <c r="B2433" s="1">
        <v>45843</v>
      </c>
      <c r="C2433" s="49" t="s">
        <v>120</v>
      </c>
      <c r="D2433" s="49" t="s">
        <v>52</v>
      </c>
      <c r="E2433" t="s">
        <v>39</v>
      </c>
      <c r="F2433" t="s">
        <v>22</v>
      </c>
      <c r="G2433" t="s">
        <v>16</v>
      </c>
      <c r="H2433" s="2">
        <v>92100</v>
      </c>
      <c r="I2433" s="2">
        <v>-92100</v>
      </c>
      <c r="J2433" s="1">
        <v>45843</v>
      </c>
      <c r="K2433" s="7">
        <v>45839</v>
      </c>
    </row>
    <row r="2434" spans="1:11" x14ac:dyDescent="0.25">
      <c r="A2434" s="7">
        <v>45839</v>
      </c>
      <c r="B2434" s="1">
        <v>45843</v>
      </c>
      <c r="C2434" s="49" t="s">
        <v>120</v>
      </c>
      <c r="D2434" s="49" t="s">
        <v>52</v>
      </c>
      <c r="E2434" t="s">
        <v>34</v>
      </c>
      <c r="F2434" t="s">
        <v>22</v>
      </c>
      <c r="G2434" t="s">
        <v>16</v>
      </c>
      <c r="H2434" s="2">
        <v>90000</v>
      </c>
      <c r="I2434" s="2">
        <v>-90000</v>
      </c>
      <c r="J2434" s="1">
        <v>45843</v>
      </c>
      <c r="K2434" s="7">
        <v>45839</v>
      </c>
    </row>
    <row r="2435" spans="1:11" x14ac:dyDescent="0.25">
      <c r="A2435" s="7">
        <v>45839</v>
      </c>
      <c r="B2435" s="1">
        <v>45843</v>
      </c>
      <c r="C2435" s="49" t="s">
        <v>120</v>
      </c>
      <c r="D2435" s="49" t="s">
        <v>52</v>
      </c>
      <c r="E2435" t="s">
        <v>154</v>
      </c>
      <c r="F2435" t="s">
        <v>22</v>
      </c>
      <c r="G2435" t="s">
        <v>18</v>
      </c>
      <c r="H2435" s="2">
        <v>60000</v>
      </c>
      <c r="I2435" s="2">
        <v>-60000</v>
      </c>
      <c r="J2435" s="1">
        <v>45843</v>
      </c>
      <c r="K2435" s="7">
        <v>45839</v>
      </c>
    </row>
    <row r="2436" spans="1:11" x14ac:dyDescent="0.25">
      <c r="A2436" s="7">
        <v>45839</v>
      </c>
      <c r="B2436" s="1">
        <v>45843</v>
      </c>
      <c r="C2436" s="49" t="s">
        <v>120</v>
      </c>
      <c r="D2436" s="49" t="s">
        <v>52</v>
      </c>
      <c r="E2436" t="s">
        <v>14</v>
      </c>
      <c r="F2436" t="s">
        <v>22</v>
      </c>
      <c r="G2436" t="s">
        <v>18</v>
      </c>
      <c r="H2436" s="2">
        <v>54509</v>
      </c>
      <c r="I2436" s="2">
        <v>-54509</v>
      </c>
      <c r="J2436" s="1">
        <v>45843</v>
      </c>
      <c r="K2436" s="7">
        <v>45839</v>
      </c>
    </row>
    <row r="2437" spans="1:11" x14ac:dyDescent="0.25">
      <c r="A2437" s="7">
        <v>45839</v>
      </c>
      <c r="B2437" s="1">
        <v>45845</v>
      </c>
      <c r="C2437" s="49" t="s">
        <v>120</v>
      </c>
      <c r="D2437" s="49" t="s">
        <v>52</v>
      </c>
      <c r="E2437" t="s">
        <v>12</v>
      </c>
      <c r="F2437" t="s">
        <v>24</v>
      </c>
      <c r="G2437" t="s">
        <v>17</v>
      </c>
      <c r="H2437" s="2">
        <v>713000</v>
      </c>
      <c r="I2437" s="2">
        <v>-713000</v>
      </c>
      <c r="J2437" s="1">
        <v>45847</v>
      </c>
      <c r="K2437" s="7">
        <v>45839</v>
      </c>
    </row>
    <row r="2438" spans="1:11" x14ac:dyDescent="0.25">
      <c r="A2438" s="7">
        <v>45839</v>
      </c>
      <c r="B2438" s="1">
        <v>45845</v>
      </c>
      <c r="C2438" s="49" t="s">
        <v>120</v>
      </c>
      <c r="D2438" s="49" t="s">
        <v>52</v>
      </c>
      <c r="E2438" t="s">
        <v>84</v>
      </c>
      <c r="F2438" t="s">
        <v>24</v>
      </c>
      <c r="G2438" t="s">
        <v>17</v>
      </c>
      <c r="H2438" s="2">
        <v>351101</v>
      </c>
      <c r="I2438" s="2">
        <v>-351101</v>
      </c>
      <c r="J2438" s="1">
        <v>45854</v>
      </c>
      <c r="K2438" s="7">
        <v>45839</v>
      </c>
    </row>
    <row r="2439" spans="1:11" x14ac:dyDescent="0.25">
      <c r="A2439" s="7">
        <v>45839</v>
      </c>
      <c r="B2439" s="1">
        <v>45845</v>
      </c>
      <c r="C2439" s="49" t="s">
        <v>120</v>
      </c>
      <c r="D2439" s="49" t="s">
        <v>69</v>
      </c>
      <c r="E2439" t="s">
        <v>43</v>
      </c>
      <c r="F2439" t="s">
        <v>22</v>
      </c>
      <c r="G2439" t="s">
        <v>16</v>
      </c>
      <c r="I2439" s="2">
        <v>-28000</v>
      </c>
      <c r="J2439" s="1">
        <v>45845</v>
      </c>
      <c r="K2439" s="7">
        <v>45839</v>
      </c>
    </row>
    <row r="2440" spans="1:11" x14ac:dyDescent="0.25">
      <c r="A2440" s="7">
        <v>45839</v>
      </c>
      <c r="B2440" s="1">
        <v>45845</v>
      </c>
      <c r="C2440" s="49" t="s">
        <v>120</v>
      </c>
      <c r="D2440" s="49" t="s">
        <v>69</v>
      </c>
      <c r="E2440" t="s">
        <v>43</v>
      </c>
      <c r="F2440" t="s">
        <v>22</v>
      </c>
      <c r="G2440" t="s">
        <v>16</v>
      </c>
      <c r="I2440" s="2">
        <v>-28000</v>
      </c>
      <c r="J2440" s="1">
        <v>45845</v>
      </c>
      <c r="K2440" s="7">
        <v>45839</v>
      </c>
    </row>
    <row r="2441" spans="1:11" x14ac:dyDescent="0.25">
      <c r="A2441" s="7">
        <v>45839</v>
      </c>
      <c r="B2441" s="1">
        <v>45845</v>
      </c>
      <c r="C2441" s="49" t="s">
        <v>120</v>
      </c>
      <c r="D2441" s="49" t="s">
        <v>69</v>
      </c>
      <c r="E2441" t="s">
        <v>43</v>
      </c>
      <c r="F2441" t="s">
        <v>22</v>
      </c>
      <c r="G2441" t="s">
        <v>16</v>
      </c>
      <c r="I2441" s="2">
        <v>-23070</v>
      </c>
      <c r="J2441" s="1">
        <v>45845</v>
      </c>
      <c r="K2441" s="7">
        <v>45839</v>
      </c>
    </row>
    <row r="2442" spans="1:11" x14ac:dyDescent="0.25">
      <c r="A2442" s="7">
        <v>45839</v>
      </c>
      <c r="B2442" s="1">
        <v>45845</v>
      </c>
      <c r="C2442" s="49" t="s">
        <v>120</v>
      </c>
      <c r="D2442" s="49" t="s">
        <v>52</v>
      </c>
      <c r="E2442" t="s">
        <v>31</v>
      </c>
      <c r="F2442" t="s">
        <v>24</v>
      </c>
      <c r="G2442" t="s">
        <v>17</v>
      </c>
      <c r="H2442" s="2">
        <v>288268</v>
      </c>
      <c r="I2442" s="2">
        <v>-268268</v>
      </c>
      <c r="J2442" s="1">
        <v>45852</v>
      </c>
      <c r="K2442" s="7">
        <v>45839</v>
      </c>
    </row>
    <row r="2443" spans="1:11" x14ac:dyDescent="0.25">
      <c r="A2443" s="7">
        <v>45839</v>
      </c>
      <c r="B2443" s="1">
        <v>45845</v>
      </c>
      <c r="C2443" s="49" t="s">
        <v>121</v>
      </c>
      <c r="D2443" s="49" t="s">
        <v>201</v>
      </c>
      <c r="E2443" t="s">
        <v>202</v>
      </c>
      <c r="F2443" t="s">
        <v>22</v>
      </c>
      <c r="G2443" t="s">
        <v>16</v>
      </c>
      <c r="I2443" s="2">
        <v>130000</v>
      </c>
      <c r="J2443" s="1">
        <v>45845</v>
      </c>
      <c r="K2443" s="7">
        <v>45839</v>
      </c>
    </row>
    <row r="2444" spans="1:11" x14ac:dyDescent="0.25">
      <c r="A2444" s="7">
        <v>45839</v>
      </c>
      <c r="B2444" s="1">
        <v>45845</v>
      </c>
      <c r="C2444" s="49" t="s">
        <v>120</v>
      </c>
      <c r="D2444" s="49" t="s">
        <v>52</v>
      </c>
      <c r="E2444" t="s">
        <v>25</v>
      </c>
      <c r="F2444" t="s">
        <v>24</v>
      </c>
      <c r="G2444" t="s">
        <v>16</v>
      </c>
      <c r="H2444" s="2">
        <v>158580</v>
      </c>
      <c r="I2444" s="2">
        <v>-158500</v>
      </c>
      <c r="J2444" s="1">
        <v>45882</v>
      </c>
      <c r="K2444" s="7">
        <v>45870</v>
      </c>
    </row>
    <row r="2445" spans="1:11" x14ac:dyDescent="0.25">
      <c r="A2445" s="7">
        <v>45839</v>
      </c>
      <c r="B2445" s="1">
        <v>45845</v>
      </c>
      <c r="C2445" s="49" t="s">
        <v>120</v>
      </c>
      <c r="D2445" s="49" t="s">
        <v>52</v>
      </c>
      <c r="E2445" t="s">
        <v>57</v>
      </c>
      <c r="F2445" t="s">
        <v>24</v>
      </c>
      <c r="G2445" t="s">
        <v>17</v>
      </c>
      <c r="H2445" s="2">
        <v>860937</v>
      </c>
    </row>
    <row r="2446" spans="1:11" x14ac:dyDescent="0.25">
      <c r="A2446" s="7">
        <v>45839</v>
      </c>
      <c r="B2446" s="1">
        <v>45845</v>
      </c>
      <c r="C2446" s="49" t="s">
        <v>120</v>
      </c>
      <c r="D2446" s="49" t="s">
        <v>52</v>
      </c>
      <c r="E2446" t="s">
        <v>59</v>
      </c>
      <c r="F2446" t="s">
        <v>24</v>
      </c>
      <c r="G2446" t="s">
        <v>18</v>
      </c>
      <c r="H2446" s="2">
        <v>82650</v>
      </c>
      <c r="I2446" s="2">
        <v>-82650</v>
      </c>
      <c r="J2446" s="1">
        <v>45896</v>
      </c>
      <c r="K2446" s="7">
        <v>45870</v>
      </c>
    </row>
    <row r="2447" spans="1:11" x14ac:dyDescent="0.25">
      <c r="A2447" s="7">
        <v>45839</v>
      </c>
      <c r="B2447" s="1">
        <v>45845</v>
      </c>
      <c r="C2447" s="49" t="s">
        <v>120</v>
      </c>
      <c r="D2447" s="49" t="s">
        <v>52</v>
      </c>
      <c r="E2447" t="s">
        <v>39</v>
      </c>
      <c r="F2447" t="s">
        <v>24</v>
      </c>
      <c r="G2447" t="s">
        <v>17</v>
      </c>
      <c r="H2447" s="2">
        <v>315810</v>
      </c>
    </row>
    <row r="2448" spans="1:11" x14ac:dyDescent="0.25">
      <c r="A2448" s="7">
        <v>45839</v>
      </c>
      <c r="B2448" s="1">
        <v>45845</v>
      </c>
      <c r="C2448" s="49" t="s">
        <v>120</v>
      </c>
      <c r="D2448" s="49" t="s">
        <v>52</v>
      </c>
      <c r="E2448" t="s">
        <v>39</v>
      </c>
      <c r="F2448" t="s">
        <v>24</v>
      </c>
      <c r="G2448" t="s">
        <v>17</v>
      </c>
      <c r="H2448" s="2">
        <v>15000</v>
      </c>
      <c r="I2448" s="2">
        <v>-15000</v>
      </c>
      <c r="J2448" s="1">
        <v>45896</v>
      </c>
      <c r="K2448" s="7">
        <v>45870</v>
      </c>
    </row>
    <row r="2449" spans="1:11" x14ac:dyDescent="0.25">
      <c r="A2449" s="7">
        <v>45839</v>
      </c>
      <c r="B2449" s="1">
        <v>45845</v>
      </c>
      <c r="C2449" s="49" t="s">
        <v>120</v>
      </c>
      <c r="D2449" s="49" t="s">
        <v>52</v>
      </c>
      <c r="E2449" t="s">
        <v>4</v>
      </c>
      <c r="F2449" t="s">
        <v>24</v>
      </c>
      <c r="G2449" t="s">
        <v>17</v>
      </c>
      <c r="H2449" s="2">
        <v>156434</v>
      </c>
      <c r="I2449" s="2">
        <v>-156434</v>
      </c>
      <c r="J2449" s="1">
        <v>45852</v>
      </c>
      <c r="K2449" s="7">
        <v>45839</v>
      </c>
    </row>
    <row r="2450" spans="1:11" x14ac:dyDescent="0.25">
      <c r="A2450" s="7">
        <v>45839</v>
      </c>
      <c r="B2450" s="1">
        <v>45845</v>
      </c>
      <c r="C2450" s="49" t="s">
        <v>120</v>
      </c>
      <c r="D2450" s="49" t="s">
        <v>52</v>
      </c>
      <c r="E2450" t="s">
        <v>39</v>
      </c>
      <c r="F2450" t="s">
        <v>24</v>
      </c>
      <c r="G2450" t="s">
        <v>17</v>
      </c>
      <c r="H2450" s="2">
        <v>103600</v>
      </c>
      <c r="I2450" s="2">
        <v>-103600</v>
      </c>
      <c r="J2450" s="1">
        <v>45852</v>
      </c>
      <c r="K2450" s="7">
        <v>45839</v>
      </c>
    </row>
    <row r="2451" spans="1:11" x14ac:dyDescent="0.25">
      <c r="A2451" s="7">
        <v>45839</v>
      </c>
      <c r="B2451" s="1">
        <v>45845</v>
      </c>
      <c r="C2451" s="49" t="s">
        <v>120</v>
      </c>
      <c r="D2451" s="49" t="s">
        <v>52</v>
      </c>
      <c r="E2451" t="s">
        <v>36</v>
      </c>
      <c r="F2451" t="s">
        <v>22</v>
      </c>
      <c r="G2451" t="s">
        <v>18</v>
      </c>
      <c r="H2451" s="2">
        <v>92300</v>
      </c>
      <c r="I2451" s="2">
        <v>-92300</v>
      </c>
      <c r="J2451" s="1">
        <v>45845</v>
      </c>
      <c r="K2451" s="7">
        <v>45839</v>
      </c>
    </row>
    <row r="2452" spans="1:11" x14ac:dyDescent="0.25">
      <c r="A2452" s="7">
        <v>45839</v>
      </c>
      <c r="B2452" s="1">
        <v>45845</v>
      </c>
      <c r="C2452" s="49" t="s">
        <v>120</v>
      </c>
      <c r="D2452" s="49" t="s">
        <v>52</v>
      </c>
      <c r="E2452" t="s">
        <v>39</v>
      </c>
      <c r="F2452" t="s">
        <v>24</v>
      </c>
      <c r="G2452" t="s">
        <v>17</v>
      </c>
      <c r="H2452" s="2">
        <v>62293</v>
      </c>
      <c r="I2452" s="2">
        <v>-62293</v>
      </c>
      <c r="J2452" s="1">
        <v>45852</v>
      </c>
      <c r="K2452" s="7">
        <v>45839</v>
      </c>
    </row>
    <row r="2453" spans="1:11" x14ac:dyDescent="0.25">
      <c r="A2453" s="7">
        <v>45839</v>
      </c>
      <c r="B2453" s="1">
        <v>45845</v>
      </c>
      <c r="C2453" s="49" t="s">
        <v>120</v>
      </c>
      <c r="D2453" s="49" t="s">
        <v>52</v>
      </c>
      <c r="E2453" t="s">
        <v>39</v>
      </c>
      <c r="F2453" t="s">
        <v>22</v>
      </c>
      <c r="G2453" t="s">
        <v>16</v>
      </c>
      <c r="H2453" s="2">
        <v>24000</v>
      </c>
      <c r="I2453" s="2">
        <v>-24000</v>
      </c>
      <c r="J2453" s="1">
        <v>45845</v>
      </c>
      <c r="K2453" s="7">
        <v>45839</v>
      </c>
    </row>
    <row r="2454" spans="1:11" x14ac:dyDescent="0.25">
      <c r="A2454" s="7">
        <v>45839</v>
      </c>
      <c r="B2454" s="1">
        <v>45845</v>
      </c>
      <c r="C2454" s="49" t="s">
        <v>120</v>
      </c>
      <c r="D2454" s="49" t="s">
        <v>52</v>
      </c>
      <c r="E2454" t="s">
        <v>30</v>
      </c>
      <c r="F2454" t="s">
        <v>22</v>
      </c>
      <c r="G2454" t="s">
        <v>16</v>
      </c>
      <c r="H2454" s="2">
        <v>9000</v>
      </c>
      <c r="I2454" s="2">
        <v>-9000</v>
      </c>
      <c r="J2454" s="1">
        <v>45845</v>
      </c>
      <c r="K2454" s="7">
        <v>45839</v>
      </c>
    </row>
    <row r="2455" spans="1:11" x14ac:dyDescent="0.25">
      <c r="A2455" s="7">
        <v>45839</v>
      </c>
      <c r="B2455" s="1">
        <v>45845</v>
      </c>
      <c r="C2455" s="49" t="s">
        <v>120</v>
      </c>
      <c r="D2455" s="49" t="s">
        <v>52</v>
      </c>
      <c r="E2455" t="s">
        <v>9</v>
      </c>
      <c r="F2455" t="s">
        <v>22</v>
      </c>
      <c r="G2455" t="s">
        <v>16</v>
      </c>
      <c r="H2455" s="2">
        <v>6260</v>
      </c>
      <c r="I2455" s="2">
        <v>-6260</v>
      </c>
      <c r="J2455" s="1">
        <v>45845</v>
      </c>
      <c r="K2455" s="7">
        <v>45839</v>
      </c>
    </row>
    <row r="2456" spans="1:11" x14ac:dyDescent="0.25">
      <c r="A2456" s="7">
        <v>45839</v>
      </c>
      <c r="B2456" s="1">
        <v>45845</v>
      </c>
      <c r="C2456" s="49" t="s">
        <v>120</v>
      </c>
      <c r="D2456" s="49" t="s">
        <v>52</v>
      </c>
      <c r="E2456" t="s">
        <v>9</v>
      </c>
      <c r="F2456" t="s">
        <v>22</v>
      </c>
      <c r="G2456" t="s">
        <v>16</v>
      </c>
      <c r="H2456" s="2">
        <v>5400</v>
      </c>
      <c r="I2456" s="2">
        <v>-5400</v>
      </c>
      <c r="J2456" s="1">
        <v>45845</v>
      </c>
      <c r="K2456" s="7">
        <v>45839</v>
      </c>
    </row>
    <row r="2457" spans="1:11" x14ac:dyDescent="0.25">
      <c r="A2457" s="7">
        <v>45839</v>
      </c>
      <c r="B2457" s="1">
        <v>45846</v>
      </c>
      <c r="C2457" s="49" t="s">
        <v>120</v>
      </c>
      <c r="D2457" s="49" t="s">
        <v>69</v>
      </c>
      <c r="E2457" t="s">
        <v>43</v>
      </c>
      <c r="F2457" t="s">
        <v>22</v>
      </c>
      <c r="G2457" t="s">
        <v>16</v>
      </c>
      <c r="I2457" s="2">
        <v>-28000</v>
      </c>
      <c r="J2457" s="1">
        <v>45846</v>
      </c>
      <c r="K2457" s="7">
        <v>45839</v>
      </c>
    </row>
    <row r="2458" spans="1:11" x14ac:dyDescent="0.25">
      <c r="A2458" s="7">
        <v>45839</v>
      </c>
      <c r="B2458" s="1">
        <v>45846</v>
      </c>
      <c r="C2458" s="49" t="s">
        <v>120</v>
      </c>
      <c r="D2458" s="49" t="s">
        <v>69</v>
      </c>
      <c r="E2458" t="s">
        <v>43</v>
      </c>
      <c r="F2458" t="s">
        <v>22</v>
      </c>
      <c r="G2458" t="s">
        <v>16</v>
      </c>
      <c r="I2458" s="2">
        <v>-23070</v>
      </c>
      <c r="J2458" s="1">
        <v>45846</v>
      </c>
      <c r="K2458" s="7">
        <v>45839</v>
      </c>
    </row>
    <row r="2459" spans="1:11" x14ac:dyDescent="0.25">
      <c r="A2459" s="7">
        <v>45839</v>
      </c>
      <c r="B2459" s="1">
        <v>45846</v>
      </c>
      <c r="C2459" s="49" t="s">
        <v>120</v>
      </c>
      <c r="D2459" s="49" t="s">
        <v>69</v>
      </c>
      <c r="E2459" t="s">
        <v>39</v>
      </c>
      <c r="F2459" t="s">
        <v>22</v>
      </c>
      <c r="G2459" t="s">
        <v>16</v>
      </c>
      <c r="I2459" s="2">
        <v>-1833900</v>
      </c>
      <c r="J2459" s="1">
        <v>45846</v>
      </c>
      <c r="K2459" s="7">
        <v>45839</v>
      </c>
    </row>
    <row r="2460" spans="1:11" x14ac:dyDescent="0.25">
      <c r="A2460" s="7">
        <v>45839</v>
      </c>
      <c r="B2460" s="1">
        <v>45846</v>
      </c>
      <c r="C2460" s="49" t="s">
        <v>120</v>
      </c>
      <c r="D2460" s="49" t="s">
        <v>52</v>
      </c>
      <c r="E2460" t="s">
        <v>0</v>
      </c>
      <c r="F2460" t="s">
        <v>24</v>
      </c>
      <c r="G2460" t="s">
        <v>17</v>
      </c>
      <c r="H2460" s="2">
        <v>262711</v>
      </c>
    </row>
    <row r="2461" spans="1:11" x14ac:dyDescent="0.25">
      <c r="A2461" s="7">
        <v>45839</v>
      </c>
      <c r="B2461" s="1">
        <v>45846</v>
      </c>
      <c r="C2461" s="49" t="s">
        <v>120</v>
      </c>
      <c r="D2461" s="49" t="s">
        <v>52</v>
      </c>
      <c r="E2461" t="s">
        <v>0</v>
      </c>
      <c r="F2461" t="s">
        <v>24</v>
      </c>
      <c r="G2461" t="s">
        <v>17</v>
      </c>
      <c r="H2461" s="2">
        <v>1334350</v>
      </c>
    </row>
    <row r="2462" spans="1:11" x14ac:dyDescent="0.25">
      <c r="A2462" s="7">
        <v>45839</v>
      </c>
      <c r="B2462" s="1">
        <v>45846</v>
      </c>
      <c r="C2462" s="49" t="s">
        <v>120</v>
      </c>
      <c r="D2462" s="49" t="s">
        <v>52</v>
      </c>
      <c r="E2462" t="s">
        <v>3</v>
      </c>
      <c r="F2462" t="s">
        <v>24</v>
      </c>
      <c r="G2462" t="s">
        <v>17</v>
      </c>
      <c r="H2462" s="2">
        <v>1072817</v>
      </c>
    </row>
    <row r="2463" spans="1:11" x14ac:dyDescent="0.25">
      <c r="A2463" s="7">
        <v>45839</v>
      </c>
      <c r="B2463" s="1">
        <v>45846</v>
      </c>
      <c r="C2463" s="49" t="s">
        <v>120</v>
      </c>
      <c r="D2463" s="49" t="s">
        <v>52</v>
      </c>
      <c r="E2463" t="s">
        <v>3</v>
      </c>
      <c r="F2463" t="s">
        <v>24</v>
      </c>
      <c r="G2463" t="s">
        <v>17</v>
      </c>
      <c r="H2463" s="2">
        <v>320509</v>
      </c>
    </row>
    <row r="2464" spans="1:11" x14ac:dyDescent="0.25">
      <c r="A2464" s="7">
        <v>45839</v>
      </c>
      <c r="B2464" s="1">
        <v>45846</v>
      </c>
      <c r="C2464" s="49" t="s">
        <v>120</v>
      </c>
      <c r="D2464" s="49" t="s">
        <v>52</v>
      </c>
      <c r="E2464" t="s">
        <v>2</v>
      </c>
      <c r="F2464" t="s">
        <v>24</v>
      </c>
      <c r="G2464" t="s">
        <v>16</v>
      </c>
      <c r="H2464" s="2">
        <v>226879</v>
      </c>
    </row>
    <row r="2465" spans="1:11" x14ac:dyDescent="0.25">
      <c r="A2465" s="7">
        <v>45839</v>
      </c>
      <c r="B2465" s="1">
        <v>45846</v>
      </c>
      <c r="C2465" s="49" t="s">
        <v>120</v>
      </c>
      <c r="D2465" s="49" t="s">
        <v>69</v>
      </c>
      <c r="E2465" t="s">
        <v>43</v>
      </c>
      <c r="F2465" t="s">
        <v>22</v>
      </c>
      <c r="G2465" t="s">
        <v>16</v>
      </c>
      <c r="I2465" s="2">
        <v>-23070</v>
      </c>
      <c r="J2465" s="1">
        <v>45846</v>
      </c>
      <c r="K2465" s="7">
        <v>45839</v>
      </c>
    </row>
    <row r="2466" spans="1:11" x14ac:dyDescent="0.25">
      <c r="A2466" s="7">
        <v>45839</v>
      </c>
      <c r="B2466" s="1">
        <v>45846</v>
      </c>
      <c r="C2466" s="49" t="s">
        <v>120</v>
      </c>
      <c r="D2466" s="49" t="s">
        <v>52</v>
      </c>
      <c r="E2466" t="s">
        <v>2</v>
      </c>
      <c r="F2466" t="s">
        <v>24</v>
      </c>
      <c r="G2466" t="s">
        <v>17</v>
      </c>
      <c r="H2466" s="2">
        <v>353846</v>
      </c>
    </row>
    <row r="2467" spans="1:11" x14ac:dyDescent="0.25">
      <c r="A2467" s="7">
        <v>45839</v>
      </c>
      <c r="B2467" s="1">
        <v>45846</v>
      </c>
      <c r="C2467" s="49" t="s">
        <v>120</v>
      </c>
      <c r="D2467" s="49" t="s">
        <v>52</v>
      </c>
      <c r="E2467" t="s">
        <v>39</v>
      </c>
      <c r="F2467" t="s">
        <v>24</v>
      </c>
      <c r="G2467" t="s">
        <v>17</v>
      </c>
      <c r="H2467" s="2">
        <v>459612</v>
      </c>
    </row>
    <row r="2468" spans="1:11" x14ac:dyDescent="0.25">
      <c r="A2468" s="7">
        <v>45839</v>
      </c>
      <c r="B2468" s="1">
        <v>45846</v>
      </c>
      <c r="C2468" s="49" t="s">
        <v>120</v>
      </c>
      <c r="D2468" s="49" t="s">
        <v>52</v>
      </c>
      <c r="E2468" t="s">
        <v>143</v>
      </c>
      <c r="F2468" t="s">
        <v>22</v>
      </c>
      <c r="G2468" t="s">
        <v>18</v>
      </c>
      <c r="H2468" s="2">
        <v>105494</v>
      </c>
      <c r="I2468" s="2">
        <v>-105494</v>
      </c>
      <c r="J2468" s="1">
        <v>45846</v>
      </c>
      <c r="K2468" s="7">
        <v>45839</v>
      </c>
    </row>
    <row r="2469" spans="1:11" x14ac:dyDescent="0.25">
      <c r="A2469" s="7">
        <v>45839</v>
      </c>
      <c r="B2469" s="1">
        <v>45846</v>
      </c>
      <c r="C2469" s="49" t="s">
        <v>120</v>
      </c>
      <c r="D2469" s="49" t="s">
        <v>52</v>
      </c>
      <c r="E2469" t="s">
        <v>26</v>
      </c>
      <c r="F2469" t="s">
        <v>22</v>
      </c>
      <c r="G2469" t="s">
        <v>16</v>
      </c>
      <c r="H2469" s="2">
        <v>13250</v>
      </c>
      <c r="I2469" s="2">
        <v>-13250</v>
      </c>
      <c r="J2469" s="1">
        <v>45846</v>
      </c>
      <c r="K2469" s="7">
        <v>45839</v>
      </c>
    </row>
    <row r="2470" spans="1:11" x14ac:dyDescent="0.25">
      <c r="A2470" s="7">
        <v>45839</v>
      </c>
      <c r="B2470" s="1">
        <v>45846</v>
      </c>
      <c r="C2470" s="49" t="s">
        <v>120</v>
      </c>
      <c r="D2470" s="49" t="s">
        <v>52</v>
      </c>
      <c r="E2470" t="s">
        <v>26</v>
      </c>
      <c r="F2470" t="s">
        <v>22</v>
      </c>
      <c r="G2470" t="s">
        <v>16</v>
      </c>
      <c r="H2470" s="2">
        <v>7000</v>
      </c>
      <c r="I2470" s="2">
        <v>-7000</v>
      </c>
      <c r="J2470" s="1">
        <v>45846</v>
      </c>
      <c r="K2470" s="7">
        <v>45839</v>
      </c>
    </row>
    <row r="2471" spans="1:11" x14ac:dyDescent="0.25">
      <c r="A2471" s="7">
        <v>45839</v>
      </c>
      <c r="B2471" s="1">
        <v>45846</v>
      </c>
      <c r="C2471" s="49" t="s">
        <v>120</v>
      </c>
      <c r="D2471" s="49" t="s">
        <v>52</v>
      </c>
      <c r="E2471" t="s">
        <v>9</v>
      </c>
      <c r="F2471" t="s">
        <v>22</v>
      </c>
      <c r="G2471" t="s">
        <v>16</v>
      </c>
      <c r="H2471" s="2">
        <v>5500</v>
      </c>
      <c r="I2471" s="2">
        <v>-5500</v>
      </c>
      <c r="J2471" s="1">
        <v>45846</v>
      </c>
      <c r="K2471" s="7">
        <v>45839</v>
      </c>
    </row>
    <row r="2472" spans="1:11" x14ac:dyDescent="0.25">
      <c r="A2472" s="7">
        <v>45839</v>
      </c>
      <c r="B2472" s="1">
        <v>45847</v>
      </c>
      <c r="C2472" s="49" t="s">
        <v>120</v>
      </c>
      <c r="D2472" s="49" t="s">
        <v>70</v>
      </c>
      <c r="E2472" t="s">
        <v>35</v>
      </c>
      <c r="F2472" t="s">
        <v>22</v>
      </c>
      <c r="G2472" t="s">
        <v>16</v>
      </c>
      <c r="H2472" s="2">
        <v>40000</v>
      </c>
      <c r="I2472" s="2">
        <v>-40000</v>
      </c>
      <c r="J2472" s="1">
        <v>45847</v>
      </c>
      <c r="K2472" s="7">
        <v>45839</v>
      </c>
    </row>
    <row r="2473" spans="1:11" x14ac:dyDescent="0.25">
      <c r="A2473" s="7">
        <v>45839</v>
      </c>
      <c r="B2473" s="1">
        <v>45847</v>
      </c>
      <c r="C2473" s="49" t="s">
        <v>120</v>
      </c>
      <c r="D2473" s="49" t="s">
        <v>69</v>
      </c>
      <c r="E2473" t="s">
        <v>43</v>
      </c>
      <c r="F2473" t="s">
        <v>22</v>
      </c>
      <c r="G2473" t="s">
        <v>16</v>
      </c>
      <c r="I2473" s="2">
        <v>-28000</v>
      </c>
      <c r="J2473" s="1">
        <v>45847</v>
      </c>
      <c r="K2473" s="7">
        <v>45839</v>
      </c>
    </row>
    <row r="2474" spans="1:11" x14ac:dyDescent="0.25">
      <c r="A2474" s="7">
        <v>45839</v>
      </c>
      <c r="B2474" s="1">
        <v>45847</v>
      </c>
      <c r="C2474" s="49" t="s">
        <v>120</v>
      </c>
      <c r="D2474" s="49" t="s">
        <v>54</v>
      </c>
      <c r="E2474" t="s">
        <v>81</v>
      </c>
      <c r="F2474" t="s">
        <v>22</v>
      </c>
      <c r="G2474" t="s">
        <v>16</v>
      </c>
      <c r="H2474" s="2">
        <v>350000</v>
      </c>
      <c r="I2474" s="2">
        <v>-350000</v>
      </c>
      <c r="J2474" s="1">
        <v>45847</v>
      </c>
      <c r="K2474" s="7">
        <v>45839</v>
      </c>
    </row>
    <row r="2475" spans="1:11" x14ac:dyDescent="0.25">
      <c r="A2475" s="7">
        <v>45839</v>
      </c>
      <c r="B2475" s="1">
        <v>45847</v>
      </c>
      <c r="C2475" s="49" t="s">
        <v>120</v>
      </c>
      <c r="D2475" s="49" t="s">
        <v>50</v>
      </c>
      <c r="E2475" t="s">
        <v>44</v>
      </c>
      <c r="F2475" t="s">
        <v>22</v>
      </c>
      <c r="G2475" t="s">
        <v>16</v>
      </c>
      <c r="I2475" s="2">
        <v>-450000</v>
      </c>
      <c r="J2475" s="1">
        <v>45847</v>
      </c>
      <c r="K2475" s="7">
        <v>45839</v>
      </c>
    </row>
    <row r="2476" spans="1:11" x14ac:dyDescent="0.25">
      <c r="A2476" s="7">
        <v>45839</v>
      </c>
      <c r="B2476" s="1">
        <v>45847</v>
      </c>
      <c r="C2476" s="49" t="s">
        <v>120</v>
      </c>
      <c r="D2476" s="49" t="s">
        <v>66</v>
      </c>
      <c r="E2476" t="s">
        <v>39</v>
      </c>
      <c r="F2476" t="s">
        <v>22</v>
      </c>
      <c r="G2476" t="s">
        <v>18</v>
      </c>
      <c r="H2476" s="2">
        <v>473982</v>
      </c>
      <c r="I2476" s="2">
        <v>-473982</v>
      </c>
      <c r="J2476" s="1">
        <v>45847</v>
      </c>
      <c r="K2476" s="7">
        <v>45839</v>
      </c>
    </row>
    <row r="2477" spans="1:11" x14ac:dyDescent="0.25">
      <c r="A2477" s="7">
        <v>45839</v>
      </c>
      <c r="B2477" s="1">
        <v>45847</v>
      </c>
      <c r="C2477" s="49" t="s">
        <v>120</v>
      </c>
      <c r="D2477" s="49" t="s">
        <v>66</v>
      </c>
      <c r="E2477" t="s">
        <v>39</v>
      </c>
      <c r="F2477" t="s">
        <v>22</v>
      </c>
      <c r="G2477" t="s">
        <v>18</v>
      </c>
      <c r="H2477" s="2">
        <v>25401</v>
      </c>
      <c r="I2477" s="2">
        <v>-25401</v>
      </c>
      <c r="J2477" s="1">
        <v>45847</v>
      </c>
      <c r="K2477" s="7">
        <v>45839</v>
      </c>
    </row>
    <row r="2478" spans="1:11" x14ac:dyDescent="0.25">
      <c r="A2478" s="7">
        <v>45839</v>
      </c>
      <c r="B2478" s="1">
        <v>45847</v>
      </c>
      <c r="C2478" s="49" t="s">
        <v>120</v>
      </c>
      <c r="D2478" s="49" t="s">
        <v>52</v>
      </c>
      <c r="E2478" t="s">
        <v>32</v>
      </c>
      <c r="F2478" t="s">
        <v>24</v>
      </c>
      <c r="G2478" t="s">
        <v>16</v>
      </c>
      <c r="H2478" s="2">
        <v>449100</v>
      </c>
      <c r="I2478" s="2">
        <v>-449100</v>
      </c>
      <c r="J2478" s="1">
        <v>45890</v>
      </c>
      <c r="K2478" s="7">
        <v>45870</v>
      </c>
    </row>
    <row r="2479" spans="1:11" x14ac:dyDescent="0.25">
      <c r="A2479" s="7">
        <v>45839</v>
      </c>
      <c r="B2479" s="1">
        <v>45847</v>
      </c>
      <c r="C2479" s="49" t="s">
        <v>120</v>
      </c>
      <c r="D2479" s="49" t="s">
        <v>51</v>
      </c>
      <c r="E2479" t="s">
        <v>64</v>
      </c>
      <c r="F2479" t="s">
        <v>22</v>
      </c>
      <c r="G2479" t="s">
        <v>16</v>
      </c>
      <c r="H2479" s="2">
        <v>48000</v>
      </c>
      <c r="I2479" s="2">
        <v>-48000</v>
      </c>
      <c r="J2479" s="1">
        <v>45847</v>
      </c>
      <c r="K2479" s="7">
        <v>45839</v>
      </c>
    </row>
    <row r="2480" spans="1:11" x14ac:dyDescent="0.25">
      <c r="A2480" s="7">
        <v>45839</v>
      </c>
      <c r="B2480" s="1">
        <v>45847</v>
      </c>
      <c r="C2480" s="49" t="s">
        <v>120</v>
      </c>
      <c r="D2480" s="49" t="s">
        <v>52</v>
      </c>
      <c r="E2480" t="s">
        <v>2</v>
      </c>
      <c r="F2480" t="s">
        <v>24</v>
      </c>
      <c r="G2480" t="s">
        <v>17</v>
      </c>
      <c r="H2480" s="2">
        <v>148346</v>
      </c>
    </row>
    <row r="2481" spans="1:11" x14ac:dyDescent="0.25">
      <c r="A2481" s="7">
        <v>45839</v>
      </c>
      <c r="B2481" s="1">
        <v>45847</v>
      </c>
      <c r="C2481" s="49" t="s">
        <v>120</v>
      </c>
      <c r="D2481" s="49" t="s">
        <v>52</v>
      </c>
      <c r="E2481" t="s">
        <v>131</v>
      </c>
      <c r="F2481" t="s">
        <v>24</v>
      </c>
      <c r="G2481" t="s">
        <v>16</v>
      </c>
      <c r="H2481" s="2">
        <v>535134</v>
      </c>
      <c r="I2481" s="2">
        <v>-535200</v>
      </c>
      <c r="J2481" s="1">
        <v>45890</v>
      </c>
      <c r="K2481" s="7">
        <v>45870</v>
      </c>
    </row>
    <row r="2482" spans="1:11" x14ac:dyDescent="0.25">
      <c r="A2482" s="7">
        <v>45839</v>
      </c>
      <c r="B2482" s="1">
        <v>45847</v>
      </c>
      <c r="C2482" s="49" t="s">
        <v>120</v>
      </c>
      <c r="D2482" s="49" t="s">
        <v>52</v>
      </c>
      <c r="E2482" t="s">
        <v>38</v>
      </c>
      <c r="F2482" t="s">
        <v>22</v>
      </c>
      <c r="G2482" t="s">
        <v>16</v>
      </c>
      <c r="H2482" s="2">
        <v>44000</v>
      </c>
      <c r="I2482" s="2">
        <v>-44000</v>
      </c>
      <c r="J2482" s="1">
        <v>45847</v>
      </c>
      <c r="K2482" s="7">
        <v>45839</v>
      </c>
    </row>
    <row r="2483" spans="1:11" x14ac:dyDescent="0.25">
      <c r="A2483" s="7">
        <v>45839</v>
      </c>
      <c r="B2483" s="1">
        <v>45847</v>
      </c>
      <c r="C2483" s="49" t="s">
        <v>120</v>
      </c>
      <c r="D2483" s="49" t="s">
        <v>52</v>
      </c>
      <c r="E2483" t="s">
        <v>29</v>
      </c>
      <c r="F2483" t="s">
        <v>22</v>
      </c>
      <c r="G2483" t="s">
        <v>16</v>
      </c>
      <c r="H2483" s="2">
        <v>9600</v>
      </c>
      <c r="I2483" s="2">
        <v>-9600</v>
      </c>
      <c r="J2483" s="1">
        <v>45847</v>
      </c>
      <c r="K2483" s="7">
        <v>45839</v>
      </c>
    </row>
    <row r="2484" spans="1:11" x14ac:dyDescent="0.25">
      <c r="A2484" s="7">
        <v>45839</v>
      </c>
      <c r="B2484" s="1">
        <v>45847</v>
      </c>
      <c r="C2484" s="49" t="s">
        <v>120</v>
      </c>
      <c r="D2484" s="49" t="s">
        <v>52</v>
      </c>
      <c r="E2484" t="s">
        <v>30</v>
      </c>
      <c r="F2484" t="s">
        <v>22</v>
      </c>
      <c r="G2484" t="s">
        <v>16</v>
      </c>
      <c r="H2484" s="2">
        <v>6450</v>
      </c>
      <c r="I2484" s="2">
        <v>-6450</v>
      </c>
      <c r="J2484" s="1">
        <v>45847</v>
      </c>
      <c r="K2484" s="7">
        <v>45839</v>
      </c>
    </row>
    <row r="2485" spans="1:11" x14ac:dyDescent="0.25">
      <c r="A2485" s="7">
        <v>45839</v>
      </c>
      <c r="B2485" s="1">
        <v>45847</v>
      </c>
      <c r="C2485" s="49" t="s">
        <v>120</v>
      </c>
      <c r="D2485" s="49" t="s">
        <v>52</v>
      </c>
      <c r="E2485" t="s">
        <v>136</v>
      </c>
      <c r="F2485" t="s">
        <v>22</v>
      </c>
      <c r="G2485" t="s">
        <v>16</v>
      </c>
      <c r="H2485" s="2">
        <v>4400</v>
      </c>
      <c r="I2485" s="2">
        <v>-4400</v>
      </c>
      <c r="J2485" s="1">
        <v>45847</v>
      </c>
      <c r="K2485" s="7">
        <v>45839</v>
      </c>
    </row>
    <row r="2486" spans="1:11" x14ac:dyDescent="0.25">
      <c r="A2486" s="7">
        <v>45839</v>
      </c>
      <c r="B2486" s="1">
        <v>45847</v>
      </c>
      <c r="C2486" s="49" t="s">
        <v>120</v>
      </c>
      <c r="D2486" s="49" t="s">
        <v>52</v>
      </c>
      <c r="E2486" t="s">
        <v>9</v>
      </c>
      <c r="F2486" t="s">
        <v>22</v>
      </c>
      <c r="G2486" t="s">
        <v>16</v>
      </c>
      <c r="H2486" s="2">
        <v>3250</v>
      </c>
      <c r="I2486" s="2">
        <v>-3250</v>
      </c>
      <c r="J2486" s="1">
        <v>45847</v>
      </c>
      <c r="K2486" s="7">
        <v>45839</v>
      </c>
    </row>
    <row r="2487" spans="1:11" x14ac:dyDescent="0.25">
      <c r="A2487" s="7">
        <v>45839</v>
      </c>
      <c r="B2487" s="1">
        <v>45848</v>
      </c>
      <c r="C2487" s="49" t="s">
        <v>120</v>
      </c>
      <c r="D2487" s="49" t="s">
        <v>52</v>
      </c>
      <c r="E2487" t="s">
        <v>37</v>
      </c>
      <c r="F2487" t="s">
        <v>22</v>
      </c>
      <c r="G2487" t="s">
        <v>16</v>
      </c>
      <c r="H2487" s="2">
        <v>540300</v>
      </c>
      <c r="I2487" s="2">
        <v>-540300</v>
      </c>
      <c r="J2487" s="1">
        <v>45848</v>
      </c>
      <c r="K2487" s="7">
        <v>45839</v>
      </c>
    </row>
    <row r="2488" spans="1:11" x14ac:dyDescent="0.25">
      <c r="A2488" s="7">
        <v>45839</v>
      </c>
      <c r="B2488" s="1">
        <v>45848</v>
      </c>
      <c r="C2488" s="49" t="s">
        <v>120</v>
      </c>
      <c r="D2488" s="49" t="s">
        <v>69</v>
      </c>
      <c r="E2488" t="s">
        <v>43</v>
      </c>
      <c r="F2488" t="s">
        <v>22</v>
      </c>
      <c r="G2488" t="s">
        <v>16</v>
      </c>
      <c r="I2488" s="2">
        <v>-56000</v>
      </c>
      <c r="J2488" s="1">
        <v>45848</v>
      </c>
      <c r="K2488" s="7">
        <v>45839</v>
      </c>
    </row>
    <row r="2489" spans="1:11" x14ac:dyDescent="0.25">
      <c r="A2489" s="7">
        <v>45839</v>
      </c>
      <c r="B2489" s="1">
        <v>45848</v>
      </c>
      <c r="C2489" s="49" t="s">
        <v>120</v>
      </c>
      <c r="D2489" s="49" t="s">
        <v>69</v>
      </c>
      <c r="E2489" t="s">
        <v>43</v>
      </c>
      <c r="F2489" t="s">
        <v>22</v>
      </c>
      <c r="G2489" t="s">
        <v>16</v>
      </c>
      <c r="I2489" s="2">
        <v>-46140</v>
      </c>
      <c r="J2489" s="1">
        <v>45848</v>
      </c>
      <c r="K2489" s="7">
        <v>45839</v>
      </c>
    </row>
    <row r="2490" spans="1:11" x14ac:dyDescent="0.25">
      <c r="A2490" s="7">
        <v>45839</v>
      </c>
      <c r="B2490" s="1">
        <v>45848</v>
      </c>
      <c r="C2490" s="49" t="s">
        <v>120</v>
      </c>
      <c r="D2490" s="49" t="s">
        <v>50</v>
      </c>
      <c r="E2490" t="s">
        <v>44</v>
      </c>
      <c r="F2490" t="s">
        <v>22</v>
      </c>
      <c r="G2490" t="s">
        <v>16</v>
      </c>
      <c r="I2490" s="2">
        <v>-72700</v>
      </c>
      <c r="J2490" s="1">
        <v>45848</v>
      </c>
      <c r="K2490" s="7">
        <v>45839</v>
      </c>
    </row>
    <row r="2491" spans="1:11" x14ac:dyDescent="0.25">
      <c r="A2491" s="7">
        <v>45839</v>
      </c>
      <c r="B2491" s="1">
        <v>45848</v>
      </c>
      <c r="C2491" s="49" t="s">
        <v>120</v>
      </c>
      <c r="D2491" s="49" t="s">
        <v>52</v>
      </c>
      <c r="E2491" t="s">
        <v>15</v>
      </c>
      <c r="F2491" t="s">
        <v>24</v>
      </c>
      <c r="G2491" t="s">
        <v>16</v>
      </c>
      <c r="H2491" s="2">
        <v>207800</v>
      </c>
      <c r="I2491" s="2">
        <v>-207800</v>
      </c>
      <c r="J2491" s="1">
        <v>45883</v>
      </c>
      <c r="K2491" s="7">
        <v>45870</v>
      </c>
    </row>
    <row r="2492" spans="1:11" x14ac:dyDescent="0.25">
      <c r="A2492" s="7">
        <v>45839</v>
      </c>
      <c r="B2492" s="1">
        <v>45848</v>
      </c>
      <c r="C2492" s="49" t="s">
        <v>120</v>
      </c>
      <c r="D2492" s="49" t="s">
        <v>52</v>
      </c>
      <c r="E2492" t="s">
        <v>260</v>
      </c>
      <c r="F2492" t="s">
        <v>22</v>
      </c>
      <c r="G2492" t="s">
        <v>18</v>
      </c>
      <c r="H2492" s="2">
        <v>63562</v>
      </c>
      <c r="I2492" s="2">
        <v>-63562</v>
      </c>
      <c r="J2492" s="1">
        <v>45848</v>
      </c>
      <c r="K2492" s="7">
        <v>45839</v>
      </c>
    </row>
    <row r="2493" spans="1:11" x14ac:dyDescent="0.25">
      <c r="A2493" s="7">
        <v>45839</v>
      </c>
      <c r="B2493" s="1">
        <v>45848</v>
      </c>
      <c r="C2493" s="49" t="s">
        <v>120</v>
      </c>
      <c r="D2493" s="49" t="s">
        <v>52</v>
      </c>
      <c r="E2493" t="s">
        <v>160</v>
      </c>
      <c r="F2493" t="s">
        <v>22</v>
      </c>
      <c r="G2493" t="s">
        <v>16</v>
      </c>
      <c r="H2493" s="2">
        <v>3050</v>
      </c>
      <c r="I2493" s="2">
        <v>-3050</v>
      </c>
      <c r="J2493" s="1">
        <v>45848</v>
      </c>
      <c r="K2493" s="7">
        <v>45839</v>
      </c>
    </row>
    <row r="2494" spans="1:11" x14ac:dyDescent="0.25">
      <c r="A2494" s="7">
        <v>45839</v>
      </c>
      <c r="B2494" s="1">
        <v>45848</v>
      </c>
      <c r="C2494" s="49" t="s">
        <v>120</v>
      </c>
      <c r="D2494" s="49" t="s">
        <v>52</v>
      </c>
      <c r="E2494" t="s">
        <v>9</v>
      </c>
      <c r="F2494" t="s">
        <v>22</v>
      </c>
      <c r="G2494" t="s">
        <v>16</v>
      </c>
      <c r="H2494" s="2">
        <v>2500</v>
      </c>
      <c r="I2494" s="2">
        <v>-2500</v>
      </c>
      <c r="J2494" s="1">
        <v>45848</v>
      </c>
      <c r="K2494" s="7">
        <v>45839</v>
      </c>
    </row>
    <row r="2495" spans="1:11" x14ac:dyDescent="0.25">
      <c r="A2495" s="7">
        <v>45839</v>
      </c>
      <c r="B2495" s="1">
        <v>45849</v>
      </c>
      <c r="C2495" s="49" t="s">
        <v>120</v>
      </c>
      <c r="D2495" s="49" t="s">
        <v>52</v>
      </c>
      <c r="E2495" t="s">
        <v>12</v>
      </c>
      <c r="F2495" t="s">
        <v>24</v>
      </c>
      <c r="G2495" t="s">
        <v>16</v>
      </c>
      <c r="H2495" s="2">
        <v>612600</v>
      </c>
      <c r="I2495" s="2">
        <v>-612600</v>
      </c>
      <c r="J2495" s="1">
        <v>45854</v>
      </c>
      <c r="K2495" s="7">
        <v>45839</v>
      </c>
    </row>
    <row r="2496" spans="1:11" x14ac:dyDescent="0.25">
      <c r="A2496" s="7">
        <v>45839</v>
      </c>
      <c r="B2496" s="1">
        <v>45849</v>
      </c>
      <c r="C2496" s="49" t="s">
        <v>120</v>
      </c>
      <c r="D2496" s="49" t="s">
        <v>52</v>
      </c>
      <c r="E2496" t="s">
        <v>68</v>
      </c>
      <c r="F2496" t="s">
        <v>22</v>
      </c>
      <c r="G2496" t="s">
        <v>18</v>
      </c>
      <c r="I2496" s="2">
        <v>-580000</v>
      </c>
      <c r="J2496" s="1">
        <v>45849</v>
      </c>
      <c r="K2496" s="7">
        <v>45839</v>
      </c>
    </row>
    <row r="2497" spans="1:11" x14ac:dyDescent="0.25">
      <c r="A2497" s="7">
        <v>45839</v>
      </c>
      <c r="B2497" s="1">
        <v>45849</v>
      </c>
      <c r="C2497" s="49" t="s">
        <v>120</v>
      </c>
      <c r="D2497" s="49" t="s">
        <v>52</v>
      </c>
      <c r="E2497" t="s">
        <v>20</v>
      </c>
      <c r="F2497" t="s">
        <v>22</v>
      </c>
      <c r="G2497" t="s">
        <v>17</v>
      </c>
      <c r="H2497" s="2">
        <v>137925</v>
      </c>
      <c r="I2497" s="2">
        <v>-137925</v>
      </c>
      <c r="J2497" s="1">
        <v>45849</v>
      </c>
      <c r="K2497" s="7">
        <v>45839</v>
      </c>
    </row>
    <row r="2498" spans="1:11" x14ac:dyDescent="0.25">
      <c r="A2498" s="7">
        <v>45839</v>
      </c>
      <c r="B2498" s="1">
        <v>45849</v>
      </c>
      <c r="C2498" s="49" t="s">
        <v>120</v>
      </c>
      <c r="D2498" s="49" t="s">
        <v>69</v>
      </c>
      <c r="E2498" t="s">
        <v>43</v>
      </c>
      <c r="F2498" t="s">
        <v>22</v>
      </c>
      <c r="G2498" t="s">
        <v>16</v>
      </c>
      <c r="I2498" s="2">
        <v>-11550</v>
      </c>
      <c r="J2498" s="1">
        <v>45849</v>
      </c>
      <c r="K2498" s="7">
        <v>45839</v>
      </c>
    </row>
    <row r="2499" spans="1:11" x14ac:dyDescent="0.25">
      <c r="A2499" s="7">
        <v>45839</v>
      </c>
      <c r="B2499" s="1">
        <v>45849</v>
      </c>
      <c r="C2499" s="49" t="s">
        <v>120</v>
      </c>
      <c r="D2499" s="49" t="s">
        <v>66</v>
      </c>
      <c r="E2499" t="s">
        <v>129</v>
      </c>
      <c r="F2499" t="s">
        <v>22</v>
      </c>
      <c r="G2499" t="s">
        <v>18</v>
      </c>
      <c r="H2499" s="2">
        <v>901891</v>
      </c>
      <c r="I2499" s="2">
        <v>-901891</v>
      </c>
      <c r="J2499" s="1">
        <v>45849</v>
      </c>
      <c r="K2499" s="7">
        <v>45839</v>
      </c>
    </row>
    <row r="2500" spans="1:11" x14ac:dyDescent="0.25">
      <c r="A2500" s="7">
        <v>45839</v>
      </c>
      <c r="B2500" s="1">
        <v>45849</v>
      </c>
      <c r="C2500" s="49" t="s">
        <v>120</v>
      </c>
      <c r="D2500" s="49" t="s">
        <v>54</v>
      </c>
      <c r="E2500" t="s">
        <v>28</v>
      </c>
      <c r="F2500" t="s">
        <v>22</v>
      </c>
      <c r="G2500" t="s">
        <v>18</v>
      </c>
      <c r="H2500" s="2">
        <v>1053834</v>
      </c>
      <c r="I2500" s="2">
        <v>-1053834</v>
      </c>
      <c r="J2500" s="1">
        <v>45849</v>
      </c>
      <c r="K2500" s="7">
        <v>45839</v>
      </c>
    </row>
    <row r="2501" spans="1:11" x14ac:dyDescent="0.25">
      <c r="A2501" s="7">
        <v>45839</v>
      </c>
      <c r="B2501" s="1">
        <v>45849</v>
      </c>
      <c r="C2501" s="49" t="s">
        <v>120</v>
      </c>
      <c r="D2501" s="49" t="s">
        <v>66</v>
      </c>
      <c r="E2501" t="s">
        <v>232</v>
      </c>
      <c r="F2501" t="s">
        <v>22</v>
      </c>
      <c r="G2501" t="s">
        <v>18</v>
      </c>
      <c r="H2501" s="2">
        <v>170000</v>
      </c>
      <c r="I2501" s="2">
        <v>-170000</v>
      </c>
      <c r="J2501" s="1">
        <v>45849</v>
      </c>
      <c r="K2501" s="7">
        <v>45839</v>
      </c>
    </row>
    <row r="2502" spans="1:11" x14ac:dyDescent="0.25">
      <c r="A2502" s="7">
        <v>45839</v>
      </c>
      <c r="B2502" s="1">
        <v>45849</v>
      </c>
      <c r="C2502" s="49" t="s">
        <v>120</v>
      </c>
      <c r="D2502" s="49" t="s">
        <v>51</v>
      </c>
      <c r="E2502" t="s">
        <v>61</v>
      </c>
      <c r="F2502" t="s">
        <v>22</v>
      </c>
      <c r="G2502" t="s">
        <v>18</v>
      </c>
      <c r="H2502" s="2">
        <v>456557</v>
      </c>
      <c r="I2502" s="2">
        <v>-456557</v>
      </c>
      <c r="J2502" s="1">
        <v>45849</v>
      </c>
      <c r="K2502" s="7">
        <v>45839</v>
      </c>
    </row>
    <row r="2503" spans="1:11" x14ac:dyDescent="0.25">
      <c r="A2503" s="7">
        <v>45839</v>
      </c>
      <c r="B2503" s="1">
        <v>45849</v>
      </c>
      <c r="C2503" s="49" t="s">
        <v>120</v>
      </c>
      <c r="D2503" s="49" t="s">
        <v>66</v>
      </c>
      <c r="E2503" t="s">
        <v>163</v>
      </c>
      <c r="F2503" t="s">
        <v>22</v>
      </c>
      <c r="G2503" t="s">
        <v>47</v>
      </c>
      <c r="H2503" s="2">
        <v>115676</v>
      </c>
      <c r="I2503" s="2">
        <v>-115676</v>
      </c>
      <c r="J2503" s="1">
        <v>45849</v>
      </c>
      <c r="K2503" s="7">
        <v>45839</v>
      </c>
    </row>
    <row r="2504" spans="1:11" x14ac:dyDescent="0.25">
      <c r="A2504" s="7">
        <v>45839</v>
      </c>
      <c r="B2504" s="1">
        <v>45849</v>
      </c>
      <c r="C2504" s="49" t="s">
        <v>120</v>
      </c>
      <c r="D2504" s="49" t="s">
        <v>70</v>
      </c>
      <c r="E2504" t="s">
        <v>162</v>
      </c>
      <c r="F2504" t="s">
        <v>22</v>
      </c>
      <c r="G2504" t="s">
        <v>47</v>
      </c>
      <c r="H2504" s="2">
        <v>144961</v>
      </c>
      <c r="I2504" s="2">
        <v>-144961</v>
      </c>
      <c r="J2504" s="1">
        <v>45849</v>
      </c>
      <c r="K2504" s="7">
        <v>45839</v>
      </c>
    </row>
    <row r="2505" spans="1:11" x14ac:dyDescent="0.25">
      <c r="A2505" s="7">
        <v>45839</v>
      </c>
      <c r="B2505" s="1">
        <v>45849</v>
      </c>
      <c r="C2505" s="49" t="s">
        <v>120</v>
      </c>
      <c r="D2505" s="49" t="s">
        <v>52</v>
      </c>
      <c r="E2505" t="s">
        <v>91</v>
      </c>
      <c r="F2505" t="s">
        <v>24</v>
      </c>
      <c r="G2505" t="s">
        <v>18</v>
      </c>
      <c r="H2505" s="2">
        <v>65978</v>
      </c>
      <c r="I2505" s="2">
        <v>-65978</v>
      </c>
      <c r="J2505" s="1">
        <v>45896</v>
      </c>
      <c r="K2505" s="7">
        <v>45870</v>
      </c>
    </row>
    <row r="2506" spans="1:11" x14ac:dyDescent="0.25">
      <c r="A2506" s="7">
        <v>45839</v>
      </c>
      <c r="B2506" s="1">
        <v>45849</v>
      </c>
      <c r="C2506" s="49" t="s">
        <v>120</v>
      </c>
      <c r="D2506" s="49" t="s">
        <v>52</v>
      </c>
      <c r="E2506" t="s">
        <v>62</v>
      </c>
      <c r="F2506" t="s">
        <v>24</v>
      </c>
      <c r="G2506" t="s">
        <v>16</v>
      </c>
      <c r="H2506" s="2">
        <v>165000</v>
      </c>
    </row>
    <row r="2507" spans="1:11" x14ac:dyDescent="0.25">
      <c r="A2507" s="7">
        <v>45839</v>
      </c>
      <c r="B2507" s="1">
        <v>45849</v>
      </c>
      <c r="C2507" s="49" t="s">
        <v>120</v>
      </c>
      <c r="D2507" s="49" t="s">
        <v>52</v>
      </c>
      <c r="E2507" t="s">
        <v>124</v>
      </c>
      <c r="F2507" t="s">
        <v>22</v>
      </c>
      <c r="G2507" t="s">
        <v>18</v>
      </c>
      <c r="H2507" s="2">
        <v>17607</v>
      </c>
      <c r="I2507" s="2">
        <v>-17607</v>
      </c>
      <c r="J2507" s="1">
        <v>45849</v>
      </c>
      <c r="K2507" s="7">
        <v>45839</v>
      </c>
    </row>
    <row r="2508" spans="1:11" x14ac:dyDescent="0.25">
      <c r="A2508" s="7">
        <v>45839</v>
      </c>
      <c r="B2508" s="1">
        <v>45849</v>
      </c>
      <c r="C2508" s="49" t="s">
        <v>120</v>
      </c>
      <c r="D2508" s="49" t="s">
        <v>52</v>
      </c>
      <c r="E2508" t="s">
        <v>30</v>
      </c>
      <c r="F2508" t="s">
        <v>22</v>
      </c>
      <c r="G2508" t="s">
        <v>16</v>
      </c>
      <c r="H2508" s="2">
        <v>3000</v>
      </c>
      <c r="I2508" s="2">
        <v>-3000</v>
      </c>
      <c r="J2508" s="1">
        <v>45849</v>
      </c>
      <c r="K2508" s="7">
        <v>45839</v>
      </c>
    </row>
    <row r="2509" spans="1:11" x14ac:dyDescent="0.25">
      <c r="A2509" s="7">
        <v>45839</v>
      </c>
      <c r="B2509" s="1">
        <v>45850</v>
      </c>
      <c r="C2509" s="49" t="s">
        <v>120</v>
      </c>
      <c r="D2509" s="49" t="s">
        <v>52</v>
      </c>
      <c r="E2509" t="s">
        <v>261</v>
      </c>
      <c r="F2509" t="s">
        <v>22</v>
      </c>
      <c r="G2509" t="s">
        <v>18</v>
      </c>
      <c r="H2509" s="2">
        <v>108000</v>
      </c>
      <c r="I2509" s="2">
        <v>-108000</v>
      </c>
      <c r="J2509" s="1">
        <v>45850</v>
      </c>
      <c r="K2509" s="7">
        <v>45839</v>
      </c>
    </row>
    <row r="2510" spans="1:11" x14ac:dyDescent="0.25">
      <c r="A2510" s="7">
        <v>45839</v>
      </c>
      <c r="B2510" s="1">
        <v>45850</v>
      </c>
      <c r="C2510" s="49" t="s">
        <v>120</v>
      </c>
      <c r="D2510" s="49" t="s">
        <v>69</v>
      </c>
      <c r="E2510" t="s">
        <v>43</v>
      </c>
      <c r="F2510" t="s">
        <v>22</v>
      </c>
      <c r="G2510" t="s">
        <v>16</v>
      </c>
      <c r="I2510" s="2">
        <v>-28000</v>
      </c>
      <c r="J2510" s="1">
        <v>45850</v>
      </c>
      <c r="K2510" s="7">
        <v>45839</v>
      </c>
    </row>
    <row r="2511" spans="1:11" x14ac:dyDescent="0.25">
      <c r="A2511" s="7">
        <v>45839</v>
      </c>
      <c r="B2511" s="1">
        <v>45850</v>
      </c>
      <c r="C2511" s="49" t="s">
        <v>120</v>
      </c>
      <c r="D2511" s="49" t="s">
        <v>69</v>
      </c>
      <c r="E2511" t="s">
        <v>43</v>
      </c>
      <c r="F2511" t="s">
        <v>22</v>
      </c>
      <c r="G2511" t="s">
        <v>16</v>
      </c>
      <c r="I2511" s="2">
        <v>-23070</v>
      </c>
      <c r="J2511" s="1">
        <v>45850</v>
      </c>
      <c r="K2511" s="7">
        <v>45839</v>
      </c>
    </row>
    <row r="2512" spans="1:11" x14ac:dyDescent="0.25">
      <c r="A2512" s="7">
        <v>45839</v>
      </c>
      <c r="B2512" s="1">
        <v>45850</v>
      </c>
      <c r="C2512" s="49" t="s">
        <v>120</v>
      </c>
      <c r="D2512" s="49" t="s">
        <v>69</v>
      </c>
      <c r="E2512" t="s">
        <v>39</v>
      </c>
      <c r="F2512" t="s">
        <v>22</v>
      </c>
      <c r="G2512" t="s">
        <v>16</v>
      </c>
      <c r="I2512" s="2">
        <v>-357200</v>
      </c>
      <c r="J2512" s="1">
        <v>45850</v>
      </c>
      <c r="K2512" s="7">
        <v>45839</v>
      </c>
    </row>
    <row r="2513" spans="1:11" x14ac:dyDescent="0.25">
      <c r="A2513" s="7">
        <v>45839</v>
      </c>
      <c r="B2513" s="1">
        <v>45850</v>
      </c>
      <c r="C2513" s="49" t="s">
        <v>120</v>
      </c>
      <c r="D2513" s="49" t="s">
        <v>51</v>
      </c>
      <c r="E2513" t="s">
        <v>39</v>
      </c>
      <c r="F2513" t="s">
        <v>22</v>
      </c>
      <c r="G2513" t="s">
        <v>16</v>
      </c>
      <c r="H2513" s="2">
        <v>80000</v>
      </c>
      <c r="I2513" s="2">
        <v>-80000</v>
      </c>
      <c r="J2513" s="1">
        <v>45850</v>
      </c>
      <c r="K2513" s="7">
        <v>45839</v>
      </c>
    </row>
    <row r="2514" spans="1:11" x14ac:dyDescent="0.25">
      <c r="A2514" s="7">
        <v>45839</v>
      </c>
      <c r="B2514" s="1">
        <v>45850</v>
      </c>
      <c r="C2514" s="49" t="s">
        <v>120</v>
      </c>
      <c r="D2514" s="49" t="s">
        <v>51</v>
      </c>
      <c r="E2514" t="s">
        <v>27</v>
      </c>
      <c r="F2514" t="s">
        <v>22</v>
      </c>
      <c r="G2514" t="s">
        <v>16</v>
      </c>
      <c r="H2514" s="2">
        <v>60000</v>
      </c>
      <c r="I2514" s="2">
        <v>-60000</v>
      </c>
      <c r="J2514" s="1">
        <v>45850</v>
      </c>
      <c r="K2514" s="7">
        <v>45839</v>
      </c>
    </row>
    <row r="2515" spans="1:11" x14ac:dyDescent="0.25">
      <c r="A2515" s="7">
        <v>45839</v>
      </c>
      <c r="B2515" s="1">
        <v>45850</v>
      </c>
      <c r="C2515" s="49" t="s">
        <v>120</v>
      </c>
      <c r="D2515" s="49" t="s">
        <v>66</v>
      </c>
      <c r="E2515" t="s">
        <v>232</v>
      </c>
      <c r="F2515" t="s">
        <v>22</v>
      </c>
      <c r="G2515" t="s">
        <v>18</v>
      </c>
      <c r="H2515" s="2">
        <v>15000</v>
      </c>
      <c r="I2515" s="2">
        <v>-15000</v>
      </c>
      <c r="J2515" s="1">
        <v>45850</v>
      </c>
      <c r="K2515" s="7">
        <v>45839</v>
      </c>
    </row>
    <row r="2516" spans="1:11" x14ac:dyDescent="0.25">
      <c r="A2516" s="7">
        <v>45839</v>
      </c>
      <c r="B2516" s="1">
        <v>45850</v>
      </c>
      <c r="C2516" s="49" t="s">
        <v>120</v>
      </c>
      <c r="D2516" s="49" t="s">
        <v>51</v>
      </c>
      <c r="E2516" t="s">
        <v>94</v>
      </c>
      <c r="F2516" t="s">
        <v>22</v>
      </c>
      <c r="G2516" t="s">
        <v>16</v>
      </c>
      <c r="H2516" s="2">
        <v>10000</v>
      </c>
      <c r="I2516" s="2">
        <v>-10000</v>
      </c>
      <c r="J2516" s="1">
        <v>45850</v>
      </c>
      <c r="K2516" s="7">
        <v>45839</v>
      </c>
    </row>
    <row r="2517" spans="1:11" x14ac:dyDescent="0.25">
      <c r="A2517" s="7">
        <v>45839</v>
      </c>
      <c r="B2517" s="1">
        <v>45850</v>
      </c>
      <c r="C2517" s="49" t="s">
        <v>120</v>
      </c>
      <c r="D2517" s="49" t="s">
        <v>51</v>
      </c>
      <c r="E2517" t="s">
        <v>94</v>
      </c>
      <c r="F2517" t="s">
        <v>22</v>
      </c>
      <c r="G2517" t="s">
        <v>16</v>
      </c>
      <c r="H2517" s="2">
        <v>10000</v>
      </c>
      <c r="I2517" s="2">
        <v>-10000</v>
      </c>
      <c r="J2517" s="1">
        <v>45850</v>
      </c>
      <c r="K2517" s="7">
        <v>45839</v>
      </c>
    </row>
    <row r="2518" spans="1:11" x14ac:dyDescent="0.25">
      <c r="A2518" s="7">
        <v>45839</v>
      </c>
      <c r="B2518" s="1">
        <v>45850</v>
      </c>
      <c r="C2518" s="49" t="s">
        <v>120</v>
      </c>
      <c r="D2518" s="49" t="s">
        <v>51</v>
      </c>
      <c r="E2518" t="s">
        <v>262</v>
      </c>
      <c r="F2518" t="s">
        <v>22</v>
      </c>
      <c r="G2518" t="s">
        <v>16</v>
      </c>
      <c r="H2518" s="2">
        <v>63500</v>
      </c>
      <c r="I2518" s="2">
        <v>-63500</v>
      </c>
      <c r="J2518" s="1">
        <v>45850</v>
      </c>
      <c r="K2518" s="7">
        <v>45839</v>
      </c>
    </row>
    <row r="2519" spans="1:11" x14ac:dyDescent="0.25">
      <c r="A2519" s="7">
        <v>45839</v>
      </c>
      <c r="B2519" s="1">
        <v>45850</v>
      </c>
      <c r="C2519" s="49" t="s">
        <v>120</v>
      </c>
      <c r="D2519" s="49" t="s">
        <v>52</v>
      </c>
      <c r="E2519" t="s">
        <v>38</v>
      </c>
      <c r="F2519" t="s">
        <v>22</v>
      </c>
      <c r="G2519" t="s">
        <v>16</v>
      </c>
      <c r="H2519" s="2">
        <v>44000</v>
      </c>
      <c r="I2519" s="2">
        <v>-44000</v>
      </c>
      <c r="J2519" s="1">
        <v>45850</v>
      </c>
      <c r="K2519" s="7">
        <v>45839</v>
      </c>
    </row>
    <row r="2520" spans="1:11" x14ac:dyDescent="0.25">
      <c r="A2520" s="7">
        <v>45839</v>
      </c>
      <c r="B2520" s="1">
        <v>45850</v>
      </c>
      <c r="C2520" s="49" t="s">
        <v>120</v>
      </c>
      <c r="D2520" s="49" t="s">
        <v>52</v>
      </c>
      <c r="E2520" t="s">
        <v>30</v>
      </c>
      <c r="F2520" t="s">
        <v>22</v>
      </c>
      <c r="G2520" t="s">
        <v>16</v>
      </c>
      <c r="H2520" s="2">
        <v>20000</v>
      </c>
      <c r="I2520" s="2">
        <v>-20000</v>
      </c>
      <c r="J2520" s="1">
        <v>45850</v>
      </c>
      <c r="K2520" s="7">
        <v>45839</v>
      </c>
    </row>
    <row r="2521" spans="1:11" x14ac:dyDescent="0.25">
      <c r="A2521" s="7">
        <v>45839</v>
      </c>
      <c r="B2521" s="1">
        <v>45850</v>
      </c>
      <c r="C2521" s="49" t="s">
        <v>120</v>
      </c>
      <c r="D2521" s="49" t="s">
        <v>52</v>
      </c>
      <c r="E2521" t="s">
        <v>26</v>
      </c>
      <c r="F2521" t="s">
        <v>22</v>
      </c>
      <c r="G2521" t="s">
        <v>16</v>
      </c>
      <c r="H2521" s="2">
        <v>10000</v>
      </c>
      <c r="I2521" s="2">
        <v>-10000</v>
      </c>
      <c r="J2521" s="1">
        <v>45850</v>
      </c>
      <c r="K2521" s="7">
        <v>45839</v>
      </c>
    </row>
    <row r="2522" spans="1:11" x14ac:dyDescent="0.25">
      <c r="A2522" s="7">
        <v>45839</v>
      </c>
      <c r="B2522" s="1">
        <v>45850</v>
      </c>
      <c r="C2522" s="49" t="s">
        <v>120</v>
      </c>
      <c r="D2522" s="49" t="s">
        <v>52</v>
      </c>
      <c r="E2522" t="s">
        <v>9</v>
      </c>
      <c r="F2522" t="s">
        <v>22</v>
      </c>
      <c r="G2522" t="s">
        <v>16</v>
      </c>
      <c r="H2522" s="2">
        <v>7780</v>
      </c>
      <c r="I2522" s="2">
        <v>-7780</v>
      </c>
      <c r="J2522" s="1">
        <v>45850</v>
      </c>
      <c r="K2522" s="7">
        <v>45839</v>
      </c>
    </row>
    <row r="2523" spans="1:11" x14ac:dyDescent="0.25">
      <c r="A2523" s="7">
        <v>45839</v>
      </c>
      <c r="B2523" s="1">
        <v>45850</v>
      </c>
      <c r="C2523" s="49" t="s">
        <v>120</v>
      </c>
      <c r="D2523" s="49" t="s">
        <v>52</v>
      </c>
      <c r="E2523" t="s">
        <v>9</v>
      </c>
      <c r="F2523" t="s">
        <v>22</v>
      </c>
      <c r="G2523" t="s">
        <v>16</v>
      </c>
      <c r="H2523" s="2">
        <v>7780</v>
      </c>
      <c r="I2523" s="2">
        <v>-7780</v>
      </c>
      <c r="J2523" s="1">
        <v>45850</v>
      </c>
      <c r="K2523" s="7">
        <v>45839</v>
      </c>
    </row>
    <row r="2524" spans="1:11" x14ac:dyDescent="0.25">
      <c r="A2524" s="7">
        <v>45839</v>
      </c>
      <c r="B2524" s="1">
        <v>45852</v>
      </c>
      <c r="C2524" s="49" t="s">
        <v>120</v>
      </c>
      <c r="D2524" s="49" t="s">
        <v>52</v>
      </c>
      <c r="E2524" t="s">
        <v>31</v>
      </c>
      <c r="F2524" t="s">
        <v>24</v>
      </c>
      <c r="G2524" t="s">
        <v>17</v>
      </c>
      <c r="H2524" s="2">
        <v>334011</v>
      </c>
      <c r="I2524" s="2">
        <v>-334011</v>
      </c>
      <c r="J2524" s="1">
        <v>45859</v>
      </c>
      <c r="K2524" s="7">
        <v>45839</v>
      </c>
    </row>
    <row r="2525" spans="1:11" x14ac:dyDescent="0.25">
      <c r="A2525" s="7">
        <v>45839</v>
      </c>
      <c r="B2525" s="1">
        <v>45852</v>
      </c>
      <c r="C2525" s="49" t="s">
        <v>120</v>
      </c>
      <c r="D2525" s="49" t="s">
        <v>52</v>
      </c>
      <c r="E2525" t="s">
        <v>12</v>
      </c>
      <c r="F2525" t="s">
        <v>24</v>
      </c>
      <c r="G2525" t="s">
        <v>16</v>
      </c>
      <c r="H2525" s="2">
        <v>331800</v>
      </c>
      <c r="I2525" s="2">
        <v>-331800</v>
      </c>
      <c r="J2525" s="1">
        <v>45856</v>
      </c>
      <c r="K2525" s="7">
        <v>45839</v>
      </c>
    </row>
    <row r="2526" spans="1:11" x14ac:dyDescent="0.25">
      <c r="A2526" s="7">
        <v>45839</v>
      </c>
      <c r="B2526" s="1">
        <v>45852</v>
      </c>
      <c r="C2526" s="49" t="s">
        <v>120</v>
      </c>
      <c r="D2526" s="49" t="s">
        <v>52</v>
      </c>
      <c r="E2526" t="s">
        <v>36</v>
      </c>
      <c r="F2526" t="s">
        <v>22</v>
      </c>
      <c r="G2526" t="s">
        <v>18</v>
      </c>
      <c r="H2526" s="2">
        <v>198500</v>
      </c>
      <c r="I2526" s="2">
        <v>-198500</v>
      </c>
      <c r="J2526" s="1">
        <v>45852</v>
      </c>
      <c r="K2526" s="7">
        <v>45839</v>
      </c>
    </row>
    <row r="2527" spans="1:11" x14ac:dyDescent="0.25">
      <c r="A2527" s="7">
        <v>45839</v>
      </c>
      <c r="B2527" s="1">
        <v>45852</v>
      </c>
      <c r="C2527" s="49" t="s">
        <v>120</v>
      </c>
      <c r="D2527" s="49" t="s">
        <v>52</v>
      </c>
      <c r="E2527" t="s">
        <v>34</v>
      </c>
      <c r="F2527" t="s">
        <v>22</v>
      </c>
      <c r="G2527" t="s">
        <v>16</v>
      </c>
      <c r="H2527" s="2">
        <v>184900</v>
      </c>
      <c r="I2527" s="2">
        <v>-184900</v>
      </c>
      <c r="J2527" s="1">
        <v>45852</v>
      </c>
      <c r="K2527" s="7">
        <v>45839</v>
      </c>
    </row>
    <row r="2528" spans="1:11" x14ac:dyDescent="0.25">
      <c r="A2528" s="7">
        <v>45839</v>
      </c>
      <c r="B2528" s="1">
        <v>45852</v>
      </c>
      <c r="C2528" s="49" t="s">
        <v>120</v>
      </c>
      <c r="D2528" s="49" t="s">
        <v>52</v>
      </c>
      <c r="E2528" t="s">
        <v>26</v>
      </c>
      <c r="F2528" t="s">
        <v>22</v>
      </c>
      <c r="G2528" t="s">
        <v>18</v>
      </c>
      <c r="H2528" s="2">
        <v>154500</v>
      </c>
      <c r="I2528" s="2">
        <v>-154500</v>
      </c>
      <c r="J2528" s="1">
        <v>45852</v>
      </c>
      <c r="K2528" s="7">
        <v>45839</v>
      </c>
    </row>
    <row r="2529" spans="1:11" x14ac:dyDescent="0.25">
      <c r="A2529" s="7">
        <v>45839</v>
      </c>
      <c r="B2529" s="1">
        <v>45852</v>
      </c>
      <c r="C2529" s="49" t="s">
        <v>120</v>
      </c>
      <c r="D2529" s="49" t="s">
        <v>52</v>
      </c>
      <c r="E2529" t="s">
        <v>39</v>
      </c>
      <c r="F2529" t="s">
        <v>24</v>
      </c>
      <c r="G2529" t="s">
        <v>17</v>
      </c>
      <c r="H2529" s="2">
        <v>124586</v>
      </c>
      <c r="I2529" s="2">
        <v>-124586</v>
      </c>
      <c r="J2529" s="1">
        <v>45859</v>
      </c>
      <c r="K2529" s="7">
        <v>45839</v>
      </c>
    </row>
    <row r="2530" spans="1:11" x14ac:dyDescent="0.25">
      <c r="A2530" s="7">
        <v>45839</v>
      </c>
      <c r="B2530" s="1">
        <v>45852</v>
      </c>
      <c r="C2530" s="49" t="s">
        <v>120</v>
      </c>
      <c r="D2530" s="49" t="s">
        <v>52</v>
      </c>
      <c r="E2530" t="s">
        <v>107</v>
      </c>
      <c r="F2530" t="s">
        <v>22</v>
      </c>
      <c r="G2530" t="s">
        <v>18</v>
      </c>
      <c r="H2530" s="2">
        <v>114500</v>
      </c>
      <c r="I2530" s="2">
        <v>-114500</v>
      </c>
      <c r="J2530" s="1">
        <v>45852</v>
      </c>
      <c r="K2530" s="7">
        <v>45839</v>
      </c>
    </row>
    <row r="2531" spans="1:11" x14ac:dyDescent="0.25">
      <c r="A2531" s="7">
        <v>45839</v>
      </c>
      <c r="B2531" s="1">
        <v>45852</v>
      </c>
      <c r="C2531" s="49" t="s">
        <v>120</v>
      </c>
      <c r="D2531" s="49" t="s">
        <v>52</v>
      </c>
      <c r="E2531" t="s">
        <v>84</v>
      </c>
      <c r="F2531" t="s">
        <v>24</v>
      </c>
      <c r="G2531" t="s">
        <v>17</v>
      </c>
      <c r="H2531" s="2">
        <v>105896</v>
      </c>
      <c r="I2531" s="2">
        <v>-105896</v>
      </c>
      <c r="J2531" s="1">
        <v>45859</v>
      </c>
      <c r="K2531" s="7">
        <v>45839</v>
      </c>
    </row>
    <row r="2532" spans="1:11" x14ac:dyDescent="0.25">
      <c r="A2532" s="7">
        <v>45839</v>
      </c>
      <c r="B2532" s="1">
        <v>45852</v>
      </c>
      <c r="C2532" s="49" t="s">
        <v>120</v>
      </c>
      <c r="D2532" s="49" t="s">
        <v>69</v>
      </c>
      <c r="E2532" t="s">
        <v>43</v>
      </c>
      <c r="F2532" t="s">
        <v>22</v>
      </c>
      <c r="G2532" t="s">
        <v>16</v>
      </c>
      <c r="I2532" s="2">
        <v>-28000</v>
      </c>
      <c r="J2532" s="1">
        <v>45852</v>
      </c>
      <c r="K2532" s="7">
        <v>45839</v>
      </c>
    </row>
    <row r="2533" spans="1:11" x14ac:dyDescent="0.25">
      <c r="A2533" s="7">
        <v>45839</v>
      </c>
      <c r="B2533" s="1">
        <v>45852</v>
      </c>
      <c r="C2533" s="49" t="s">
        <v>120</v>
      </c>
      <c r="D2533" s="49" t="s">
        <v>69</v>
      </c>
      <c r="E2533" t="s">
        <v>43</v>
      </c>
      <c r="F2533" t="s">
        <v>22</v>
      </c>
      <c r="G2533" t="s">
        <v>16</v>
      </c>
      <c r="I2533" s="2">
        <v>-23070</v>
      </c>
      <c r="J2533" s="1">
        <v>45852</v>
      </c>
      <c r="K2533" s="7">
        <v>45839</v>
      </c>
    </row>
    <row r="2534" spans="1:11" x14ac:dyDescent="0.25">
      <c r="A2534" s="7">
        <v>45839</v>
      </c>
      <c r="B2534" s="1">
        <v>45852</v>
      </c>
      <c r="C2534" s="49" t="s">
        <v>120</v>
      </c>
      <c r="D2534" s="49" t="s">
        <v>69</v>
      </c>
      <c r="E2534" t="s">
        <v>43</v>
      </c>
      <c r="F2534" t="s">
        <v>22</v>
      </c>
      <c r="G2534" t="s">
        <v>16</v>
      </c>
      <c r="I2534" s="2">
        <v>-28000</v>
      </c>
      <c r="J2534" s="1">
        <v>45852</v>
      </c>
      <c r="K2534" s="7">
        <v>45839</v>
      </c>
    </row>
    <row r="2535" spans="1:11" x14ac:dyDescent="0.25">
      <c r="A2535" s="7">
        <v>45839</v>
      </c>
      <c r="B2535" s="1">
        <v>45852</v>
      </c>
      <c r="C2535" s="49" t="s">
        <v>120</v>
      </c>
      <c r="D2535" s="49" t="s">
        <v>69</v>
      </c>
      <c r="E2535" t="s">
        <v>43</v>
      </c>
      <c r="F2535" t="s">
        <v>22</v>
      </c>
      <c r="G2535" t="s">
        <v>16</v>
      </c>
      <c r="I2535" s="2">
        <v>-23070</v>
      </c>
      <c r="J2535" s="1">
        <v>45852</v>
      </c>
      <c r="K2535" s="7">
        <v>45839</v>
      </c>
    </row>
    <row r="2536" spans="1:11" x14ac:dyDescent="0.25">
      <c r="A2536" s="7">
        <v>45839</v>
      </c>
      <c r="B2536" s="1">
        <v>45852</v>
      </c>
      <c r="C2536" s="49" t="s">
        <v>120</v>
      </c>
      <c r="D2536" s="49" t="s">
        <v>66</v>
      </c>
      <c r="E2536" t="s">
        <v>232</v>
      </c>
      <c r="F2536" t="s">
        <v>22</v>
      </c>
      <c r="G2536" t="s">
        <v>18</v>
      </c>
      <c r="H2536" s="2">
        <v>60000</v>
      </c>
      <c r="I2536" s="2">
        <v>-60000</v>
      </c>
      <c r="J2536" s="1">
        <v>45852</v>
      </c>
      <c r="K2536" s="7">
        <v>45839</v>
      </c>
    </row>
    <row r="2537" spans="1:11" x14ac:dyDescent="0.25">
      <c r="A2537" s="7">
        <v>45839</v>
      </c>
      <c r="B2537" s="1">
        <v>45852</v>
      </c>
      <c r="C2537" s="49" t="s">
        <v>120</v>
      </c>
      <c r="D2537" s="49" t="s">
        <v>52</v>
      </c>
      <c r="E2537" t="s">
        <v>25</v>
      </c>
      <c r="F2537" t="s">
        <v>24</v>
      </c>
      <c r="G2537" t="s">
        <v>16</v>
      </c>
      <c r="H2537" s="2">
        <v>197080</v>
      </c>
      <c r="I2537" s="2">
        <v>-197100</v>
      </c>
      <c r="J2537" s="1">
        <v>45882</v>
      </c>
      <c r="K2537" s="7">
        <v>45870</v>
      </c>
    </row>
    <row r="2538" spans="1:11" x14ac:dyDescent="0.25">
      <c r="A2538" s="7">
        <v>45839</v>
      </c>
      <c r="B2538" s="1">
        <v>45852</v>
      </c>
      <c r="C2538" s="49" t="s">
        <v>120</v>
      </c>
      <c r="D2538" s="49" t="s">
        <v>52</v>
      </c>
      <c r="E2538" t="s">
        <v>10</v>
      </c>
      <c r="F2538" t="s">
        <v>24</v>
      </c>
      <c r="G2538" t="s">
        <v>17</v>
      </c>
      <c r="H2538" s="2">
        <v>82389</v>
      </c>
      <c r="I2538" s="2">
        <v>-82389</v>
      </c>
      <c r="J2538" s="1">
        <v>45855</v>
      </c>
      <c r="K2538" s="7">
        <v>45839</v>
      </c>
    </row>
    <row r="2539" spans="1:11" x14ac:dyDescent="0.25">
      <c r="A2539" s="7">
        <v>45839</v>
      </c>
      <c r="B2539" s="1">
        <v>45852</v>
      </c>
      <c r="C2539" s="49" t="s">
        <v>120</v>
      </c>
      <c r="D2539" s="49" t="s">
        <v>69</v>
      </c>
      <c r="E2539" t="s">
        <v>43</v>
      </c>
      <c r="F2539" t="s">
        <v>22</v>
      </c>
      <c r="G2539" t="s">
        <v>16</v>
      </c>
      <c r="I2539" s="2">
        <v>-23070</v>
      </c>
      <c r="J2539" s="1">
        <v>45852</v>
      </c>
      <c r="K2539" s="7">
        <v>45839</v>
      </c>
    </row>
    <row r="2540" spans="1:11" x14ac:dyDescent="0.25">
      <c r="A2540" s="7">
        <v>45839</v>
      </c>
      <c r="B2540" s="1">
        <v>45852</v>
      </c>
      <c r="C2540" s="49" t="s">
        <v>120</v>
      </c>
      <c r="D2540" s="49" t="s">
        <v>66</v>
      </c>
      <c r="E2540" t="s">
        <v>96</v>
      </c>
      <c r="F2540" t="s">
        <v>22</v>
      </c>
      <c r="G2540" t="s">
        <v>18</v>
      </c>
      <c r="H2540" s="2">
        <v>2735513</v>
      </c>
      <c r="I2540" s="2">
        <v>-2735513</v>
      </c>
      <c r="J2540" s="1">
        <v>45852</v>
      </c>
      <c r="K2540" s="7">
        <v>45839</v>
      </c>
    </row>
    <row r="2541" spans="1:11" x14ac:dyDescent="0.25">
      <c r="A2541" s="7">
        <v>45839</v>
      </c>
      <c r="B2541" s="1">
        <v>45852</v>
      </c>
      <c r="C2541" s="49" t="s">
        <v>120</v>
      </c>
      <c r="D2541" s="49" t="s">
        <v>52</v>
      </c>
      <c r="E2541" t="s">
        <v>10</v>
      </c>
      <c r="F2541" t="s">
        <v>24</v>
      </c>
      <c r="G2541" t="s">
        <v>16</v>
      </c>
      <c r="H2541" s="2">
        <v>68090</v>
      </c>
      <c r="I2541" s="2">
        <v>-68100</v>
      </c>
      <c r="J2541" s="1">
        <v>45855</v>
      </c>
      <c r="K2541" s="7">
        <v>45839</v>
      </c>
    </row>
    <row r="2542" spans="1:11" x14ac:dyDescent="0.25">
      <c r="A2542" s="7">
        <v>45839</v>
      </c>
      <c r="B2542" s="1">
        <v>45852</v>
      </c>
      <c r="C2542" s="49" t="s">
        <v>120</v>
      </c>
      <c r="D2542" s="49" t="s">
        <v>52</v>
      </c>
      <c r="E2542" t="s">
        <v>59</v>
      </c>
      <c r="F2542" t="s">
        <v>24</v>
      </c>
      <c r="G2542" t="s">
        <v>18</v>
      </c>
      <c r="H2542" s="2">
        <v>4300</v>
      </c>
      <c r="I2542" s="2">
        <v>-4300</v>
      </c>
      <c r="J2542" s="1">
        <v>45896</v>
      </c>
      <c r="K2542" s="7">
        <v>45870</v>
      </c>
    </row>
    <row r="2543" spans="1:11" x14ac:dyDescent="0.25">
      <c r="A2543" s="7">
        <v>45839</v>
      </c>
      <c r="B2543" s="1">
        <v>45852</v>
      </c>
      <c r="C2543" s="49" t="s">
        <v>120</v>
      </c>
      <c r="D2543" s="49" t="s">
        <v>52</v>
      </c>
      <c r="E2543" t="s">
        <v>57</v>
      </c>
      <c r="F2543" t="s">
        <v>24</v>
      </c>
      <c r="G2543" t="s">
        <v>17</v>
      </c>
      <c r="H2543" s="2">
        <v>921586</v>
      </c>
    </row>
    <row r="2544" spans="1:11" x14ac:dyDescent="0.25">
      <c r="A2544" s="7">
        <v>45839</v>
      </c>
      <c r="B2544" s="1">
        <v>45852</v>
      </c>
      <c r="C2544" s="49" t="s">
        <v>120</v>
      </c>
      <c r="D2544" s="49" t="s">
        <v>52</v>
      </c>
      <c r="E2544" t="s">
        <v>39</v>
      </c>
      <c r="F2544" t="s">
        <v>24</v>
      </c>
      <c r="G2544" t="s">
        <v>17</v>
      </c>
      <c r="H2544" s="2">
        <v>15000</v>
      </c>
      <c r="I2544" s="2">
        <v>-15000</v>
      </c>
      <c r="J2544" s="1">
        <v>45896</v>
      </c>
      <c r="K2544" s="7">
        <v>45870</v>
      </c>
    </row>
    <row r="2545" spans="1:11" x14ac:dyDescent="0.25">
      <c r="A2545" s="7">
        <v>45839</v>
      </c>
      <c r="B2545" s="1">
        <v>45852</v>
      </c>
      <c r="C2545" s="49" t="s">
        <v>120</v>
      </c>
      <c r="D2545" s="49" t="s">
        <v>52</v>
      </c>
      <c r="E2545" t="s">
        <v>4</v>
      </c>
      <c r="F2545" t="s">
        <v>24</v>
      </c>
      <c r="G2545" t="s">
        <v>17</v>
      </c>
      <c r="H2545" s="2">
        <v>54800</v>
      </c>
      <c r="I2545" s="2">
        <v>-54800</v>
      </c>
      <c r="J2545" s="1">
        <v>45859</v>
      </c>
      <c r="K2545" s="7">
        <v>45839</v>
      </c>
    </row>
    <row r="2546" spans="1:11" x14ac:dyDescent="0.25">
      <c r="A2546" s="7">
        <v>45839</v>
      </c>
      <c r="B2546" s="1">
        <v>45852</v>
      </c>
      <c r="C2546" s="49" t="s">
        <v>120</v>
      </c>
      <c r="D2546" s="49" t="s">
        <v>52</v>
      </c>
      <c r="E2546" t="s">
        <v>39</v>
      </c>
      <c r="F2546" t="s">
        <v>24</v>
      </c>
      <c r="G2546" t="s">
        <v>17</v>
      </c>
      <c r="H2546" s="2">
        <v>43634</v>
      </c>
      <c r="I2546" s="2">
        <v>-43634</v>
      </c>
      <c r="J2546" s="1">
        <v>45859</v>
      </c>
      <c r="K2546" s="7">
        <v>45839</v>
      </c>
    </row>
    <row r="2547" spans="1:11" x14ac:dyDescent="0.25">
      <c r="A2547" s="7">
        <v>45839</v>
      </c>
      <c r="B2547" s="1">
        <v>45852</v>
      </c>
      <c r="C2547" s="49" t="s">
        <v>120</v>
      </c>
      <c r="D2547" s="49" t="s">
        <v>52</v>
      </c>
      <c r="E2547" t="s">
        <v>8</v>
      </c>
      <c r="F2547" t="s">
        <v>22</v>
      </c>
      <c r="G2547" t="s">
        <v>16</v>
      </c>
      <c r="H2547" s="2">
        <v>36200</v>
      </c>
      <c r="I2547" s="2">
        <v>-36200</v>
      </c>
      <c r="J2547" s="1">
        <v>45852</v>
      </c>
      <c r="K2547" s="7">
        <v>45839</v>
      </c>
    </row>
    <row r="2548" spans="1:11" x14ac:dyDescent="0.25">
      <c r="A2548" s="7">
        <v>45839</v>
      </c>
      <c r="B2548" s="1">
        <v>45852</v>
      </c>
      <c r="C2548" s="49" t="s">
        <v>120</v>
      </c>
      <c r="D2548" s="49" t="s">
        <v>52</v>
      </c>
      <c r="E2548" t="s">
        <v>89</v>
      </c>
      <c r="F2548" t="s">
        <v>22</v>
      </c>
      <c r="G2548" t="s">
        <v>16</v>
      </c>
      <c r="H2548" s="2">
        <v>9000</v>
      </c>
      <c r="I2548" s="2">
        <v>-9000</v>
      </c>
      <c r="J2548" s="1">
        <v>45852</v>
      </c>
      <c r="K2548" s="7">
        <v>45839</v>
      </c>
    </row>
    <row r="2549" spans="1:11" x14ac:dyDescent="0.25">
      <c r="A2549" s="7">
        <v>45839</v>
      </c>
      <c r="B2549" s="1">
        <v>45852</v>
      </c>
      <c r="C2549" s="49" t="s">
        <v>120</v>
      </c>
      <c r="D2549" s="49" t="s">
        <v>52</v>
      </c>
      <c r="E2549" t="s">
        <v>9</v>
      </c>
      <c r="F2549" t="s">
        <v>22</v>
      </c>
      <c r="G2549" t="s">
        <v>16</v>
      </c>
      <c r="H2549" s="2">
        <v>7920</v>
      </c>
      <c r="I2549" s="2">
        <v>-7920</v>
      </c>
      <c r="J2549" s="1">
        <v>45852</v>
      </c>
      <c r="K2549" s="7">
        <v>45839</v>
      </c>
    </row>
    <row r="2550" spans="1:11" x14ac:dyDescent="0.25">
      <c r="A2550" s="7">
        <v>45839</v>
      </c>
      <c r="B2550" s="1">
        <v>45852</v>
      </c>
      <c r="C2550" s="49" t="s">
        <v>120</v>
      </c>
      <c r="D2550" s="49" t="s">
        <v>52</v>
      </c>
      <c r="E2550" t="s">
        <v>9</v>
      </c>
      <c r="F2550" t="s">
        <v>22</v>
      </c>
      <c r="G2550" t="s">
        <v>16</v>
      </c>
      <c r="H2550" s="2">
        <v>6300</v>
      </c>
      <c r="I2550" s="2">
        <v>-6300</v>
      </c>
      <c r="J2550" s="1">
        <v>45852</v>
      </c>
      <c r="K2550" s="7">
        <v>45839</v>
      </c>
    </row>
    <row r="2551" spans="1:11" x14ac:dyDescent="0.25">
      <c r="A2551" s="7">
        <v>45839</v>
      </c>
      <c r="B2551" s="1">
        <v>45852</v>
      </c>
      <c r="C2551" s="49" t="s">
        <v>120</v>
      </c>
      <c r="D2551" s="49" t="s">
        <v>52</v>
      </c>
      <c r="E2551" t="s">
        <v>153</v>
      </c>
      <c r="F2551" t="s">
        <v>22</v>
      </c>
      <c r="G2551" t="s">
        <v>16</v>
      </c>
      <c r="H2551" s="2">
        <v>4120</v>
      </c>
      <c r="I2551" s="2">
        <v>-4120</v>
      </c>
      <c r="J2551" s="1">
        <v>45852</v>
      </c>
      <c r="K2551" s="7">
        <v>45839</v>
      </c>
    </row>
    <row r="2552" spans="1:11" x14ac:dyDescent="0.25">
      <c r="A2552" s="7">
        <v>45839</v>
      </c>
      <c r="B2552" s="1">
        <v>45853</v>
      </c>
      <c r="C2552" s="49" t="s">
        <v>120</v>
      </c>
      <c r="D2552" s="49" t="s">
        <v>69</v>
      </c>
      <c r="E2552" t="s">
        <v>43</v>
      </c>
      <c r="F2552" t="s">
        <v>22</v>
      </c>
      <c r="G2552" t="s">
        <v>16</v>
      </c>
      <c r="I2552" s="2">
        <v>-28000</v>
      </c>
      <c r="J2552" s="1">
        <v>45853</v>
      </c>
      <c r="K2552" s="7">
        <v>45839</v>
      </c>
    </row>
    <row r="2553" spans="1:11" x14ac:dyDescent="0.25">
      <c r="A2553" s="7">
        <v>45839</v>
      </c>
      <c r="B2553" s="1">
        <v>45853</v>
      </c>
      <c r="C2553" s="49" t="s">
        <v>120</v>
      </c>
      <c r="D2553" s="49" t="s">
        <v>52</v>
      </c>
      <c r="E2553" t="s">
        <v>0</v>
      </c>
      <c r="F2553" t="s">
        <v>24</v>
      </c>
      <c r="G2553" t="s">
        <v>17</v>
      </c>
      <c r="H2553" s="2">
        <v>543237</v>
      </c>
    </row>
    <row r="2554" spans="1:11" x14ac:dyDescent="0.25">
      <c r="A2554" s="7">
        <v>45839</v>
      </c>
      <c r="B2554" s="1">
        <v>45853</v>
      </c>
      <c r="C2554" s="49" t="s">
        <v>120</v>
      </c>
      <c r="D2554" s="49" t="s">
        <v>52</v>
      </c>
      <c r="E2554" t="s">
        <v>0</v>
      </c>
      <c r="F2554" t="s">
        <v>24</v>
      </c>
      <c r="G2554" t="s">
        <v>17</v>
      </c>
      <c r="H2554" s="2">
        <v>907793</v>
      </c>
    </row>
    <row r="2555" spans="1:11" x14ac:dyDescent="0.25">
      <c r="A2555" s="7">
        <v>45839</v>
      </c>
      <c r="B2555" s="1">
        <v>45853</v>
      </c>
      <c r="C2555" s="49" t="s">
        <v>120</v>
      </c>
      <c r="D2555" s="49" t="s">
        <v>52</v>
      </c>
      <c r="E2555" t="s">
        <v>91</v>
      </c>
      <c r="F2555" t="s">
        <v>24</v>
      </c>
      <c r="G2555" t="s">
        <v>18</v>
      </c>
      <c r="H2555" s="2">
        <v>19692</v>
      </c>
      <c r="I2555" s="2">
        <v>-19692</v>
      </c>
      <c r="J2555" s="1">
        <v>45896</v>
      </c>
      <c r="K2555" s="7">
        <v>45870</v>
      </c>
    </row>
    <row r="2556" spans="1:11" x14ac:dyDescent="0.25">
      <c r="A2556" s="7">
        <v>45839</v>
      </c>
      <c r="B2556" s="1">
        <v>45853</v>
      </c>
      <c r="C2556" s="49" t="s">
        <v>120</v>
      </c>
      <c r="D2556" s="49" t="s">
        <v>52</v>
      </c>
      <c r="E2556" t="s">
        <v>2</v>
      </c>
      <c r="F2556" t="s">
        <v>24</v>
      </c>
      <c r="G2556" t="s">
        <v>16</v>
      </c>
      <c r="H2556" s="2">
        <v>236292</v>
      </c>
    </row>
    <row r="2557" spans="1:11" x14ac:dyDescent="0.25">
      <c r="A2557" s="7">
        <v>45839</v>
      </c>
      <c r="B2557" s="1">
        <v>45853</v>
      </c>
      <c r="C2557" s="49" t="s">
        <v>120</v>
      </c>
      <c r="D2557" s="49" t="s">
        <v>52</v>
      </c>
      <c r="E2557" t="s">
        <v>2</v>
      </c>
      <c r="F2557" t="s">
        <v>24</v>
      </c>
      <c r="G2557" t="s">
        <v>17</v>
      </c>
      <c r="H2557" s="2">
        <v>347959</v>
      </c>
    </row>
    <row r="2558" spans="1:11" x14ac:dyDescent="0.25">
      <c r="A2558" s="7">
        <v>45839</v>
      </c>
      <c r="B2558" s="1">
        <v>45853</v>
      </c>
      <c r="C2558" s="49" t="s">
        <v>120</v>
      </c>
      <c r="D2558" s="49" t="s">
        <v>198</v>
      </c>
      <c r="E2558" t="s">
        <v>61</v>
      </c>
      <c r="F2558" t="s">
        <v>22</v>
      </c>
      <c r="G2558" t="s">
        <v>18</v>
      </c>
      <c r="H2558" s="2">
        <v>883445</v>
      </c>
      <c r="I2558" s="2">
        <v>-883445</v>
      </c>
      <c r="J2558" s="1">
        <v>45853</v>
      </c>
      <c r="K2558" s="7">
        <v>45839</v>
      </c>
    </row>
    <row r="2559" spans="1:11" x14ac:dyDescent="0.25">
      <c r="A2559" s="7">
        <v>45839</v>
      </c>
      <c r="B2559" s="1">
        <v>45853</v>
      </c>
      <c r="C2559" s="49" t="s">
        <v>120</v>
      </c>
      <c r="D2559" s="49" t="s">
        <v>66</v>
      </c>
      <c r="E2559" t="s">
        <v>73</v>
      </c>
      <c r="F2559" t="s">
        <v>22</v>
      </c>
      <c r="G2559" t="s">
        <v>18</v>
      </c>
      <c r="H2559" s="2">
        <v>605400</v>
      </c>
      <c r="I2559" s="2">
        <v>-605400</v>
      </c>
      <c r="J2559" s="1">
        <v>45853</v>
      </c>
      <c r="K2559" s="7">
        <v>45839</v>
      </c>
    </row>
    <row r="2560" spans="1:11" x14ac:dyDescent="0.25">
      <c r="A2560" s="7">
        <v>45839</v>
      </c>
      <c r="B2560" s="1">
        <v>45853</v>
      </c>
      <c r="C2560" s="49" t="s">
        <v>120</v>
      </c>
      <c r="D2560" s="49" t="s">
        <v>66</v>
      </c>
      <c r="E2560" t="s">
        <v>39</v>
      </c>
      <c r="F2560" t="s">
        <v>22</v>
      </c>
      <c r="G2560" t="s">
        <v>18</v>
      </c>
      <c r="H2560" s="2">
        <v>200625</v>
      </c>
      <c r="I2560" s="2">
        <v>-200625</v>
      </c>
      <c r="J2560" s="1">
        <v>45853</v>
      </c>
      <c r="K2560" s="7">
        <v>45839</v>
      </c>
    </row>
    <row r="2561" spans="1:11" x14ac:dyDescent="0.25">
      <c r="A2561" s="7">
        <v>45839</v>
      </c>
      <c r="B2561" s="1">
        <v>45853</v>
      </c>
      <c r="C2561" s="49" t="s">
        <v>120</v>
      </c>
      <c r="D2561" s="49" t="s">
        <v>69</v>
      </c>
      <c r="E2561" t="s">
        <v>263</v>
      </c>
      <c r="F2561" t="s">
        <v>118</v>
      </c>
      <c r="G2561" t="s">
        <v>16</v>
      </c>
      <c r="I2561" s="2">
        <v>-9879282</v>
      </c>
      <c r="J2561" s="1">
        <v>45853</v>
      </c>
      <c r="K2561" s="7">
        <v>45839</v>
      </c>
    </row>
    <row r="2562" spans="1:11" x14ac:dyDescent="0.25">
      <c r="A2562" s="7">
        <v>45839</v>
      </c>
      <c r="B2562" s="1">
        <v>45853</v>
      </c>
      <c r="C2562" s="49" t="s">
        <v>120</v>
      </c>
      <c r="D2562" s="49" t="s">
        <v>52</v>
      </c>
      <c r="E2562" t="s">
        <v>3</v>
      </c>
      <c r="F2562" t="s">
        <v>24</v>
      </c>
      <c r="G2562" t="s">
        <v>17</v>
      </c>
      <c r="H2562" s="2">
        <v>690530</v>
      </c>
    </row>
    <row r="2563" spans="1:11" x14ac:dyDescent="0.25">
      <c r="A2563" s="7">
        <v>45839</v>
      </c>
      <c r="B2563" s="1">
        <v>45853</v>
      </c>
      <c r="C2563" s="49" t="s">
        <v>120</v>
      </c>
      <c r="D2563" s="49" t="s">
        <v>52</v>
      </c>
      <c r="E2563" t="s">
        <v>3</v>
      </c>
      <c r="F2563" t="s">
        <v>24</v>
      </c>
      <c r="G2563" t="s">
        <v>17</v>
      </c>
      <c r="H2563" s="2">
        <v>834526</v>
      </c>
    </row>
    <row r="2564" spans="1:11" x14ac:dyDescent="0.25">
      <c r="A2564" s="7">
        <v>45839</v>
      </c>
      <c r="B2564" s="1">
        <v>45853</v>
      </c>
      <c r="C2564" s="49" t="s">
        <v>120</v>
      </c>
      <c r="D2564" s="49" t="s">
        <v>52</v>
      </c>
      <c r="E2564" t="s">
        <v>39</v>
      </c>
      <c r="F2564" t="s">
        <v>24</v>
      </c>
      <c r="G2564" t="s">
        <v>17</v>
      </c>
      <c r="H2564" s="2">
        <v>715873</v>
      </c>
    </row>
    <row r="2565" spans="1:11" x14ac:dyDescent="0.25">
      <c r="A2565" s="7">
        <v>45839</v>
      </c>
      <c r="B2565" s="1">
        <v>45853</v>
      </c>
      <c r="C2565" s="49" t="s">
        <v>120</v>
      </c>
      <c r="D2565" s="49" t="s">
        <v>52</v>
      </c>
      <c r="E2565" t="s">
        <v>9</v>
      </c>
      <c r="F2565" t="s">
        <v>22</v>
      </c>
      <c r="G2565" t="s">
        <v>16</v>
      </c>
      <c r="H2565" s="2">
        <v>5860</v>
      </c>
      <c r="I2565" s="2">
        <v>-5860</v>
      </c>
      <c r="J2565" s="1">
        <v>45853</v>
      </c>
      <c r="K2565" s="7">
        <v>45839</v>
      </c>
    </row>
    <row r="2566" spans="1:11" x14ac:dyDescent="0.25">
      <c r="A2566" s="7">
        <v>45839</v>
      </c>
      <c r="B2566" s="1">
        <v>45853</v>
      </c>
      <c r="C2566" s="49" t="s">
        <v>120</v>
      </c>
      <c r="D2566" s="49" t="s">
        <v>52</v>
      </c>
      <c r="E2566" t="s">
        <v>9</v>
      </c>
      <c r="F2566" t="s">
        <v>22</v>
      </c>
      <c r="G2566" t="s">
        <v>16</v>
      </c>
      <c r="H2566" s="2">
        <v>5500</v>
      </c>
      <c r="I2566" s="2">
        <v>-5500</v>
      </c>
      <c r="J2566" s="1">
        <v>45853</v>
      </c>
      <c r="K2566" s="7">
        <v>45839</v>
      </c>
    </row>
    <row r="2567" spans="1:11" x14ac:dyDescent="0.25">
      <c r="A2567" s="7">
        <v>45839</v>
      </c>
      <c r="B2567" s="1">
        <v>45853</v>
      </c>
      <c r="C2567" s="49" t="s">
        <v>120</v>
      </c>
      <c r="D2567" s="49" t="s">
        <v>52</v>
      </c>
      <c r="E2567" t="s">
        <v>29</v>
      </c>
      <c r="F2567" t="s">
        <v>22</v>
      </c>
      <c r="G2567" t="s">
        <v>16</v>
      </c>
      <c r="H2567" s="2">
        <v>3300</v>
      </c>
      <c r="I2567" s="2">
        <v>-3300</v>
      </c>
      <c r="J2567" s="1">
        <v>45853</v>
      </c>
      <c r="K2567" s="7">
        <v>45839</v>
      </c>
    </row>
    <row r="2568" spans="1:11" x14ac:dyDescent="0.25">
      <c r="A2568" s="7">
        <v>45839</v>
      </c>
      <c r="B2568" s="1">
        <v>45853</v>
      </c>
      <c r="C2568" s="49" t="s">
        <v>120</v>
      </c>
      <c r="D2568" s="49" t="s">
        <v>52</v>
      </c>
      <c r="E2568" t="s">
        <v>30</v>
      </c>
      <c r="F2568" t="s">
        <v>22</v>
      </c>
      <c r="G2568" t="s">
        <v>16</v>
      </c>
      <c r="H2568" s="2">
        <v>1790</v>
      </c>
      <c r="I2568" s="2">
        <v>-1790</v>
      </c>
      <c r="J2568" s="1">
        <v>45853</v>
      </c>
      <c r="K2568" s="7">
        <v>45839</v>
      </c>
    </row>
    <row r="2569" spans="1:11" x14ac:dyDescent="0.25">
      <c r="A2569" s="7">
        <v>45839</v>
      </c>
      <c r="B2569" s="1">
        <v>45853</v>
      </c>
      <c r="C2569" s="49" t="s">
        <v>120</v>
      </c>
      <c r="D2569" s="49" t="s">
        <v>52</v>
      </c>
      <c r="E2569" t="s">
        <v>9</v>
      </c>
      <c r="F2569" t="s">
        <v>22</v>
      </c>
      <c r="G2569" t="s">
        <v>16</v>
      </c>
      <c r="H2569" s="2">
        <v>1470</v>
      </c>
      <c r="I2569" s="2">
        <v>-1470</v>
      </c>
      <c r="J2569" s="1">
        <v>45853</v>
      </c>
      <c r="K2569" s="7">
        <v>45839</v>
      </c>
    </row>
    <row r="2570" spans="1:11" x14ac:dyDescent="0.25">
      <c r="A2570" s="7">
        <v>45839</v>
      </c>
      <c r="B2570" s="1">
        <v>45853</v>
      </c>
      <c r="C2570" s="49" t="s">
        <v>120</v>
      </c>
      <c r="D2570" s="49" t="s">
        <v>52</v>
      </c>
      <c r="E2570" t="s">
        <v>9</v>
      </c>
      <c r="F2570" t="s">
        <v>22</v>
      </c>
      <c r="G2570" t="s">
        <v>16</v>
      </c>
      <c r="H2570" s="2">
        <v>1300</v>
      </c>
      <c r="I2570" s="2">
        <v>-1300</v>
      </c>
      <c r="J2570" s="1">
        <v>45853</v>
      </c>
      <c r="K2570" s="7">
        <v>45839</v>
      </c>
    </row>
    <row r="2571" spans="1:11" x14ac:dyDescent="0.25">
      <c r="A2571" s="7">
        <v>45839</v>
      </c>
      <c r="B2571" s="1">
        <v>45854</v>
      </c>
      <c r="C2571" s="49" t="s">
        <v>120</v>
      </c>
      <c r="D2571" s="49" t="s">
        <v>52</v>
      </c>
      <c r="E2571" t="s">
        <v>2</v>
      </c>
      <c r="F2571" t="s">
        <v>22</v>
      </c>
      <c r="G2571" t="s">
        <v>16</v>
      </c>
      <c r="I2571" s="2">
        <v>-400000</v>
      </c>
      <c r="J2571" s="1">
        <v>45854</v>
      </c>
      <c r="K2571" s="7">
        <v>45839</v>
      </c>
    </row>
    <row r="2572" spans="1:11" x14ac:dyDescent="0.25">
      <c r="A2572" s="7">
        <v>45839</v>
      </c>
      <c r="B2572" s="1">
        <v>45854</v>
      </c>
      <c r="C2572" s="49" t="s">
        <v>120</v>
      </c>
      <c r="D2572" s="49" t="s">
        <v>52</v>
      </c>
      <c r="E2572" t="s">
        <v>12</v>
      </c>
      <c r="F2572" t="s">
        <v>24</v>
      </c>
      <c r="G2572" t="s">
        <v>16</v>
      </c>
      <c r="H2572" s="2">
        <v>303800</v>
      </c>
      <c r="I2572" s="2">
        <v>-303800</v>
      </c>
      <c r="J2572" s="1">
        <v>45859</v>
      </c>
      <c r="K2572" s="7">
        <v>45839</v>
      </c>
    </row>
    <row r="2573" spans="1:11" x14ac:dyDescent="0.25">
      <c r="A2573" s="7">
        <v>45839</v>
      </c>
      <c r="B2573" s="1">
        <v>45854</v>
      </c>
      <c r="C2573" s="49" t="s">
        <v>120</v>
      </c>
      <c r="D2573" s="49" t="s">
        <v>52</v>
      </c>
      <c r="E2573" t="s">
        <v>21</v>
      </c>
      <c r="F2573" t="s">
        <v>22</v>
      </c>
      <c r="G2573" t="s">
        <v>18</v>
      </c>
      <c r="H2573" s="2">
        <v>286605</v>
      </c>
      <c r="I2573" s="2">
        <v>-286605</v>
      </c>
      <c r="J2573" s="1">
        <v>45854</v>
      </c>
      <c r="K2573" s="7">
        <v>45839</v>
      </c>
    </row>
    <row r="2574" spans="1:11" x14ac:dyDescent="0.25">
      <c r="A2574" s="7">
        <v>45839</v>
      </c>
      <c r="B2574" s="1">
        <v>45854</v>
      </c>
      <c r="C2574" s="49" t="s">
        <v>120</v>
      </c>
      <c r="D2574" s="49" t="s">
        <v>69</v>
      </c>
      <c r="E2574" t="s">
        <v>43</v>
      </c>
      <c r="F2574" t="s">
        <v>22</v>
      </c>
      <c r="G2574" t="s">
        <v>16</v>
      </c>
      <c r="I2574" s="2">
        <v>-28000</v>
      </c>
      <c r="J2574" s="1">
        <v>45854</v>
      </c>
      <c r="K2574" s="7">
        <v>45839</v>
      </c>
    </row>
    <row r="2575" spans="1:11" x14ac:dyDescent="0.25">
      <c r="A2575" s="7">
        <v>45839</v>
      </c>
      <c r="B2575" s="1">
        <v>45854</v>
      </c>
      <c r="C2575" s="49" t="s">
        <v>120</v>
      </c>
      <c r="D2575" s="49" t="s">
        <v>49</v>
      </c>
      <c r="E2575" t="s">
        <v>155</v>
      </c>
      <c r="F2575" t="s">
        <v>22</v>
      </c>
      <c r="G2575" t="s">
        <v>16</v>
      </c>
      <c r="H2575" s="2">
        <v>300000</v>
      </c>
      <c r="I2575" s="2">
        <v>-300000</v>
      </c>
      <c r="J2575" s="1">
        <v>45854</v>
      </c>
      <c r="K2575" s="7">
        <v>45839</v>
      </c>
    </row>
    <row r="2576" spans="1:11" x14ac:dyDescent="0.25">
      <c r="A2576" s="7">
        <v>45839</v>
      </c>
      <c r="B2576" s="1">
        <v>45854</v>
      </c>
      <c r="C2576" s="49" t="s">
        <v>120</v>
      </c>
      <c r="D2576" s="49" t="s">
        <v>52</v>
      </c>
      <c r="E2576" t="s">
        <v>107</v>
      </c>
      <c r="F2576" t="s">
        <v>22</v>
      </c>
      <c r="G2576" t="s">
        <v>18</v>
      </c>
      <c r="H2576" s="2">
        <v>46000</v>
      </c>
      <c r="I2576" s="2">
        <v>-46000</v>
      </c>
      <c r="J2576" s="1">
        <v>45854</v>
      </c>
      <c r="K2576" s="7">
        <v>45839</v>
      </c>
    </row>
    <row r="2577" spans="1:11" x14ac:dyDescent="0.25">
      <c r="A2577" s="7">
        <v>45839</v>
      </c>
      <c r="B2577" s="1">
        <v>45854</v>
      </c>
      <c r="C2577" s="49" t="s">
        <v>120</v>
      </c>
      <c r="D2577" s="49" t="s">
        <v>49</v>
      </c>
      <c r="E2577" t="s">
        <v>165</v>
      </c>
      <c r="F2577" t="s">
        <v>22</v>
      </c>
      <c r="G2577" t="s">
        <v>47</v>
      </c>
      <c r="H2577" s="2">
        <v>593500</v>
      </c>
      <c r="I2577" s="2">
        <v>-593500</v>
      </c>
      <c r="J2577" s="1">
        <v>45854</v>
      </c>
      <c r="K2577" s="7">
        <v>45839</v>
      </c>
    </row>
    <row r="2578" spans="1:11" x14ac:dyDescent="0.25">
      <c r="A2578" s="7">
        <v>45839</v>
      </c>
      <c r="B2578" s="1">
        <v>45854</v>
      </c>
      <c r="C2578" s="49" t="s">
        <v>120</v>
      </c>
      <c r="D2578" s="49" t="s">
        <v>70</v>
      </c>
      <c r="E2578" t="s">
        <v>35</v>
      </c>
      <c r="F2578" t="s">
        <v>22</v>
      </c>
      <c r="G2578" t="s">
        <v>16</v>
      </c>
      <c r="H2578" s="2">
        <v>40000</v>
      </c>
      <c r="I2578" s="2">
        <v>-40000</v>
      </c>
      <c r="J2578" s="1">
        <v>45854</v>
      </c>
      <c r="K2578" s="7">
        <v>45839</v>
      </c>
    </row>
    <row r="2579" spans="1:11" x14ac:dyDescent="0.25">
      <c r="A2579" s="7">
        <v>45839</v>
      </c>
      <c r="B2579" s="1">
        <v>45854</v>
      </c>
      <c r="C2579" s="49" t="s">
        <v>120</v>
      </c>
      <c r="D2579" s="49" t="s">
        <v>69</v>
      </c>
      <c r="E2579" t="s">
        <v>43</v>
      </c>
      <c r="F2579" t="s">
        <v>22</v>
      </c>
      <c r="G2579" t="s">
        <v>16</v>
      </c>
      <c r="I2579" s="2">
        <v>-23070</v>
      </c>
      <c r="J2579" s="1">
        <v>45854</v>
      </c>
      <c r="K2579" s="7">
        <v>45839</v>
      </c>
    </row>
    <row r="2580" spans="1:11" x14ac:dyDescent="0.25">
      <c r="A2580" s="7">
        <v>45839</v>
      </c>
      <c r="B2580" s="1">
        <v>45854</v>
      </c>
      <c r="C2580" s="49" t="s">
        <v>120</v>
      </c>
      <c r="D2580" s="49" t="s">
        <v>52</v>
      </c>
      <c r="E2580" t="s">
        <v>15</v>
      </c>
      <c r="F2580" t="s">
        <v>24</v>
      </c>
      <c r="G2580" t="s">
        <v>16</v>
      </c>
      <c r="H2580" s="2">
        <v>55000</v>
      </c>
      <c r="I2580" s="2">
        <v>-55000</v>
      </c>
      <c r="J2580" s="1">
        <v>45890</v>
      </c>
      <c r="K2580" s="7">
        <v>45870</v>
      </c>
    </row>
    <row r="2581" spans="1:11" x14ac:dyDescent="0.25">
      <c r="A2581" s="7">
        <v>45839</v>
      </c>
      <c r="B2581" s="1">
        <v>45854</v>
      </c>
      <c r="C2581" s="49" t="s">
        <v>120</v>
      </c>
      <c r="D2581" s="49" t="s">
        <v>52</v>
      </c>
      <c r="E2581" t="s">
        <v>131</v>
      </c>
      <c r="F2581" t="s">
        <v>24</v>
      </c>
      <c r="G2581" t="s">
        <v>16</v>
      </c>
      <c r="H2581" s="2">
        <v>239330</v>
      </c>
    </row>
    <row r="2582" spans="1:11" x14ac:dyDescent="0.25">
      <c r="A2582" s="7">
        <v>45839</v>
      </c>
      <c r="B2582" s="1">
        <v>45854</v>
      </c>
      <c r="C2582" s="49" t="s">
        <v>120</v>
      </c>
      <c r="D2582" s="49" t="s">
        <v>54</v>
      </c>
      <c r="E2582" t="s">
        <v>81</v>
      </c>
      <c r="F2582" t="s">
        <v>22</v>
      </c>
      <c r="G2582" t="s">
        <v>16</v>
      </c>
      <c r="H2582" s="2">
        <v>100000</v>
      </c>
      <c r="I2582" s="2">
        <v>-100000</v>
      </c>
      <c r="J2582" s="1">
        <v>45854</v>
      </c>
      <c r="K2582" s="7">
        <v>45839</v>
      </c>
    </row>
    <row r="2583" spans="1:11" x14ac:dyDescent="0.25">
      <c r="A2583" s="7">
        <v>45839</v>
      </c>
      <c r="B2583" s="1">
        <v>45854</v>
      </c>
      <c r="C2583" s="49" t="s">
        <v>120</v>
      </c>
      <c r="D2583" s="49" t="s">
        <v>50</v>
      </c>
      <c r="E2583" t="s">
        <v>44</v>
      </c>
      <c r="F2583" t="s">
        <v>22</v>
      </c>
      <c r="G2583" t="s">
        <v>16</v>
      </c>
      <c r="I2583" s="2">
        <v>-100000</v>
      </c>
      <c r="J2583" s="1">
        <v>45854</v>
      </c>
      <c r="K2583" s="7">
        <v>45839</v>
      </c>
    </row>
    <row r="2584" spans="1:11" x14ac:dyDescent="0.25">
      <c r="A2584" s="7">
        <v>45839</v>
      </c>
      <c r="B2584" s="1">
        <v>45854</v>
      </c>
      <c r="C2584" s="49" t="s">
        <v>120</v>
      </c>
      <c r="D2584" s="49" t="s">
        <v>52</v>
      </c>
      <c r="E2584" t="s">
        <v>14</v>
      </c>
      <c r="F2584" t="s">
        <v>22</v>
      </c>
      <c r="G2584" t="s">
        <v>18</v>
      </c>
      <c r="H2584" s="2">
        <v>13988</v>
      </c>
      <c r="I2584" s="2">
        <v>-13988</v>
      </c>
      <c r="J2584" s="1">
        <v>45854</v>
      </c>
      <c r="K2584" s="7">
        <v>45839</v>
      </c>
    </row>
    <row r="2585" spans="1:11" x14ac:dyDescent="0.25">
      <c r="A2585" s="7">
        <v>45839</v>
      </c>
      <c r="B2585" s="1">
        <v>45854</v>
      </c>
      <c r="C2585" s="49" t="s">
        <v>120</v>
      </c>
      <c r="D2585" s="49" t="s">
        <v>52</v>
      </c>
      <c r="E2585" t="s">
        <v>26</v>
      </c>
      <c r="F2585" t="s">
        <v>22</v>
      </c>
      <c r="G2585" t="s">
        <v>16</v>
      </c>
      <c r="H2585" s="2">
        <v>13000</v>
      </c>
      <c r="I2585" s="2">
        <v>-13000</v>
      </c>
      <c r="J2585" s="1">
        <v>45854</v>
      </c>
      <c r="K2585" s="7">
        <v>45839</v>
      </c>
    </row>
    <row r="2586" spans="1:11" x14ac:dyDescent="0.25">
      <c r="A2586" s="7">
        <v>45839</v>
      </c>
      <c r="B2586" s="1">
        <v>45854</v>
      </c>
      <c r="C2586" s="49" t="s">
        <v>120</v>
      </c>
      <c r="D2586" s="49" t="s">
        <v>52</v>
      </c>
      <c r="E2586" t="s">
        <v>9</v>
      </c>
      <c r="F2586" t="s">
        <v>22</v>
      </c>
      <c r="G2586" t="s">
        <v>16</v>
      </c>
      <c r="H2586" s="2">
        <v>7370</v>
      </c>
      <c r="I2586" s="2">
        <v>-7370</v>
      </c>
      <c r="J2586" s="1">
        <v>45854</v>
      </c>
      <c r="K2586" s="7">
        <v>45839</v>
      </c>
    </row>
    <row r="2587" spans="1:11" x14ac:dyDescent="0.25">
      <c r="A2587" s="7">
        <v>45839</v>
      </c>
      <c r="B2587" s="1">
        <v>45854</v>
      </c>
      <c r="C2587" s="49" t="s">
        <v>120</v>
      </c>
      <c r="D2587" s="49" t="s">
        <v>52</v>
      </c>
      <c r="E2587" t="s">
        <v>30</v>
      </c>
      <c r="F2587" t="s">
        <v>22</v>
      </c>
      <c r="G2587" t="s">
        <v>16</v>
      </c>
      <c r="H2587" s="2">
        <v>3500</v>
      </c>
      <c r="I2587" s="2">
        <v>-3500</v>
      </c>
      <c r="J2587" s="1">
        <v>45854</v>
      </c>
      <c r="K2587" s="7">
        <v>45839</v>
      </c>
    </row>
    <row r="2588" spans="1:11" x14ac:dyDescent="0.25">
      <c r="A2588" s="7">
        <v>45839</v>
      </c>
      <c r="B2588" s="1">
        <v>45854</v>
      </c>
      <c r="C2588" s="49" t="s">
        <v>120</v>
      </c>
      <c r="D2588" s="49" t="s">
        <v>54</v>
      </c>
      <c r="E2588" t="s">
        <v>28</v>
      </c>
      <c r="F2588" t="s">
        <v>22</v>
      </c>
      <c r="G2588" t="s">
        <v>16</v>
      </c>
      <c r="H2588" s="2">
        <v>1093000</v>
      </c>
      <c r="I2588" s="2">
        <v>1093000</v>
      </c>
      <c r="J2588" s="1">
        <v>45854</v>
      </c>
      <c r="K2588" s="7">
        <v>45839</v>
      </c>
    </row>
    <row r="2589" spans="1:11" x14ac:dyDescent="0.25">
      <c r="A2589" s="7">
        <v>45839</v>
      </c>
      <c r="B2589" s="1">
        <v>45855</v>
      </c>
      <c r="C2589" s="49" t="s">
        <v>120</v>
      </c>
      <c r="D2589" s="49" t="s">
        <v>52</v>
      </c>
      <c r="E2589" t="s">
        <v>20</v>
      </c>
      <c r="F2589" t="s">
        <v>22</v>
      </c>
      <c r="G2589" t="s">
        <v>17</v>
      </c>
      <c r="H2589" s="2">
        <v>178345</v>
      </c>
      <c r="I2589" s="2">
        <v>-178345</v>
      </c>
      <c r="J2589" s="1">
        <v>45855</v>
      </c>
      <c r="K2589" s="7">
        <v>45839</v>
      </c>
    </row>
    <row r="2590" spans="1:11" x14ac:dyDescent="0.25">
      <c r="A2590" s="7">
        <v>45839</v>
      </c>
      <c r="B2590" s="1">
        <v>45855</v>
      </c>
      <c r="C2590" s="49" t="s">
        <v>120</v>
      </c>
      <c r="D2590" s="49" t="s">
        <v>69</v>
      </c>
      <c r="E2590" t="s">
        <v>43</v>
      </c>
      <c r="F2590" t="s">
        <v>22</v>
      </c>
      <c r="G2590" t="s">
        <v>16</v>
      </c>
      <c r="I2590" s="2">
        <v>-28000</v>
      </c>
      <c r="J2590" s="1">
        <v>45855</v>
      </c>
      <c r="K2590" s="7">
        <v>45839</v>
      </c>
    </row>
    <row r="2591" spans="1:11" x14ac:dyDescent="0.25">
      <c r="A2591" s="7">
        <v>45839</v>
      </c>
      <c r="B2591" s="1">
        <v>45855</v>
      </c>
      <c r="C2591" s="49" t="s">
        <v>120</v>
      </c>
      <c r="D2591" s="49" t="s">
        <v>192</v>
      </c>
      <c r="E2591" t="s">
        <v>177</v>
      </c>
      <c r="F2591" t="s">
        <v>22</v>
      </c>
      <c r="G2591" t="s">
        <v>47</v>
      </c>
      <c r="H2591" s="2">
        <v>500000</v>
      </c>
      <c r="I2591" s="2">
        <v>-500000</v>
      </c>
      <c r="J2591" s="1">
        <v>45855</v>
      </c>
      <c r="K2591" s="7">
        <v>45839</v>
      </c>
    </row>
    <row r="2592" spans="1:11" x14ac:dyDescent="0.25">
      <c r="A2592" s="7">
        <v>45839</v>
      </c>
      <c r="B2592" s="1">
        <v>45855</v>
      </c>
      <c r="C2592" s="49" t="s">
        <v>120</v>
      </c>
      <c r="D2592" s="49" t="s">
        <v>66</v>
      </c>
      <c r="E2592" t="s">
        <v>65</v>
      </c>
      <c r="F2592" t="s">
        <v>22</v>
      </c>
      <c r="G2592" t="s">
        <v>16</v>
      </c>
      <c r="H2592" s="2">
        <v>110930</v>
      </c>
      <c r="I2592" s="2">
        <v>-110930</v>
      </c>
      <c r="J2592" s="1">
        <v>45855</v>
      </c>
      <c r="K2592" s="7">
        <v>45839</v>
      </c>
    </row>
    <row r="2593" spans="1:11" x14ac:dyDescent="0.25">
      <c r="A2593" s="7">
        <v>45839</v>
      </c>
      <c r="B2593" s="1">
        <v>45855</v>
      </c>
      <c r="C2593" s="49" t="s">
        <v>120</v>
      </c>
      <c r="D2593" s="49" t="s">
        <v>76</v>
      </c>
      <c r="E2593" t="s">
        <v>264</v>
      </c>
      <c r="F2593" t="s">
        <v>22</v>
      </c>
      <c r="G2593" t="s">
        <v>18</v>
      </c>
      <c r="H2593" s="2">
        <v>79900</v>
      </c>
      <c r="I2593" s="2">
        <v>-79900</v>
      </c>
      <c r="J2593" s="1">
        <v>45855</v>
      </c>
      <c r="K2593" s="7">
        <v>45839</v>
      </c>
    </row>
    <row r="2594" spans="1:11" x14ac:dyDescent="0.25">
      <c r="A2594" s="7">
        <v>45839</v>
      </c>
      <c r="B2594" s="1">
        <v>45855</v>
      </c>
      <c r="C2594" s="49" t="s">
        <v>120</v>
      </c>
      <c r="D2594" s="49" t="s">
        <v>49</v>
      </c>
      <c r="E2594" t="s">
        <v>210</v>
      </c>
      <c r="F2594" t="s">
        <v>22</v>
      </c>
      <c r="G2594" t="s">
        <v>47</v>
      </c>
      <c r="H2594" s="2">
        <v>330933</v>
      </c>
      <c r="I2594" s="2">
        <v>-330933</v>
      </c>
      <c r="J2594" s="1">
        <v>45855</v>
      </c>
      <c r="K2594" s="7">
        <v>45839</v>
      </c>
    </row>
    <row r="2595" spans="1:11" x14ac:dyDescent="0.25">
      <c r="A2595" s="7">
        <v>45839</v>
      </c>
      <c r="B2595" s="1">
        <v>45855</v>
      </c>
      <c r="C2595" s="49" t="s">
        <v>120</v>
      </c>
      <c r="D2595" s="49" t="s">
        <v>66</v>
      </c>
      <c r="E2595" t="s">
        <v>87</v>
      </c>
      <c r="F2595" t="s">
        <v>22</v>
      </c>
      <c r="G2595" t="s">
        <v>18</v>
      </c>
      <c r="H2595" s="2">
        <v>35500</v>
      </c>
      <c r="I2595" s="2">
        <v>-35500</v>
      </c>
      <c r="J2595" s="1">
        <v>45855</v>
      </c>
      <c r="K2595" s="7">
        <v>45839</v>
      </c>
    </row>
    <row r="2596" spans="1:11" x14ac:dyDescent="0.25">
      <c r="A2596" s="7">
        <v>45839</v>
      </c>
      <c r="B2596" s="1">
        <v>45855</v>
      </c>
      <c r="C2596" s="49" t="s">
        <v>120</v>
      </c>
      <c r="D2596" s="49" t="s">
        <v>69</v>
      </c>
      <c r="E2596" t="s">
        <v>43</v>
      </c>
      <c r="F2596" t="s">
        <v>22</v>
      </c>
      <c r="G2596" t="s">
        <v>16</v>
      </c>
      <c r="I2596" s="2">
        <v>-23070</v>
      </c>
      <c r="J2596" s="1">
        <v>45855</v>
      </c>
      <c r="K2596" s="7">
        <v>45839</v>
      </c>
    </row>
    <row r="2597" spans="1:11" x14ac:dyDescent="0.25">
      <c r="A2597" s="7">
        <v>45839</v>
      </c>
      <c r="B2597" s="1">
        <v>45855</v>
      </c>
      <c r="C2597" s="49" t="s">
        <v>120</v>
      </c>
      <c r="D2597" s="49" t="s">
        <v>52</v>
      </c>
      <c r="E2597" t="s">
        <v>2</v>
      </c>
      <c r="F2597" t="s">
        <v>24</v>
      </c>
      <c r="G2597" t="s">
        <v>16</v>
      </c>
      <c r="H2597" s="2">
        <v>37269</v>
      </c>
    </row>
    <row r="2598" spans="1:11" x14ac:dyDescent="0.25">
      <c r="A2598" s="7">
        <v>45839</v>
      </c>
      <c r="B2598" s="1">
        <v>45855</v>
      </c>
      <c r="C2598" s="49" t="s">
        <v>120</v>
      </c>
      <c r="D2598" s="49" t="s">
        <v>52</v>
      </c>
      <c r="E2598" t="s">
        <v>29</v>
      </c>
      <c r="F2598" t="s">
        <v>22</v>
      </c>
      <c r="G2598" t="s">
        <v>16</v>
      </c>
      <c r="H2598" s="2">
        <v>5000</v>
      </c>
      <c r="I2598" s="2">
        <v>-5000</v>
      </c>
      <c r="J2598" s="1">
        <v>45855</v>
      </c>
      <c r="K2598" s="7">
        <v>45839</v>
      </c>
    </row>
    <row r="2599" spans="1:11" x14ac:dyDescent="0.25">
      <c r="A2599" s="7">
        <v>45839</v>
      </c>
      <c r="B2599" s="1">
        <v>45855</v>
      </c>
      <c r="C2599" s="49" t="s">
        <v>120</v>
      </c>
      <c r="D2599" s="49" t="s">
        <v>52</v>
      </c>
      <c r="E2599" t="s">
        <v>26</v>
      </c>
      <c r="F2599" t="s">
        <v>22</v>
      </c>
      <c r="G2599" t="s">
        <v>16</v>
      </c>
      <c r="H2599" s="2">
        <v>1500</v>
      </c>
      <c r="I2599" s="2">
        <v>-1500</v>
      </c>
      <c r="J2599" s="1">
        <v>45855</v>
      </c>
      <c r="K2599" s="7">
        <v>45839</v>
      </c>
    </row>
    <row r="2600" spans="1:11" x14ac:dyDescent="0.25">
      <c r="A2600" s="7">
        <v>45839</v>
      </c>
      <c r="B2600" s="1">
        <v>45856</v>
      </c>
      <c r="C2600" s="49" t="s">
        <v>120</v>
      </c>
      <c r="D2600" s="49" t="s">
        <v>52</v>
      </c>
      <c r="E2600" t="s">
        <v>12</v>
      </c>
      <c r="F2600" t="s">
        <v>24</v>
      </c>
      <c r="G2600" t="s">
        <v>16</v>
      </c>
      <c r="H2600" s="2">
        <v>411900</v>
      </c>
      <c r="I2600" s="2">
        <v>-412000</v>
      </c>
      <c r="J2600" s="1">
        <v>45861</v>
      </c>
      <c r="K2600" s="7">
        <v>45839</v>
      </c>
    </row>
    <row r="2601" spans="1:11" x14ac:dyDescent="0.25">
      <c r="A2601" s="7">
        <v>45839</v>
      </c>
      <c r="B2601" s="1">
        <v>45856</v>
      </c>
      <c r="C2601" s="49" t="s">
        <v>120</v>
      </c>
      <c r="D2601" s="49" t="s">
        <v>52</v>
      </c>
      <c r="E2601" t="s">
        <v>38</v>
      </c>
      <c r="F2601" t="s">
        <v>22</v>
      </c>
      <c r="G2601" t="s">
        <v>16</v>
      </c>
      <c r="H2601" s="2">
        <v>106000</v>
      </c>
      <c r="I2601" s="2">
        <v>-106000</v>
      </c>
      <c r="J2601" s="1">
        <v>45856</v>
      </c>
      <c r="K2601" s="7">
        <v>45839</v>
      </c>
    </row>
    <row r="2602" spans="1:11" x14ac:dyDescent="0.25">
      <c r="A2602" s="7">
        <v>45839</v>
      </c>
      <c r="B2602" s="1">
        <v>45856</v>
      </c>
      <c r="C2602" s="49" t="s">
        <v>120</v>
      </c>
      <c r="D2602" s="49" t="s">
        <v>51</v>
      </c>
      <c r="E2602" t="s">
        <v>64</v>
      </c>
      <c r="F2602" t="s">
        <v>22</v>
      </c>
      <c r="G2602" t="s">
        <v>16</v>
      </c>
      <c r="H2602" s="2">
        <v>48000</v>
      </c>
      <c r="I2602" s="2">
        <v>-48000</v>
      </c>
      <c r="J2602" s="1">
        <v>45856</v>
      </c>
      <c r="K2602" s="7">
        <v>45839</v>
      </c>
    </row>
    <row r="2603" spans="1:11" x14ac:dyDescent="0.25">
      <c r="A2603" s="7">
        <v>45839</v>
      </c>
      <c r="B2603" s="1">
        <v>45856</v>
      </c>
      <c r="C2603" s="49" t="s">
        <v>120</v>
      </c>
      <c r="D2603" s="49" t="s">
        <v>69</v>
      </c>
      <c r="E2603" t="s">
        <v>265</v>
      </c>
      <c r="F2603" t="s">
        <v>118</v>
      </c>
      <c r="G2603" t="s">
        <v>16</v>
      </c>
      <c r="I2603" s="2">
        <v>-944000</v>
      </c>
      <c r="J2603" s="1">
        <v>45856</v>
      </c>
      <c r="K2603" s="7">
        <v>45839</v>
      </c>
    </row>
    <row r="2604" spans="1:11" x14ac:dyDescent="0.25">
      <c r="A2604" s="7">
        <v>45839</v>
      </c>
      <c r="B2604" s="1">
        <v>45856</v>
      </c>
      <c r="C2604" s="49" t="s">
        <v>120</v>
      </c>
      <c r="D2604" s="49" t="s">
        <v>69</v>
      </c>
      <c r="E2604" t="s">
        <v>39</v>
      </c>
      <c r="F2604" t="s">
        <v>22</v>
      </c>
      <c r="G2604" t="s">
        <v>16</v>
      </c>
      <c r="I2604" s="2">
        <v>-100000</v>
      </c>
      <c r="J2604" s="1">
        <v>45856</v>
      </c>
      <c r="K2604" s="7">
        <v>45839</v>
      </c>
    </row>
    <row r="2605" spans="1:11" x14ac:dyDescent="0.25">
      <c r="A2605" s="7">
        <v>45839</v>
      </c>
      <c r="B2605" s="1">
        <v>45856</v>
      </c>
      <c r="C2605" s="49" t="s">
        <v>120</v>
      </c>
      <c r="D2605" s="49" t="s">
        <v>50</v>
      </c>
      <c r="E2605" t="s">
        <v>55</v>
      </c>
      <c r="F2605" t="s">
        <v>22</v>
      </c>
      <c r="G2605" t="s">
        <v>16</v>
      </c>
      <c r="I2605" s="2">
        <v>-30000</v>
      </c>
      <c r="J2605" s="1">
        <v>45856</v>
      </c>
      <c r="K2605" s="7">
        <v>45839</v>
      </c>
    </row>
    <row r="2606" spans="1:11" x14ac:dyDescent="0.25">
      <c r="A2606" s="7">
        <v>45839</v>
      </c>
      <c r="B2606" s="1">
        <v>45856</v>
      </c>
      <c r="C2606" s="49" t="s">
        <v>120</v>
      </c>
      <c r="D2606" s="49" t="s">
        <v>51</v>
      </c>
      <c r="E2606" t="s">
        <v>79</v>
      </c>
      <c r="F2606" t="s">
        <v>22</v>
      </c>
      <c r="G2606" t="s">
        <v>16</v>
      </c>
      <c r="H2606" s="2">
        <v>65000</v>
      </c>
      <c r="I2606" s="2">
        <v>-65000</v>
      </c>
      <c r="J2606" s="1">
        <v>45856</v>
      </c>
      <c r="K2606" s="7">
        <v>45839</v>
      </c>
    </row>
    <row r="2607" spans="1:11" x14ac:dyDescent="0.25">
      <c r="A2607" s="7">
        <v>45839</v>
      </c>
      <c r="B2607" s="1">
        <v>45856</v>
      </c>
      <c r="C2607" s="49" t="s">
        <v>120</v>
      </c>
      <c r="D2607" s="49" t="s">
        <v>51</v>
      </c>
      <c r="E2607" t="s">
        <v>39</v>
      </c>
      <c r="F2607" t="s">
        <v>22</v>
      </c>
      <c r="G2607" t="s">
        <v>16</v>
      </c>
      <c r="H2607" s="2">
        <v>22000</v>
      </c>
      <c r="I2607" s="2">
        <v>-22000</v>
      </c>
      <c r="J2607" s="1">
        <v>45856</v>
      </c>
      <c r="K2607" s="7">
        <v>45839</v>
      </c>
    </row>
    <row r="2608" spans="1:11" x14ac:dyDescent="0.25">
      <c r="A2608" s="7">
        <v>45839</v>
      </c>
      <c r="B2608" s="1">
        <v>45856</v>
      </c>
      <c r="C2608" s="49" t="s">
        <v>120</v>
      </c>
      <c r="D2608" s="49" t="s">
        <v>51</v>
      </c>
      <c r="E2608" t="s">
        <v>27</v>
      </c>
      <c r="F2608" t="s">
        <v>22</v>
      </c>
      <c r="G2608" t="s">
        <v>16</v>
      </c>
      <c r="H2608" s="2">
        <v>38500</v>
      </c>
      <c r="I2608" s="2">
        <v>-38500</v>
      </c>
      <c r="J2608" s="1">
        <v>45856</v>
      </c>
      <c r="K2608" s="7">
        <v>45839</v>
      </c>
    </row>
    <row r="2609" spans="1:11" x14ac:dyDescent="0.25">
      <c r="A2609" s="7">
        <v>45839</v>
      </c>
      <c r="B2609" s="1">
        <v>45856</v>
      </c>
      <c r="C2609" s="49" t="s">
        <v>120</v>
      </c>
      <c r="D2609" s="49" t="s">
        <v>69</v>
      </c>
      <c r="E2609" t="s">
        <v>43</v>
      </c>
      <c r="F2609" t="s">
        <v>22</v>
      </c>
      <c r="G2609" t="s">
        <v>16</v>
      </c>
      <c r="I2609" s="2">
        <v>-23070</v>
      </c>
      <c r="J2609" s="1">
        <v>45856</v>
      </c>
      <c r="K2609" s="7">
        <v>45839</v>
      </c>
    </row>
    <row r="2610" spans="1:11" x14ac:dyDescent="0.25">
      <c r="A2610" s="7">
        <v>45839</v>
      </c>
      <c r="B2610" s="1">
        <v>45856</v>
      </c>
      <c r="C2610" s="49" t="s">
        <v>120</v>
      </c>
      <c r="D2610" s="49" t="s">
        <v>51</v>
      </c>
      <c r="E2610" t="s">
        <v>94</v>
      </c>
      <c r="F2610" t="s">
        <v>22</v>
      </c>
      <c r="G2610" t="s">
        <v>16</v>
      </c>
      <c r="H2610" s="2">
        <v>3900</v>
      </c>
      <c r="I2610" s="2">
        <v>-3900</v>
      </c>
      <c r="J2610" s="1">
        <v>45856</v>
      </c>
      <c r="K2610" s="7">
        <v>45839</v>
      </c>
    </row>
    <row r="2611" spans="1:11" x14ac:dyDescent="0.25">
      <c r="A2611" s="7">
        <v>45839</v>
      </c>
      <c r="B2611" s="1">
        <v>45856</v>
      </c>
      <c r="C2611" s="49" t="s">
        <v>120</v>
      </c>
      <c r="D2611" s="49" t="s">
        <v>49</v>
      </c>
      <c r="E2611" t="s">
        <v>46</v>
      </c>
      <c r="F2611" t="s">
        <v>22</v>
      </c>
      <c r="G2611" t="s">
        <v>47</v>
      </c>
      <c r="H2611" s="2">
        <v>1135647</v>
      </c>
      <c r="I2611" s="2">
        <v>-1135647</v>
      </c>
      <c r="J2611" s="1">
        <v>45856</v>
      </c>
      <c r="K2611" s="7">
        <v>45839</v>
      </c>
    </row>
    <row r="2612" spans="1:11" x14ac:dyDescent="0.25">
      <c r="A2612" s="7">
        <v>45839</v>
      </c>
      <c r="B2612" s="1">
        <v>45856</v>
      </c>
      <c r="C2612" s="49" t="s">
        <v>120</v>
      </c>
      <c r="D2612" s="49" t="s">
        <v>50</v>
      </c>
      <c r="E2612" t="s">
        <v>44</v>
      </c>
      <c r="F2612" t="s">
        <v>22</v>
      </c>
      <c r="G2612" t="s">
        <v>16</v>
      </c>
      <c r="I2612" s="2">
        <v>-500000</v>
      </c>
      <c r="J2612" s="1">
        <v>45856</v>
      </c>
      <c r="K2612" s="7">
        <v>45839</v>
      </c>
    </row>
    <row r="2613" spans="1:11" x14ac:dyDescent="0.25">
      <c r="A2613" s="7">
        <v>45839</v>
      </c>
      <c r="B2613" s="1">
        <v>45856</v>
      </c>
      <c r="C2613" s="49" t="s">
        <v>120</v>
      </c>
      <c r="D2613" s="49" t="s">
        <v>50</v>
      </c>
      <c r="E2613" t="s">
        <v>55</v>
      </c>
      <c r="F2613" t="s">
        <v>22</v>
      </c>
      <c r="G2613" t="s">
        <v>16</v>
      </c>
      <c r="I2613" s="2">
        <v>-500000</v>
      </c>
      <c r="J2613" s="1">
        <v>45856</v>
      </c>
      <c r="K2613" s="7">
        <v>45839</v>
      </c>
    </row>
    <row r="2614" spans="1:11" x14ac:dyDescent="0.25">
      <c r="A2614" s="7">
        <v>45839</v>
      </c>
      <c r="B2614" s="1">
        <v>45856</v>
      </c>
      <c r="C2614" s="49" t="s">
        <v>120</v>
      </c>
      <c r="D2614" s="49" t="s">
        <v>52</v>
      </c>
      <c r="E2614" t="s">
        <v>89</v>
      </c>
      <c r="F2614" t="s">
        <v>22</v>
      </c>
      <c r="G2614" t="s">
        <v>16</v>
      </c>
      <c r="H2614" s="2">
        <v>11500</v>
      </c>
      <c r="I2614" s="2">
        <v>-11500</v>
      </c>
      <c r="J2614" s="1">
        <v>45856</v>
      </c>
      <c r="K2614" s="7">
        <v>45839</v>
      </c>
    </row>
    <row r="2615" spans="1:11" x14ac:dyDescent="0.25">
      <c r="A2615" s="7">
        <v>45839</v>
      </c>
      <c r="B2615" s="1">
        <v>45856</v>
      </c>
      <c r="C2615" s="49" t="s">
        <v>120</v>
      </c>
      <c r="D2615" s="49" t="s">
        <v>52</v>
      </c>
      <c r="E2615" t="s">
        <v>30</v>
      </c>
      <c r="F2615" t="s">
        <v>22</v>
      </c>
      <c r="G2615" t="s">
        <v>16</v>
      </c>
      <c r="H2615" s="2">
        <v>8000</v>
      </c>
      <c r="I2615" s="2">
        <v>-8000</v>
      </c>
      <c r="J2615" s="1">
        <v>45856</v>
      </c>
      <c r="K2615" s="7">
        <v>45839</v>
      </c>
    </row>
    <row r="2616" spans="1:11" x14ac:dyDescent="0.25">
      <c r="A2616" s="7">
        <v>45839</v>
      </c>
      <c r="B2616" s="1">
        <v>45856</v>
      </c>
      <c r="C2616" s="49" t="s">
        <v>120</v>
      </c>
      <c r="D2616" s="49" t="s">
        <v>52</v>
      </c>
      <c r="E2616" t="s">
        <v>41</v>
      </c>
      <c r="F2616" t="s">
        <v>22</v>
      </c>
      <c r="G2616" t="s">
        <v>16</v>
      </c>
      <c r="H2616" s="2">
        <v>6100</v>
      </c>
      <c r="I2616" s="2">
        <v>-6100</v>
      </c>
      <c r="J2616" s="1">
        <v>45856</v>
      </c>
      <c r="K2616" s="7">
        <v>45839</v>
      </c>
    </row>
    <row r="2617" spans="1:11" x14ac:dyDescent="0.25">
      <c r="A2617" s="7">
        <v>45839</v>
      </c>
      <c r="B2617" s="1">
        <v>45856</v>
      </c>
      <c r="C2617" s="49" t="s">
        <v>120</v>
      </c>
      <c r="D2617" s="49" t="s">
        <v>52</v>
      </c>
      <c r="E2617" t="s">
        <v>30</v>
      </c>
      <c r="F2617" t="s">
        <v>22</v>
      </c>
      <c r="G2617" t="s">
        <v>16</v>
      </c>
      <c r="H2617" s="2">
        <v>6000</v>
      </c>
      <c r="I2617" s="2">
        <v>-6000</v>
      </c>
      <c r="J2617" s="1">
        <v>45856</v>
      </c>
      <c r="K2617" s="7">
        <v>45839</v>
      </c>
    </row>
    <row r="2618" spans="1:11" x14ac:dyDescent="0.25">
      <c r="A2618" s="7">
        <v>45839</v>
      </c>
      <c r="B2618" s="1">
        <v>45856</v>
      </c>
      <c r="C2618" s="49" t="s">
        <v>120</v>
      </c>
      <c r="D2618" s="49" t="s">
        <v>52</v>
      </c>
      <c r="E2618" t="s">
        <v>136</v>
      </c>
      <c r="F2618" t="s">
        <v>22</v>
      </c>
      <c r="G2618" t="s">
        <v>16</v>
      </c>
      <c r="H2618" s="2">
        <v>2600</v>
      </c>
      <c r="I2618" s="2">
        <v>-2600</v>
      </c>
      <c r="J2618" s="1">
        <v>45856</v>
      </c>
      <c r="K2618" s="7">
        <v>45839</v>
      </c>
    </row>
    <row r="2619" spans="1:11" x14ac:dyDescent="0.25">
      <c r="A2619" s="7">
        <v>45839</v>
      </c>
      <c r="B2619" s="1">
        <v>45857</v>
      </c>
      <c r="C2619" s="49" t="s">
        <v>120</v>
      </c>
      <c r="D2619" s="49" t="s">
        <v>52</v>
      </c>
      <c r="E2619" t="s">
        <v>39</v>
      </c>
      <c r="F2619" t="s">
        <v>22</v>
      </c>
      <c r="G2619" t="s">
        <v>18</v>
      </c>
      <c r="H2619" s="2">
        <v>106825</v>
      </c>
      <c r="I2619" s="2">
        <v>-106825</v>
      </c>
      <c r="J2619" s="1">
        <v>45857</v>
      </c>
      <c r="K2619" s="7">
        <v>45839</v>
      </c>
    </row>
    <row r="2620" spans="1:11" x14ac:dyDescent="0.25">
      <c r="A2620" s="7">
        <v>45839</v>
      </c>
      <c r="B2620" s="1">
        <v>45857</v>
      </c>
      <c r="C2620" s="49" t="s">
        <v>120</v>
      </c>
      <c r="D2620" s="49" t="s">
        <v>52</v>
      </c>
      <c r="E2620" t="s">
        <v>132</v>
      </c>
      <c r="F2620" t="s">
        <v>22</v>
      </c>
      <c r="G2620" t="s">
        <v>16</v>
      </c>
      <c r="H2620" s="2">
        <v>24000</v>
      </c>
      <c r="I2620" s="2">
        <v>-24000</v>
      </c>
      <c r="J2620" s="1">
        <v>45857</v>
      </c>
      <c r="K2620" s="7">
        <v>45839</v>
      </c>
    </row>
    <row r="2621" spans="1:11" x14ac:dyDescent="0.25">
      <c r="A2621" s="7">
        <v>45839</v>
      </c>
      <c r="B2621" s="1">
        <v>45857</v>
      </c>
      <c r="C2621" s="49" t="s">
        <v>120</v>
      </c>
      <c r="D2621" s="49" t="s">
        <v>69</v>
      </c>
      <c r="E2621" t="s">
        <v>43</v>
      </c>
      <c r="F2621" t="s">
        <v>22</v>
      </c>
      <c r="G2621" t="s">
        <v>16</v>
      </c>
      <c r="I2621" s="2">
        <v>-28000</v>
      </c>
      <c r="J2621" s="1">
        <v>45857</v>
      </c>
      <c r="K2621" s="7">
        <v>45839</v>
      </c>
    </row>
    <row r="2622" spans="1:11" x14ac:dyDescent="0.25">
      <c r="A2622" s="7">
        <v>45839</v>
      </c>
      <c r="B2622" s="1">
        <v>45857</v>
      </c>
      <c r="C2622" s="49" t="s">
        <v>120</v>
      </c>
      <c r="D2622" s="49" t="s">
        <v>69</v>
      </c>
      <c r="E2622" t="s">
        <v>39</v>
      </c>
      <c r="F2622" t="s">
        <v>22</v>
      </c>
      <c r="G2622" t="s">
        <v>16</v>
      </c>
      <c r="I2622" s="2">
        <v>-275600</v>
      </c>
      <c r="J2622" s="1">
        <v>45857</v>
      </c>
      <c r="K2622" s="7">
        <v>45839</v>
      </c>
    </row>
    <row r="2623" spans="1:11" x14ac:dyDescent="0.25">
      <c r="A2623" s="7">
        <v>45839</v>
      </c>
      <c r="B2623" s="1">
        <v>45857</v>
      </c>
      <c r="C2623" s="49" t="s">
        <v>120</v>
      </c>
      <c r="D2623" s="49" t="s">
        <v>51</v>
      </c>
      <c r="E2623" t="s">
        <v>27</v>
      </c>
      <c r="F2623" t="s">
        <v>22</v>
      </c>
      <c r="G2623" t="s">
        <v>16</v>
      </c>
      <c r="H2623" s="2">
        <v>95000</v>
      </c>
      <c r="I2623" s="2">
        <v>-95000</v>
      </c>
      <c r="J2623" s="1">
        <v>45857</v>
      </c>
      <c r="K2623" s="7">
        <v>45839</v>
      </c>
    </row>
    <row r="2624" spans="1:11" x14ac:dyDescent="0.25">
      <c r="A2624" s="7">
        <v>45839</v>
      </c>
      <c r="B2624" s="1">
        <v>45857</v>
      </c>
      <c r="C2624" s="49" t="s">
        <v>120</v>
      </c>
      <c r="D2624" s="49" t="s">
        <v>69</v>
      </c>
      <c r="E2624" t="s">
        <v>43</v>
      </c>
      <c r="F2624" t="s">
        <v>22</v>
      </c>
      <c r="G2624" t="s">
        <v>16</v>
      </c>
      <c r="I2624" s="2">
        <v>-23070</v>
      </c>
      <c r="J2624" s="1">
        <v>45857</v>
      </c>
      <c r="K2624" s="7">
        <v>45839</v>
      </c>
    </row>
    <row r="2625" spans="1:11" x14ac:dyDescent="0.25">
      <c r="A2625" s="7">
        <v>45839</v>
      </c>
      <c r="B2625" s="1">
        <v>45857</v>
      </c>
      <c r="C2625" s="49" t="s">
        <v>120</v>
      </c>
      <c r="D2625" s="49" t="s">
        <v>52</v>
      </c>
      <c r="E2625" t="s">
        <v>62</v>
      </c>
      <c r="F2625" t="s">
        <v>24</v>
      </c>
      <c r="G2625" t="s">
        <v>16</v>
      </c>
      <c r="H2625" s="2">
        <v>133250</v>
      </c>
    </row>
    <row r="2626" spans="1:11" x14ac:dyDescent="0.25">
      <c r="A2626" s="7">
        <v>45839</v>
      </c>
      <c r="B2626" s="1">
        <v>45857</v>
      </c>
      <c r="C2626" s="49" t="s">
        <v>120</v>
      </c>
      <c r="D2626" s="49" t="s">
        <v>52</v>
      </c>
      <c r="E2626" t="s">
        <v>39</v>
      </c>
      <c r="F2626" t="s">
        <v>22</v>
      </c>
      <c r="G2626" t="s">
        <v>18</v>
      </c>
      <c r="H2626" s="2">
        <v>12000</v>
      </c>
      <c r="I2626" s="2">
        <v>-12000</v>
      </c>
      <c r="J2626" s="1">
        <v>45857</v>
      </c>
      <c r="K2626" s="7">
        <v>45839</v>
      </c>
    </row>
    <row r="2627" spans="1:11" x14ac:dyDescent="0.25">
      <c r="A2627" s="7">
        <v>45839</v>
      </c>
      <c r="B2627" s="1">
        <v>45857</v>
      </c>
      <c r="C2627" s="49" t="s">
        <v>120</v>
      </c>
      <c r="D2627" s="49" t="s">
        <v>52</v>
      </c>
      <c r="E2627" t="s">
        <v>30</v>
      </c>
      <c r="F2627" t="s">
        <v>22</v>
      </c>
      <c r="G2627" t="s">
        <v>16</v>
      </c>
      <c r="H2627" s="2">
        <v>4000</v>
      </c>
      <c r="I2627" s="2">
        <v>-4000</v>
      </c>
      <c r="J2627" s="1">
        <v>45857</v>
      </c>
      <c r="K2627" s="7">
        <v>45839</v>
      </c>
    </row>
    <row r="2628" spans="1:11" x14ac:dyDescent="0.25">
      <c r="A2628" s="7">
        <v>45839</v>
      </c>
      <c r="B2628" s="1">
        <v>45857</v>
      </c>
      <c r="C2628" s="49" t="s">
        <v>120</v>
      </c>
      <c r="D2628" s="49" t="s">
        <v>52</v>
      </c>
      <c r="E2628" t="s">
        <v>26</v>
      </c>
      <c r="F2628" t="s">
        <v>22</v>
      </c>
      <c r="G2628" t="s">
        <v>16</v>
      </c>
      <c r="H2628" s="2">
        <v>1200</v>
      </c>
      <c r="I2628" s="2">
        <v>-1200</v>
      </c>
      <c r="J2628" s="1">
        <v>45857</v>
      </c>
      <c r="K2628" s="7">
        <v>45839</v>
      </c>
    </row>
    <row r="2629" spans="1:11" x14ac:dyDescent="0.25">
      <c r="A2629" s="7">
        <v>45839</v>
      </c>
      <c r="B2629" s="1">
        <v>45859</v>
      </c>
      <c r="C2629" s="49" t="s">
        <v>120</v>
      </c>
      <c r="D2629" s="49" t="s">
        <v>52</v>
      </c>
      <c r="E2629" t="s">
        <v>37</v>
      </c>
      <c r="F2629" t="s">
        <v>22</v>
      </c>
      <c r="G2629" t="s">
        <v>16</v>
      </c>
      <c r="H2629" s="2">
        <v>445860</v>
      </c>
      <c r="I2629" s="2">
        <v>-445860</v>
      </c>
      <c r="J2629" s="1">
        <v>45859</v>
      </c>
      <c r="K2629" s="7">
        <v>45839</v>
      </c>
    </row>
    <row r="2630" spans="1:11" x14ac:dyDescent="0.25">
      <c r="A2630" s="7">
        <v>45839</v>
      </c>
      <c r="B2630" s="1">
        <v>45859</v>
      </c>
      <c r="C2630" s="49" t="s">
        <v>120</v>
      </c>
      <c r="D2630" s="49" t="s">
        <v>52</v>
      </c>
      <c r="E2630" t="s">
        <v>31</v>
      </c>
      <c r="F2630" t="s">
        <v>24</v>
      </c>
      <c r="G2630" t="s">
        <v>17</v>
      </c>
      <c r="H2630" s="2">
        <v>353676</v>
      </c>
      <c r="I2630" s="2">
        <v>-353676</v>
      </c>
      <c r="J2630" s="1">
        <v>45866</v>
      </c>
      <c r="K2630" s="7">
        <v>45839</v>
      </c>
    </row>
    <row r="2631" spans="1:11" x14ac:dyDescent="0.25">
      <c r="A2631" s="7">
        <v>45839</v>
      </c>
      <c r="B2631" s="1">
        <v>45859</v>
      </c>
      <c r="C2631" s="49" t="s">
        <v>120</v>
      </c>
      <c r="D2631" s="49" t="s">
        <v>52</v>
      </c>
      <c r="E2631" t="s">
        <v>39</v>
      </c>
      <c r="F2631" t="s">
        <v>22</v>
      </c>
      <c r="G2631" t="s">
        <v>16</v>
      </c>
      <c r="H2631" s="2">
        <v>308000</v>
      </c>
      <c r="I2631" s="2">
        <v>-308000</v>
      </c>
      <c r="J2631" s="1">
        <v>45859</v>
      </c>
      <c r="K2631" s="7">
        <v>45839</v>
      </c>
    </row>
    <row r="2632" spans="1:11" x14ac:dyDescent="0.25">
      <c r="A2632" s="7">
        <v>45839</v>
      </c>
      <c r="B2632" s="1">
        <v>45859</v>
      </c>
      <c r="C2632" s="49" t="s">
        <v>120</v>
      </c>
      <c r="D2632" s="49" t="s">
        <v>52</v>
      </c>
      <c r="E2632" t="s">
        <v>68</v>
      </c>
      <c r="F2632" t="s">
        <v>22</v>
      </c>
      <c r="G2632" t="s">
        <v>18</v>
      </c>
      <c r="I2632" s="2">
        <v>-290000</v>
      </c>
      <c r="J2632" s="1">
        <v>45859</v>
      </c>
      <c r="K2632" s="7">
        <v>45839</v>
      </c>
    </row>
    <row r="2633" spans="1:11" x14ac:dyDescent="0.25">
      <c r="A2633" s="7">
        <v>45839</v>
      </c>
      <c r="B2633" s="1">
        <v>45859</v>
      </c>
      <c r="C2633" s="49" t="s">
        <v>120</v>
      </c>
      <c r="D2633" s="49" t="s">
        <v>52</v>
      </c>
      <c r="E2633" t="s">
        <v>12</v>
      </c>
      <c r="F2633" t="s">
        <v>24</v>
      </c>
      <c r="G2633" t="s">
        <v>16</v>
      </c>
      <c r="H2633" s="2">
        <v>235800</v>
      </c>
      <c r="I2633" s="2">
        <v>-235850</v>
      </c>
      <c r="J2633" s="1">
        <v>45863</v>
      </c>
      <c r="K2633" s="7">
        <v>45839</v>
      </c>
    </row>
    <row r="2634" spans="1:11" x14ac:dyDescent="0.25">
      <c r="A2634" s="7">
        <v>45839</v>
      </c>
      <c r="B2634" s="1">
        <v>45859</v>
      </c>
      <c r="C2634" s="49" t="s">
        <v>120</v>
      </c>
      <c r="D2634" s="49" t="s">
        <v>52</v>
      </c>
      <c r="E2634" t="s">
        <v>141</v>
      </c>
      <c r="F2634" t="s">
        <v>22</v>
      </c>
      <c r="G2634" t="s">
        <v>16</v>
      </c>
      <c r="I2634" s="2">
        <v>-200000</v>
      </c>
      <c r="J2634" s="1">
        <v>45859</v>
      </c>
      <c r="K2634" s="7">
        <v>45839</v>
      </c>
    </row>
    <row r="2635" spans="1:11" x14ac:dyDescent="0.25">
      <c r="A2635" s="7">
        <v>45839</v>
      </c>
      <c r="B2635" s="1">
        <v>45859</v>
      </c>
      <c r="C2635" s="49" t="s">
        <v>120</v>
      </c>
      <c r="D2635" s="49" t="s">
        <v>52</v>
      </c>
      <c r="E2635" t="s">
        <v>34</v>
      </c>
      <c r="F2635" t="s">
        <v>22</v>
      </c>
      <c r="G2635" t="s">
        <v>16</v>
      </c>
      <c r="H2635" s="2">
        <v>154300</v>
      </c>
      <c r="I2635" s="2">
        <v>-154300</v>
      </c>
      <c r="J2635" s="1">
        <v>45859</v>
      </c>
      <c r="K2635" s="7">
        <v>45839</v>
      </c>
    </row>
    <row r="2636" spans="1:11" x14ac:dyDescent="0.25">
      <c r="A2636" s="7">
        <v>45839</v>
      </c>
      <c r="B2636" s="1">
        <v>45859</v>
      </c>
      <c r="C2636" s="49" t="s">
        <v>120</v>
      </c>
      <c r="D2636" s="49" t="s">
        <v>52</v>
      </c>
      <c r="E2636" t="s">
        <v>84</v>
      </c>
      <c r="F2636" t="s">
        <v>24</v>
      </c>
      <c r="G2636" t="s">
        <v>17</v>
      </c>
      <c r="H2636" s="2">
        <v>105896</v>
      </c>
      <c r="I2636" s="2">
        <v>-105896</v>
      </c>
      <c r="J2636" s="1">
        <v>45867</v>
      </c>
      <c r="K2636" s="7">
        <v>45839</v>
      </c>
    </row>
    <row r="2637" spans="1:11" x14ac:dyDescent="0.25">
      <c r="A2637" s="7">
        <v>45839</v>
      </c>
      <c r="B2637" s="1">
        <v>45859</v>
      </c>
      <c r="C2637" s="49" t="s">
        <v>120</v>
      </c>
      <c r="D2637" s="49" t="s">
        <v>52</v>
      </c>
      <c r="E2637" t="s">
        <v>36</v>
      </c>
      <c r="F2637" t="s">
        <v>22</v>
      </c>
      <c r="G2637" t="s">
        <v>18</v>
      </c>
      <c r="H2637" s="2">
        <v>100500</v>
      </c>
      <c r="I2637" s="2">
        <v>-100500</v>
      </c>
      <c r="J2637" s="1">
        <v>45859</v>
      </c>
      <c r="K2637" s="7">
        <v>45839</v>
      </c>
    </row>
    <row r="2638" spans="1:11" x14ac:dyDescent="0.25">
      <c r="A2638" s="7">
        <v>45839</v>
      </c>
      <c r="B2638" s="1">
        <v>45859</v>
      </c>
      <c r="C2638" s="49" t="s">
        <v>120</v>
      </c>
      <c r="D2638" s="49" t="s">
        <v>52</v>
      </c>
      <c r="E2638" t="s">
        <v>39</v>
      </c>
      <c r="F2638" t="s">
        <v>22</v>
      </c>
      <c r="G2638" t="s">
        <v>16</v>
      </c>
      <c r="H2638" s="2">
        <v>96600</v>
      </c>
      <c r="I2638" s="2">
        <v>-96600</v>
      </c>
      <c r="J2638" s="1">
        <v>45859</v>
      </c>
      <c r="K2638" s="7">
        <v>45839</v>
      </c>
    </row>
    <row r="2639" spans="1:11" x14ac:dyDescent="0.25">
      <c r="A2639" s="7">
        <v>45839</v>
      </c>
      <c r="B2639" s="1">
        <v>45859</v>
      </c>
      <c r="C2639" s="49" t="s">
        <v>120</v>
      </c>
      <c r="D2639" s="49" t="s">
        <v>52</v>
      </c>
      <c r="E2639" t="s">
        <v>10</v>
      </c>
      <c r="F2639" t="s">
        <v>24</v>
      </c>
      <c r="G2639" t="s">
        <v>17</v>
      </c>
      <c r="H2639" s="2">
        <v>69824</v>
      </c>
      <c r="I2639" s="2">
        <v>-69824</v>
      </c>
      <c r="J2639" s="1">
        <v>45862</v>
      </c>
      <c r="K2639" s="7">
        <v>45839</v>
      </c>
    </row>
    <row r="2640" spans="1:11" x14ac:dyDescent="0.25">
      <c r="A2640" s="7">
        <v>45839</v>
      </c>
      <c r="B2640" s="1">
        <v>45859</v>
      </c>
      <c r="C2640" s="49" t="s">
        <v>120</v>
      </c>
      <c r="D2640" s="49" t="s">
        <v>52</v>
      </c>
      <c r="E2640" t="s">
        <v>39</v>
      </c>
      <c r="F2640" t="s">
        <v>24</v>
      </c>
      <c r="G2640" t="s">
        <v>17</v>
      </c>
      <c r="H2640" s="2">
        <v>65408</v>
      </c>
      <c r="I2640" s="2">
        <v>-65408</v>
      </c>
      <c r="J2640" s="1">
        <v>45866</v>
      </c>
      <c r="K2640" s="7">
        <v>45839</v>
      </c>
    </row>
    <row r="2641" spans="1:11" x14ac:dyDescent="0.25">
      <c r="A2641" s="7">
        <v>45839</v>
      </c>
      <c r="B2641" s="1">
        <v>45859</v>
      </c>
      <c r="C2641" s="49" t="s">
        <v>120</v>
      </c>
      <c r="D2641" s="49" t="s">
        <v>52</v>
      </c>
      <c r="E2641" t="s">
        <v>10</v>
      </c>
      <c r="F2641" t="s">
        <v>24</v>
      </c>
      <c r="G2641" t="s">
        <v>16</v>
      </c>
      <c r="H2641" s="2">
        <v>57706</v>
      </c>
      <c r="I2641" s="2">
        <v>-57700</v>
      </c>
      <c r="J2641" s="1">
        <v>45862</v>
      </c>
      <c r="K2641" s="7">
        <v>45839</v>
      </c>
    </row>
    <row r="2642" spans="1:11" x14ac:dyDescent="0.25">
      <c r="A2642" s="7">
        <v>45839</v>
      </c>
      <c r="B2642" s="1">
        <v>45859</v>
      </c>
      <c r="C2642" s="49" t="s">
        <v>120</v>
      </c>
      <c r="D2642" s="49" t="s">
        <v>69</v>
      </c>
      <c r="E2642" t="s">
        <v>43</v>
      </c>
      <c r="F2642" t="s">
        <v>22</v>
      </c>
      <c r="G2642" t="s">
        <v>16</v>
      </c>
      <c r="I2642" s="2">
        <v>-28000</v>
      </c>
      <c r="J2642" s="1">
        <v>45859</v>
      </c>
      <c r="K2642" s="7">
        <v>45839</v>
      </c>
    </row>
    <row r="2643" spans="1:11" x14ac:dyDescent="0.25">
      <c r="A2643" s="7">
        <v>45839</v>
      </c>
      <c r="B2643" s="1">
        <v>45859</v>
      </c>
      <c r="C2643" s="49" t="s">
        <v>120</v>
      </c>
      <c r="D2643" s="49" t="s">
        <v>69</v>
      </c>
      <c r="E2643" t="s">
        <v>43</v>
      </c>
      <c r="F2643" t="s">
        <v>22</v>
      </c>
      <c r="G2643" t="s">
        <v>16</v>
      </c>
      <c r="I2643" s="2">
        <v>-28000</v>
      </c>
      <c r="J2643" s="1">
        <v>45859</v>
      </c>
      <c r="K2643" s="7">
        <v>45839</v>
      </c>
    </row>
    <row r="2644" spans="1:11" x14ac:dyDescent="0.25">
      <c r="A2644" s="7">
        <v>45839</v>
      </c>
      <c r="B2644" s="1">
        <v>45859</v>
      </c>
      <c r="C2644" s="49" t="s">
        <v>120</v>
      </c>
      <c r="D2644" s="49" t="s">
        <v>69</v>
      </c>
      <c r="E2644" t="s">
        <v>43</v>
      </c>
      <c r="F2644" t="s">
        <v>22</v>
      </c>
      <c r="G2644" t="s">
        <v>16</v>
      </c>
      <c r="I2644" s="2">
        <v>-23070</v>
      </c>
      <c r="J2644" s="1">
        <v>45859</v>
      </c>
      <c r="K2644" s="7">
        <v>45839</v>
      </c>
    </row>
    <row r="2645" spans="1:11" x14ac:dyDescent="0.25">
      <c r="A2645" s="7">
        <v>45839</v>
      </c>
      <c r="B2645" s="1">
        <v>45859</v>
      </c>
      <c r="C2645" s="49" t="s">
        <v>120</v>
      </c>
      <c r="D2645" s="49" t="s">
        <v>66</v>
      </c>
      <c r="E2645" t="s">
        <v>97</v>
      </c>
      <c r="F2645" t="s">
        <v>22</v>
      </c>
      <c r="G2645" t="s">
        <v>18</v>
      </c>
      <c r="H2645" s="2">
        <v>375000</v>
      </c>
      <c r="I2645" s="2">
        <v>-375000</v>
      </c>
      <c r="J2645" s="1">
        <v>45859</v>
      </c>
      <c r="K2645" s="7">
        <v>45839</v>
      </c>
    </row>
    <row r="2646" spans="1:11" x14ac:dyDescent="0.25">
      <c r="A2646" s="7">
        <v>45839</v>
      </c>
      <c r="B2646" s="1">
        <v>45859</v>
      </c>
      <c r="C2646" s="49" t="s">
        <v>120</v>
      </c>
      <c r="D2646" s="49" t="s">
        <v>49</v>
      </c>
      <c r="E2646" t="s">
        <v>155</v>
      </c>
      <c r="F2646" t="s">
        <v>22</v>
      </c>
      <c r="G2646" t="s">
        <v>16</v>
      </c>
      <c r="H2646" s="2">
        <v>500000</v>
      </c>
      <c r="I2646" s="2">
        <v>-500000</v>
      </c>
      <c r="J2646" s="1">
        <v>45859</v>
      </c>
      <c r="K2646" s="7">
        <v>45839</v>
      </c>
    </row>
    <row r="2647" spans="1:11" x14ac:dyDescent="0.25">
      <c r="A2647" s="7">
        <v>45839</v>
      </c>
      <c r="B2647" s="1">
        <v>45859</v>
      </c>
      <c r="C2647" s="49" t="s">
        <v>120</v>
      </c>
      <c r="D2647" s="49" t="s">
        <v>54</v>
      </c>
      <c r="E2647" t="s">
        <v>39</v>
      </c>
      <c r="F2647" t="s">
        <v>22</v>
      </c>
      <c r="G2647" t="s">
        <v>16</v>
      </c>
      <c r="H2647" s="2">
        <v>780000</v>
      </c>
      <c r="I2647" s="2">
        <v>-780000</v>
      </c>
      <c r="J2647" s="1">
        <v>45859</v>
      </c>
      <c r="K2647" s="7">
        <v>45839</v>
      </c>
    </row>
    <row r="2648" spans="1:11" x14ac:dyDescent="0.25">
      <c r="A2648" s="7">
        <v>45839</v>
      </c>
      <c r="B2648" s="1">
        <v>45859</v>
      </c>
      <c r="C2648" s="49" t="s">
        <v>120</v>
      </c>
      <c r="D2648" s="49" t="s">
        <v>50</v>
      </c>
      <c r="E2648" t="s">
        <v>55</v>
      </c>
      <c r="F2648" t="s">
        <v>22</v>
      </c>
      <c r="G2648" t="s">
        <v>18</v>
      </c>
      <c r="I2648" s="2">
        <v>-475000</v>
      </c>
      <c r="J2648" s="1">
        <v>45859</v>
      </c>
      <c r="K2648" s="7">
        <v>45839</v>
      </c>
    </row>
    <row r="2649" spans="1:11" x14ac:dyDescent="0.25">
      <c r="A2649" s="7">
        <v>45839</v>
      </c>
      <c r="B2649" s="1">
        <v>45859</v>
      </c>
      <c r="C2649" s="49" t="s">
        <v>120</v>
      </c>
      <c r="D2649" s="49" t="s">
        <v>50</v>
      </c>
      <c r="E2649" t="s">
        <v>44</v>
      </c>
      <c r="F2649" t="s">
        <v>22</v>
      </c>
      <c r="G2649" t="s">
        <v>18</v>
      </c>
      <c r="I2649" s="2">
        <v>-475000</v>
      </c>
      <c r="J2649" s="1">
        <v>45859</v>
      </c>
      <c r="K2649" s="7">
        <v>45839</v>
      </c>
    </row>
    <row r="2650" spans="1:11" x14ac:dyDescent="0.25">
      <c r="A2650" s="7">
        <v>45839</v>
      </c>
      <c r="B2650" s="1">
        <v>45859</v>
      </c>
      <c r="C2650" s="49" t="s">
        <v>120</v>
      </c>
      <c r="D2650" s="49" t="s">
        <v>66</v>
      </c>
      <c r="E2650" t="s">
        <v>39</v>
      </c>
      <c r="F2650" t="s">
        <v>22</v>
      </c>
      <c r="G2650" t="s">
        <v>18</v>
      </c>
      <c r="H2650" s="2">
        <v>132483</v>
      </c>
      <c r="I2650" s="2">
        <v>-132483</v>
      </c>
      <c r="J2650" s="1">
        <v>45859</v>
      </c>
      <c r="K2650" s="7">
        <v>45839</v>
      </c>
    </row>
    <row r="2651" spans="1:11" x14ac:dyDescent="0.25">
      <c r="A2651" s="7">
        <v>45839</v>
      </c>
      <c r="B2651" s="1">
        <v>45859</v>
      </c>
      <c r="C2651" s="49" t="s">
        <v>120</v>
      </c>
      <c r="D2651" s="49" t="s">
        <v>66</v>
      </c>
      <c r="E2651" t="s">
        <v>267</v>
      </c>
      <c r="F2651" t="s">
        <v>22</v>
      </c>
      <c r="G2651" t="s">
        <v>18</v>
      </c>
      <c r="H2651" s="2">
        <v>165725</v>
      </c>
      <c r="I2651" s="2">
        <v>-165725</v>
      </c>
      <c r="J2651" s="1">
        <v>45859</v>
      </c>
      <c r="K2651" s="7">
        <v>45839</v>
      </c>
    </row>
    <row r="2652" spans="1:11" x14ac:dyDescent="0.25">
      <c r="A2652" s="7">
        <v>45839</v>
      </c>
      <c r="B2652" s="1">
        <v>45859</v>
      </c>
      <c r="C2652" s="49" t="s">
        <v>120</v>
      </c>
      <c r="D2652" s="49" t="s">
        <v>66</v>
      </c>
      <c r="E2652" t="s">
        <v>267</v>
      </c>
      <c r="F2652" t="s">
        <v>22</v>
      </c>
      <c r="G2652" t="s">
        <v>18</v>
      </c>
      <c r="H2652" s="2">
        <v>346870</v>
      </c>
      <c r="I2652" s="2">
        <v>-346870</v>
      </c>
      <c r="J2652" s="1">
        <v>45859</v>
      </c>
      <c r="K2652" s="7">
        <v>45839</v>
      </c>
    </row>
    <row r="2653" spans="1:11" x14ac:dyDescent="0.25">
      <c r="A2653" s="7">
        <v>45839</v>
      </c>
      <c r="B2653" s="1">
        <v>45859</v>
      </c>
      <c r="C2653" s="49" t="s">
        <v>120</v>
      </c>
      <c r="D2653" s="49" t="s">
        <v>50</v>
      </c>
      <c r="E2653" t="s">
        <v>55</v>
      </c>
      <c r="F2653" t="s">
        <v>22</v>
      </c>
      <c r="G2653" t="s">
        <v>18</v>
      </c>
      <c r="I2653" s="2">
        <v>-152740</v>
      </c>
      <c r="J2653" s="1">
        <v>45859</v>
      </c>
      <c r="K2653" s="7">
        <v>45839</v>
      </c>
    </row>
    <row r="2654" spans="1:11" x14ac:dyDescent="0.25">
      <c r="A2654" s="7">
        <v>45839</v>
      </c>
      <c r="B2654" s="1">
        <v>45859</v>
      </c>
      <c r="C2654" s="49" t="s">
        <v>120</v>
      </c>
      <c r="D2654" s="49" t="s">
        <v>49</v>
      </c>
      <c r="E2654" t="s">
        <v>46</v>
      </c>
      <c r="F2654" t="s">
        <v>22</v>
      </c>
      <c r="G2654" t="s">
        <v>47</v>
      </c>
      <c r="H2654" s="2">
        <v>1170660</v>
      </c>
      <c r="I2654" s="2">
        <v>-1170660</v>
      </c>
      <c r="J2654" s="1">
        <v>45859</v>
      </c>
      <c r="K2654" s="7">
        <v>45839</v>
      </c>
    </row>
    <row r="2655" spans="1:11" x14ac:dyDescent="0.25">
      <c r="A2655" s="7">
        <v>45839</v>
      </c>
      <c r="B2655" s="1">
        <v>45859</v>
      </c>
      <c r="C2655" s="49" t="s">
        <v>120</v>
      </c>
      <c r="D2655" s="49" t="s">
        <v>52</v>
      </c>
      <c r="E2655" t="s">
        <v>29</v>
      </c>
      <c r="F2655" t="s">
        <v>22</v>
      </c>
      <c r="G2655" t="s">
        <v>16</v>
      </c>
      <c r="H2655" s="2">
        <v>11500</v>
      </c>
      <c r="I2655" s="2">
        <v>-11500</v>
      </c>
      <c r="J2655" s="1">
        <v>45859</v>
      </c>
      <c r="K2655" s="7">
        <v>45839</v>
      </c>
    </row>
    <row r="2656" spans="1:11" x14ac:dyDescent="0.25">
      <c r="A2656" s="7">
        <v>45839</v>
      </c>
      <c r="B2656" s="1">
        <v>45859</v>
      </c>
      <c r="C2656" s="49" t="s">
        <v>120</v>
      </c>
      <c r="D2656" s="49" t="s">
        <v>52</v>
      </c>
      <c r="E2656" t="s">
        <v>25</v>
      </c>
      <c r="F2656" t="s">
        <v>24</v>
      </c>
      <c r="G2656" t="s">
        <v>16</v>
      </c>
      <c r="H2656" s="2">
        <v>177500</v>
      </c>
      <c r="I2656" s="2">
        <v>-177500</v>
      </c>
      <c r="J2656" s="1">
        <v>45890</v>
      </c>
      <c r="K2656" s="7">
        <v>45870</v>
      </c>
    </row>
    <row r="2657" spans="1:11" x14ac:dyDescent="0.25">
      <c r="A2657" s="7">
        <v>45839</v>
      </c>
      <c r="B2657" s="1">
        <v>45859</v>
      </c>
      <c r="C2657" s="49" t="s">
        <v>120</v>
      </c>
      <c r="D2657" s="49" t="s">
        <v>69</v>
      </c>
      <c r="E2657" t="s">
        <v>43</v>
      </c>
      <c r="F2657" t="s">
        <v>22</v>
      </c>
      <c r="G2657" t="s">
        <v>16</v>
      </c>
      <c r="I2657" s="2">
        <v>-23070</v>
      </c>
      <c r="J2657" s="1">
        <v>45859</v>
      </c>
      <c r="K2657" s="7">
        <v>45839</v>
      </c>
    </row>
    <row r="2658" spans="1:11" x14ac:dyDescent="0.25">
      <c r="A2658" s="7">
        <v>45839</v>
      </c>
      <c r="B2658" s="1">
        <v>45859</v>
      </c>
      <c r="C2658" s="49" t="s">
        <v>120</v>
      </c>
      <c r="D2658" s="49" t="s">
        <v>51</v>
      </c>
      <c r="E2658" t="s">
        <v>94</v>
      </c>
      <c r="F2658" t="s">
        <v>22</v>
      </c>
      <c r="G2658" t="s">
        <v>16</v>
      </c>
      <c r="H2658" s="2">
        <v>8860</v>
      </c>
      <c r="I2658" s="2">
        <v>-8860</v>
      </c>
      <c r="J2658" s="1">
        <v>45859</v>
      </c>
      <c r="K2658" s="7">
        <v>45839</v>
      </c>
    </row>
    <row r="2659" spans="1:11" x14ac:dyDescent="0.25">
      <c r="A2659" s="7">
        <v>45839</v>
      </c>
      <c r="B2659" s="1">
        <v>45859</v>
      </c>
      <c r="C2659" s="49" t="s">
        <v>120</v>
      </c>
      <c r="D2659" s="49" t="s">
        <v>52</v>
      </c>
      <c r="E2659" t="s">
        <v>57</v>
      </c>
      <c r="F2659" t="s">
        <v>24</v>
      </c>
      <c r="G2659" t="s">
        <v>17</v>
      </c>
      <c r="H2659" s="2">
        <v>738390</v>
      </c>
    </row>
    <row r="2660" spans="1:11" x14ac:dyDescent="0.25">
      <c r="A2660" s="7">
        <v>45839</v>
      </c>
      <c r="B2660" s="1">
        <v>45859</v>
      </c>
      <c r="C2660" s="49" t="s">
        <v>120</v>
      </c>
      <c r="D2660" s="49" t="s">
        <v>52</v>
      </c>
      <c r="E2660" t="s">
        <v>39</v>
      </c>
      <c r="F2660" t="s">
        <v>24</v>
      </c>
      <c r="G2660" t="s">
        <v>17</v>
      </c>
      <c r="H2660" s="2">
        <v>315810</v>
      </c>
    </row>
    <row r="2661" spans="1:11" x14ac:dyDescent="0.25">
      <c r="A2661" s="7">
        <v>45839</v>
      </c>
      <c r="B2661" s="1">
        <v>45859</v>
      </c>
      <c r="C2661" s="49" t="s">
        <v>120</v>
      </c>
      <c r="D2661" s="49" t="s">
        <v>52</v>
      </c>
      <c r="E2661" t="s">
        <v>9</v>
      </c>
      <c r="F2661" t="s">
        <v>22</v>
      </c>
      <c r="G2661" t="s">
        <v>16</v>
      </c>
      <c r="H2661" s="2">
        <v>5200</v>
      </c>
      <c r="I2661" s="2">
        <v>-5200</v>
      </c>
      <c r="J2661" s="1">
        <v>45859</v>
      </c>
      <c r="K2661" s="7">
        <v>45839</v>
      </c>
    </row>
    <row r="2662" spans="1:11" x14ac:dyDescent="0.25">
      <c r="A2662" s="7">
        <v>45839</v>
      </c>
      <c r="B2662" s="1">
        <v>45859</v>
      </c>
      <c r="C2662" s="49" t="s">
        <v>120</v>
      </c>
      <c r="D2662" s="49" t="s">
        <v>52</v>
      </c>
      <c r="E2662" t="s">
        <v>26</v>
      </c>
      <c r="F2662" t="s">
        <v>22</v>
      </c>
      <c r="G2662" t="s">
        <v>16</v>
      </c>
      <c r="H2662" s="2">
        <v>4800</v>
      </c>
      <c r="I2662" s="2">
        <v>-4800</v>
      </c>
      <c r="J2662" s="1">
        <v>45859</v>
      </c>
      <c r="K2662" s="7">
        <v>45839</v>
      </c>
    </row>
    <row r="2663" spans="1:11" x14ac:dyDescent="0.25">
      <c r="A2663" s="7">
        <v>45839</v>
      </c>
      <c r="B2663" s="1">
        <v>45860</v>
      </c>
      <c r="C2663" s="49" t="s">
        <v>120</v>
      </c>
      <c r="D2663" s="49" t="s">
        <v>52</v>
      </c>
      <c r="E2663" t="s">
        <v>38</v>
      </c>
      <c r="F2663" t="s">
        <v>24</v>
      </c>
      <c r="G2663" t="s">
        <v>16</v>
      </c>
      <c r="H2663" s="2">
        <v>48500</v>
      </c>
      <c r="I2663" s="2">
        <v>-48500</v>
      </c>
      <c r="J2663" s="1">
        <v>45860</v>
      </c>
      <c r="K2663" s="7">
        <v>45839</v>
      </c>
    </row>
    <row r="2664" spans="1:11" x14ac:dyDescent="0.25">
      <c r="A2664" s="7">
        <v>45839</v>
      </c>
      <c r="B2664" s="1">
        <v>45860</v>
      </c>
      <c r="C2664" s="49" t="s">
        <v>120</v>
      </c>
      <c r="D2664" s="49" t="s">
        <v>52</v>
      </c>
      <c r="E2664" t="s">
        <v>270</v>
      </c>
      <c r="F2664" t="s">
        <v>22</v>
      </c>
      <c r="G2664" t="s">
        <v>18</v>
      </c>
      <c r="H2664" s="2">
        <v>27387</v>
      </c>
      <c r="I2664" s="2">
        <v>-27387</v>
      </c>
      <c r="J2664" s="1">
        <v>45860</v>
      </c>
      <c r="K2664" s="7">
        <v>45839</v>
      </c>
    </row>
    <row r="2665" spans="1:11" x14ac:dyDescent="0.25">
      <c r="A2665" s="7">
        <v>45839</v>
      </c>
      <c r="B2665" s="1">
        <v>45860</v>
      </c>
      <c r="C2665" s="49" t="s">
        <v>120</v>
      </c>
      <c r="D2665" s="49" t="s">
        <v>69</v>
      </c>
      <c r="E2665" t="s">
        <v>43</v>
      </c>
      <c r="F2665" t="s">
        <v>22</v>
      </c>
      <c r="G2665" t="s">
        <v>16</v>
      </c>
      <c r="I2665" s="2">
        <v>-28000</v>
      </c>
      <c r="J2665" s="1">
        <v>45860</v>
      </c>
      <c r="K2665" s="7">
        <v>45839</v>
      </c>
    </row>
    <row r="2666" spans="1:11" x14ac:dyDescent="0.25">
      <c r="A2666" s="7">
        <v>45839</v>
      </c>
      <c r="B2666" s="1">
        <v>45860</v>
      </c>
      <c r="C2666" s="49" t="s">
        <v>120</v>
      </c>
      <c r="D2666" s="49" t="s">
        <v>50</v>
      </c>
      <c r="E2666" t="s">
        <v>44</v>
      </c>
      <c r="F2666" t="s">
        <v>22</v>
      </c>
      <c r="G2666" t="s">
        <v>47</v>
      </c>
      <c r="I2666" s="2">
        <v>-47260</v>
      </c>
      <c r="J2666" s="1">
        <v>45860</v>
      </c>
      <c r="K2666" s="7">
        <v>45839</v>
      </c>
    </row>
    <row r="2667" spans="1:11" x14ac:dyDescent="0.25">
      <c r="A2667" s="7">
        <v>45839</v>
      </c>
      <c r="B2667" s="1">
        <v>45860</v>
      </c>
      <c r="C2667" s="49" t="s">
        <v>120</v>
      </c>
      <c r="D2667" s="49" t="s">
        <v>76</v>
      </c>
      <c r="E2667" t="s">
        <v>269</v>
      </c>
      <c r="F2667" t="s">
        <v>22</v>
      </c>
      <c r="G2667" t="s">
        <v>47</v>
      </c>
      <c r="H2667" s="2">
        <v>12330</v>
      </c>
      <c r="I2667" s="2">
        <v>-12330</v>
      </c>
      <c r="J2667" s="1">
        <v>45860</v>
      </c>
      <c r="K2667" s="7">
        <v>45839</v>
      </c>
    </row>
    <row r="2668" spans="1:11" x14ac:dyDescent="0.25">
      <c r="A2668" s="7">
        <v>45839</v>
      </c>
      <c r="B2668" s="1">
        <v>45860</v>
      </c>
      <c r="C2668" s="49" t="s">
        <v>120</v>
      </c>
      <c r="D2668" s="49" t="s">
        <v>66</v>
      </c>
      <c r="E2668" t="s">
        <v>78</v>
      </c>
      <c r="F2668" t="s">
        <v>22</v>
      </c>
      <c r="G2668" t="s">
        <v>47</v>
      </c>
      <c r="H2668" s="2">
        <v>31760</v>
      </c>
      <c r="I2668" s="2">
        <v>-31760</v>
      </c>
      <c r="J2668" s="1">
        <v>45860</v>
      </c>
      <c r="K2668" s="7">
        <v>45839</v>
      </c>
    </row>
    <row r="2669" spans="1:11" x14ac:dyDescent="0.25">
      <c r="A2669" s="7">
        <v>45839</v>
      </c>
      <c r="B2669" s="1">
        <v>45860</v>
      </c>
      <c r="C2669" s="49" t="s">
        <v>120</v>
      </c>
      <c r="D2669" s="49" t="s">
        <v>51</v>
      </c>
      <c r="E2669" t="s">
        <v>80</v>
      </c>
      <c r="F2669" t="s">
        <v>22</v>
      </c>
      <c r="G2669" t="s">
        <v>47</v>
      </c>
      <c r="H2669" s="2">
        <v>13740</v>
      </c>
      <c r="I2669" s="2">
        <v>13740</v>
      </c>
      <c r="J2669" s="1">
        <v>45860</v>
      </c>
      <c r="K2669" s="7">
        <v>45839</v>
      </c>
    </row>
    <row r="2670" spans="1:11" x14ac:dyDescent="0.25">
      <c r="A2670" s="7">
        <v>45839</v>
      </c>
      <c r="B2670" s="1">
        <v>45860</v>
      </c>
      <c r="C2670" s="49" t="s">
        <v>120</v>
      </c>
      <c r="D2670" s="49" t="s">
        <v>52</v>
      </c>
      <c r="E2670" t="s">
        <v>0</v>
      </c>
      <c r="F2670" t="s">
        <v>24</v>
      </c>
      <c r="G2670" t="s">
        <v>17</v>
      </c>
      <c r="H2670" s="2">
        <v>689273</v>
      </c>
    </row>
    <row r="2671" spans="1:11" x14ac:dyDescent="0.25">
      <c r="A2671" s="7">
        <v>45839</v>
      </c>
      <c r="B2671" s="1">
        <v>45860</v>
      </c>
      <c r="C2671" s="49" t="s">
        <v>120</v>
      </c>
      <c r="D2671" s="49" t="s">
        <v>52</v>
      </c>
      <c r="E2671" t="s">
        <v>0</v>
      </c>
      <c r="F2671" t="s">
        <v>24</v>
      </c>
      <c r="G2671" t="s">
        <v>17</v>
      </c>
      <c r="H2671" s="2">
        <v>1481815</v>
      </c>
    </row>
    <row r="2672" spans="1:11" x14ac:dyDescent="0.25">
      <c r="A2672" s="7">
        <v>45839</v>
      </c>
      <c r="B2672" s="1">
        <v>45860</v>
      </c>
      <c r="C2672" s="49" t="s">
        <v>120</v>
      </c>
      <c r="D2672" s="49" t="s">
        <v>52</v>
      </c>
      <c r="E2672" t="s">
        <v>15</v>
      </c>
      <c r="F2672" t="s">
        <v>24</v>
      </c>
      <c r="G2672" t="s">
        <v>16</v>
      </c>
      <c r="H2672" s="2">
        <v>247000</v>
      </c>
    </row>
    <row r="2673" spans="1:11" x14ac:dyDescent="0.25">
      <c r="A2673" s="7">
        <v>45839</v>
      </c>
      <c r="B2673" s="1">
        <v>45860</v>
      </c>
      <c r="C2673" s="49" t="s">
        <v>120</v>
      </c>
      <c r="D2673" s="49" t="s">
        <v>52</v>
      </c>
      <c r="E2673" t="s">
        <v>3</v>
      </c>
      <c r="F2673" t="s">
        <v>24</v>
      </c>
      <c r="G2673" t="s">
        <v>17</v>
      </c>
      <c r="H2673" s="2">
        <v>580862</v>
      </c>
    </row>
    <row r="2674" spans="1:11" x14ac:dyDescent="0.25">
      <c r="A2674" s="7">
        <v>45860</v>
      </c>
      <c r="B2674" s="1">
        <v>45860</v>
      </c>
      <c r="C2674" s="49" t="s">
        <v>120</v>
      </c>
      <c r="D2674" s="49" t="s">
        <v>52</v>
      </c>
      <c r="E2674" t="s">
        <v>2</v>
      </c>
      <c r="F2674" t="s">
        <v>24</v>
      </c>
      <c r="G2674" t="s">
        <v>16</v>
      </c>
      <c r="H2674" s="2">
        <v>427336</v>
      </c>
    </row>
    <row r="2675" spans="1:11" x14ac:dyDescent="0.25">
      <c r="A2675" s="7">
        <v>45839</v>
      </c>
      <c r="B2675" s="1">
        <v>45860</v>
      </c>
      <c r="C2675" s="49" t="s">
        <v>120</v>
      </c>
      <c r="D2675" s="49" t="s">
        <v>52</v>
      </c>
      <c r="E2675" t="s">
        <v>2</v>
      </c>
      <c r="F2675" t="s">
        <v>24</v>
      </c>
      <c r="G2675" t="s">
        <v>17</v>
      </c>
      <c r="H2675" s="2">
        <v>779652</v>
      </c>
    </row>
    <row r="2676" spans="1:11" x14ac:dyDescent="0.25">
      <c r="A2676" s="7">
        <v>45839</v>
      </c>
      <c r="B2676" s="1">
        <v>45860</v>
      </c>
      <c r="C2676" s="49" t="s">
        <v>120</v>
      </c>
      <c r="D2676" s="49" t="s">
        <v>52</v>
      </c>
      <c r="E2676" t="s">
        <v>91</v>
      </c>
      <c r="F2676" t="s">
        <v>24</v>
      </c>
      <c r="G2676" t="s">
        <v>18</v>
      </c>
      <c r="H2676" s="2">
        <v>46286</v>
      </c>
      <c r="I2676" s="2">
        <v>-46286</v>
      </c>
      <c r="J2676" s="1">
        <v>45896</v>
      </c>
      <c r="K2676" s="7">
        <v>45870</v>
      </c>
    </row>
    <row r="2677" spans="1:11" x14ac:dyDescent="0.25">
      <c r="A2677" s="7">
        <v>45839</v>
      </c>
      <c r="B2677" s="1">
        <v>45860</v>
      </c>
      <c r="C2677" s="49" t="s">
        <v>120</v>
      </c>
      <c r="D2677" s="49" t="s">
        <v>52</v>
      </c>
      <c r="E2677" t="s">
        <v>57</v>
      </c>
      <c r="F2677" t="s">
        <v>24</v>
      </c>
      <c r="G2677" t="s">
        <v>17</v>
      </c>
      <c r="H2677" s="2">
        <v>487262</v>
      </c>
    </row>
    <row r="2678" spans="1:11" x14ac:dyDescent="0.25">
      <c r="A2678" s="7">
        <v>45839</v>
      </c>
      <c r="B2678" s="1">
        <v>45860</v>
      </c>
      <c r="C2678" s="49" t="s">
        <v>120</v>
      </c>
      <c r="D2678" s="49" t="s">
        <v>52</v>
      </c>
      <c r="E2678" t="s">
        <v>39</v>
      </c>
      <c r="F2678" t="s">
        <v>24</v>
      </c>
      <c r="G2678" t="s">
        <v>17</v>
      </c>
      <c r="H2678" s="2">
        <v>94067</v>
      </c>
    </row>
    <row r="2679" spans="1:11" x14ac:dyDescent="0.25">
      <c r="A2679" s="7">
        <v>45839</v>
      </c>
      <c r="B2679" s="1">
        <v>45860</v>
      </c>
      <c r="C2679" s="49" t="s">
        <v>120</v>
      </c>
      <c r="D2679" s="49" t="s">
        <v>52</v>
      </c>
      <c r="E2679" t="s">
        <v>39</v>
      </c>
      <c r="F2679" t="s">
        <v>24</v>
      </c>
      <c r="G2679" t="s">
        <v>17</v>
      </c>
      <c r="H2679" s="2">
        <v>671626</v>
      </c>
    </row>
    <row r="2680" spans="1:11" x14ac:dyDescent="0.25">
      <c r="A2680" s="7">
        <v>45839</v>
      </c>
      <c r="B2680" s="1">
        <v>45860</v>
      </c>
      <c r="C2680" s="49" t="s">
        <v>120</v>
      </c>
      <c r="D2680" s="49" t="s">
        <v>52</v>
      </c>
      <c r="E2680" t="s">
        <v>268</v>
      </c>
      <c r="F2680" t="s">
        <v>22</v>
      </c>
      <c r="G2680" t="s">
        <v>47</v>
      </c>
      <c r="H2680" s="2">
        <v>6330</v>
      </c>
      <c r="I2680" s="2">
        <v>-6330</v>
      </c>
      <c r="J2680" s="1">
        <v>45860</v>
      </c>
      <c r="K2680" s="7">
        <v>45839</v>
      </c>
    </row>
    <row r="2681" spans="1:11" x14ac:dyDescent="0.25">
      <c r="A2681" s="7">
        <v>45839</v>
      </c>
      <c r="B2681" s="1">
        <v>45861</v>
      </c>
      <c r="C2681" s="49" t="s">
        <v>120</v>
      </c>
      <c r="D2681" s="49" t="s">
        <v>52</v>
      </c>
      <c r="E2681" t="s">
        <v>12</v>
      </c>
      <c r="F2681" t="s">
        <v>24</v>
      </c>
      <c r="G2681" t="s">
        <v>16</v>
      </c>
      <c r="H2681" s="2">
        <v>495400</v>
      </c>
      <c r="I2681" s="2">
        <v>-495500</v>
      </c>
      <c r="J2681" s="1">
        <v>45866</v>
      </c>
      <c r="K2681" s="7">
        <v>45839</v>
      </c>
    </row>
    <row r="2682" spans="1:11" x14ac:dyDescent="0.25">
      <c r="A2682" s="7">
        <v>45839</v>
      </c>
      <c r="B2682" s="1">
        <v>45861</v>
      </c>
      <c r="C2682" s="49" t="s">
        <v>120</v>
      </c>
      <c r="D2682" s="49" t="s">
        <v>52</v>
      </c>
      <c r="E2682" t="s">
        <v>89</v>
      </c>
      <c r="F2682" t="s">
        <v>22</v>
      </c>
      <c r="G2682" t="s">
        <v>18</v>
      </c>
      <c r="H2682" s="2">
        <v>57330</v>
      </c>
      <c r="I2682" s="2">
        <v>-57330</v>
      </c>
      <c r="J2682" s="1">
        <v>45861</v>
      </c>
      <c r="K2682" s="7">
        <v>45839</v>
      </c>
    </row>
    <row r="2683" spans="1:11" x14ac:dyDescent="0.25">
      <c r="A2683" s="7">
        <v>45839</v>
      </c>
      <c r="B2683" s="1">
        <v>45861</v>
      </c>
      <c r="C2683" s="49" t="s">
        <v>120</v>
      </c>
      <c r="D2683" s="49" t="s">
        <v>52</v>
      </c>
      <c r="E2683" t="s">
        <v>8</v>
      </c>
      <c r="F2683" t="s">
        <v>22</v>
      </c>
      <c r="G2683" t="s">
        <v>16</v>
      </c>
      <c r="H2683" s="2">
        <v>34200</v>
      </c>
      <c r="I2683" s="2">
        <v>-34200</v>
      </c>
      <c r="J2683" s="1">
        <v>45861</v>
      </c>
      <c r="K2683" s="7">
        <v>45839</v>
      </c>
    </row>
    <row r="2684" spans="1:11" x14ac:dyDescent="0.25">
      <c r="A2684" s="7">
        <v>45839</v>
      </c>
      <c r="B2684" s="1">
        <v>45861</v>
      </c>
      <c r="C2684" s="49" t="s">
        <v>120</v>
      </c>
      <c r="D2684" s="49" t="s">
        <v>69</v>
      </c>
      <c r="E2684" t="s">
        <v>43</v>
      </c>
      <c r="F2684" t="s">
        <v>22</v>
      </c>
      <c r="G2684" t="s">
        <v>16</v>
      </c>
      <c r="I2684" s="2">
        <v>-28000</v>
      </c>
      <c r="J2684" s="1">
        <v>45861</v>
      </c>
      <c r="K2684" s="7">
        <v>45839</v>
      </c>
    </row>
    <row r="2685" spans="1:11" x14ac:dyDescent="0.25">
      <c r="A2685" s="7">
        <v>45839</v>
      </c>
      <c r="B2685" s="1">
        <v>45861</v>
      </c>
      <c r="C2685" s="49" t="s">
        <v>120</v>
      </c>
      <c r="D2685" s="49" t="s">
        <v>51</v>
      </c>
      <c r="E2685" t="s">
        <v>61</v>
      </c>
      <c r="F2685" t="s">
        <v>22</v>
      </c>
      <c r="G2685" t="s">
        <v>18</v>
      </c>
      <c r="H2685" s="2">
        <v>169150</v>
      </c>
      <c r="I2685" s="2">
        <v>-169150</v>
      </c>
      <c r="J2685" s="1">
        <v>45861</v>
      </c>
      <c r="K2685" s="7">
        <v>45839</v>
      </c>
    </row>
    <row r="2686" spans="1:11" x14ac:dyDescent="0.25">
      <c r="A2686" s="7">
        <v>45839</v>
      </c>
      <c r="B2686" s="1">
        <v>45861</v>
      </c>
      <c r="C2686" s="49" t="s">
        <v>120</v>
      </c>
      <c r="D2686" s="49" t="s">
        <v>52</v>
      </c>
      <c r="E2686" t="s">
        <v>32</v>
      </c>
      <c r="F2686" t="s">
        <v>24</v>
      </c>
      <c r="G2686" t="s">
        <v>16</v>
      </c>
      <c r="H2686" s="2">
        <v>431060</v>
      </c>
    </row>
    <row r="2687" spans="1:11" x14ac:dyDescent="0.25">
      <c r="A2687" s="7">
        <v>45839</v>
      </c>
      <c r="B2687" s="1">
        <v>45861</v>
      </c>
      <c r="C2687" s="49" t="s">
        <v>120</v>
      </c>
      <c r="D2687" s="49" t="s">
        <v>69</v>
      </c>
      <c r="E2687" t="s">
        <v>43</v>
      </c>
      <c r="F2687" t="s">
        <v>22</v>
      </c>
      <c r="G2687" t="s">
        <v>16</v>
      </c>
      <c r="I2687" s="2">
        <v>-23070</v>
      </c>
      <c r="J2687" s="1">
        <v>45861</v>
      </c>
      <c r="K2687" s="7">
        <v>45839</v>
      </c>
    </row>
    <row r="2688" spans="1:11" x14ac:dyDescent="0.25">
      <c r="A2688" s="7">
        <v>45839</v>
      </c>
      <c r="B2688" s="1">
        <v>45861</v>
      </c>
      <c r="C2688" s="49" t="s">
        <v>120</v>
      </c>
      <c r="D2688" s="49" t="s">
        <v>52</v>
      </c>
      <c r="E2688" t="s">
        <v>9</v>
      </c>
      <c r="F2688" t="s">
        <v>22</v>
      </c>
      <c r="G2688" t="s">
        <v>16</v>
      </c>
      <c r="H2688" s="2">
        <v>6000</v>
      </c>
      <c r="I2688" s="2">
        <v>-6000</v>
      </c>
      <c r="J2688" s="1">
        <v>45861</v>
      </c>
      <c r="K2688" s="7">
        <v>45839</v>
      </c>
    </row>
    <row r="2689" spans="1:11" x14ac:dyDescent="0.25">
      <c r="A2689" s="7">
        <v>45839</v>
      </c>
      <c r="B2689" s="1">
        <v>45861</v>
      </c>
      <c r="C2689" s="49" t="s">
        <v>120</v>
      </c>
      <c r="D2689" s="49" t="s">
        <v>52</v>
      </c>
      <c r="E2689" t="s">
        <v>153</v>
      </c>
      <c r="F2689" t="s">
        <v>22</v>
      </c>
      <c r="G2689" t="s">
        <v>16</v>
      </c>
      <c r="H2689" s="2">
        <v>4300</v>
      </c>
      <c r="I2689" s="2">
        <v>-4300</v>
      </c>
      <c r="J2689" s="1">
        <v>45861</v>
      </c>
      <c r="K2689" s="7">
        <v>45839</v>
      </c>
    </row>
    <row r="2690" spans="1:11" x14ac:dyDescent="0.25">
      <c r="A2690" s="7">
        <v>45839</v>
      </c>
      <c r="B2690" s="1">
        <v>45862</v>
      </c>
      <c r="C2690" s="49" t="s">
        <v>120</v>
      </c>
      <c r="D2690" s="49" t="s">
        <v>52</v>
      </c>
      <c r="E2690" t="s">
        <v>2</v>
      </c>
      <c r="F2690" t="s">
        <v>22</v>
      </c>
      <c r="G2690" t="s">
        <v>16</v>
      </c>
      <c r="I2690" s="2">
        <v>-400000</v>
      </c>
      <c r="J2690" s="1">
        <v>45862</v>
      </c>
      <c r="K2690" s="7">
        <v>45839</v>
      </c>
    </row>
    <row r="2691" spans="1:11" x14ac:dyDescent="0.25">
      <c r="A2691" s="7">
        <v>45839</v>
      </c>
      <c r="B2691" s="1">
        <v>45862</v>
      </c>
      <c r="C2691" s="49" t="s">
        <v>120</v>
      </c>
      <c r="D2691" s="49" t="s">
        <v>52</v>
      </c>
      <c r="E2691" t="s">
        <v>20</v>
      </c>
      <c r="F2691" t="s">
        <v>22</v>
      </c>
      <c r="G2691" t="s">
        <v>17</v>
      </c>
      <c r="H2691" s="2">
        <v>259185</v>
      </c>
      <c r="I2691" s="2">
        <v>-259185</v>
      </c>
      <c r="J2691" s="1">
        <v>45862</v>
      </c>
      <c r="K2691" s="7">
        <v>45839</v>
      </c>
    </row>
    <row r="2692" spans="1:11" x14ac:dyDescent="0.25">
      <c r="A2692" s="7">
        <v>45839</v>
      </c>
      <c r="B2692" s="1">
        <v>45862</v>
      </c>
      <c r="C2692" s="49" t="s">
        <v>120</v>
      </c>
      <c r="D2692" s="49" t="s">
        <v>52</v>
      </c>
      <c r="E2692" t="s">
        <v>107</v>
      </c>
      <c r="F2692" t="s">
        <v>22</v>
      </c>
      <c r="G2692" t="s">
        <v>18</v>
      </c>
      <c r="H2692" s="2">
        <v>167130</v>
      </c>
      <c r="I2692" s="2">
        <v>-167130</v>
      </c>
      <c r="J2692" s="1">
        <v>45862</v>
      </c>
      <c r="K2692" s="7">
        <v>45839</v>
      </c>
    </row>
    <row r="2693" spans="1:11" x14ac:dyDescent="0.25">
      <c r="A2693" s="7">
        <v>45839</v>
      </c>
      <c r="B2693" s="1">
        <v>45862</v>
      </c>
      <c r="C2693" s="49" t="s">
        <v>120</v>
      </c>
      <c r="D2693" s="49" t="s">
        <v>52</v>
      </c>
      <c r="E2693" t="s">
        <v>90</v>
      </c>
      <c r="F2693" t="s">
        <v>22</v>
      </c>
      <c r="G2693" t="s">
        <v>18</v>
      </c>
      <c r="H2693" s="2">
        <v>123400</v>
      </c>
      <c r="I2693" s="2">
        <v>-123400</v>
      </c>
      <c r="J2693" s="1">
        <v>45862</v>
      </c>
      <c r="K2693" s="7">
        <v>45839</v>
      </c>
    </row>
    <row r="2694" spans="1:11" x14ac:dyDescent="0.25">
      <c r="A2694" s="7">
        <v>45839</v>
      </c>
      <c r="B2694" s="1">
        <v>45862</v>
      </c>
      <c r="C2694" s="49" t="s">
        <v>120</v>
      </c>
      <c r="D2694" s="49" t="s">
        <v>52</v>
      </c>
      <c r="E2694" t="s">
        <v>89</v>
      </c>
      <c r="F2694" t="s">
        <v>22</v>
      </c>
      <c r="G2694" t="s">
        <v>18</v>
      </c>
      <c r="H2694" s="2">
        <v>82800</v>
      </c>
      <c r="I2694" s="2">
        <v>-82800</v>
      </c>
      <c r="J2694" s="1">
        <v>45862</v>
      </c>
      <c r="K2694" s="7">
        <v>45839</v>
      </c>
    </row>
    <row r="2695" spans="1:11" x14ac:dyDescent="0.25">
      <c r="A2695" s="7">
        <v>45839</v>
      </c>
      <c r="B2695" s="1">
        <v>45862</v>
      </c>
      <c r="C2695" s="49" t="s">
        <v>120</v>
      </c>
      <c r="D2695" s="49" t="s">
        <v>70</v>
      </c>
      <c r="E2695" t="s">
        <v>35</v>
      </c>
      <c r="F2695" t="s">
        <v>22</v>
      </c>
      <c r="G2695" t="s">
        <v>16</v>
      </c>
      <c r="H2695" s="2">
        <v>40000</v>
      </c>
      <c r="I2695" s="2">
        <v>-40000</v>
      </c>
      <c r="J2695" s="1">
        <v>45862</v>
      </c>
      <c r="K2695" s="7">
        <v>45839</v>
      </c>
    </row>
    <row r="2696" spans="1:11" x14ac:dyDescent="0.25">
      <c r="A2696" s="7">
        <v>45839</v>
      </c>
      <c r="B2696" s="1">
        <v>45862</v>
      </c>
      <c r="C2696" s="49" t="s">
        <v>120</v>
      </c>
      <c r="D2696" s="49" t="s">
        <v>52</v>
      </c>
      <c r="E2696" t="s">
        <v>0</v>
      </c>
      <c r="F2696" t="s">
        <v>24</v>
      </c>
      <c r="G2696" t="s">
        <v>17</v>
      </c>
      <c r="H2696" s="2">
        <v>1058508</v>
      </c>
    </row>
    <row r="2697" spans="1:11" x14ac:dyDescent="0.25">
      <c r="A2697" s="7">
        <v>45839</v>
      </c>
      <c r="B2697" s="1">
        <v>45862</v>
      </c>
      <c r="C2697" s="49" t="s">
        <v>120</v>
      </c>
      <c r="D2697" s="49" t="s">
        <v>51</v>
      </c>
      <c r="E2697" t="s">
        <v>64</v>
      </c>
      <c r="F2697" t="s">
        <v>22</v>
      </c>
      <c r="G2697" t="s">
        <v>16</v>
      </c>
      <c r="H2697" s="2">
        <v>48000</v>
      </c>
      <c r="I2697" s="2">
        <v>-48000</v>
      </c>
      <c r="J2697" s="1">
        <v>45862</v>
      </c>
      <c r="K2697" s="7">
        <v>45839</v>
      </c>
    </row>
    <row r="2698" spans="1:11" x14ac:dyDescent="0.25">
      <c r="A2698" s="7">
        <v>45839</v>
      </c>
      <c r="B2698" s="1">
        <v>45862</v>
      </c>
      <c r="C2698" s="49" t="s">
        <v>120</v>
      </c>
      <c r="D2698" s="49" t="s">
        <v>69</v>
      </c>
      <c r="E2698" t="s">
        <v>43</v>
      </c>
      <c r="F2698" t="s">
        <v>22</v>
      </c>
      <c r="G2698" t="s">
        <v>16</v>
      </c>
      <c r="I2698" s="2">
        <v>-28000</v>
      </c>
      <c r="J2698" s="1">
        <v>45862</v>
      </c>
      <c r="K2698" s="7">
        <v>45839</v>
      </c>
    </row>
    <row r="2699" spans="1:11" x14ac:dyDescent="0.25">
      <c r="A2699" s="7">
        <v>45839</v>
      </c>
      <c r="B2699" s="1">
        <v>45862</v>
      </c>
      <c r="C2699" s="49" t="s">
        <v>120</v>
      </c>
      <c r="D2699" s="49" t="s">
        <v>66</v>
      </c>
      <c r="E2699" t="s">
        <v>39</v>
      </c>
      <c r="F2699" t="s">
        <v>22</v>
      </c>
      <c r="G2699" t="s">
        <v>18</v>
      </c>
      <c r="H2699" s="2">
        <v>87036</v>
      </c>
      <c r="I2699" s="2">
        <v>-87036</v>
      </c>
      <c r="J2699" s="1">
        <v>45862</v>
      </c>
      <c r="K2699" s="7">
        <v>45839</v>
      </c>
    </row>
    <row r="2700" spans="1:11" x14ac:dyDescent="0.25">
      <c r="A2700" s="7">
        <v>45839</v>
      </c>
      <c r="B2700" s="1">
        <v>45862</v>
      </c>
      <c r="C2700" s="49" t="s">
        <v>120</v>
      </c>
      <c r="D2700" s="49" t="s">
        <v>51</v>
      </c>
      <c r="E2700" t="s">
        <v>45</v>
      </c>
      <c r="F2700" t="s">
        <v>22</v>
      </c>
      <c r="G2700" t="s">
        <v>16</v>
      </c>
      <c r="I2700" s="2">
        <v>-200000</v>
      </c>
      <c r="J2700" s="1">
        <v>45862</v>
      </c>
      <c r="K2700" s="7">
        <v>45839</v>
      </c>
    </row>
    <row r="2701" spans="1:11" x14ac:dyDescent="0.25">
      <c r="A2701" s="7">
        <v>45839</v>
      </c>
      <c r="B2701" s="1">
        <v>45862</v>
      </c>
      <c r="C2701" s="49" t="s">
        <v>120</v>
      </c>
      <c r="D2701" s="49" t="s">
        <v>69</v>
      </c>
      <c r="E2701" t="s">
        <v>39</v>
      </c>
      <c r="F2701" t="s">
        <v>22</v>
      </c>
      <c r="G2701" t="s">
        <v>16</v>
      </c>
      <c r="I2701" s="2">
        <v>-100000</v>
      </c>
      <c r="J2701" s="1">
        <v>45862</v>
      </c>
      <c r="K2701" s="7">
        <v>45839</v>
      </c>
    </row>
    <row r="2702" spans="1:11" x14ac:dyDescent="0.25">
      <c r="A2702" s="7">
        <v>45839</v>
      </c>
      <c r="B2702" s="1">
        <v>45862</v>
      </c>
      <c r="C2702" s="49" t="s">
        <v>120</v>
      </c>
      <c r="D2702" s="49" t="s">
        <v>69</v>
      </c>
      <c r="E2702" t="s">
        <v>39</v>
      </c>
      <c r="F2702" t="s">
        <v>22</v>
      </c>
      <c r="G2702" t="s">
        <v>16</v>
      </c>
      <c r="I2702" s="2">
        <v>-150000</v>
      </c>
      <c r="J2702" s="1">
        <v>45862</v>
      </c>
      <c r="K2702" s="7">
        <v>45839</v>
      </c>
    </row>
    <row r="2703" spans="1:11" x14ac:dyDescent="0.25">
      <c r="A2703" s="7">
        <v>45839</v>
      </c>
      <c r="B2703" s="1">
        <v>45862</v>
      </c>
      <c r="C2703" s="49" t="s">
        <v>120</v>
      </c>
      <c r="D2703" s="49" t="s">
        <v>66</v>
      </c>
      <c r="E2703" t="s">
        <v>196</v>
      </c>
      <c r="F2703" t="s">
        <v>22</v>
      </c>
      <c r="G2703" t="s">
        <v>16</v>
      </c>
      <c r="H2703" s="2">
        <v>140000</v>
      </c>
      <c r="I2703" s="2">
        <v>-140000</v>
      </c>
      <c r="J2703" s="1">
        <v>45862</v>
      </c>
      <c r="K2703" s="7">
        <v>45839</v>
      </c>
    </row>
    <row r="2704" spans="1:11" x14ac:dyDescent="0.25">
      <c r="A2704" s="7">
        <v>45839</v>
      </c>
      <c r="B2704" s="1">
        <v>45862</v>
      </c>
      <c r="C2704" s="49" t="s">
        <v>120</v>
      </c>
      <c r="D2704" s="49" t="s">
        <v>66</v>
      </c>
      <c r="E2704" t="s">
        <v>196</v>
      </c>
      <c r="F2704" t="s">
        <v>22</v>
      </c>
      <c r="G2704" t="s">
        <v>18</v>
      </c>
      <c r="H2704" s="2">
        <v>140000</v>
      </c>
      <c r="I2704" s="2">
        <v>-140000</v>
      </c>
      <c r="J2704" s="1">
        <v>45862</v>
      </c>
      <c r="K2704" s="7">
        <v>45839</v>
      </c>
    </row>
    <row r="2705" spans="1:11" x14ac:dyDescent="0.25">
      <c r="A2705" s="7">
        <v>45839</v>
      </c>
      <c r="B2705" s="1">
        <v>45862</v>
      </c>
      <c r="C2705" s="49" t="s">
        <v>120</v>
      </c>
      <c r="D2705" s="49" t="s">
        <v>69</v>
      </c>
      <c r="E2705" t="s">
        <v>43</v>
      </c>
      <c r="F2705" t="s">
        <v>22</v>
      </c>
      <c r="G2705" t="s">
        <v>16</v>
      </c>
      <c r="I2705" s="2">
        <v>-23070</v>
      </c>
      <c r="J2705" s="1">
        <v>45862</v>
      </c>
      <c r="K2705" s="7">
        <v>45839</v>
      </c>
    </row>
    <row r="2706" spans="1:11" x14ac:dyDescent="0.25">
      <c r="A2706" s="7">
        <v>45839</v>
      </c>
      <c r="B2706" s="1">
        <v>45862</v>
      </c>
      <c r="C2706" s="49" t="s">
        <v>120</v>
      </c>
      <c r="D2706" s="49" t="s">
        <v>52</v>
      </c>
      <c r="E2706" t="s">
        <v>26</v>
      </c>
      <c r="F2706" t="s">
        <v>22</v>
      </c>
      <c r="G2706" t="s">
        <v>16</v>
      </c>
      <c r="H2706" s="2">
        <v>5700</v>
      </c>
      <c r="I2706" s="2">
        <v>-5700</v>
      </c>
      <c r="J2706" s="1">
        <v>45862</v>
      </c>
      <c r="K2706" s="7">
        <v>45839</v>
      </c>
    </row>
    <row r="2707" spans="1:11" x14ac:dyDescent="0.25">
      <c r="A2707" s="7">
        <v>45839</v>
      </c>
      <c r="B2707" s="1">
        <v>45862</v>
      </c>
      <c r="C2707" s="49" t="s">
        <v>120</v>
      </c>
      <c r="D2707" s="49" t="s">
        <v>52</v>
      </c>
      <c r="E2707" t="s">
        <v>30</v>
      </c>
      <c r="F2707" t="s">
        <v>22</v>
      </c>
      <c r="G2707" t="s">
        <v>16</v>
      </c>
      <c r="H2707" s="2">
        <v>2970</v>
      </c>
      <c r="I2707" s="2">
        <v>-2970</v>
      </c>
      <c r="J2707" s="1">
        <v>45862</v>
      </c>
      <c r="K2707" s="7">
        <v>45839</v>
      </c>
    </row>
    <row r="2708" spans="1:11" x14ac:dyDescent="0.25">
      <c r="A2708" s="7">
        <v>45839</v>
      </c>
      <c r="B2708" s="1">
        <v>45862</v>
      </c>
      <c r="C2708" s="49" t="s">
        <v>120</v>
      </c>
      <c r="D2708" s="49" t="s">
        <v>52</v>
      </c>
      <c r="E2708" t="s">
        <v>9</v>
      </c>
      <c r="F2708" t="s">
        <v>22</v>
      </c>
      <c r="G2708" t="s">
        <v>16</v>
      </c>
      <c r="H2708" s="2">
        <v>1290</v>
      </c>
      <c r="I2708" s="2">
        <v>-1290</v>
      </c>
      <c r="J2708" s="1">
        <v>45862</v>
      </c>
      <c r="K2708" s="7">
        <v>45839</v>
      </c>
    </row>
    <row r="2709" spans="1:11" x14ac:dyDescent="0.25">
      <c r="A2709" s="7">
        <v>45839</v>
      </c>
      <c r="B2709" s="1">
        <v>45863</v>
      </c>
      <c r="C2709" s="49" t="s">
        <v>120</v>
      </c>
      <c r="D2709" s="49" t="s">
        <v>52</v>
      </c>
      <c r="E2709" t="s">
        <v>12</v>
      </c>
      <c r="F2709" t="s">
        <v>24</v>
      </c>
      <c r="G2709" t="s">
        <v>16</v>
      </c>
      <c r="H2709" s="2">
        <v>420600</v>
      </c>
      <c r="I2709" s="2">
        <v>-420500</v>
      </c>
      <c r="J2709" s="1">
        <v>45868</v>
      </c>
      <c r="K2709" s="7">
        <v>45839</v>
      </c>
    </row>
    <row r="2710" spans="1:11" x14ac:dyDescent="0.25">
      <c r="A2710" s="7">
        <v>45839</v>
      </c>
      <c r="B2710" s="1">
        <v>45863</v>
      </c>
      <c r="C2710" s="49" t="s">
        <v>120</v>
      </c>
      <c r="D2710" s="49" t="s">
        <v>52</v>
      </c>
      <c r="E2710" t="s">
        <v>68</v>
      </c>
      <c r="F2710" t="s">
        <v>22</v>
      </c>
      <c r="G2710" t="s">
        <v>18</v>
      </c>
      <c r="I2710" s="2">
        <v>-290000</v>
      </c>
      <c r="J2710" s="1">
        <v>45863</v>
      </c>
      <c r="K2710" s="7">
        <v>45839</v>
      </c>
    </row>
    <row r="2711" spans="1:11" x14ac:dyDescent="0.25">
      <c r="A2711" s="7">
        <v>45839</v>
      </c>
      <c r="B2711" s="1">
        <v>45863</v>
      </c>
      <c r="C2711" s="49" t="s">
        <v>120</v>
      </c>
      <c r="D2711" s="49" t="s">
        <v>52</v>
      </c>
      <c r="E2711" t="s">
        <v>74</v>
      </c>
      <c r="F2711" t="s">
        <v>22</v>
      </c>
      <c r="G2711" t="s">
        <v>18</v>
      </c>
      <c r="H2711" s="2">
        <v>18776</v>
      </c>
      <c r="I2711" s="2">
        <v>-18776</v>
      </c>
      <c r="J2711" s="1">
        <v>45863</v>
      </c>
      <c r="K2711" s="7">
        <v>45839</v>
      </c>
    </row>
    <row r="2712" spans="1:11" x14ac:dyDescent="0.25">
      <c r="A2712" s="7">
        <v>45839</v>
      </c>
      <c r="B2712" s="1">
        <v>45863</v>
      </c>
      <c r="C2712" s="49" t="s">
        <v>120</v>
      </c>
      <c r="D2712" s="49" t="s">
        <v>52</v>
      </c>
      <c r="E2712" t="s">
        <v>25</v>
      </c>
      <c r="F2712" t="s">
        <v>24</v>
      </c>
      <c r="G2712" t="s">
        <v>16</v>
      </c>
      <c r="H2712" s="2">
        <v>58000</v>
      </c>
      <c r="I2712" s="2">
        <v>-58000</v>
      </c>
      <c r="J2712" s="1">
        <v>45896</v>
      </c>
      <c r="K2712" s="7">
        <v>45870</v>
      </c>
    </row>
    <row r="2713" spans="1:11" x14ac:dyDescent="0.25">
      <c r="A2713" s="7">
        <v>45839</v>
      </c>
      <c r="B2713" s="1">
        <v>45863</v>
      </c>
      <c r="C2713" s="49" t="s">
        <v>120</v>
      </c>
      <c r="D2713" s="49" t="s">
        <v>49</v>
      </c>
      <c r="E2713" t="s">
        <v>155</v>
      </c>
      <c r="F2713" t="s">
        <v>22</v>
      </c>
      <c r="G2713" t="s">
        <v>16</v>
      </c>
      <c r="H2713" s="2">
        <v>500000</v>
      </c>
      <c r="I2713" s="2">
        <v>-500000</v>
      </c>
      <c r="J2713" s="1">
        <v>45863</v>
      </c>
      <c r="K2713" s="7">
        <v>45839</v>
      </c>
    </row>
    <row r="2714" spans="1:11" x14ac:dyDescent="0.25">
      <c r="A2714" s="7">
        <v>45839</v>
      </c>
      <c r="B2714" s="1">
        <v>45863</v>
      </c>
      <c r="C2714" s="49" t="s">
        <v>120</v>
      </c>
      <c r="D2714" s="49" t="s">
        <v>51</v>
      </c>
      <c r="E2714" t="s">
        <v>271</v>
      </c>
      <c r="F2714" t="s">
        <v>22</v>
      </c>
      <c r="G2714" t="s">
        <v>18</v>
      </c>
      <c r="H2714" s="2">
        <v>500000</v>
      </c>
      <c r="I2714" s="2">
        <v>-500000</v>
      </c>
      <c r="J2714" s="1">
        <v>45863</v>
      </c>
      <c r="K2714" s="7">
        <v>45839</v>
      </c>
    </row>
    <row r="2715" spans="1:11" x14ac:dyDescent="0.25">
      <c r="A2715" s="7">
        <v>45839</v>
      </c>
      <c r="B2715" s="1">
        <v>45863</v>
      </c>
      <c r="C2715" s="49" t="s">
        <v>120</v>
      </c>
      <c r="D2715" s="49" t="s">
        <v>66</v>
      </c>
      <c r="E2715" t="s">
        <v>39</v>
      </c>
      <c r="F2715" t="s">
        <v>22</v>
      </c>
      <c r="G2715" t="s">
        <v>18</v>
      </c>
      <c r="H2715" s="2">
        <v>35452</v>
      </c>
      <c r="I2715" s="2">
        <v>-35452</v>
      </c>
      <c r="J2715" s="1">
        <v>45863</v>
      </c>
      <c r="K2715" s="7">
        <v>45839</v>
      </c>
    </row>
    <row r="2716" spans="1:11" x14ac:dyDescent="0.25">
      <c r="A2716" s="7">
        <v>45839</v>
      </c>
      <c r="B2716" s="1">
        <v>45863</v>
      </c>
      <c r="C2716" s="49" t="s">
        <v>120</v>
      </c>
      <c r="D2716" s="49" t="s">
        <v>50</v>
      </c>
      <c r="E2716" t="s">
        <v>55</v>
      </c>
      <c r="F2716" t="s">
        <v>22</v>
      </c>
      <c r="G2716" t="s">
        <v>18</v>
      </c>
      <c r="I2716" s="2">
        <v>-77921</v>
      </c>
      <c r="J2716" s="1">
        <v>45863</v>
      </c>
      <c r="K2716" s="7">
        <v>45839</v>
      </c>
    </row>
    <row r="2717" spans="1:11" x14ac:dyDescent="0.25">
      <c r="A2717" s="7">
        <v>45839</v>
      </c>
      <c r="B2717" s="1">
        <v>45863</v>
      </c>
      <c r="C2717" s="49" t="s">
        <v>120</v>
      </c>
      <c r="D2717" s="49" t="s">
        <v>69</v>
      </c>
      <c r="E2717" t="s">
        <v>43</v>
      </c>
      <c r="F2717" t="s">
        <v>22</v>
      </c>
      <c r="G2717" t="s">
        <v>16</v>
      </c>
      <c r="I2717" s="2">
        <v>-23070</v>
      </c>
      <c r="J2717" s="1">
        <v>45863</v>
      </c>
      <c r="K2717" s="7">
        <v>45839</v>
      </c>
    </row>
    <row r="2718" spans="1:11" x14ac:dyDescent="0.25">
      <c r="A2718" s="7">
        <v>45839</v>
      </c>
      <c r="B2718" s="1">
        <v>45864</v>
      </c>
      <c r="C2718" s="49" t="s">
        <v>120</v>
      </c>
      <c r="D2718" s="49" t="s">
        <v>52</v>
      </c>
      <c r="E2718" t="s">
        <v>39</v>
      </c>
      <c r="F2718" t="s">
        <v>22</v>
      </c>
      <c r="G2718" t="s">
        <v>16</v>
      </c>
      <c r="H2718" s="2">
        <v>150000</v>
      </c>
      <c r="I2718" s="2">
        <v>-150000</v>
      </c>
      <c r="J2718" s="1">
        <v>45864</v>
      </c>
      <c r="K2718" s="7">
        <v>45839</v>
      </c>
    </row>
    <row r="2719" spans="1:11" x14ac:dyDescent="0.25">
      <c r="A2719" s="7">
        <v>45839</v>
      </c>
      <c r="B2719" s="1">
        <v>45864</v>
      </c>
      <c r="C2719" s="49" t="s">
        <v>120</v>
      </c>
      <c r="D2719" s="49" t="s">
        <v>52</v>
      </c>
      <c r="E2719" t="s">
        <v>124</v>
      </c>
      <c r="F2719" t="s">
        <v>22</v>
      </c>
      <c r="G2719" t="s">
        <v>18</v>
      </c>
      <c r="H2719" s="2">
        <v>46100</v>
      </c>
      <c r="I2719" s="2">
        <v>-46100</v>
      </c>
      <c r="J2719" s="1">
        <v>45864</v>
      </c>
      <c r="K2719" s="7">
        <v>45839</v>
      </c>
    </row>
    <row r="2720" spans="1:11" x14ac:dyDescent="0.25">
      <c r="A2720" s="7">
        <v>45839</v>
      </c>
      <c r="B2720" s="1">
        <v>45864</v>
      </c>
      <c r="C2720" s="49" t="s">
        <v>120</v>
      </c>
      <c r="D2720" s="49" t="s">
        <v>52</v>
      </c>
      <c r="E2720" t="s">
        <v>34</v>
      </c>
      <c r="F2720" t="s">
        <v>22</v>
      </c>
      <c r="G2720" t="s">
        <v>16</v>
      </c>
      <c r="H2720" s="2">
        <v>44000</v>
      </c>
      <c r="I2720" s="2">
        <v>-44000</v>
      </c>
      <c r="J2720" s="1">
        <v>45864</v>
      </c>
      <c r="K2720" s="7">
        <v>45839</v>
      </c>
    </row>
    <row r="2721" spans="1:11" x14ac:dyDescent="0.25">
      <c r="A2721" s="7">
        <v>45839</v>
      </c>
      <c r="B2721" s="1">
        <v>45864</v>
      </c>
      <c r="C2721" s="49" t="s">
        <v>120</v>
      </c>
      <c r="D2721" s="49" t="s">
        <v>52</v>
      </c>
      <c r="E2721" t="s">
        <v>38</v>
      </c>
      <c r="F2721" t="s">
        <v>22</v>
      </c>
      <c r="G2721" t="s">
        <v>16</v>
      </c>
      <c r="H2721" s="2">
        <v>41500</v>
      </c>
      <c r="I2721" s="2">
        <v>-41500</v>
      </c>
      <c r="J2721" s="1">
        <v>45864</v>
      </c>
      <c r="K2721" s="7">
        <v>45839</v>
      </c>
    </row>
    <row r="2722" spans="1:11" x14ac:dyDescent="0.25">
      <c r="A2722" s="7">
        <v>45839</v>
      </c>
      <c r="B2722" s="1">
        <v>45864</v>
      </c>
      <c r="C2722" s="49" t="s">
        <v>120</v>
      </c>
      <c r="D2722" s="49" t="s">
        <v>52</v>
      </c>
      <c r="E2722" t="s">
        <v>36</v>
      </c>
      <c r="F2722" t="s">
        <v>22</v>
      </c>
      <c r="G2722" t="s">
        <v>18</v>
      </c>
      <c r="H2722" s="2">
        <v>30000</v>
      </c>
      <c r="I2722" s="2">
        <v>-30000</v>
      </c>
      <c r="J2722" s="1">
        <v>45864</v>
      </c>
      <c r="K2722" s="7">
        <v>45839</v>
      </c>
    </row>
    <row r="2723" spans="1:11" x14ac:dyDescent="0.25">
      <c r="A2723" s="7">
        <v>45839</v>
      </c>
      <c r="B2723" s="1">
        <v>45864</v>
      </c>
      <c r="C2723" s="49" t="s">
        <v>120</v>
      </c>
      <c r="D2723" s="49" t="s">
        <v>52</v>
      </c>
      <c r="E2723" t="s">
        <v>272</v>
      </c>
      <c r="F2723" t="s">
        <v>22</v>
      </c>
      <c r="G2723" t="s">
        <v>16</v>
      </c>
      <c r="H2723" s="2">
        <v>17500</v>
      </c>
      <c r="I2723" s="2">
        <v>-17500</v>
      </c>
      <c r="J2723" s="1">
        <v>45864</v>
      </c>
      <c r="K2723" s="7">
        <v>45839</v>
      </c>
    </row>
    <row r="2724" spans="1:11" x14ac:dyDescent="0.25">
      <c r="A2724" s="7">
        <v>45839</v>
      </c>
      <c r="B2724" s="1">
        <v>45864</v>
      </c>
      <c r="C2724" s="49" t="s">
        <v>120</v>
      </c>
      <c r="D2724" s="49" t="s">
        <v>52</v>
      </c>
      <c r="E2724" t="s">
        <v>41</v>
      </c>
      <c r="F2724" t="s">
        <v>22</v>
      </c>
      <c r="G2724" t="s">
        <v>16</v>
      </c>
      <c r="H2724" s="2">
        <v>17300</v>
      </c>
      <c r="I2724" s="2">
        <v>-17300</v>
      </c>
      <c r="J2724" s="1">
        <v>45864</v>
      </c>
      <c r="K2724" s="7">
        <v>45839</v>
      </c>
    </row>
    <row r="2725" spans="1:11" x14ac:dyDescent="0.25">
      <c r="A2725" s="7">
        <v>45839</v>
      </c>
      <c r="B2725" s="1">
        <v>45864</v>
      </c>
      <c r="C2725" s="49" t="s">
        <v>120</v>
      </c>
      <c r="D2725" s="49" t="s">
        <v>52</v>
      </c>
      <c r="E2725" t="s">
        <v>26</v>
      </c>
      <c r="F2725" t="s">
        <v>22</v>
      </c>
      <c r="G2725" t="s">
        <v>16</v>
      </c>
      <c r="H2725" s="2">
        <v>8400</v>
      </c>
      <c r="I2725" s="2">
        <v>-8400</v>
      </c>
      <c r="J2725" s="1">
        <v>45864</v>
      </c>
      <c r="K2725" s="7">
        <v>45839</v>
      </c>
    </row>
    <row r="2726" spans="1:11" x14ac:dyDescent="0.25">
      <c r="A2726" s="7">
        <v>45839</v>
      </c>
      <c r="B2726" s="1">
        <v>45864</v>
      </c>
      <c r="C2726" s="49" t="s">
        <v>120</v>
      </c>
      <c r="D2726" s="49" t="s">
        <v>52</v>
      </c>
      <c r="E2726" t="s">
        <v>30</v>
      </c>
      <c r="F2726" t="s">
        <v>22</v>
      </c>
      <c r="G2726" t="s">
        <v>16</v>
      </c>
      <c r="H2726" s="2">
        <v>8000</v>
      </c>
      <c r="I2726" s="2">
        <v>-8000</v>
      </c>
      <c r="J2726" s="1">
        <v>45864</v>
      </c>
      <c r="K2726" s="7">
        <v>45839</v>
      </c>
    </row>
    <row r="2727" spans="1:11" x14ac:dyDescent="0.25">
      <c r="A2727" s="7">
        <v>45839</v>
      </c>
      <c r="B2727" s="1">
        <v>45864</v>
      </c>
      <c r="C2727" s="49" t="s">
        <v>120</v>
      </c>
      <c r="D2727" s="49" t="s">
        <v>69</v>
      </c>
      <c r="E2727" t="s">
        <v>43</v>
      </c>
      <c r="F2727" t="s">
        <v>22</v>
      </c>
      <c r="G2727" t="s">
        <v>16</v>
      </c>
      <c r="I2727" s="2">
        <v>-28000</v>
      </c>
      <c r="J2727" s="1">
        <v>45864</v>
      </c>
      <c r="K2727" s="7">
        <v>45839</v>
      </c>
    </row>
    <row r="2728" spans="1:11" x14ac:dyDescent="0.25">
      <c r="A2728" s="7">
        <v>45839</v>
      </c>
      <c r="B2728" s="1">
        <v>45864</v>
      </c>
      <c r="C2728" s="49" t="s">
        <v>120</v>
      </c>
      <c r="D2728" s="49" t="s">
        <v>69</v>
      </c>
      <c r="E2728" t="s">
        <v>39</v>
      </c>
      <c r="F2728" t="s">
        <v>22</v>
      </c>
      <c r="G2728" t="s">
        <v>16</v>
      </c>
      <c r="I2728" s="2">
        <v>-273000</v>
      </c>
      <c r="J2728" s="1">
        <v>45864</v>
      </c>
      <c r="K2728" s="7">
        <v>45839</v>
      </c>
    </row>
    <row r="2729" spans="1:11" x14ac:dyDescent="0.25">
      <c r="A2729" s="7">
        <v>45839</v>
      </c>
      <c r="B2729" s="1">
        <v>45864</v>
      </c>
      <c r="C2729" s="49" t="s">
        <v>120</v>
      </c>
      <c r="D2729" s="49" t="s">
        <v>52</v>
      </c>
      <c r="E2729" t="s">
        <v>26</v>
      </c>
      <c r="F2729" t="s">
        <v>22</v>
      </c>
      <c r="G2729" t="s">
        <v>16</v>
      </c>
      <c r="H2729" s="2">
        <v>5500</v>
      </c>
      <c r="I2729" s="2">
        <v>-5500</v>
      </c>
      <c r="J2729" s="1">
        <v>45864</v>
      </c>
      <c r="K2729" s="7">
        <v>45839</v>
      </c>
    </row>
    <row r="2730" spans="1:11" x14ac:dyDescent="0.25">
      <c r="A2730" s="7">
        <v>45839</v>
      </c>
      <c r="B2730" s="1">
        <v>45864</v>
      </c>
      <c r="C2730" s="49" t="s">
        <v>120</v>
      </c>
      <c r="D2730" s="49" t="s">
        <v>70</v>
      </c>
      <c r="E2730" t="s">
        <v>35</v>
      </c>
      <c r="F2730" t="s">
        <v>22</v>
      </c>
      <c r="G2730" t="s">
        <v>16</v>
      </c>
      <c r="H2730" s="2">
        <v>40000</v>
      </c>
      <c r="I2730" s="2">
        <v>-40000</v>
      </c>
      <c r="J2730" s="1">
        <v>45864</v>
      </c>
      <c r="K2730" s="7">
        <v>45839</v>
      </c>
    </row>
    <row r="2731" spans="1:11" x14ac:dyDescent="0.25">
      <c r="A2731" s="7">
        <v>45839</v>
      </c>
      <c r="B2731" s="1">
        <v>45864</v>
      </c>
      <c r="C2731" s="49" t="s">
        <v>120</v>
      </c>
      <c r="D2731" s="49" t="s">
        <v>69</v>
      </c>
      <c r="E2731" t="s">
        <v>43</v>
      </c>
      <c r="F2731" t="s">
        <v>22</v>
      </c>
      <c r="G2731" t="s">
        <v>16</v>
      </c>
      <c r="I2731" s="2">
        <v>-23070</v>
      </c>
      <c r="J2731" s="1">
        <v>45864</v>
      </c>
      <c r="K2731" s="7">
        <v>45839</v>
      </c>
    </row>
    <row r="2732" spans="1:11" x14ac:dyDescent="0.25">
      <c r="A2732" s="7">
        <v>45839</v>
      </c>
      <c r="B2732" s="1">
        <v>45864</v>
      </c>
      <c r="C2732" s="49" t="s">
        <v>120</v>
      </c>
      <c r="D2732" s="49" t="s">
        <v>52</v>
      </c>
      <c r="E2732" t="s">
        <v>9</v>
      </c>
      <c r="F2732" t="s">
        <v>22</v>
      </c>
      <c r="G2732" t="s">
        <v>16</v>
      </c>
      <c r="H2732" s="2">
        <v>4200</v>
      </c>
      <c r="I2732" s="2">
        <v>-4200</v>
      </c>
      <c r="J2732" s="1">
        <v>45864</v>
      </c>
      <c r="K2732" s="7">
        <v>45839</v>
      </c>
    </row>
    <row r="2733" spans="1:11" x14ac:dyDescent="0.25">
      <c r="A2733" s="7">
        <v>45839</v>
      </c>
      <c r="B2733" s="1">
        <v>45864</v>
      </c>
      <c r="C2733" s="49" t="s">
        <v>120</v>
      </c>
      <c r="D2733" s="49" t="s">
        <v>52</v>
      </c>
      <c r="E2733" t="s">
        <v>9</v>
      </c>
      <c r="F2733" t="s">
        <v>22</v>
      </c>
      <c r="G2733" t="s">
        <v>16</v>
      </c>
      <c r="H2733" s="2">
        <v>1700</v>
      </c>
      <c r="I2733" s="2">
        <v>-1700</v>
      </c>
      <c r="J2733" s="1">
        <v>45864</v>
      </c>
      <c r="K2733" s="7">
        <v>45839</v>
      </c>
    </row>
    <row r="2734" spans="1:11" x14ac:dyDescent="0.25">
      <c r="A2734" s="7">
        <v>45839</v>
      </c>
      <c r="B2734" s="1">
        <v>45866</v>
      </c>
      <c r="C2734" s="49" t="s">
        <v>120</v>
      </c>
      <c r="D2734" s="49" t="s">
        <v>52</v>
      </c>
      <c r="E2734" t="s">
        <v>10</v>
      </c>
      <c r="F2734" t="s">
        <v>24</v>
      </c>
      <c r="G2734" t="s">
        <v>17</v>
      </c>
      <c r="H2734" s="2">
        <v>95386</v>
      </c>
      <c r="I2734" s="2">
        <v>-95386</v>
      </c>
      <c r="J2734" s="1">
        <v>45869</v>
      </c>
      <c r="K2734" s="7">
        <v>45839</v>
      </c>
    </row>
    <row r="2735" spans="1:11" x14ac:dyDescent="0.25">
      <c r="A2735" s="7">
        <v>45839</v>
      </c>
      <c r="B2735" s="1">
        <v>45866</v>
      </c>
      <c r="C2735" s="49" t="s">
        <v>120</v>
      </c>
      <c r="D2735" s="49" t="s">
        <v>52</v>
      </c>
      <c r="E2735" t="s">
        <v>10</v>
      </c>
      <c r="F2735" t="s">
        <v>24</v>
      </c>
      <c r="G2735" t="s">
        <v>16</v>
      </c>
      <c r="H2735" s="2">
        <v>78831</v>
      </c>
      <c r="I2735" s="2">
        <v>-79000</v>
      </c>
      <c r="J2735" s="1">
        <v>45869</v>
      </c>
      <c r="K2735" s="7">
        <v>45839</v>
      </c>
    </row>
    <row r="2736" spans="1:11" x14ac:dyDescent="0.25">
      <c r="A2736" s="7">
        <v>45839</v>
      </c>
      <c r="B2736" s="1">
        <v>45866</v>
      </c>
      <c r="C2736" s="49" t="s">
        <v>120</v>
      </c>
      <c r="D2736" s="49" t="s">
        <v>52</v>
      </c>
      <c r="E2736" t="s">
        <v>9</v>
      </c>
      <c r="F2736" t="s">
        <v>22</v>
      </c>
      <c r="G2736" t="s">
        <v>18</v>
      </c>
      <c r="H2736" s="2">
        <v>34127</v>
      </c>
      <c r="I2736" s="2">
        <v>-34127</v>
      </c>
      <c r="J2736" s="1">
        <v>45866</v>
      </c>
      <c r="K2736" s="7">
        <v>45839</v>
      </c>
    </row>
    <row r="2737" spans="1:11" x14ac:dyDescent="0.25">
      <c r="A2737" s="7">
        <v>45839</v>
      </c>
      <c r="B2737" s="1">
        <v>45866</v>
      </c>
      <c r="C2737" s="49" t="s">
        <v>120</v>
      </c>
      <c r="D2737" s="49" t="s">
        <v>52</v>
      </c>
      <c r="E2737" t="s">
        <v>12</v>
      </c>
      <c r="F2737" t="s">
        <v>24</v>
      </c>
      <c r="G2737" t="s">
        <v>16</v>
      </c>
      <c r="H2737" s="2">
        <v>261800</v>
      </c>
      <c r="I2737" s="2">
        <v>-261800</v>
      </c>
      <c r="J2737" s="1">
        <v>45882</v>
      </c>
      <c r="K2737" s="7">
        <v>45870</v>
      </c>
    </row>
    <row r="2738" spans="1:11" x14ac:dyDescent="0.25">
      <c r="A2738" s="7">
        <v>45839</v>
      </c>
      <c r="B2738" s="1">
        <v>45866</v>
      </c>
      <c r="C2738" s="49" t="s">
        <v>120</v>
      </c>
      <c r="D2738" s="49" t="s">
        <v>69</v>
      </c>
      <c r="E2738" t="s">
        <v>43</v>
      </c>
      <c r="F2738" t="s">
        <v>22</v>
      </c>
      <c r="G2738" t="s">
        <v>16</v>
      </c>
      <c r="I2738" s="2">
        <v>-28000</v>
      </c>
      <c r="J2738" s="1">
        <v>45866</v>
      </c>
      <c r="K2738" s="7">
        <v>45839</v>
      </c>
    </row>
    <row r="2739" spans="1:11" x14ac:dyDescent="0.25">
      <c r="A2739" s="7">
        <v>45839</v>
      </c>
      <c r="B2739" s="1">
        <v>45866</v>
      </c>
      <c r="C2739" s="49" t="s">
        <v>120</v>
      </c>
      <c r="D2739" s="49" t="s">
        <v>69</v>
      </c>
      <c r="E2739" t="s">
        <v>43</v>
      </c>
      <c r="F2739" t="s">
        <v>22</v>
      </c>
      <c r="G2739" t="s">
        <v>16</v>
      </c>
      <c r="I2739" s="2">
        <v>-23070</v>
      </c>
      <c r="J2739" s="1">
        <v>45866</v>
      </c>
      <c r="K2739" s="7">
        <v>45839</v>
      </c>
    </row>
    <row r="2740" spans="1:11" x14ac:dyDescent="0.25">
      <c r="A2740" s="7">
        <v>45839</v>
      </c>
      <c r="B2740" s="1">
        <v>45866</v>
      </c>
      <c r="C2740" s="49" t="s">
        <v>120</v>
      </c>
      <c r="D2740" s="49" t="s">
        <v>69</v>
      </c>
      <c r="E2740" t="s">
        <v>43</v>
      </c>
      <c r="F2740" t="s">
        <v>22</v>
      </c>
      <c r="G2740" t="s">
        <v>16</v>
      </c>
      <c r="I2740" s="2">
        <v>-28000</v>
      </c>
      <c r="J2740" s="1">
        <v>45866</v>
      </c>
      <c r="K2740" s="7">
        <v>45839</v>
      </c>
    </row>
    <row r="2741" spans="1:11" x14ac:dyDescent="0.25">
      <c r="A2741" s="7">
        <v>45839</v>
      </c>
      <c r="B2741" s="1">
        <v>45866</v>
      </c>
      <c r="C2741" s="49" t="s">
        <v>120</v>
      </c>
      <c r="D2741" s="49" t="s">
        <v>49</v>
      </c>
      <c r="E2741" t="s">
        <v>165</v>
      </c>
      <c r="F2741" t="s">
        <v>22</v>
      </c>
      <c r="G2741" t="s">
        <v>47</v>
      </c>
      <c r="H2741" s="2">
        <v>11493980</v>
      </c>
      <c r="I2741" s="2">
        <v>-11493980</v>
      </c>
      <c r="J2741" s="1">
        <v>45866</v>
      </c>
      <c r="K2741" s="7">
        <v>45839</v>
      </c>
    </row>
    <row r="2742" spans="1:11" x14ac:dyDescent="0.25">
      <c r="A2742" s="7">
        <v>45839</v>
      </c>
      <c r="B2742" s="1">
        <v>45866</v>
      </c>
      <c r="C2742" s="49" t="s">
        <v>120</v>
      </c>
      <c r="D2742" s="1" t="s">
        <v>283</v>
      </c>
      <c r="E2742" t="s">
        <v>273</v>
      </c>
      <c r="F2742" t="s">
        <v>22</v>
      </c>
      <c r="G2742" t="s">
        <v>16</v>
      </c>
      <c r="H2742" s="2">
        <v>60000</v>
      </c>
      <c r="I2742" s="2">
        <v>-60000</v>
      </c>
      <c r="J2742" s="1">
        <v>45866</v>
      </c>
      <c r="K2742" s="7">
        <v>45839</v>
      </c>
    </row>
    <row r="2743" spans="1:11" x14ac:dyDescent="0.25">
      <c r="A2743" s="7">
        <v>45839</v>
      </c>
      <c r="B2743" s="1">
        <v>45866</v>
      </c>
      <c r="C2743" s="49" t="s">
        <v>120</v>
      </c>
      <c r="D2743" s="49" t="s">
        <v>52</v>
      </c>
      <c r="E2743" t="s">
        <v>84</v>
      </c>
      <c r="F2743" t="s">
        <v>24</v>
      </c>
      <c r="G2743" t="s">
        <v>17</v>
      </c>
      <c r="H2743" s="2">
        <v>105896</v>
      </c>
      <c r="I2743" s="2">
        <v>-105896</v>
      </c>
      <c r="J2743" s="1">
        <v>45875</v>
      </c>
      <c r="K2743" s="7">
        <v>45870</v>
      </c>
    </row>
    <row r="2744" spans="1:11" x14ac:dyDescent="0.25">
      <c r="A2744" s="7">
        <v>45839</v>
      </c>
      <c r="B2744" s="1">
        <v>45866</v>
      </c>
      <c r="C2744" s="49" t="s">
        <v>120</v>
      </c>
      <c r="D2744" s="49" t="s">
        <v>52</v>
      </c>
      <c r="E2744" t="s">
        <v>4</v>
      </c>
      <c r="F2744" t="s">
        <v>24</v>
      </c>
      <c r="G2744" t="s">
        <v>17</v>
      </c>
      <c r="H2744" s="2">
        <v>234206</v>
      </c>
      <c r="I2744" s="2">
        <v>-234206</v>
      </c>
      <c r="J2744" s="1">
        <v>45873</v>
      </c>
      <c r="K2744" s="7">
        <v>45870</v>
      </c>
    </row>
    <row r="2745" spans="1:11" x14ac:dyDescent="0.25">
      <c r="A2745" s="7">
        <v>45839</v>
      </c>
      <c r="B2745" s="1">
        <v>45866</v>
      </c>
      <c r="C2745" s="49" t="s">
        <v>120</v>
      </c>
      <c r="D2745" s="49" t="s">
        <v>52</v>
      </c>
      <c r="E2745" t="s">
        <v>59</v>
      </c>
      <c r="F2745" t="s">
        <v>24</v>
      </c>
      <c r="G2745" t="s">
        <v>18</v>
      </c>
      <c r="H2745" s="2">
        <v>55600</v>
      </c>
      <c r="I2745" s="2">
        <v>-55600</v>
      </c>
      <c r="J2745" s="1">
        <v>45896</v>
      </c>
      <c r="K2745" s="7">
        <v>45870</v>
      </c>
    </row>
    <row r="2746" spans="1:11" x14ac:dyDescent="0.25">
      <c r="A2746" s="7">
        <v>45839</v>
      </c>
      <c r="B2746" s="1">
        <v>45866</v>
      </c>
      <c r="C2746" s="49" t="s">
        <v>120</v>
      </c>
      <c r="D2746" s="49" t="s">
        <v>52</v>
      </c>
      <c r="E2746" t="s">
        <v>25</v>
      </c>
      <c r="F2746" t="s">
        <v>24</v>
      </c>
      <c r="G2746" t="s">
        <v>16</v>
      </c>
      <c r="H2746" s="2">
        <v>273420</v>
      </c>
      <c r="I2746" s="2">
        <v>-273420</v>
      </c>
      <c r="J2746" s="1">
        <v>45896</v>
      </c>
      <c r="K2746" s="7">
        <v>45870</v>
      </c>
    </row>
    <row r="2747" spans="1:11" x14ac:dyDescent="0.25">
      <c r="A2747" s="7">
        <v>45839</v>
      </c>
      <c r="B2747" s="1">
        <v>45866</v>
      </c>
      <c r="C2747" s="49" t="s">
        <v>120</v>
      </c>
      <c r="D2747" s="49" t="s">
        <v>52</v>
      </c>
      <c r="E2747" t="s">
        <v>31</v>
      </c>
      <c r="F2747" t="s">
        <v>24</v>
      </c>
      <c r="G2747" t="s">
        <v>17</v>
      </c>
      <c r="H2747" s="2">
        <v>265930</v>
      </c>
      <c r="I2747" s="2">
        <v>-265930</v>
      </c>
      <c r="J2747" s="1">
        <v>45873</v>
      </c>
      <c r="K2747" s="7">
        <v>45870</v>
      </c>
    </row>
    <row r="2748" spans="1:11" x14ac:dyDescent="0.25">
      <c r="A2748" s="7">
        <v>45839</v>
      </c>
      <c r="B2748" s="1">
        <v>45866</v>
      </c>
      <c r="C2748" s="49" t="s">
        <v>120</v>
      </c>
      <c r="D2748" s="49" t="s">
        <v>52</v>
      </c>
      <c r="E2748" t="s">
        <v>57</v>
      </c>
      <c r="F2748" t="s">
        <v>24</v>
      </c>
      <c r="G2748" t="s">
        <v>17</v>
      </c>
      <c r="H2748" s="2">
        <v>755408</v>
      </c>
    </row>
    <row r="2749" spans="1:11" x14ac:dyDescent="0.25">
      <c r="A2749" s="7">
        <v>45839</v>
      </c>
      <c r="B2749" s="1">
        <v>45866</v>
      </c>
      <c r="C2749" s="49" t="s">
        <v>120</v>
      </c>
      <c r="D2749" s="49" t="s">
        <v>52</v>
      </c>
      <c r="E2749" t="s">
        <v>39</v>
      </c>
      <c r="F2749" t="s">
        <v>24</v>
      </c>
      <c r="G2749" t="s">
        <v>17</v>
      </c>
      <c r="H2749" s="2">
        <v>62293</v>
      </c>
      <c r="I2749" s="2">
        <v>-62293</v>
      </c>
      <c r="J2749" s="1">
        <v>45873</v>
      </c>
      <c r="K2749" s="7">
        <v>45870</v>
      </c>
    </row>
    <row r="2750" spans="1:11" x14ac:dyDescent="0.25">
      <c r="A2750" s="7">
        <v>45839</v>
      </c>
      <c r="B2750" s="1">
        <v>45866</v>
      </c>
      <c r="C2750" s="49" t="s">
        <v>120</v>
      </c>
      <c r="D2750" s="49" t="s">
        <v>52</v>
      </c>
      <c r="E2750" t="s">
        <v>39</v>
      </c>
      <c r="F2750" t="s">
        <v>24</v>
      </c>
      <c r="G2750" t="s">
        <v>18</v>
      </c>
      <c r="H2750" s="2">
        <v>15000</v>
      </c>
      <c r="I2750" s="2">
        <v>-15000</v>
      </c>
      <c r="J2750" s="1">
        <v>45896</v>
      </c>
      <c r="K2750" s="7">
        <v>45870</v>
      </c>
    </row>
    <row r="2751" spans="1:11" x14ac:dyDescent="0.25">
      <c r="A2751" s="7">
        <v>45839</v>
      </c>
      <c r="B2751" s="1">
        <v>45866</v>
      </c>
      <c r="C2751" s="49" t="s">
        <v>120</v>
      </c>
      <c r="D2751" s="49" t="s">
        <v>52</v>
      </c>
      <c r="E2751" t="s">
        <v>30</v>
      </c>
      <c r="F2751" t="s">
        <v>22</v>
      </c>
      <c r="G2751" t="s">
        <v>16</v>
      </c>
      <c r="H2751" s="2">
        <v>3000</v>
      </c>
      <c r="I2751" s="2">
        <v>-3000</v>
      </c>
      <c r="J2751" s="1">
        <v>45866</v>
      </c>
      <c r="K2751" s="7">
        <v>45839</v>
      </c>
    </row>
    <row r="2752" spans="1:11" x14ac:dyDescent="0.25">
      <c r="A2752" s="7">
        <v>45839</v>
      </c>
      <c r="B2752" s="1">
        <v>45866</v>
      </c>
      <c r="C2752" s="49" t="s">
        <v>120</v>
      </c>
      <c r="D2752" s="49" t="s">
        <v>52</v>
      </c>
      <c r="E2752" t="s">
        <v>9</v>
      </c>
      <c r="F2752" t="s">
        <v>22</v>
      </c>
      <c r="G2752" t="s">
        <v>16</v>
      </c>
      <c r="H2752" s="2">
        <v>1290</v>
      </c>
      <c r="I2752" s="2">
        <v>-1290</v>
      </c>
      <c r="J2752" s="1">
        <v>45866</v>
      </c>
      <c r="K2752" s="7">
        <v>45839</v>
      </c>
    </row>
    <row r="2753" spans="1:11" x14ac:dyDescent="0.25">
      <c r="A2753" s="7">
        <v>45839</v>
      </c>
      <c r="B2753" s="1">
        <v>45867</v>
      </c>
      <c r="C2753" s="49" t="s">
        <v>120</v>
      </c>
      <c r="D2753" s="49" t="s">
        <v>52</v>
      </c>
      <c r="E2753" t="s">
        <v>37</v>
      </c>
      <c r="F2753" t="s">
        <v>22</v>
      </c>
      <c r="G2753" t="s">
        <v>18</v>
      </c>
      <c r="H2753" s="2">
        <v>481410</v>
      </c>
      <c r="I2753" s="2">
        <v>-481410</v>
      </c>
      <c r="J2753" s="1">
        <v>45867</v>
      </c>
      <c r="K2753" s="7">
        <v>45839</v>
      </c>
    </row>
    <row r="2754" spans="1:11" x14ac:dyDescent="0.25">
      <c r="A2754" s="7">
        <v>45839</v>
      </c>
      <c r="B2754" s="1">
        <v>45867</v>
      </c>
      <c r="C2754" s="49" t="s">
        <v>120</v>
      </c>
      <c r="D2754" s="49" t="s">
        <v>52</v>
      </c>
      <c r="E2754" t="s">
        <v>21</v>
      </c>
      <c r="F2754" t="s">
        <v>22</v>
      </c>
      <c r="G2754" t="s">
        <v>18</v>
      </c>
      <c r="H2754" s="2">
        <v>242063</v>
      </c>
      <c r="I2754" s="2">
        <v>-242063</v>
      </c>
      <c r="J2754" s="1">
        <v>45867</v>
      </c>
      <c r="K2754" s="7">
        <v>45839</v>
      </c>
    </row>
    <row r="2755" spans="1:11" x14ac:dyDescent="0.25">
      <c r="A2755" s="7">
        <v>45839</v>
      </c>
      <c r="B2755" s="1">
        <v>45867</v>
      </c>
      <c r="C2755" s="49" t="s">
        <v>120</v>
      </c>
      <c r="D2755" s="49" t="s">
        <v>52</v>
      </c>
      <c r="E2755" t="s">
        <v>133</v>
      </c>
      <c r="F2755" t="s">
        <v>22</v>
      </c>
      <c r="G2755" t="s">
        <v>16</v>
      </c>
      <c r="H2755" s="2">
        <v>65000</v>
      </c>
      <c r="I2755" s="2">
        <v>-65000</v>
      </c>
      <c r="J2755" s="1">
        <v>45867</v>
      </c>
      <c r="K2755" s="7">
        <v>45839</v>
      </c>
    </row>
    <row r="2756" spans="1:11" x14ac:dyDescent="0.25">
      <c r="A2756" s="7">
        <v>45839</v>
      </c>
      <c r="B2756" s="1">
        <v>45867</v>
      </c>
      <c r="C2756" s="49" t="s">
        <v>120</v>
      </c>
      <c r="D2756" s="49" t="s">
        <v>52</v>
      </c>
      <c r="E2756" t="s">
        <v>274</v>
      </c>
      <c r="F2756" t="s">
        <v>22</v>
      </c>
      <c r="G2756" t="s">
        <v>18</v>
      </c>
      <c r="H2756" s="2">
        <v>56700</v>
      </c>
      <c r="I2756" s="2">
        <v>-56700</v>
      </c>
      <c r="J2756" s="1">
        <v>45867</v>
      </c>
      <c r="K2756" s="7">
        <v>45839</v>
      </c>
    </row>
    <row r="2757" spans="1:11" x14ac:dyDescent="0.25">
      <c r="A2757" s="7">
        <v>45839</v>
      </c>
      <c r="B2757" s="1">
        <v>45867</v>
      </c>
      <c r="C2757" s="49" t="s">
        <v>120</v>
      </c>
      <c r="D2757" s="49" t="s">
        <v>52</v>
      </c>
      <c r="E2757" t="s">
        <v>38</v>
      </c>
      <c r="F2757" t="s">
        <v>22</v>
      </c>
      <c r="G2757" t="s">
        <v>16</v>
      </c>
      <c r="H2757" s="2">
        <v>41500</v>
      </c>
      <c r="I2757" s="2">
        <v>-41500</v>
      </c>
      <c r="J2757" s="1">
        <v>45867</v>
      </c>
      <c r="K2757" s="7">
        <v>45839</v>
      </c>
    </row>
    <row r="2758" spans="1:11" x14ac:dyDescent="0.25">
      <c r="A2758" s="7">
        <v>45839</v>
      </c>
      <c r="B2758" s="1">
        <v>45867</v>
      </c>
      <c r="C2758" s="49" t="s">
        <v>120</v>
      </c>
      <c r="D2758" s="49" t="s">
        <v>52</v>
      </c>
      <c r="E2758" t="s">
        <v>8</v>
      </c>
      <c r="F2758" t="s">
        <v>22</v>
      </c>
      <c r="G2758" t="s">
        <v>16</v>
      </c>
      <c r="H2758" s="2">
        <v>24600</v>
      </c>
      <c r="I2758" s="2">
        <v>-24600</v>
      </c>
      <c r="J2758" s="1">
        <v>45867</v>
      </c>
      <c r="K2758" s="7">
        <v>45839</v>
      </c>
    </row>
    <row r="2759" spans="1:11" x14ac:dyDescent="0.25">
      <c r="A2759" s="7">
        <v>45839</v>
      </c>
      <c r="B2759" s="1">
        <v>45867</v>
      </c>
      <c r="C2759" s="49" t="s">
        <v>120</v>
      </c>
      <c r="D2759" s="49" t="s">
        <v>69</v>
      </c>
      <c r="E2759" t="s">
        <v>43</v>
      </c>
      <c r="F2759" t="s">
        <v>22</v>
      </c>
      <c r="G2759" t="s">
        <v>16</v>
      </c>
      <c r="I2759" s="2">
        <v>-23070</v>
      </c>
      <c r="J2759" s="1">
        <v>45867</v>
      </c>
      <c r="K2759" s="7">
        <v>45839</v>
      </c>
    </row>
    <row r="2760" spans="1:11" x14ac:dyDescent="0.25">
      <c r="A2760" s="7">
        <v>45839</v>
      </c>
      <c r="B2760" s="1">
        <v>45867</v>
      </c>
      <c r="C2760" s="49" t="s">
        <v>120</v>
      </c>
      <c r="D2760" s="49" t="s">
        <v>69</v>
      </c>
      <c r="E2760" t="s">
        <v>43</v>
      </c>
      <c r="F2760" t="s">
        <v>22</v>
      </c>
      <c r="G2760" t="s">
        <v>16</v>
      </c>
      <c r="I2760" s="2">
        <v>-28000</v>
      </c>
      <c r="J2760" s="1">
        <v>45867</v>
      </c>
      <c r="K2760" s="7">
        <v>45839</v>
      </c>
    </row>
    <row r="2761" spans="1:11" x14ac:dyDescent="0.25">
      <c r="A2761" s="7">
        <v>45839</v>
      </c>
      <c r="B2761" s="1">
        <v>45867</v>
      </c>
      <c r="C2761" s="49" t="s">
        <v>120</v>
      </c>
      <c r="D2761" s="49" t="s">
        <v>52</v>
      </c>
      <c r="E2761" t="s">
        <v>0</v>
      </c>
      <c r="F2761" t="s">
        <v>24</v>
      </c>
      <c r="G2761" t="s">
        <v>17</v>
      </c>
      <c r="H2761" s="2">
        <v>264007</v>
      </c>
    </row>
    <row r="2762" spans="1:11" x14ac:dyDescent="0.25">
      <c r="A2762" s="7">
        <v>45839</v>
      </c>
      <c r="B2762" s="1">
        <v>45867</v>
      </c>
      <c r="C2762" s="49" t="s">
        <v>120</v>
      </c>
      <c r="D2762" s="49" t="s">
        <v>52</v>
      </c>
      <c r="E2762" t="s">
        <v>0</v>
      </c>
      <c r="F2762" t="s">
        <v>24</v>
      </c>
      <c r="G2762" t="s">
        <v>17</v>
      </c>
      <c r="H2762" s="2">
        <v>982731</v>
      </c>
    </row>
    <row r="2763" spans="1:11" x14ac:dyDescent="0.25">
      <c r="A2763" s="7">
        <v>45839</v>
      </c>
      <c r="B2763" s="1">
        <v>45867</v>
      </c>
      <c r="C2763" s="49" t="s">
        <v>120</v>
      </c>
      <c r="D2763" s="49" t="s">
        <v>51</v>
      </c>
      <c r="E2763" t="s">
        <v>79</v>
      </c>
      <c r="F2763" t="s">
        <v>22</v>
      </c>
      <c r="G2763" t="s">
        <v>16</v>
      </c>
      <c r="H2763" s="2">
        <v>40000</v>
      </c>
      <c r="I2763" s="2">
        <v>-40000</v>
      </c>
      <c r="J2763" s="1">
        <v>45867</v>
      </c>
      <c r="K2763" s="7">
        <v>45839</v>
      </c>
    </row>
    <row r="2764" spans="1:11" x14ac:dyDescent="0.25">
      <c r="A2764" s="7">
        <v>45839</v>
      </c>
      <c r="B2764" s="1">
        <v>45867</v>
      </c>
      <c r="C2764" s="49" t="s">
        <v>120</v>
      </c>
      <c r="D2764" s="49" t="s">
        <v>51</v>
      </c>
      <c r="E2764" t="s">
        <v>39</v>
      </c>
      <c r="F2764" t="s">
        <v>22</v>
      </c>
      <c r="G2764" t="s">
        <v>16</v>
      </c>
      <c r="H2764" s="2">
        <v>18000</v>
      </c>
      <c r="I2764" s="2">
        <v>-18000</v>
      </c>
      <c r="J2764" s="1">
        <v>45867</v>
      </c>
      <c r="K2764" s="7">
        <v>45839</v>
      </c>
    </row>
    <row r="2765" spans="1:11" x14ac:dyDescent="0.25">
      <c r="A2765" s="7">
        <v>45839</v>
      </c>
      <c r="B2765" s="1">
        <v>45867</v>
      </c>
      <c r="C2765" s="49" t="s">
        <v>120</v>
      </c>
      <c r="D2765" s="49" t="s">
        <v>51</v>
      </c>
      <c r="E2765" t="s">
        <v>106</v>
      </c>
      <c r="F2765" t="s">
        <v>22</v>
      </c>
      <c r="G2765" t="s">
        <v>16</v>
      </c>
      <c r="H2765" s="2">
        <v>145000</v>
      </c>
      <c r="I2765" s="2">
        <v>-145000</v>
      </c>
      <c r="J2765" s="1">
        <v>45867</v>
      </c>
      <c r="K2765" s="7">
        <v>45839</v>
      </c>
    </row>
    <row r="2766" spans="1:11" x14ac:dyDescent="0.25">
      <c r="A2766" s="7">
        <v>45839</v>
      </c>
      <c r="B2766" s="1">
        <v>45867</v>
      </c>
      <c r="C2766" s="49" t="s">
        <v>120</v>
      </c>
      <c r="D2766" s="49" t="s">
        <v>52</v>
      </c>
      <c r="E2766" t="s">
        <v>91</v>
      </c>
      <c r="F2766" t="s">
        <v>24</v>
      </c>
      <c r="G2766" t="s">
        <v>18</v>
      </c>
      <c r="H2766" s="2">
        <v>40231</v>
      </c>
      <c r="I2766" s="2">
        <v>-40231</v>
      </c>
      <c r="J2766" s="1">
        <v>45896</v>
      </c>
      <c r="K2766" s="7">
        <v>45870</v>
      </c>
    </row>
    <row r="2767" spans="1:11" x14ac:dyDescent="0.25">
      <c r="A2767" s="7">
        <v>45839</v>
      </c>
      <c r="B2767" s="1">
        <v>45867</v>
      </c>
      <c r="C2767" s="49" t="s">
        <v>120</v>
      </c>
      <c r="D2767" s="49" t="s">
        <v>52</v>
      </c>
      <c r="E2767" t="s">
        <v>2</v>
      </c>
      <c r="F2767" t="s">
        <v>24</v>
      </c>
      <c r="G2767" t="s">
        <v>17</v>
      </c>
      <c r="H2767" s="2">
        <v>723453</v>
      </c>
    </row>
    <row r="2768" spans="1:11" x14ac:dyDescent="0.25">
      <c r="A2768" s="7">
        <v>45839</v>
      </c>
      <c r="B2768" s="1">
        <v>45867</v>
      </c>
      <c r="C2768" s="49" t="s">
        <v>120</v>
      </c>
      <c r="D2768" s="49" t="s">
        <v>52</v>
      </c>
      <c r="E2768" t="s">
        <v>2</v>
      </c>
      <c r="F2768" t="s">
        <v>24</v>
      </c>
      <c r="G2768" t="s">
        <v>16</v>
      </c>
      <c r="H2768" s="2">
        <v>251750</v>
      </c>
    </row>
    <row r="2769" spans="1:11" x14ac:dyDescent="0.25">
      <c r="A2769" s="7">
        <v>45839</v>
      </c>
      <c r="B2769" s="1">
        <v>45867</v>
      </c>
      <c r="C2769" s="49" t="s">
        <v>120</v>
      </c>
      <c r="D2769" s="49" t="s">
        <v>52</v>
      </c>
      <c r="E2769" t="s">
        <v>3</v>
      </c>
      <c r="F2769" t="s">
        <v>24</v>
      </c>
      <c r="G2769" t="s">
        <v>17</v>
      </c>
      <c r="H2769" s="2">
        <v>1028160</v>
      </c>
    </row>
    <row r="2770" spans="1:11" x14ac:dyDescent="0.25">
      <c r="A2770" s="7">
        <v>45839</v>
      </c>
      <c r="B2770" s="1">
        <v>45867</v>
      </c>
      <c r="C2770" s="49" t="s">
        <v>120</v>
      </c>
      <c r="D2770" s="49" t="s">
        <v>52</v>
      </c>
      <c r="E2770" t="s">
        <v>39</v>
      </c>
      <c r="F2770" t="s">
        <v>24</v>
      </c>
      <c r="G2770" t="s">
        <v>17</v>
      </c>
      <c r="H2770" s="2">
        <v>717662</v>
      </c>
    </row>
    <row r="2771" spans="1:11" x14ac:dyDescent="0.25">
      <c r="A2771" s="7">
        <v>45839</v>
      </c>
      <c r="B2771" s="1">
        <v>45867</v>
      </c>
      <c r="C2771" s="49" t="s">
        <v>120</v>
      </c>
      <c r="D2771" s="49" t="s">
        <v>52</v>
      </c>
      <c r="E2771" t="s">
        <v>131</v>
      </c>
      <c r="F2771" t="s">
        <v>24</v>
      </c>
      <c r="G2771" t="s">
        <v>16</v>
      </c>
      <c r="H2771" s="2">
        <v>239330</v>
      </c>
    </row>
    <row r="2772" spans="1:11" x14ac:dyDescent="0.25">
      <c r="A2772" s="7">
        <v>45839</v>
      </c>
      <c r="B2772" s="1">
        <v>45867</v>
      </c>
      <c r="C2772" s="49" t="s">
        <v>120</v>
      </c>
      <c r="D2772" s="49" t="s">
        <v>52</v>
      </c>
      <c r="E2772" t="s">
        <v>9</v>
      </c>
      <c r="F2772" t="s">
        <v>22</v>
      </c>
      <c r="G2772" t="s">
        <v>16</v>
      </c>
      <c r="H2772" s="2">
        <v>2500</v>
      </c>
      <c r="I2772" s="2">
        <v>-2500</v>
      </c>
      <c r="J2772" s="1">
        <v>45867</v>
      </c>
      <c r="K2772" s="7">
        <v>45839</v>
      </c>
    </row>
    <row r="2773" spans="1:11" x14ac:dyDescent="0.25">
      <c r="A2773" s="7">
        <v>45839</v>
      </c>
      <c r="B2773" s="1">
        <v>45868</v>
      </c>
      <c r="C2773" s="49" t="s">
        <v>120</v>
      </c>
      <c r="D2773" s="49" t="s">
        <v>52</v>
      </c>
      <c r="E2773" t="s">
        <v>2</v>
      </c>
      <c r="F2773" t="s">
        <v>22</v>
      </c>
      <c r="G2773" t="s">
        <v>16</v>
      </c>
      <c r="I2773" s="2">
        <v>-300000</v>
      </c>
      <c r="J2773" s="1">
        <v>45868</v>
      </c>
      <c r="K2773" s="7">
        <v>45839</v>
      </c>
    </row>
    <row r="2774" spans="1:11" x14ac:dyDescent="0.25">
      <c r="A2774" s="7">
        <v>45839</v>
      </c>
      <c r="B2774" s="1">
        <v>45868</v>
      </c>
      <c r="C2774" s="49" t="s">
        <v>120</v>
      </c>
      <c r="D2774" s="49" t="s">
        <v>52</v>
      </c>
      <c r="E2774" t="s">
        <v>90</v>
      </c>
      <c r="F2774" t="s">
        <v>22</v>
      </c>
      <c r="G2774" t="s">
        <v>18</v>
      </c>
      <c r="H2774" s="2">
        <v>279000</v>
      </c>
      <c r="I2774" s="2">
        <v>-279000</v>
      </c>
      <c r="J2774" s="1">
        <v>45868</v>
      </c>
      <c r="K2774" s="7">
        <v>45839</v>
      </c>
    </row>
    <row r="2775" spans="1:11" x14ac:dyDescent="0.25">
      <c r="A2775" s="7">
        <v>45839</v>
      </c>
      <c r="B2775" s="1">
        <v>45868</v>
      </c>
      <c r="C2775" s="49" t="s">
        <v>120</v>
      </c>
      <c r="D2775" s="49" t="s">
        <v>52</v>
      </c>
      <c r="E2775" t="s">
        <v>9</v>
      </c>
      <c r="F2775" t="s">
        <v>22</v>
      </c>
      <c r="G2775" t="s">
        <v>16</v>
      </c>
      <c r="H2775" s="2">
        <v>13890</v>
      </c>
      <c r="I2775" s="2">
        <v>-13890</v>
      </c>
      <c r="J2775" s="1">
        <v>45868</v>
      </c>
      <c r="K2775" s="7">
        <v>45839</v>
      </c>
    </row>
    <row r="2776" spans="1:11" x14ac:dyDescent="0.25">
      <c r="A2776" s="7">
        <v>45839</v>
      </c>
      <c r="B2776" s="1">
        <v>45868</v>
      </c>
      <c r="C2776" s="49" t="s">
        <v>120</v>
      </c>
      <c r="D2776" s="49" t="s">
        <v>52</v>
      </c>
      <c r="E2776" t="s">
        <v>30</v>
      </c>
      <c r="F2776" t="s">
        <v>22</v>
      </c>
      <c r="G2776" t="s">
        <v>16</v>
      </c>
      <c r="H2776" s="2">
        <v>9000</v>
      </c>
      <c r="I2776" s="2">
        <v>-9000</v>
      </c>
      <c r="J2776" s="1">
        <v>45868</v>
      </c>
      <c r="K2776" s="7">
        <v>45839</v>
      </c>
    </row>
    <row r="2777" spans="1:11" x14ac:dyDescent="0.25">
      <c r="A2777" s="7">
        <v>45839</v>
      </c>
      <c r="B2777" s="1">
        <v>45868</v>
      </c>
      <c r="C2777" s="49" t="s">
        <v>120</v>
      </c>
      <c r="D2777" s="49" t="s">
        <v>52</v>
      </c>
      <c r="E2777" t="s">
        <v>12</v>
      </c>
      <c r="F2777" t="s">
        <v>24</v>
      </c>
      <c r="G2777" t="s">
        <v>16</v>
      </c>
      <c r="H2777" s="2">
        <v>389200</v>
      </c>
      <c r="I2777" s="2">
        <v>-389200</v>
      </c>
      <c r="J2777" s="1">
        <v>45882</v>
      </c>
      <c r="K2777" s="7">
        <v>45870</v>
      </c>
    </row>
    <row r="2778" spans="1:11" x14ac:dyDescent="0.25">
      <c r="A2778" s="7">
        <v>45839</v>
      </c>
      <c r="B2778" s="1">
        <v>45868</v>
      </c>
      <c r="C2778" s="49" t="s">
        <v>120</v>
      </c>
      <c r="D2778" s="49" t="s">
        <v>69</v>
      </c>
      <c r="E2778" t="s">
        <v>43</v>
      </c>
      <c r="F2778" t="s">
        <v>22</v>
      </c>
      <c r="G2778" t="s">
        <v>16</v>
      </c>
      <c r="I2778" s="2">
        <v>-23070</v>
      </c>
      <c r="J2778" s="1">
        <v>45868</v>
      </c>
      <c r="K2778" s="7">
        <v>45839</v>
      </c>
    </row>
    <row r="2779" spans="1:11" x14ac:dyDescent="0.25">
      <c r="A2779" s="7">
        <v>45839</v>
      </c>
      <c r="B2779" s="1">
        <v>45869</v>
      </c>
      <c r="C2779" s="49" t="s">
        <v>120</v>
      </c>
      <c r="D2779" s="49" t="s">
        <v>52</v>
      </c>
      <c r="E2779" t="s">
        <v>57</v>
      </c>
      <c r="F2779" t="s">
        <v>22</v>
      </c>
      <c r="G2779" t="s">
        <v>17</v>
      </c>
      <c r="I2779" s="2">
        <v>-4327035</v>
      </c>
      <c r="J2779" s="1">
        <v>45869</v>
      </c>
      <c r="K2779" s="7">
        <v>45839</v>
      </c>
    </row>
    <row r="2780" spans="1:11" x14ac:dyDescent="0.25">
      <c r="A2780" s="7">
        <v>45839</v>
      </c>
      <c r="B2780" s="1">
        <v>45869</v>
      </c>
      <c r="C2780" s="49" t="s">
        <v>120</v>
      </c>
      <c r="D2780" s="49" t="s">
        <v>52</v>
      </c>
      <c r="E2780" t="s">
        <v>20</v>
      </c>
      <c r="F2780" t="s">
        <v>22</v>
      </c>
      <c r="G2780" t="s">
        <v>17</v>
      </c>
      <c r="H2780" s="2">
        <v>165772</v>
      </c>
      <c r="I2780" s="2">
        <v>-165772</v>
      </c>
      <c r="J2780" s="1">
        <v>45869</v>
      </c>
      <c r="K2780" s="7">
        <v>45839</v>
      </c>
    </row>
    <row r="2781" spans="1:11" x14ac:dyDescent="0.25">
      <c r="A2781" s="7">
        <v>45839</v>
      </c>
      <c r="B2781" s="1">
        <v>45869</v>
      </c>
      <c r="C2781" s="49" t="s">
        <v>120</v>
      </c>
      <c r="D2781" s="49" t="s">
        <v>52</v>
      </c>
      <c r="E2781" t="s">
        <v>107</v>
      </c>
      <c r="F2781" t="s">
        <v>22</v>
      </c>
      <c r="G2781" t="s">
        <v>18</v>
      </c>
      <c r="H2781" s="2">
        <v>95840</v>
      </c>
      <c r="I2781" s="2">
        <v>-95840</v>
      </c>
      <c r="J2781" s="1">
        <v>45869</v>
      </c>
      <c r="K2781" s="7">
        <v>45839</v>
      </c>
    </row>
    <row r="2782" spans="1:11" x14ac:dyDescent="0.25">
      <c r="A2782" s="7">
        <v>45839</v>
      </c>
      <c r="B2782" s="1">
        <v>45869</v>
      </c>
      <c r="C2782" s="49" t="s">
        <v>120</v>
      </c>
      <c r="D2782" s="49" t="s">
        <v>52</v>
      </c>
      <c r="E2782" t="s">
        <v>19</v>
      </c>
      <c r="F2782" t="s">
        <v>22</v>
      </c>
      <c r="G2782" t="s">
        <v>16</v>
      </c>
      <c r="H2782" s="2">
        <v>48000</v>
      </c>
      <c r="I2782" s="2">
        <v>-48000</v>
      </c>
      <c r="J2782" s="1">
        <v>45869</v>
      </c>
      <c r="K2782" s="7">
        <v>45839</v>
      </c>
    </row>
    <row r="2783" spans="1:11" x14ac:dyDescent="0.25">
      <c r="A2783" s="7">
        <v>45839</v>
      </c>
      <c r="B2783" s="1">
        <v>45869</v>
      </c>
      <c r="C2783" s="49" t="s">
        <v>120</v>
      </c>
      <c r="D2783" s="49" t="s">
        <v>52</v>
      </c>
      <c r="E2783" t="s">
        <v>38</v>
      </c>
      <c r="F2783" t="s">
        <v>22</v>
      </c>
      <c r="G2783" t="s">
        <v>16</v>
      </c>
      <c r="H2783" s="2">
        <v>30800</v>
      </c>
      <c r="I2783" s="2">
        <v>-30800</v>
      </c>
      <c r="J2783" s="1">
        <v>45869</v>
      </c>
      <c r="K2783" s="7">
        <v>45839</v>
      </c>
    </row>
    <row r="2784" spans="1:11" x14ac:dyDescent="0.25">
      <c r="A2784" s="7">
        <v>45839</v>
      </c>
      <c r="B2784" s="1">
        <v>45869</v>
      </c>
      <c r="C2784" s="49" t="s">
        <v>120</v>
      </c>
      <c r="D2784" s="49" t="s">
        <v>52</v>
      </c>
      <c r="E2784" t="s">
        <v>39</v>
      </c>
      <c r="F2784" t="s">
        <v>22</v>
      </c>
      <c r="G2784" t="s">
        <v>18</v>
      </c>
      <c r="H2784" s="2">
        <v>12000</v>
      </c>
      <c r="I2784" s="2">
        <v>-12000</v>
      </c>
      <c r="J2784" s="1">
        <v>45869</v>
      </c>
      <c r="K2784" s="7">
        <v>45839</v>
      </c>
    </row>
    <row r="2785" spans="1:11" x14ac:dyDescent="0.25">
      <c r="A2785" s="7">
        <v>45839</v>
      </c>
      <c r="B2785" s="1">
        <v>45869</v>
      </c>
      <c r="C2785" s="49" t="s">
        <v>120</v>
      </c>
      <c r="D2785" s="49" t="s">
        <v>52</v>
      </c>
      <c r="E2785" t="s">
        <v>30</v>
      </c>
      <c r="F2785" t="s">
        <v>22</v>
      </c>
      <c r="G2785" t="s">
        <v>16</v>
      </c>
      <c r="H2785" s="2">
        <v>6000</v>
      </c>
      <c r="I2785" s="2">
        <v>-6000</v>
      </c>
      <c r="J2785" s="1">
        <v>45869</v>
      </c>
      <c r="K2785" s="7">
        <v>45839</v>
      </c>
    </row>
    <row r="2786" spans="1:11" x14ac:dyDescent="0.25">
      <c r="A2786" s="7">
        <v>45839</v>
      </c>
      <c r="B2786" s="1">
        <v>45869</v>
      </c>
      <c r="C2786" s="49" t="s">
        <v>120</v>
      </c>
      <c r="D2786" s="49" t="s">
        <v>52</v>
      </c>
      <c r="E2786" t="s">
        <v>9</v>
      </c>
      <c r="F2786" t="s">
        <v>22</v>
      </c>
      <c r="G2786" t="s">
        <v>16</v>
      </c>
      <c r="H2786" s="2">
        <v>5070</v>
      </c>
      <c r="I2786" s="2">
        <v>-5070</v>
      </c>
      <c r="J2786" s="1">
        <v>45869</v>
      </c>
      <c r="K2786" s="7">
        <v>45839</v>
      </c>
    </row>
    <row r="2787" spans="1:11" x14ac:dyDescent="0.25">
      <c r="A2787" s="7">
        <v>45839</v>
      </c>
      <c r="B2787" s="1">
        <v>45869</v>
      </c>
      <c r="C2787" s="49" t="s">
        <v>120</v>
      </c>
      <c r="D2787" s="49" t="s">
        <v>52</v>
      </c>
      <c r="E2787" t="s">
        <v>26</v>
      </c>
      <c r="F2787" t="s">
        <v>22</v>
      </c>
      <c r="G2787" t="s">
        <v>16</v>
      </c>
      <c r="H2787" s="2">
        <v>3500</v>
      </c>
      <c r="I2787" s="2">
        <v>-3500</v>
      </c>
      <c r="J2787" s="1">
        <v>45869</v>
      </c>
      <c r="K2787" s="7">
        <v>45839</v>
      </c>
    </row>
    <row r="2788" spans="1:11" x14ac:dyDescent="0.25">
      <c r="A2788" s="7">
        <v>45839</v>
      </c>
      <c r="B2788" s="1">
        <v>45869</v>
      </c>
      <c r="C2788" s="49" t="s">
        <v>120</v>
      </c>
      <c r="D2788" s="49" t="s">
        <v>52</v>
      </c>
      <c r="E2788" t="s">
        <v>26</v>
      </c>
      <c r="F2788" t="s">
        <v>22</v>
      </c>
      <c r="G2788" t="s">
        <v>16</v>
      </c>
      <c r="H2788" s="2">
        <v>3500</v>
      </c>
      <c r="I2788" s="2">
        <v>-3500</v>
      </c>
      <c r="J2788" s="1">
        <v>45869</v>
      </c>
      <c r="K2788" s="7">
        <v>45839</v>
      </c>
    </row>
    <row r="2789" spans="1:11" x14ac:dyDescent="0.25">
      <c r="A2789" s="7">
        <v>45839</v>
      </c>
      <c r="B2789" s="1">
        <v>45869</v>
      </c>
      <c r="C2789" s="49" t="s">
        <v>120</v>
      </c>
      <c r="D2789" s="49" t="s">
        <v>52</v>
      </c>
      <c r="E2789" t="s">
        <v>9</v>
      </c>
      <c r="F2789" t="s">
        <v>22</v>
      </c>
      <c r="G2789" t="s">
        <v>16</v>
      </c>
      <c r="H2789" s="2">
        <v>2950</v>
      </c>
      <c r="I2789" s="2">
        <v>-2950</v>
      </c>
      <c r="J2789" s="1">
        <v>45869</v>
      </c>
      <c r="K2789" s="7">
        <v>45839</v>
      </c>
    </row>
    <row r="2790" spans="1:11" x14ac:dyDescent="0.25">
      <c r="A2790" s="7">
        <v>45839</v>
      </c>
      <c r="B2790" s="1">
        <v>45869</v>
      </c>
      <c r="C2790" s="49" t="s">
        <v>120</v>
      </c>
      <c r="D2790" s="49" t="s">
        <v>69</v>
      </c>
      <c r="E2790" t="s">
        <v>43</v>
      </c>
      <c r="F2790" t="s">
        <v>22</v>
      </c>
      <c r="G2790" t="s">
        <v>16</v>
      </c>
      <c r="I2790" s="2">
        <v>-28000</v>
      </c>
      <c r="J2790" s="1">
        <v>45869</v>
      </c>
      <c r="K2790" s="7">
        <v>45839</v>
      </c>
    </row>
    <row r="2791" spans="1:11" x14ac:dyDescent="0.25">
      <c r="A2791" s="7">
        <v>45839</v>
      </c>
      <c r="B2791" s="1">
        <v>45869</v>
      </c>
      <c r="C2791" s="49" t="s">
        <v>120</v>
      </c>
      <c r="D2791" s="49" t="s">
        <v>49</v>
      </c>
      <c r="E2791" t="s">
        <v>155</v>
      </c>
      <c r="F2791" t="s">
        <v>22</v>
      </c>
      <c r="G2791" t="s">
        <v>16</v>
      </c>
      <c r="H2791" s="2">
        <v>246000</v>
      </c>
      <c r="I2791" s="2">
        <v>-246000</v>
      </c>
      <c r="J2791" s="1">
        <v>45869</v>
      </c>
      <c r="K2791" s="7">
        <v>45839</v>
      </c>
    </row>
    <row r="2792" spans="1:11" x14ac:dyDescent="0.25">
      <c r="A2792" s="7">
        <v>45839</v>
      </c>
      <c r="B2792" s="1">
        <v>45869</v>
      </c>
      <c r="C2792" s="49" t="s">
        <v>120</v>
      </c>
      <c r="D2792" s="49" t="s">
        <v>50</v>
      </c>
      <c r="E2792" t="s">
        <v>55</v>
      </c>
      <c r="F2792" t="s">
        <v>22</v>
      </c>
      <c r="G2792" t="s">
        <v>16</v>
      </c>
      <c r="I2792" s="2">
        <v>-178000</v>
      </c>
      <c r="J2792" s="1">
        <v>45869</v>
      </c>
      <c r="K2792" s="7">
        <v>45839</v>
      </c>
    </row>
    <row r="2793" spans="1:11" x14ac:dyDescent="0.25">
      <c r="A2793" s="7">
        <v>45839</v>
      </c>
      <c r="B2793" s="1">
        <v>45869</v>
      </c>
      <c r="C2793" s="49" t="s">
        <v>120</v>
      </c>
      <c r="D2793" s="49" t="s">
        <v>70</v>
      </c>
      <c r="E2793" t="s">
        <v>35</v>
      </c>
      <c r="F2793" t="s">
        <v>22</v>
      </c>
      <c r="G2793" t="s">
        <v>16</v>
      </c>
      <c r="H2793" s="2">
        <v>40000</v>
      </c>
      <c r="I2793" s="2">
        <v>-40000</v>
      </c>
      <c r="J2793" s="1">
        <v>45869</v>
      </c>
      <c r="K2793" s="7">
        <v>45839</v>
      </c>
    </row>
    <row r="2794" spans="1:11" x14ac:dyDescent="0.25">
      <c r="A2794" s="7">
        <v>45839</v>
      </c>
      <c r="B2794" s="1">
        <v>45869</v>
      </c>
      <c r="C2794" s="49" t="s">
        <v>120</v>
      </c>
      <c r="D2794" s="49" t="s">
        <v>50</v>
      </c>
      <c r="E2794" t="s">
        <v>44</v>
      </c>
      <c r="F2794" t="s">
        <v>22</v>
      </c>
      <c r="G2794" t="s">
        <v>16</v>
      </c>
      <c r="I2794" s="2">
        <v>-300000</v>
      </c>
      <c r="J2794" s="1">
        <v>45869</v>
      </c>
      <c r="K2794" s="7">
        <v>45839</v>
      </c>
    </row>
    <row r="2795" spans="1:11" x14ac:dyDescent="0.25">
      <c r="A2795" s="7">
        <v>45839</v>
      </c>
      <c r="B2795" s="1">
        <v>45869</v>
      </c>
      <c r="C2795" s="49" t="s">
        <v>120</v>
      </c>
      <c r="D2795" s="49" t="s">
        <v>76</v>
      </c>
      <c r="E2795" t="s">
        <v>275</v>
      </c>
      <c r="F2795" t="s">
        <v>22</v>
      </c>
      <c r="G2795" t="s">
        <v>18</v>
      </c>
      <c r="H2795" s="2">
        <v>150000</v>
      </c>
      <c r="I2795" s="2">
        <v>-150000</v>
      </c>
      <c r="J2795" s="1">
        <v>45869</v>
      </c>
      <c r="K2795" s="7">
        <v>45839</v>
      </c>
    </row>
    <row r="2796" spans="1:11" x14ac:dyDescent="0.25">
      <c r="A2796" s="7">
        <v>45839</v>
      </c>
      <c r="B2796" s="1">
        <v>45869</v>
      </c>
      <c r="C2796" s="49" t="s">
        <v>120</v>
      </c>
      <c r="D2796" s="49" t="s">
        <v>76</v>
      </c>
      <c r="E2796" t="s">
        <v>276</v>
      </c>
      <c r="F2796" t="s">
        <v>22</v>
      </c>
      <c r="G2796" t="s">
        <v>18</v>
      </c>
      <c r="H2796" s="2">
        <v>21927</v>
      </c>
      <c r="I2796" s="2">
        <v>-21927</v>
      </c>
      <c r="J2796" s="1">
        <v>45869</v>
      </c>
      <c r="K2796" s="7">
        <v>45839</v>
      </c>
    </row>
    <row r="2797" spans="1:11" x14ac:dyDescent="0.25">
      <c r="A2797" s="7">
        <v>45839</v>
      </c>
      <c r="B2797" s="1">
        <v>45869</v>
      </c>
      <c r="C2797" s="49" t="s">
        <v>120</v>
      </c>
      <c r="D2797" s="49" t="s">
        <v>69</v>
      </c>
      <c r="E2797" t="s">
        <v>43</v>
      </c>
      <c r="F2797" t="s">
        <v>22</v>
      </c>
      <c r="G2797" t="s">
        <v>16</v>
      </c>
      <c r="I2797" s="2">
        <v>-23070</v>
      </c>
      <c r="J2797" s="1">
        <v>45869</v>
      </c>
      <c r="K2797" s="7">
        <v>45839</v>
      </c>
    </row>
    <row r="2798" spans="1:11" x14ac:dyDescent="0.25">
      <c r="A2798" s="7">
        <v>45839</v>
      </c>
      <c r="B2798" s="1">
        <v>45869</v>
      </c>
      <c r="C2798" s="49" t="s">
        <v>120</v>
      </c>
      <c r="D2798" s="49" t="s">
        <v>51</v>
      </c>
      <c r="E2798" t="s">
        <v>64</v>
      </c>
      <c r="F2798" t="s">
        <v>22</v>
      </c>
      <c r="G2798" t="s">
        <v>16</v>
      </c>
      <c r="H2798" s="2">
        <v>48000</v>
      </c>
      <c r="I2798" s="2">
        <v>-48000</v>
      </c>
      <c r="J2798" s="1">
        <v>45869</v>
      </c>
      <c r="K2798" s="7">
        <v>45839</v>
      </c>
    </row>
    <row r="2799" spans="1:11" x14ac:dyDescent="0.25">
      <c r="A2799" s="7">
        <v>45839</v>
      </c>
      <c r="B2799" s="1">
        <v>45869</v>
      </c>
      <c r="C2799" s="49" t="s">
        <v>120</v>
      </c>
      <c r="D2799" s="49" t="s">
        <v>52</v>
      </c>
      <c r="E2799" t="s">
        <v>9</v>
      </c>
      <c r="F2799" t="s">
        <v>22</v>
      </c>
      <c r="G2799" t="s">
        <v>16</v>
      </c>
      <c r="H2799" s="2">
        <v>900</v>
      </c>
      <c r="I2799" s="2">
        <v>-900</v>
      </c>
      <c r="J2799" s="1">
        <v>45869</v>
      </c>
      <c r="K2799" s="7">
        <v>45839</v>
      </c>
    </row>
    <row r="2800" spans="1:11" x14ac:dyDescent="0.25">
      <c r="A2800" s="7">
        <v>45839</v>
      </c>
      <c r="B2800" s="1">
        <v>45869</v>
      </c>
      <c r="C2800" s="49" t="s">
        <v>120</v>
      </c>
      <c r="D2800" s="49" t="s">
        <v>49</v>
      </c>
      <c r="E2800" t="s">
        <v>46</v>
      </c>
      <c r="F2800" t="s">
        <v>22</v>
      </c>
      <c r="G2800" t="s">
        <v>47</v>
      </c>
      <c r="H2800" s="2">
        <v>2251948</v>
      </c>
      <c r="I2800" s="2">
        <v>-2251948</v>
      </c>
      <c r="J2800" s="1">
        <v>45869</v>
      </c>
      <c r="K2800" s="7">
        <v>45839</v>
      </c>
    </row>
    <row r="2801" spans="1:11" x14ac:dyDescent="0.25">
      <c r="A2801" s="7">
        <v>45839</v>
      </c>
      <c r="B2801" s="1">
        <v>45869</v>
      </c>
      <c r="C2801" s="49" t="s">
        <v>120</v>
      </c>
      <c r="D2801" s="49" t="s">
        <v>69</v>
      </c>
      <c r="E2801" t="s">
        <v>158</v>
      </c>
      <c r="F2801" t="s">
        <v>118</v>
      </c>
      <c r="G2801" t="s">
        <v>16</v>
      </c>
      <c r="I2801" s="2">
        <v>-21427180</v>
      </c>
      <c r="J2801" s="1">
        <v>45869</v>
      </c>
      <c r="K2801" s="7">
        <v>45839</v>
      </c>
    </row>
    <row r="2802" spans="1:11" x14ac:dyDescent="0.25">
      <c r="A2802" s="7">
        <v>45839</v>
      </c>
      <c r="B2802" s="1">
        <v>45869</v>
      </c>
      <c r="C2802" s="49" t="s">
        <v>121</v>
      </c>
      <c r="D2802" s="49" t="s">
        <v>117</v>
      </c>
      <c r="E2802" t="s">
        <v>108</v>
      </c>
      <c r="F2802" t="s">
        <v>118</v>
      </c>
      <c r="G2802" t="s">
        <v>16</v>
      </c>
      <c r="I2802" s="2">
        <v>108300265</v>
      </c>
      <c r="J2802" s="1">
        <v>45869</v>
      </c>
      <c r="K2802" s="7">
        <v>45839</v>
      </c>
    </row>
    <row r="2803" spans="1:11" x14ac:dyDescent="0.25">
      <c r="A2803" s="7">
        <v>45839</v>
      </c>
      <c r="B2803" s="1">
        <v>45869</v>
      </c>
      <c r="C2803" s="49" t="s">
        <v>121</v>
      </c>
      <c r="D2803" s="49" t="s">
        <v>117</v>
      </c>
      <c r="E2803" t="s">
        <v>109</v>
      </c>
      <c r="F2803" t="s">
        <v>118</v>
      </c>
      <c r="G2803" t="s">
        <v>16</v>
      </c>
      <c r="I2803" s="2">
        <v>15711044</v>
      </c>
      <c r="J2803" s="1">
        <v>45869</v>
      </c>
      <c r="K2803" s="7">
        <v>45839</v>
      </c>
    </row>
    <row r="2804" spans="1:11" x14ac:dyDescent="0.25">
      <c r="A2804" s="7">
        <v>45839</v>
      </c>
      <c r="B2804" s="1">
        <v>45870</v>
      </c>
      <c r="C2804" s="49" t="s">
        <v>120</v>
      </c>
      <c r="D2804" s="49" t="s">
        <v>52</v>
      </c>
      <c r="E2804" t="s">
        <v>12</v>
      </c>
      <c r="F2804" t="s">
        <v>24</v>
      </c>
      <c r="G2804" t="s">
        <v>16</v>
      </c>
      <c r="H2804" s="2">
        <v>384800</v>
      </c>
      <c r="I2804" s="2">
        <v>-384800</v>
      </c>
      <c r="J2804" s="1">
        <v>45882</v>
      </c>
      <c r="K2804" s="7">
        <v>45870</v>
      </c>
    </row>
    <row r="2805" spans="1:11" x14ac:dyDescent="0.25">
      <c r="A2805" s="7">
        <v>45870</v>
      </c>
      <c r="B2805" s="1">
        <v>45870</v>
      </c>
      <c r="C2805" s="49" t="s">
        <v>120</v>
      </c>
      <c r="D2805" s="49" t="s">
        <v>52</v>
      </c>
      <c r="E2805" t="s">
        <v>9</v>
      </c>
      <c r="F2805" t="s">
        <v>22</v>
      </c>
      <c r="G2805" t="s">
        <v>16</v>
      </c>
      <c r="H2805" s="2">
        <v>6900</v>
      </c>
      <c r="I2805" s="2">
        <v>-6900</v>
      </c>
      <c r="J2805" s="1">
        <v>45870</v>
      </c>
      <c r="K2805" s="7">
        <v>45870</v>
      </c>
    </row>
    <row r="2806" spans="1:11" x14ac:dyDescent="0.25">
      <c r="A2806" s="7">
        <v>45870</v>
      </c>
      <c r="B2806" s="1">
        <v>45870</v>
      </c>
      <c r="C2806" s="49" t="s">
        <v>120</v>
      </c>
      <c r="D2806" s="49" t="s">
        <v>52</v>
      </c>
      <c r="E2806" t="s">
        <v>9</v>
      </c>
      <c r="F2806" t="s">
        <v>22</v>
      </c>
      <c r="G2806" t="s">
        <v>16</v>
      </c>
      <c r="H2806" s="2">
        <v>900</v>
      </c>
      <c r="I2806" s="2">
        <v>-900</v>
      </c>
      <c r="J2806" s="1">
        <v>45870</v>
      </c>
      <c r="K2806" s="7">
        <v>45870</v>
      </c>
    </row>
    <row r="2807" spans="1:11" x14ac:dyDescent="0.25">
      <c r="A2807" s="7">
        <v>45870</v>
      </c>
      <c r="B2807" s="1">
        <v>45870</v>
      </c>
      <c r="C2807" s="49" t="s">
        <v>120</v>
      </c>
      <c r="D2807" s="49" t="s">
        <v>52</v>
      </c>
      <c r="E2807" t="s">
        <v>9</v>
      </c>
      <c r="F2807" t="s">
        <v>22</v>
      </c>
      <c r="G2807" t="s">
        <v>16</v>
      </c>
      <c r="H2807" s="2">
        <v>4620</v>
      </c>
      <c r="I2807" s="2">
        <v>-4620</v>
      </c>
      <c r="J2807" s="1">
        <v>45870</v>
      </c>
      <c r="K2807" s="7">
        <v>45870</v>
      </c>
    </row>
    <row r="2808" spans="1:11" x14ac:dyDescent="0.25">
      <c r="A2808" s="7">
        <v>45870</v>
      </c>
      <c r="B2808" s="1">
        <v>45870</v>
      </c>
      <c r="C2808" s="49" t="s">
        <v>120</v>
      </c>
      <c r="D2808" s="49" t="s">
        <v>69</v>
      </c>
      <c r="E2808" t="s">
        <v>43</v>
      </c>
      <c r="F2808" t="s">
        <v>22</v>
      </c>
      <c r="G2808" t="s">
        <v>16</v>
      </c>
      <c r="I2808" s="2">
        <v>-28000</v>
      </c>
      <c r="J2808" s="1">
        <v>45870</v>
      </c>
      <c r="K2808" s="7">
        <v>45870</v>
      </c>
    </row>
    <row r="2809" spans="1:11" x14ac:dyDescent="0.25">
      <c r="A2809" s="7">
        <v>45870</v>
      </c>
      <c r="B2809" s="1">
        <v>45870</v>
      </c>
      <c r="C2809" s="49" t="s">
        <v>120</v>
      </c>
      <c r="D2809" s="49" t="s">
        <v>69</v>
      </c>
      <c r="E2809" t="s">
        <v>39</v>
      </c>
      <c r="F2809" t="s">
        <v>22</v>
      </c>
      <c r="G2809" t="s">
        <v>16</v>
      </c>
      <c r="I2809" s="2">
        <v>-100000</v>
      </c>
      <c r="J2809" s="1">
        <v>45870</v>
      </c>
      <c r="K2809" s="7">
        <v>45870</v>
      </c>
    </row>
    <row r="2810" spans="1:11" x14ac:dyDescent="0.25">
      <c r="A2810" s="7">
        <v>45870</v>
      </c>
      <c r="B2810" s="1">
        <v>45870</v>
      </c>
      <c r="C2810" s="49" t="s">
        <v>120</v>
      </c>
      <c r="D2810" s="49" t="s">
        <v>66</v>
      </c>
      <c r="E2810" t="s">
        <v>207</v>
      </c>
      <c r="F2810" t="s">
        <v>22</v>
      </c>
      <c r="G2810" t="s">
        <v>18</v>
      </c>
      <c r="H2810" s="2">
        <v>150000</v>
      </c>
      <c r="I2810" s="2">
        <v>-150000</v>
      </c>
      <c r="J2810" s="1">
        <v>45870</v>
      </c>
      <c r="K2810" s="7">
        <v>45870</v>
      </c>
    </row>
    <row r="2811" spans="1:11" x14ac:dyDescent="0.25">
      <c r="A2811" s="7">
        <v>45870</v>
      </c>
      <c r="B2811" s="1">
        <v>45870</v>
      </c>
      <c r="C2811" s="49" t="s">
        <v>120</v>
      </c>
      <c r="D2811" s="49" t="s">
        <v>52</v>
      </c>
      <c r="E2811" t="s">
        <v>34</v>
      </c>
      <c r="F2811" t="s">
        <v>22</v>
      </c>
      <c r="G2811" t="s">
        <v>16</v>
      </c>
      <c r="H2811" s="2">
        <v>66870</v>
      </c>
      <c r="I2811" s="2">
        <v>-66870</v>
      </c>
      <c r="J2811" s="1">
        <v>45870</v>
      </c>
      <c r="K2811" s="7">
        <v>45870</v>
      </c>
    </row>
    <row r="2812" spans="1:11" x14ac:dyDescent="0.25">
      <c r="A2812" s="7">
        <v>45870</v>
      </c>
      <c r="B2812" s="1">
        <v>45870</v>
      </c>
      <c r="C2812" s="49" t="s">
        <v>120</v>
      </c>
      <c r="D2812" s="49" t="s">
        <v>52</v>
      </c>
      <c r="E2812" t="s">
        <v>9</v>
      </c>
      <c r="F2812" t="s">
        <v>22</v>
      </c>
      <c r="G2812" t="s">
        <v>16</v>
      </c>
      <c r="H2812" s="2">
        <v>5500</v>
      </c>
      <c r="I2812" s="2">
        <v>-5500</v>
      </c>
      <c r="J2812" s="1">
        <v>45870</v>
      </c>
      <c r="K2812" s="7">
        <v>45870</v>
      </c>
    </row>
    <row r="2813" spans="1:11" x14ac:dyDescent="0.25">
      <c r="A2813" s="7">
        <v>45870</v>
      </c>
      <c r="B2813" s="1">
        <v>45870</v>
      </c>
      <c r="C2813" s="49" t="s">
        <v>120</v>
      </c>
      <c r="D2813" s="49" t="s">
        <v>51</v>
      </c>
      <c r="E2813" t="s">
        <v>94</v>
      </c>
      <c r="F2813" t="s">
        <v>22</v>
      </c>
      <c r="G2813" t="s">
        <v>16</v>
      </c>
      <c r="H2813" s="2">
        <v>6800</v>
      </c>
      <c r="I2813" s="2">
        <v>-6800</v>
      </c>
      <c r="J2813" s="1">
        <v>45870</v>
      </c>
      <c r="K2813" s="7">
        <v>45870</v>
      </c>
    </row>
    <row r="2814" spans="1:11" x14ac:dyDescent="0.25">
      <c r="A2814" s="7">
        <v>45870</v>
      </c>
      <c r="B2814" s="1">
        <v>45870</v>
      </c>
      <c r="C2814" s="49" t="s">
        <v>120</v>
      </c>
      <c r="D2814" s="49" t="s">
        <v>69</v>
      </c>
      <c r="E2814" t="s">
        <v>43</v>
      </c>
      <c r="F2814" t="s">
        <v>22</v>
      </c>
      <c r="G2814" t="s">
        <v>16</v>
      </c>
      <c r="I2814" s="2">
        <v>-23070</v>
      </c>
      <c r="J2814" s="1">
        <v>45870</v>
      </c>
      <c r="K2814" s="7">
        <v>45870</v>
      </c>
    </row>
    <row r="2815" spans="1:11" x14ac:dyDescent="0.25">
      <c r="A2815" s="7">
        <v>45870</v>
      </c>
      <c r="B2815" s="1">
        <v>45871</v>
      </c>
      <c r="C2815" s="49" t="s">
        <v>120</v>
      </c>
      <c r="D2815" s="49" t="s">
        <v>52</v>
      </c>
      <c r="E2815" t="s">
        <v>136</v>
      </c>
      <c r="F2815" t="s">
        <v>22</v>
      </c>
      <c r="G2815" t="s">
        <v>16</v>
      </c>
      <c r="H2815" s="2">
        <v>20000</v>
      </c>
      <c r="I2815" s="2">
        <v>-20000</v>
      </c>
      <c r="J2815" s="1">
        <v>45871</v>
      </c>
      <c r="K2815" s="7">
        <v>45870</v>
      </c>
    </row>
    <row r="2816" spans="1:11" x14ac:dyDescent="0.25">
      <c r="A2816" s="7">
        <v>45870</v>
      </c>
      <c r="B2816" s="1">
        <v>45871</v>
      </c>
      <c r="C2816" s="49" t="s">
        <v>120</v>
      </c>
      <c r="D2816" s="49" t="s">
        <v>69</v>
      </c>
      <c r="E2816" t="s">
        <v>43</v>
      </c>
      <c r="F2816" t="s">
        <v>22</v>
      </c>
      <c r="G2816" t="s">
        <v>16</v>
      </c>
      <c r="I2816" s="2">
        <v>-28000</v>
      </c>
      <c r="J2816" s="1">
        <v>45871</v>
      </c>
      <c r="K2816" s="7">
        <v>45870</v>
      </c>
    </row>
    <row r="2817" spans="1:11" x14ac:dyDescent="0.25">
      <c r="A2817" s="7">
        <v>45870</v>
      </c>
      <c r="B2817" s="1">
        <v>45871</v>
      </c>
      <c r="C2817" s="49" t="s">
        <v>120</v>
      </c>
      <c r="D2817" s="49" t="s">
        <v>69</v>
      </c>
      <c r="E2817" t="s">
        <v>39</v>
      </c>
      <c r="F2817" t="s">
        <v>22</v>
      </c>
      <c r="G2817" t="s">
        <v>16</v>
      </c>
      <c r="I2817" s="2">
        <v>-258800</v>
      </c>
      <c r="J2817" s="1">
        <v>45871</v>
      </c>
      <c r="K2817" s="7">
        <v>45870</v>
      </c>
    </row>
    <row r="2818" spans="1:11" x14ac:dyDescent="0.25">
      <c r="A2818" s="7">
        <v>45870</v>
      </c>
      <c r="B2818" s="1">
        <v>45871</v>
      </c>
      <c r="C2818" s="49" t="s">
        <v>120</v>
      </c>
      <c r="D2818" s="49" t="s">
        <v>52</v>
      </c>
      <c r="E2818" t="s">
        <v>141</v>
      </c>
      <c r="F2818" t="s">
        <v>22</v>
      </c>
      <c r="G2818" t="s">
        <v>18</v>
      </c>
      <c r="H2818" s="2">
        <v>233000</v>
      </c>
      <c r="I2818" s="2">
        <v>-233000</v>
      </c>
      <c r="J2818" s="1">
        <v>45871</v>
      </c>
      <c r="K2818" s="7">
        <v>45870</v>
      </c>
    </row>
    <row r="2819" spans="1:11" x14ac:dyDescent="0.25">
      <c r="A2819" s="7">
        <v>45870</v>
      </c>
      <c r="B2819" s="1">
        <v>45871</v>
      </c>
      <c r="C2819" s="49" t="s">
        <v>120</v>
      </c>
      <c r="D2819" s="49" t="s">
        <v>52</v>
      </c>
      <c r="E2819" t="s">
        <v>36</v>
      </c>
      <c r="F2819" t="s">
        <v>22</v>
      </c>
      <c r="G2819" t="s">
        <v>18</v>
      </c>
      <c r="H2819" s="2">
        <v>19200</v>
      </c>
      <c r="I2819" s="2">
        <v>-19200</v>
      </c>
      <c r="J2819" s="1">
        <v>45871</v>
      </c>
      <c r="K2819" s="7">
        <v>45870</v>
      </c>
    </row>
    <row r="2820" spans="1:11" x14ac:dyDescent="0.25">
      <c r="A2820" s="7">
        <v>45870</v>
      </c>
      <c r="B2820" s="1">
        <v>45871</v>
      </c>
      <c r="C2820" s="49" t="s">
        <v>120</v>
      </c>
      <c r="D2820" s="49" t="s">
        <v>52</v>
      </c>
      <c r="E2820" t="s">
        <v>124</v>
      </c>
      <c r="F2820" t="s">
        <v>22</v>
      </c>
      <c r="G2820" t="s">
        <v>18</v>
      </c>
      <c r="H2820" s="2">
        <v>25522</v>
      </c>
      <c r="I2820" s="2">
        <v>-25522</v>
      </c>
      <c r="J2820" s="1">
        <v>45871</v>
      </c>
      <c r="K2820" s="7">
        <v>45870</v>
      </c>
    </row>
    <row r="2821" spans="1:11" x14ac:dyDescent="0.25">
      <c r="A2821" s="7">
        <v>45870</v>
      </c>
      <c r="B2821" s="1">
        <v>45871</v>
      </c>
      <c r="C2821" s="49" t="s">
        <v>120</v>
      </c>
      <c r="D2821" s="49" t="s">
        <v>52</v>
      </c>
      <c r="E2821" t="s">
        <v>36</v>
      </c>
      <c r="F2821" t="s">
        <v>22</v>
      </c>
      <c r="G2821" t="s">
        <v>18</v>
      </c>
      <c r="H2821" s="2">
        <v>44900</v>
      </c>
      <c r="I2821" s="2">
        <v>-44900</v>
      </c>
      <c r="J2821" s="1">
        <v>45871</v>
      </c>
      <c r="K2821" s="7">
        <v>45870</v>
      </c>
    </row>
    <row r="2822" spans="1:11" x14ac:dyDescent="0.25">
      <c r="A2822" s="7">
        <v>45870</v>
      </c>
      <c r="B2822" s="1">
        <v>45871</v>
      </c>
      <c r="C2822" s="49" t="s">
        <v>120</v>
      </c>
      <c r="D2822" s="49" t="s">
        <v>52</v>
      </c>
      <c r="E2822" t="s">
        <v>0</v>
      </c>
      <c r="F2822" t="s">
        <v>22</v>
      </c>
      <c r="G2822" t="s">
        <v>17</v>
      </c>
      <c r="I2822" s="2">
        <v>-7812219</v>
      </c>
      <c r="J2822" s="1">
        <v>45871</v>
      </c>
      <c r="K2822" s="7">
        <v>45870</v>
      </c>
    </row>
    <row r="2823" spans="1:11" x14ac:dyDescent="0.25">
      <c r="A2823" s="7">
        <v>45870</v>
      </c>
      <c r="B2823" s="1">
        <v>45871</v>
      </c>
      <c r="C2823" s="49" t="s">
        <v>120</v>
      </c>
      <c r="D2823" s="49" t="s">
        <v>52</v>
      </c>
      <c r="E2823" t="s">
        <v>3</v>
      </c>
      <c r="F2823" t="s">
        <v>22</v>
      </c>
      <c r="G2823" t="s">
        <v>17</v>
      </c>
      <c r="I2823" s="2">
        <v>-8691570</v>
      </c>
      <c r="J2823" s="1">
        <v>45871</v>
      </c>
      <c r="K2823" s="7">
        <v>45870</v>
      </c>
    </row>
    <row r="2824" spans="1:11" x14ac:dyDescent="0.25">
      <c r="A2824" s="7">
        <v>45870</v>
      </c>
      <c r="B2824" s="1">
        <v>45871</v>
      </c>
      <c r="C2824" s="49" t="s">
        <v>120</v>
      </c>
      <c r="D2824" s="49" t="s">
        <v>52</v>
      </c>
      <c r="E2824" t="s">
        <v>89</v>
      </c>
      <c r="F2824" t="s">
        <v>22</v>
      </c>
      <c r="G2824" t="s">
        <v>16</v>
      </c>
      <c r="H2824" s="2">
        <v>9500</v>
      </c>
      <c r="I2824" s="2">
        <v>-9500</v>
      </c>
      <c r="J2824" s="1">
        <v>45871</v>
      </c>
      <c r="K2824" s="7">
        <v>45870</v>
      </c>
    </row>
    <row r="2825" spans="1:11" x14ac:dyDescent="0.25">
      <c r="A2825" s="7">
        <v>45870</v>
      </c>
      <c r="B2825" s="1">
        <v>45871</v>
      </c>
      <c r="C2825" s="49" t="s">
        <v>120</v>
      </c>
      <c r="D2825" s="49" t="s">
        <v>51</v>
      </c>
      <c r="E2825" t="s">
        <v>27</v>
      </c>
      <c r="F2825" t="s">
        <v>22</v>
      </c>
      <c r="G2825" t="s">
        <v>16</v>
      </c>
      <c r="H2825" s="2">
        <v>120000</v>
      </c>
      <c r="I2825" s="2">
        <v>-120000</v>
      </c>
      <c r="J2825" s="1">
        <v>45871</v>
      </c>
      <c r="K2825" s="7">
        <v>45870</v>
      </c>
    </row>
    <row r="2826" spans="1:11" x14ac:dyDescent="0.25">
      <c r="A2826" s="7">
        <v>45870</v>
      </c>
      <c r="B2826" s="1">
        <v>45871</v>
      </c>
      <c r="C2826" s="49" t="s">
        <v>120</v>
      </c>
      <c r="D2826" s="49" t="s">
        <v>70</v>
      </c>
      <c r="E2826" t="s">
        <v>71</v>
      </c>
      <c r="F2826" t="s">
        <v>22</v>
      </c>
      <c r="G2826" t="s">
        <v>16</v>
      </c>
      <c r="H2826" s="2">
        <v>4400</v>
      </c>
      <c r="I2826" s="2">
        <v>-4400</v>
      </c>
      <c r="J2826" s="1">
        <v>45871</v>
      </c>
      <c r="K2826" s="7">
        <v>45870</v>
      </c>
    </row>
    <row r="2827" spans="1:11" x14ac:dyDescent="0.25">
      <c r="A2827" s="7">
        <v>45870</v>
      </c>
      <c r="B2827" s="1">
        <v>45871</v>
      </c>
      <c r="C2827" s="49" t="s">
        <v>120</v>
      </c>
      <c r="D2827" s="49" t="s">
        <v>69</v>
      </c>
      <c r="E2827" t="s">
        <v>43</v>
      </c>
      <c r="F2827" t="s">
        <v>22</v>
      </c>
      <c r="G2827" t="s">
        <v>16</v>
      </c>
      <c r="I2827" s="2">
        <v>-23070</v>
      </c>
      <c r="J2827" s="1">
        <v>45871</v>
      </c>
      <c r="K2827" s="7">
        <v>45870</v>
      </c>
    </row>
    <row r="2828" spans="1:11" x14ac:dyDescent="0.25">
      <c r="A2828" s="7">
        <v>45870</v>
      </c>
      <c r="B2828" s="1">
        <v>45871</v>
      </c>
      <c r="C2828" s="49" t="s">
        <v>120</v>
      </c>
      <c r="D2828" s="49" t="s">
        <v>51</v>
      </c>
      <c r="E2828" t="s">
        <v>277</v>
      </c>
      <c r="F2828" t="s">
        <v>22</v>
      </c>
      <c r="G2828" t="s">
        <v>16</v>
      </c>
      <c r="H2828" s="2">
        <v>15000</v>
      </c>
      <c r="I2828" s="2">
        <v>-15000</v>
      </c>
      <c r="J2828" s="1">
        <v>45871</v>
      </c>
      <c r="K2828" s="7">
        <v>45870</v>
      </c>
    </row>
    <row r="2829" spans="1:11" x14ac:dyDescent="0.25">
      <c r="A2829" s="7">
        <v>45870</v>
      </c>
      <c r="B2829" s="1">
        <v>45871</v>
      </c>
      <c r="C2829" s="49" t="s">
        <v>120</v>
      </c>
      <c r="D2829" s="49" t="s">
        <v>51</v>
      </c>
      <c r="E2829" t="s">
        <v>94</v>
      </c>
      <c r="F2829" t="s">
        <v>22</v>
      </c>
      <c r="G2829" t="s">
        <v>16</v>
      </c>
      <c r="H2829" s="2">
        <v>9160</v>
      </c>
      <c r="I2829" s="2">
        <v>-9160</v>
      </c>
      <c r="J2829" s="1">
        <v>45871</v>
      </c>
      <c r="K2829" s="7">
        <v>45870</v>
      </c>
    </row>
    <row r="2830" spans="1:11" x14ac:dyDescent="0.25">
      <c r="A2830" s="7">
        <v>45870</v>
      </c>
      <c r="B2830" s="1">
        <v>45871</v>
      </c>
      <c r="C2830" s="49" t="s">
        <v>120</v>
      </c>
      <c r="D2830" s="49" t="s">
        <v>54</v>
      </c>
      <c r="E2830" t="s">
        <v>81</v>
      </c>
      <c r="F2830" t="s">
        <v>22</v>
      </c>
      <c r="G2830" t="s">
        <v>16</v>
      </c>
      <c r="H2830" s="2">
        <v>100000</v>
      </c>
      <c r="I2830" s="2">
        <v>-100000</v>
      </c>
      <c r="J2830" s="1">
        <v>45871</v>
      </c>
      <c r="K2830" s="7">
        <v>45870</v>
      </c>
    </row>
    <row r="2831" spans="1:11" x14ac:dyDescent="0.25">
      <c r="A2831" s="7">
        <v>45870</v>
      </c>
      <c r="B2831" s="1">
        <v>45873</v>
      </c>
      <c r="C2831" s="49" t="s">
        <v>120</v>
      </c>
      <c r="D2831" s="49" t="s">
        <v>52</v>
      </c>
      <c r="E2831" t="s">
        <v>12</v>
      </c>
      <c r="F2831" t="s">
        <v>24</v>
      </c>
      <c r="G2831" t="s">
        <v>16</v>
      </c>
      <c r="H2831" s="2">
        <v>204000</v>
      </c>
      <c r="I2831" s="2">
        <v>-204000</v>
      </c>
      <c r="J2831" s="1">
        <v>45882</v>
      </c>
      <c r="K2831" s="7">
        <v>45870</v>
      </c>
    </row>
    <row r="2832" spans="1:11" x14ac:dyDescent="0.25">
      <c r="A2832" s="7">
        <v>45870</v>
      </c>
      <c r="B2832" s="1">
        <v>45873</v>
      </c>
      <c r="C2832" s="49" t="s">
        <v>120</v>
      </c>
      <c r="D2832" s="49" t="s">
        <v>52</v>
      </c>
      <c r="E2832" t="s">
        <v>30</v>
      </c>
      <c r="F2832" t="s">
        <v>22</v>
      </c>
      <c r="G2832" t="s">
        <v>16</v>
      </c>
      <c r="H2832" s="2">
        <v>2000</v>
      </c>
      <c r="I2832" s="2">
        <v>-2000</v>
      </c>
      <c r="J2832" s="1">
        <v>45873</v>
      </c>
      <c r="K2832" s="7">
        <v>45870</v>
      </c>
    </row>
    <row r="2833" spans="1:11" x14ac:dyDescent="0.25">
      <c r="A2833" s="7">
        <v>45870</v>
      </c>
      <c r="B2833" s="1">
        <v>45873</v>
      </c>
      <c r="C2833" s="49" t="s">
        <v>120</v>
      </c>
      <c r="D2833" s="49" t="s">
        <v>69</v>
      </c>
      <c r="E2833" t="s">
        <v>43</v>
      </c>
      <c r="F2833" t="s">
        <v>22</v>
      </c>
      <c r="G2833" t="s">
        <v>16</v>
      </c>
      <c r="I2833" s="2">
        <v>-28000</v>
      </c>
      <c r="J2833" s="1">
        <v>45873</v>
      </c>
      <c r="K2833" s="7">
        <v>45870</v>
      </c>
    </row>
    <row r="2834" spans="1:11" x14ac:dyDescent="0.25">
      <c r="A2834" s="7">
        <v>45870</v>
      </c>
      <c r="B2834" s="1">
        <v>45873</v>
      </c>
      <c r="C2834" s="49" t="s">
        <v>120</v>
      </c>
      <c r="D2834" s="49" t="s">
        <v>52</v>
      </c>
      <c r="E2834" t="s">
        <v>9</v>
      </c>
      <c r="F2834" t="s">
        <v>22</v>
      </c>
      <c r="G2834" t="s">
        <v>16</v>
      </c>
      <c r="H2834" s="2">
        <v>4390</v>
      </c>
      <c r="I2834" s="2">
        <v>-4390</v>
      </c>
      <c r="J2834" s="1">
        <v>45873</v>
      </c>
      <c r="K2834" s="7">
        <v>45870</v>
      </c>
    </row>
    <row r="2835" spans="1:11" x14ac:dyDescent="0.25">
      <c r="A2835" s="7">
        <v>45870</v>
      </c>
      <c r="B2835" s="1">
        <v>45873</v>
      </c>
      <c r="C2835" s="49" t="s">
        <v>120</v>
      </c>
      <c r="D2835" s="49" t="s">
        <v>52</v>
      </c>
      <c r="E2835" t="s">
        <v>9</v>
      </c>
      <c r="F2835" t="s">
        <v>22</v>
      </c>
      <c r="G2835" t="s">
        <v>16</v>
      </c>
      <c r="H2835" s="2">
        <v>3200</v>
      </c>
      <c r="I2835" s="2">
        <v>-3200</v>
      </c>
      <c r="J2835" s="1">
        <v>45873</v>
      </c>
      <c r="K2835" s="7">
        <v>45870</v>
      </c>
    </row>
    <row r="2836" spans="1:11" x14ac:dyDescent="0.25">
      <c r="A2836" s="7">
        <v>45870</v>
      </c>
      <c r="B2836" s="1">
        <v>45873</v>
      </c>
      <c r="C2836" s="49" t="s">
        <v>120</v>
      </c>
      <c r="D2836" s="49" t="s">
        <v>69</v>
      </c>
      <c r="E2836" t="s">
        <v>43</v>
      </c>
      <c r="F2836" t="s">
        <v>22</v>
      </c>
      <c r="G2836" t="s">
        <v>16</v>
      </c>
      <c r="I2836" s="2">
        <v>-23070</v>
      </c>
      <c r="J2836" s="1">
        <v>45873</v>
      </c>
      <c r="K2836" s="7">
        <v>45870</v>
      </c>
    </row>
    <row r="2837" spans="1:11" x14ac:dyDescent="0.25">
      <c r="A2837" s="7">
        <v>45870</v>
      </c>
      <c r="B2837" s="1">
        <v>45873</v>
      </c>
      <c r="C2837" s="49" t="s">
        <v>120</v>
      </c>
      <c r="D2837" s="49" t="s">
        <v>69</v>
      </c>
      <c r="E2837" t="s">
        <v>39</v>
      </c>
      <c r="F2837" t="s">
        <v>22</v>
      </c>
      <c r="G2837" t="s">
        <v>16</v>
      </c>
      <c r="I2837" s="2">
        <v>-300000</v>
      </c>
      <c r="J2837" s="1">
        <v>45873</v>
      </c>
      <c r="K2837" s="7">
        <v>45870</v>
      </c>
    </row>
    <row r="2838" spans="1:11" x14ac:dyDescent="0.25">
      <c r="A2838" s="7">
        <v>45870</v>
      </c>
      <c r="B2838" s="1">
        <v>45873</v>
      </c>
      <c r="C2838" s="49" t="s">
        <v>120</v>
      </c>
      <c r="D2838" s="49" t="s">
        <v>52</v>
      </c>
      <c r="E2838" t="s">
        <v>36</v>
      </c>
      <c r="F2838" t="s">
        <v>22</v>
      </c>
      <c r="G2838" t="s">
        <v>18</v>
      </c>
      <c r="H2838" s="2">
        <v>44900</v>
      </c>
      <c r="I2838" s="2">
        <v>-44900</v>
      </c>
      <c r="J2838" s="1">
        <v>45873</v>
      </c>
      <c r="K2838" s="7">
        <v>45870</v>
      </c>
    </row>
    <row r="2839" spans="1:11" x14ac:dyDescent="0.25">
      <c r="A2839" s="7">
        <v>45870</v>
      </c>
      <c r="B2839" s="1">
        <v>45873</v>
      </c>
      <c r="C2839" s="49" t="s">
        <v>120</v>
      </c>
      <c r="D2839" s="49" t="s">
        <v>52</v>
      </c>
      <c r="E2839" t="s">
        <v>153</v>
      </c>
      <c r="F2839" t="s">
        <v>22</v>
      </c>
      <c r="G2839" t="s">
        <v>16</v>
      </c>
      <c r="H2839" s="2">
        <v>4300</v>
      </c>
      <c r="I2839" s="2">
        <v>-4300</v>
      </c>
      <c r="J2839" s="1">
        <v>45873</v>
      </c>
      <c r="K2839" s="7">
        <v>45870</v>
      </c>
    </row>
    <row r="2840" spans="1:11" x14ac:dyDescent="0.25">
      <c r="A2840" s="7">
        <v>45870</v>
      </c>
      <c r="B2840" s="1">
        <v>45873</v>
      </c>
      <c r="C2840" s="49" t="s">
        <v>120</v>
      </c>
      <c r="D2840" s="49" t="s">
        <v>52</v>
      </c>
      <c r="E2840" t="s">
        <v>26</v>
      </c>
      <c r="F2840" t="s">
        <v>22</v>
      </c>
      <c r="G2840" t="s">
        <v>16</v>
      </c>
      <c r="H2840" s="2">
        <v>3500</v>
      </c>
      <c r="I2840" s="2">
        <v>-3500</v>
      </c>
      <c r="J2840" s="1">
        <v>45873</v>
      </c>
      <c r="K2840" s="7">
        <v>45870</v>
      </c>
    </row>
    <row r="2841" spans="1:11" x14ac:dyDescent="0.25">
      <c r="A2841" s="7">
        <v>45870</v>
      </c>
      <c r="B2841" s="1">
        <v>45873</v>
      </c>
      <c r="C2841" s="49" t="s">
        <v>120</v>
      </c>
      <c r="D2841" s="49" t="s">
        <v>51</v>
      </c>
      <c r="E2841" t="s">
        <v>94</v>
      </c>
      <c r="F2841" t="s">
        <v>22</v>
      </c>
      <c r="G2841" t="s">
        <v>16</v>
      </c>
      <c r="H2841" s="2">
        <v>290</v>
      </c>
      <c r="I2841" s="2">
        <v>-290</v>
      </c>
      <c r="J2841" s="1">
        <v>45873</v>
      </c>
      <c r="K2841" s="7">
        <v>45870</v>
      </c>
    </row>
    <row r="2842" spans="1:11" x14ac:dyDescent="0.25">
      <c r="A2842" s="7">
        <v>38565</v>
      </c>
      <c r="B2842" s="1">
        <v>45873</v>
      </c>
      <c r="C2842" s="49" t="s">
        <v>120</v>
      </c>
      <c r="D2842" s="49" t="s">
        <v>69</v>
      </c>
      <c r="E2842" t="s">
        <v>43</v>
      </c>
      <c r="F2842" t="s">
        <v>22</v>
      </c>
      <c r="G2842" t="s">
        <v>16</v>
      </c>
      <c r="I2842" s="2">
        <v>-23070</v>
      </c>
      <c r="J2842" s="1">
        <v>45873</v>
      </c>
      <c r="K2842" s="7">
        <v>45870</v>
      </c>
    </row>
    <row r="2843" spans="1:11" x14ac:dyDescent="0.25">
      <c r="A2843" s="7">
        <v>45870</v>
      </c>
      <c r="B2843" s="1">
        <v>45873</v>
      </c>
      <c r="C2843" s="49" t="s">
        <v>120</v>
      </c>
      <c r="D2843" s="49" t="s">
        <v>54</v>
      </c>
      <c r="E2843" t="s">
        <v>95</v>
      </c>
      <c r="F2843" t="s">
        <v>22</v>
      </c>
      <c r="G2843" t="s">
        <v>16</v>
      </c>
      <c r="H2843" s="2">
        <v>2030000</v>
      </c>
      <c r="I2843" s="2">
        <v>-2030000</v>
      </c>
      <c r="J2843" s="1">
        <v>45873</v>
      </c>
      <c r="K2843" s="7">
        <v>45870</v>
      </c>
    </row>
    <row r="2844" spans="1:11" x14ac:dyDescent="0.25">
      <c r="A2844" s="7">
        <v>45870</v>
      </c>
      <c r="B2844" s="1">
        <v>45873</v>
      </c>
      <c r="C2844" s="49" t="s">
        <v>120</v>
      </c>
      <c r="D2844" s="49" t="s">
        <v>52</v>
      </c>
      <c r="E2844" t="s">
        <v>59</v>
      </c>
      <c r="F2844" t="s">
        <v>24</v>
      </c>
      <c r="G2844" t="s">
        <v>18</v>
      </c>
      <c r="H2844" s="2">
        <v>87500</v>
      </c>
    </row>
    <row r="2845" spans="1:11" x14ac:dyDescent="0.25">
      <c r="A2845" s="7">
        <v>45870</v>
      </c>
      <c r="B2845" s="1">
        <v>45873</v>
      </c>
      <c r="C2845" s="49" t="s">
        <v>120</v>
      </c>
      <c r="D2845" s="49" t="s">
        <v>52</v>
      </c>
      <c r="E2845" t="s">
        <v>25</v>
      </c>
      <c r="F2845" t="s">
        <v>24</v>
      </c>
      <c r="G2845" t="s">
        <v>16</v>
      </c>
      <c r="H2845" s="2">
        <v>216000</v>
      </c>
    </row>
    <row r="2846" spans="1:11" x14ac:dyDescent="0.25">
      <c r="A2846" s="7">
        <v>45870</v>
      </c>
      <c r="B2846" s="1">
        <v>45873</v>
      </c>
      <c r="C2846" s="49" t="s">
        <v>120</v>
      </c>
      <c r="D2846" s="49" t="s">
        <v>69</v>
      </c>
      <c r="E2846" t="s">
        <v>43</v>
      </c>
      <c r="F2846" t="s">
        <v>22</v>
      </c>
      <c r="G2846" t="s">
        <v>16</v>
      </c>
      <c r="I2846" s="2">
        <v>-399500</v>
      </c>
      <c r="J2846" s="1">
        <v>45873</v>
      </c>
      <c r="K2846" s="7">
        <v>45870</v>
      </c>
    </row>
    <row r="2847" spans="1:11" x14ac:dyDescent="0.25">
      <c r="A2847" s="7">
        <v>45870</v>
      </c>
      <c r="B2847" s="1">
        <v>45873</v>
      </c>
      <c r="C2847" s="49" t="s">
        <v>120</v>
      </c>
      <c r="D2847" s="49" t="s">
        <v>66</v>
      </c>
      <c r="E2847" t="s">
        <v>87</v>
      </c>
      <c r="F2847" t="s">
        <v>22</v>
      </c>
      <c r="G2847" t="s">
        <v>18</v>
      </c>
      <c r="H2847" s="2">
        <v>35500</v>
      </c>
      <c r="I2847" s="2">
        <v>-35500</v>
      </c>
      <c r="J2847" s="1">
        <v>45873</v>
      </c>
      <c r="K2847" s="7">
        <v>45870</v>
      </c>
    </row>
    <row r="2848" spans="1:11" x14ac:dyDescent="0.25">
      <c r="A2848" s="7">
        <v>45870</v>
      </c>
      <c r="B2848" s="1">
        <v>45873</v>
      </c>
      <c r="C2848" s="49" t="s">
        <v>120</v>
      </c>
      <c r="D2848" s="49" t="s">
        <v>52</v>
      </c>
      <c r="E2848" t="s">
        <v>10</v>
      </c>
      <c r="F2848" t="s">
        <v>24</v>
      </c>
      <c r="G2848" t="s">
        <v>16</v>
      </c>
      <c r="H2848" s="2">
        <v>53406</v>
      </c>
      <c r="I2848" s="2">
        <v>-53500</v>
      </c>
      <c r="J2848" s="1">
        <v>45876</v>
      </c>
      <c r="K2848" s="7">
        <v>45870</v>
      </c>
    </row>
    <row r="2849" spans="1:11" x14ac:dyDescent="0.25">
      <c r="A2849" s="7">
        <v>45870</v>
      </c>
      <c r="B2849" s="1">
        <v>45873</v>
      </c>
      <c r="C2849" s="49" t="s">
        <v>120</v>
      </c>
      <c r="D2849" s="49" t="s">
        <v>52</v>
      </c>
      <c r="E2849" t="s">
        <v>10</v>
      </c>
      <c r="F2849" t="s">
        <v>24</v>
      </c>
      <c r="G2849" t="s">
        <v>17</v>
      </c>
      <c r="H2849" s="2">
        <v>64621</v>
      </c>
      <c r="I2849" s="2">
        <v>-64621</v>
      </c>
      <c r="J2849" s="1">
        <v>45876</v>
      </c>
      <c r="K2849" s="7">
        <v>45870</v>
      </c>
    </row>
    <row r="2850" spans="1:11" x14ac:dyDescent="0.25">
      <c r="A2850" s="7">
        <v>45870</v>
      </c>
      <c r="B2850" s="1">
        <v>45873</v>
      </c>
      <c r="C2850" s="49" t="s">
        <v>120</v>
      </c>
      <c r="D2850" s="49" t="s">
        <v>52</v>
      </c>
      <c r="E2850" t="s">
        <v>84</v>
      </c>
      <c r="F2850" t="s">
        <v>24</v>
      </c>
      <c r="G2850" t="s">
        <v>17</v>
      </c>
      <c r="H2850" s="2">
        <v>105896</v>
      </c>
      <c r="I2850" s="2">
        <v>-105896</v>
      </c>
      <c r="J2850" s="1">
        <v>45881</v>
      </c>
      <c r="K2850" s="7">
        <v>45870</v>
      </c>
    </row>
    <row r="2851" spans="1:11" x14ac:dyDescent="0.25">
      <c r="A2851" s="7">
        <v>45870</v>
      </c>
      <c r="B2851" s="1">
        <v>45873</v>
      </c>
      <c r="C2851" s="49" t="s">
        <v>120</v>
      </c>
      <c r="D2851" s="49" t="s">
        <v>52</v>
      </c>
      <c r="E2851" t="s">
        <v>39</v>
      </c>
      <c r="F2851" t="s">
        <v>24</v>
      </c>
      <c r="G2851" t="s">
        <v>17</v>
      </c>
      <c r="H2851" s="2">
        <v>139371</v>
      </c>
      <c r="I2851" s="2">
        <v>-139371</v>
      </c>
      <c r="J2851" s="1">
        <v>45880</v>
      </c>
      <c r="K2851" s="7">
        <v>45870</v>
      </c>
    </row>
    <row r="2852" spans="1:11" x14ac:dyDescent="0.25">
      <c r="A2852" s="7">
        <v>45870</v>
      </c>
      <c r="B2852" s="1">
        <v>45873</v>
      </c>
      <c r="C2852" s="49" t="s">
        <v>120</v>
      </c>
      <c r="D2852" s="49" t="s">
        <v>52</v>
      </c>
      <c r="E2852" t="s">
        <v>57</v>
      </c>
      <c r="F2852" t="s">
        <v>24</v>
      </c>
      <c r="G2852" t="s">
        <v>17</v>
      </c>
      <c r="H2852" s="2">
        <v>1071479</v>
      </c>
    </row>
    <row r="2853" spans="1:11" x14ac:dyDescent="0.25">
      <c r="A2853" s="7">
        <v>45870</v>
      </c>
      <c r="B2853" s="1">
        <v>45873</v>
      </c>
      <c r="C2853" s="49" t="s">
        <v>120</v>
      </c>
      <c r="D2853" s="49" t="s">
        <v>52</v>
      </c>
      <c r="E2853" t="s">
        <v>39</v>
      </c>
      <c r="F2853" t="s">
        <v>24</v>
      </c>
      <c r="G2853" t="s">
        <v>17</v>
      </c>
      <c r="H2853" s="2">
        <v>43634</v>
      </c>
      <c r="I2853" s="2">
        <v>-43634</v>
      </c>
      <c r="J2853" s="1">
        <v>45880</v>
      </c>
      <c r="K2853" s="7">
        <v>45870</v>
      </c>
    </row>
    <row r="2854" spans="1:11" x14ac:dyDescent="0.25">
      <c r="A2854" s="7">
        <v>45870</v>
      </c>
      <c r="B2854" s="1">
        <v>45873</v>
      </c>
      <c r="C2854" s="49" t="s">
        <v>120</v>
      </c>
      <c r="D2854" s="49" t="s">
        <v>52</v>
      </c>
      <c r="E2854" t="s">
        <v>39</v>
      </c>
      <c r="F2854" t="s">
        <v>24</v>
      </c>
      <c r="G2854" t="s">
        <v>17</v>
      </c>
      <c r="H2854" s="2">
        <v>134644</v>
      </c>
      <c r="I2854" s="2">
        <v>-134644</v>
      </c>
      <c r="J2854" s="1">
        <v>45880</v>
      </c>
      <c r="K2854" s="7">
        <v>45870</v>
      </c>
    </row>
    <row r="2855" spans="1:11" x14ac:dyDescent="0.25">
      <c r="A2855" s="7">
        <v>45870</v>
      </c>
      <c r="B2855" s="1">
        <v>45873</v>
      </c>
      <c r="C2855" s="49" t="s">
        <v>120</v>
      </c>
      <c r="D2855" s="49" t="s">
        <v>52</v>
      </c>
      <c r="E2855" t="s">
        <v>39</v>
      </c>
      <c r="F2855" t="s">
        <v>24</v>
      </c>
      <c r="G2855" t="s">
        <v>17</v>
      </c>
      <c r="H2855" s="2">
        <v>315810</v>
      </c>
    </row>
    <row r="2856" spans="1:11" x14ac:dyDescent="0.25">
      <c r="A2856" s="7">
        <v>45870</v>
      </c>
      <c r="B2856" s="1">
        <v>45874</v>
      </c>
      <c r="C2856" s="49" t="s">
        <v>120</v>
      </c>
      <c r="D2856" s="49" t="s">
        <v>66</v>
      </c>
      <c r="E2856" t="s">
        <v>92</v>
      </c>
      <c r="F2856" t="s">
        <v>22</v>
      </c>
      <c r="G2856" t="s">
        <v>16</v>
      </c>
      <c r="H2856" s="2">
        <v>250000</v>
      </c>
      <c r="I2856" s="2">
        <v>-250000</v>
      </c>
      <c r="J2856" s="1">
        <v>45874</v>
      </c>
      <c r="K2856" s="7">
        <v>45870</v>
      </c>
    </row>
    <row r="2857" spans="1:11" x14ac:dyDescent="0.25">
      <c r="A2857" s="7">
        <v>45870</v>
      </c>
      <c r="B2857" s="1">
        <v>45874</v>
      </c>
      <c r="C2857" s="49" t="s">
        <v>120</v>
      </c>
      <c r="D2857" s="49" t="s">
        <v>70</v>
      </c>
      <c r="E2857" t="s">
        <v>35</v>
      </c>
      <c r="F2857" t="s">
        <v>22</v>
      </c>
      <c r="G2857" t="s">
        <v>16</v>
      </c>
      <c r="H2857" s="2">
        <v>40000</v>
      </c>
      <c r="I2857" s="2">
        <v>-40000</v>
      </c>
      <c r="J2857" s="1">
        <v>45874</v>
      </c>
      <c r="K2857" s="7">
        <v>45870</v>
      </c>
    </row>
    <row r="2858" spans="1:11" x14ac:dyDescent="0.25">
      <c r="A2858" s="7">
        <v>45870</v>
      </c>
      <c r="B2858" s="1">
        <v>45874</v>
      </c>
      <c r="C2858" s="49" t="s">
        <v>120</v>
      </c>
      <c r="D2858" s="49" t="s">
        <v>70</v>
      </c>
      <c r="E2858" t="s">
        <v>71</v>
      </c>
      <c r="F2858" t="s">
        <v>22</v>
      </c>
      <c r="G2858" t="s">
        <v>16</v>
      </c>
      <c r="H2858" s="2">
        <v>4900</v>
      </c>
      <c r="I2858" s="2">
        <v>-4900</v>
      </c>
      <c r="J2858" s="1">
        <v>45874</v>
      </c>
      <c r="K2858" s="7">
        <v>45870</v>
      </c>
    </row>
    <row r="2859" spans="1:11" x14ac:dyDescent="0.25">
      <c r="A2859" s="7">
        <v>45870</v>
      </c>
      <c r="B2859" s="1">
        <v>45874</v>
      </c>
      <c r="C2859" s="49" t="s">
        <v>120</v>
      </c>
      <c r="D2859" s="49" t="s">
        <v>66</v>
      </c>
      <c r="E2859" t="s">
        <v>100</v>
      </c>
      <c r="F2859" t="s">
        <v>22</v>
      </c>
      <c r="G2859" t="s">
        <v>16</v>
      </c>
      <c r="H2859" s="2">
        <v>45900</v>
      </c>
      <c r="I2859" s="2">
        <v>-45900</v>
      </c>
      <c r="J2859" s="1">
        <v>45874</v>
      </c>
      <c r="K2859" s="7">
        <v>45870</v>
      </c>
    </row>
    <row r="2860" spans="1:11" x14ac:dyDescent="0.25">
      <c r="A2860" s="7">
        <v>45870</v>
      </c>
      <c r="B2860" s="1">
        <v>45874</v>
      </c>
      <c r="C2860" s="49" t="s">
        <v>120</v>
      </c>
      <c r="D2860" s="49" t="s">
        <v>52</v>
      </c>
      <c r="E2860" t="s">
        <v>38</v>
      </c>
      <c r="F2860" t="s">
        <v>22</v>
      </c>
      <c r="G2860" t="s">
        <v>16</v>
      </c>
      <c r="H2860" s="2">
        <v>55500</v>
      </c>
      <c r="I2860" s="2">
        <v>-55500</v>
      </c>
      <c r="J2860" s="1">
        <v>45874</v>
      </c>
      <c r="K2860" s="7">
        <v>45870</v>
      </c>
    </row>
    <row r="2861" spans="1:11" x14ac:dyDescent="0.25">
      <c r="A2861" s="7">
        <v>45870</v>
      </c>
      <c r="B2861" s="1">
        <v>45874</v>
      </c>
      <c r="C2861" s="49" t="s">
        <v>120</v>
      </c>
      <c r="D2861" s="49" t="s">
        <v>52</v>
      </c>
      <c r="E2861" t="s">
        <v>30</v>
      </c>
      <c r="F2861" t="s">
        <v>22</v>
      </c>
      <c r="G2861" t="s">
        <v>16</v>
      </c>
      <c r="H2861" s="2">
        <v>3000</v>
      </c>
      <c r="I2861" s="2">
        <v>-3000</v>
      </c>
      <c r="J2861" s="1">
        <v>45874</v>
      </c>
      <c r="K2861" s="7">
        <v>45870</v>
      </c>
    </row>
    <row r="2862" spans="1:11" x14ac:dyDescent="0.25">
      <c r="A2862" s="7">
        <v>45870</v>
      </c>
      <c r="B2862" s="1">
        <v>45874</v>
      </c>
      <c r="C2862" s="49" t="s">
        <v>120</v>
      </c>
      <c r="D2862" s="49" t="s">
        <v>52</v>
      </c>
      <c r="E2862" t="s">
        <v>89</v>
      </c>
      <c r="F2862" t="s">
        <v>22</v>
      </c>
      <c r="G2862" t="s">
        <v>16</v>
      </c>
      <c r="H2862" s="2">
        <v>2500</v>
      </c>
      <c r="I2862" s="2">
        <v>-2500</v>
      </c>
      <c r="J2862" s="1">
        <v>45874</v>
      </c>
      <c r="K2862" s="7">
        <v>45870</v>
      </c>
    </row>
    <row r="2863" spans="1:11" x14ac:dyDescent="0.25">
      <c r="A2863" s="7">
        <v>45870</v>
      </c>
      <c r="B2863" s="1">
        <v>45874</v>
      </c>
      <c r="C2863" s="49" t="s">
        <v>120</v>
      </c>
      <c r="D2863" s="49" t="s">
        <v>52</v>
      </c>
      <c r="E2863" t="s">
        <v>9</v>
      </c>
      <c r="F2863" t="s">
        <v>22</v>
      </c>
      <c r="G2863" t="s">
        <v>16</v>
      </c>
      <c r="H2863" s="2">
        <v>13370</v>
      </c>
      <c r="I2863" s="2">
        <v>-13370</v>
      </c>
      <c r="J2863" s="1">
        <v>45874</v>
      </c>
      <c r="K2863" s="7">
        <v>45870</v>
      </c>
    </row>
    <row r="2864" spans="1:11" x14ac:dyDescent="0.25">
      <c r="A2864" s="7">
        <v>45870</v>
      </c>
      <c r="B2864" s="1">
        <v>45874</v>
      </c>
      <c r="C2864" s="49" t="s">
        <v>120</v>
      </c>
      <c r="D2864" s="49" t="s">
        <v>52</v>
      </c>
      <c r="E2864" t="s">
        <v>15</v>
      </c>
      <c r="F2864" t="s">
        <v>24</v>
      </c>
      <c r="G2864" t="s">
        <v>16</v>
      </c>
      <c r="H2864" s="2">
        <v>253000</v>
      </c>
    </row>
    <row r="2865" spans="1:11" x14ac:dyDescent="0.25">
      <c r="A2865" s="7">
        <v>45870</v>
      </c>
      <c r="B2865" s="1">
        <v>45874</v>
      </c>
      <c r="C2865" s="49" t="s">
        <v>120</v>
      </c>
      <c r="D2865" s="49" t="s">
        <v>52</v>
      </c>
      <c r="E2865" t="s">
        <v>31</v>
      </c>
      <c r="F2865" t="s">
        <v>24</v>
      </c>
      <c r="G2865" t="s">
        <v>17</v>
      </c>
      <c r="H2865" s="2">
        <v>150620</v>
      </c>
      <c r="I2865" s="2">
        <v>-150620</v>
      </c>
      <c r="J2865" s="1">
        <v>45880</v>
      </c>
      <c r="K2865" s="7">
        <v>45870</v>
      </c>
    </row>
    <row r="2866" spans="1:11" x14ac:dyDescent="0.25">
      <c r="A2866" s="7">
        <v>45870</v>
      </c>
      <c r="B2866" s="1">
        <v>45874</v>
      </c>
      <c r="C2866" s="49" t="s">
        <v>120</v>
      </c>
      <c r="D2866" s="49" t="s">
        <v>52</v>
      </c>
      <c r="E2866" t="s">
        <v>2</v>
      </c>
      <c r="F2866" t="s">
        <v>24</v>
      </c>
      <c r="G2866" t="s">
        <v>17</v>
      </c>
      <c r="H2866" s="2">
        <v>298785</v>
      </c>
    </row>
    <row r="2867" spans="1:11" x14ac:dyDescent="0.25">
      <c r="A2867" s="7">
        <v>45870</v>
      </c>
      <c r="B2867" s="1">
        <v>45874</v>
      </c>
      <c r="C2867" s="49" t="s">
        <v>120</v>
      </c>
      <c r="D2867" s="49" t="s">
        <v>52</v>
      </c>
      <c r="E2867" t="s">
        <v>2</v>
      </c>
      <c r="F2867" t="s">
        <v>24</v>
      </c>
      <c r="G2867" t="s">
        <v>16</v>
      </c>
      <c r="H2867" s="2">
        <v>322813</v>
      </c>
    </row>
    <row r="2868" spans="1:11" x14ac:dyDescent="0.25">
      <c r="A2868" s="7">
        <v>45870</v>
      </c>
      <c r="B2868" s="1">
        <v>45874</v>
      </c>
      <c r="C2868" s="49" t="s">
        <v>120</v>
      </c>
      <c r="D2868" s="49" t="s">
        <v>52</v>
      </c>
      <c r="E2868" t="s">
        <v>3</v>
      </c>
      <c r="F2868" t="s">
        <v>24</v>
      </c>
      <c r="G2868" t="s">
        <v>17</v>
      </c>
      <c r="H2868" s="2">
        <v>1232394</v>
      </c>
    </row>
    <row r="2869" spans="1:11" x14ac:dyDescent="0.25">
      <c r="A2869" s="7">
        <v>45870</v>
      </c>
      <c r="B2869" s="1">
        <v>45874</v>
      </c>
      <c r="C2869" s="49" t="s">
        <v>120</v>
      </c>
      <c r="D2869" s="49" t="s">
        <v>52</v>
      </c>
      <c r="E2869" t="s">
        <v>91</v>
      </c>
      <c r="F2869" t="s">
        <v>24</v>
      </c>
      <c r="G2869" t="s">
        <v>18</v>
      </c>
      <c r="H2869" s="2">
        <v>37854</v>
      </c>
    </row>
    <row r="2870" spans="1:11" x14ac:dyDescent="0.25">
      <c r="A2870" s="7">
        <v>45870</v>
      </c>
      <c r="B2870" s="1">
        <v>45874</v>
      </c>
      <c r="C2870" s="49" t="s">
        <v>120</v>
      </c>
      <c r="D2870" s="49" t="s">
        <v>52</v>
      </c>
      <c r="E2870" t="s">
        <v>30</v>
      </c>
      <c r="F2870" t="s">
        <v>22</v>
      </c>
      <c r="G2870" t="s">
        <v>16</v>
      </c>
      <c r="H2870" s="2">
        <v>3000</v>
      </c>
      <c r="I2870" s="2">
        <v>-3000</v>
      </c>
      <c r="J2870" s="1">
        <v>45874</v>
      </c>
      <c r="K2870" s="7">
        <v>45870</v>
      </c>
    </row>
    <row r="2871" spans="1:11" x14ac:dyDescent="0.25">
      <c r="A2871" s="7">
        <v>45870</v>
      </c>
      <c r="B2871" s="1">
        <v>45874</v>
      </c>
      <c r="C2871" s="49" t="s">
        <v>120</v>
      </c>
      <c r="D2871" s="49" t="s">
        <v>52</v>
      </c>
      <c r="E2871" t="s">
        <v>39</v>
      </c>
      <c r="F2871" t="s">
        <v>24</v>
      </c>
      <c r="G2871" t="s">
        <v>17</v>
      </c>
      <c r="H2871" s="2">
        <v>433338</v>
      </c>
    </row>
    <row r="2872" spans="1:11" x14ac:dyDescent="0.25">
      <c r="A2872" s="7">
        <v>45870</v>
      </c>
      <c r="B2872" s="1">
        <v>45874</v>
      </c>
      <c r="C2872" s="49" t="s">
        <v>120</v>
      </c>
      <c r="D2872" s="49" t="s">
        <v>52</v>
      </c>
      <c r="E2872" t="s">
        <v>39</v>
      </c>
      <c r="F2872" t="s">
        <v>24</v>
      </c>
      <c r="G2872" t="s">
        <v>17</v>
      </c>
      <c r="H2872" s="2">
        <v>43537</v>
      </c>
    </row>
    <row r="2873" spans="1:11" x14ac:dyDescent="0.25">
      <c r="A2873" s="7">
        <v>45870</v>
      </c>
      <c r="B2873" s="1">
        <v>45875</v>
      </c>
      <c r="C2873" s="49" t="s">
        <v>120</v>
      </c>
      <c r="D2873" s="49" t="s">
        <v>52</v>
      </c>
      <c r="E2873" t="s">
        <v>12</v>
      </c>
      <c r="F2873" t="s">
        <v>24</v>
      </c>
      <c r="G2873" t="s">
        <v>16</v>
      </c>
      <c r="H2873" s="2">
        <v>629800</v>
      </c>
      <c r="I2873" s="2">
        <v>-629800</v>
      </c>
      <c r="J2873" s="1">
        <v>45882</v>
      </c>
      <c r="K2873" s="7">
        <v>45870</v>
      </c>
    </row>
    <row r="2874" spans="1:11" x14ac:dyDescent="0.25">
      <c r="A2874" s="7">
        <v>45870</v>
      </c>
      <c r="B2874" s="1">
        <v>45875</v>
      </c>
      <c r="C2874" s="49" t="s">
        <v>120</v>
      </c>
      <c r="D2874" s="49" t="s">
        <v>52</v>
      </c>
      <c r="E2874" t="s">
        <v>132</v>
      </c>
      <c r="F2874" t="s">
        <v>22</v>
      </c>
      <c r="G2874" t="s">
        <v>16</v>
      </c>
      <c r="H2874" s="2">
        <v>26000</v>
      </c>
      <c r="I2874" s="2">
        <v>-26000</v>
      </c>
      <c r="J2874" s="1">
        <v>45875</v>
      </c>
      <c r="K2874" s="7">
        <v>45870</v>
      </c>
    </row>
    <row r="2875" spans="1:11" x14ac:dyDescent="0.25">
      <c r="A2875" s="7">
        <v>45870</v>
      </c>
      <c r="B2875" s="1">
        <v>45875</v>
      </c>
      <c r="C2875" s="49" t="s">
        <v>120</v>
      </c>
      <c r="D2875" s="49" t="s">
        <v>52</v>
      </c>
      <c r="E2875" t="s">
        <v>14</v>
      </c>
      <c r="F2875" t="s">
        <v>22</v>
      </c>
      <c r="G2875" t="s">
        <v>18</v>
      </c>
      <c r="H2875" s="2">
        <v>40242</v>
      </c>
      <c r="I2875" s="2">
        <v>-40242</v>
      </c>
      <c r="J2875" s="1">
        <v>45875</v>
      </c>
      <c r="K2875" s="7">
        <v>45870</v>
      </c>
    </row>
    <row r="2876" spans="1:11" x14ac:dyDescent="0.25">
      <c r="A2876" s="7">
        <v>45870</v>
      </c>
      <c r="B2876" s="1">
        <v>45875</v>
      </c>
      <c r="C2876" s="49" t="s">
        <v>120</v>
      </c>
      <c r="D2876" s="49" t="s">
        <v>69</v>
      </c>
      <c r="E2876" t="s">
        <v>43</v>
      </c>
      <c r="F2876" t="s">
        <v>22</v>
      </c>
      <c r="G2876" t="s">
        <v>16</v>
      </c>
      <c r="I2876" s="2">
        <v>-23070</v>
      </c>
      <c r="J2876" s="1">
        <v>45875</v>
      </c>
      <c r="K2876" s="7">
        <v>45870</v>
      </c>
    </row>
    <row r="2877" spans="1:11" x14ac:dyDescent="0.25">
      <c r="A2877" s="7">
        <v>45870</v>
      </c>
      <c r="B2877" s="1">
        <v>45875</v>
      </c>
      <c r="C2877" s="49" t="s">
        <v>120</v>
      </c>
      <c r="D2877" s="49" t="s">
        <v>69</v>
      </c>
      <c r="E2877" t="s">
        <v>43</v>
      </c>
      <c r="F2877" t="s">
        <v>22</v>
      </c>
      <c r="G2877" t="s">
        <v>16</v>
      </c>
      <c r="I2877" s="2">
        <v>-17300</v>
      </c>
      <c r="J2877" s="1">
        <v>45875</v>
      </c>
      <c r="K2877" s="7">
        <v>45870</v>
      </c>
    </row>
    <row r="2878" spans="1:11" x14ac:dyDescent="0.25">
      <c r="A2878" s="7">
        <v>45870</v>
      </c>
      <c r="B2878" s="1">
        <v>45875</v>
      </c>
      <c r="C2878" s="49" t="s">
        <v>120</v>
      </c>
      <c r="D2878" s="49" t="s">
        <v>52</v>
      </c>
      <c r="E2878" t="s">
        <v>30</v>
      </c>
      <c r="F2878" t="s">
        <v>22</v>
      </c>
      <c r="G2878" t="s">
        <v>16</v>
      </c>
      <c r="H2878" s="2">
        <v>2600</v>
      </c>
      <c r="I2878" s="2">
        <v>-2600</v>
      </c>
      <c r="J2878" s="1">
        <v>45875</v>
      </c>
      <c r="K2878" s="7">
        <v>45870</v>
      </c>
    </row>
    <row r="2879" spans="1:11" x14ac:dyDescent="0.25">
      <c r="A2879" s="7">
        <v>45870</v>
      </c>
      <c r="B2879" s="1">
        <v>45875</v>
      </c>
      <c r="C2879" s="49" t="s">
        <v>120</v>
      </c>
      <c r="D2879" s="49" t="s">
        <v>52</v>
      </c>
      <c r="E2879" t="s">
        <v>30</v>
      </c>
      <c r="F2879" t="s">
        <v>22</v>
      </c>
      <c r="G2879" t="s">
        <v>16</v>
      </c>
      <c r="H2879" s="2">
        <v>5000</v>
      </c>
      <c r="I2879" s="2">
        <v>-5000</v>
      </c>
      <c r="J2879" s="1">
        <v>45875</v>
      </c>
      <c r="K2879" s="7">
        <v>45870</v>
      </c>
    </row>
    <row r="2880" spans="1:11" x14ac:dyDescent="0.25">
      <c r="A2880" s="7">
        <v>45870</v>
      </c>
      <c r="B2880" s="1">
        <v>45875</v>
      </c>
      <c r="C2880" s="49" t="s">
        <v>120</v>
      </c>
      <c r="D2880" s="49" t="s">
        <v>52</v>
      </c>
      <c r="E2880" t="s">
        <v>9</v>
      </c>
      <c r="F2880" t="s">
        <v>22</v>
      </c>
      <c r="G2880" t="s">
        <v>16</v>
      </c>
      <c r="H2880" s="2">
        <v>8600</v>
      </c>
      <c r="I2880" s="2">
        <v>-8600</v>
      </c>
      <c r="J2880" s="1">
        <v>45875</v>
      </c>
      <c r="K2880" s="7">
        <v>45870</v>
      </c>
    </row>
    <row r="2881" spans="1:11" x14ac:dyDescent="0.25">
      <c r="A2881" s="7">
        <v>45870</v>
      </c>
      <c r="B2881" s="1">
        <v>45875</v>
      </c>
      <c r="C2881" s="49" t="s">
        <v>120</v>
      </c>
      <c r="D2881" s="49" t="s">
        <v>69</v>
      </c>
      <c r="E2881" t="s">
        <v>43</v>
      </c>
      <c r="F2881" t="s">
        <v>22</v>
      </c>
      <c r="G2881" t="s">
        <v>16</v>
      </c>
      <c r="I2881" s="2">
        <v>-28000</v>
      </c>
      <c r="J2881" s="1">
        <v>45875</v>
      </c>
      <c r="K2881" s="7">
        <v>45870</v>
      </c>
    </row>
    <row r="2882" spans="1:11" x14ac:dyDescent="0.25">
      <c r="A2882" s="7">
        <v>45870</v>
      </c>
      <c r="B2882" s="1">
        <v>45876</v>
      </c>
      <c r="C2882" s="49" t="s">
        <v>120</v>
      </c>
      <c r="D2882" s="49" t="s">
        <v>52</v>
      </c>
      <c r="E2882" t="s">
        <v>0</v>
      </c>
      <c r="F2882" t="s">
        <v>24</v>
      </c>
      <c r="G2882" t="s">
        <v>17</v>
      </c>
      <c r="H2882" s="2">
        <v>236872</v>
      </c>
    </row>
    <row r="2883" spans="1:11" x14ac:dyDescent="0.25">
      <c r="A2883" s="7">
        <v>45870</v>
      </c>
      <c r="B2883" s="1">
        <v>45876</v>
      </c>
      <c r="C2883" s="49" t="s">
        <v>120</v>
      </c>
      <c r="D2883" s="49" t="s">
        <v>52</v>
      </c>
      <c r="E2883" t="s">
        <v>0</v>
      </c>
      <c r="F2883" t="s">
        <v>24</v>
      </c>
      <c r="G2883" t="s">
        <v>17</v>
      </c>
      <c r="H2883" s="2">
        <v>147744</v>
      </c>
    </row>
    <row r="2884" spans="1:11" x14ac:dyDescent="0.25">
      <c r="A2884" s="7">
        <v>45870</v>
      </c>
      <c r="B2884" s="1">
        <v>45876</v>
      </c>
      <c r="C2884" s="49" t="s">
        <v>120</v>
      </c>
      <c r="D2884" s="49" t="s">
        <v>52</v>
      </c>
      <c r="E2884" t="s">
        <v>0</v>
      </c>
      <c r="F2884" t="s">
        <v>24</v>
      </c>
      <c r="G2884" t="s">
        <v>17</v>
      </c>
      <c r="H2884" s="2">
        <v>1153202</v>
      </c>
    </row>
    <row r="2885" spans="1:11" x14ac:dyDescent="0.25">
      <c r="A2885" s="7">
        <v>45870</v>
      </c>
      <c r="B2885" s="1">
        <v>45876</v>
      </c>
      <c r="C2885" s="49" t="s">
        <v>120</v>
      </c>
      <c r="D2885" s="49" t="s">
        <v>52</v>
      </c>
      <c r="E2885" t="s">
        <v>20</v>
      </c>
      <c r="F2885" t="s">
        <v>22</v>
      </c>
      <c r="G2885" t="s">
        <v>17</v>
      </c>
      <c r="H2885" s="2">
        <v>291257</v>
      </c>
      <c r="I2885" s="2">
        <v>-291257</v>
      </c>
      <c r="J2885" s="1">
        <v>45876</v>
      </c>
      <c r="K2885" s="7">
        <v>45870</v>
      </c>
    </row>
    <row r="2886" spans="1:11" x14ac:dyDescent="0.25">
      <c r="A2886" s="7">
        <v>45870</v>
      </c>
      <c r="B2886" s="1">
        <v>45876</v>
      </c>
      <c r="C2886" s="49" t="s">
        <v>120</v>
      </c>
      <c r="D2886" s="49" t="s">
        <v>69</v>
      </c>
      <c r="E2886" t="s">
        <v>43</v>
      </c>
      <c r="F2886" t="s">
        <v>22</v>
      </c>
      <c r="G2886" t="s">
        <v>16</v>
      </c>
      <c r="I2886" s="2">
        <v>-21670</v>
      </c>
      <c r="J2886" s="1">
        <v>45876</v>
      </c>
      <c r="K2886" s="7">
        <v>45870</v>
      </c>
    </row>
    <row r="2887" spans="1:11" x14ac:dyDescent="0.25">
      <c r="A2887" s="7">
        <v>45870</v>
      </c>
      <c r="B2887" s="1">
        <v>45876</v>
      </c>
      <c r="C2887" s="49" t="s">
        <v>120</v>
      </c>
      <c r="D2887" s="49" t="s">
        <v>69</v>
      </c>
      <c r="E2887" t="s">
        <v>43</v>
      </c>
      <c r="F2887" t="s">
        <v>22</v>
      </c>
      <c r="G2887" t="s">
        <v>16</v>
      </c>
      <c r="I2887" s="2">
        <v>-16220</v>
      </c>
      <c r="J2887" s="1">
        <v>45876</v>
      </c>
      <c r="K2887" s="7">
        <v>45870</v>
      </c>
    </row>
    <row r="2888" spans="1:11" x14ac:dyDescent="0.25">
      <c r="A2888" s="7">
        <v>45870</v>
      </c>
      <c r="B2888" s="1">
        <v>45876</v>
      </c>
      <c r="C2888" s="49" t="s">
        <v>120</v>
      </c>
      <c r="D2888" s="49" t="s">
        <v>52</v>
      </c>
      <c r="E2888" t="s">
        <v>3</v>
      </c>
      <c r="F2888" t="s">
        <v>24</v>
      </c>
      <c r="G2888" t="s">
        <v>17</v>
      </c>
      <c r="H2888" s="2">
        <v>252780</v>
      </c>
    </row>
    <row r="2889" spans="1:11" x14ac:dyDescent="0.25">
      <c r="A2889" s="7">
        <v>45870</v>
      </c>
      <c r="B2889" s="1">
        <v>45876</v>
      </c>
      <c r="C2889" s="49" t="s">
        <v>121</v>
      </c>
      <c r="D2889" s="49" t="s">
        <v>201</v>
      </c>
      <c r="E2889" t="s">
        <v>202</v>
      </c>
      <c r="F2889" t="s">
        <v>22</v>
      </c>
      <c r="G2889" t="s">
        <v>16</v>
      </c>
      <c r="I2889" s="2">
        <v>130000</v>
      </c>
      <c r="J2889" s="1">
        <v>45876</v>
      </c>
      <c r="K2889" s="7">
        <v>45870</v>
      </c>
    </row>
    <row r="2890" spans="1:11" x14ac:dyDescent="0.25">
      <c r="A2890" s="7">
        <v>45870</v>
      </c>
      <c r="B2890" s="1">
        <v>45876</v>
      </c>
      <c r="C2890" s="49" t="s">
        <v>120</v>
      </c>
      <c r="D2890" s="49" t="s">
        <v>52</v>
      </c>
      <c r="E2890" t="s">
        <v>39</v>
      </c>
      <c r="F2890" t="s">
        <v>24</v>
      </c>
      <c r="G2890" t="s">
        <v>17</v>
      </c>
      <c r="H2890" s="2">
        <v>31892</v>
      </c>
    </row>
    <row r="2891" spans="1:11" x14ac:dyDescent="0.25">
      <c r="A2891" s="7">
        <v>45870</v>
      </c>
      <c r="B2891" s="1">
        <v>45877</v>
      </c>
      <c r="C2891" s="49" t="s">
        <v>120</v>
      </c>
      <c r="D2891" s="49" t="s">
        <v>52</v>
      </c>
      <c r="E2891" t="s">
        <v>12</v>
      </c>
      <c r="F2891" t="s">
        <v>24</v>
      </c>
      <c r="G2891" t="s">
        <v>16</v>
      </c>
      <c r="H2891" s="2">
        <v>417800</v>
      </c>
      <c r="I2891" s="2">
        <v>-417800</v>
      </c>
      <c r="J2891" s="1">
        <v>45882</v>
      </c>
      <c r="K2891" s="7">
        <v>45870</v>
      </c>
    </row>
    <row r="2892" spans="1:11" x14ac:dyDescent="0.25">
      <c r="A2892" s="7">
        <v>45870</v>
      </c>
      <c r="B2892" s="1">
        <v>45877</v>
      </c>
      <c r="C2892" s="49" t="s">
        <v>120</v>
      </c>
      <c r="D2892" s="49" t="s">
        <v>49</v>
      </c>
      <c r="E2892" t="s">
        <v>46</v>
      </c>
      <c r="F2892" t="s">
        <v>22</v>
      </c>
      <c r="G2892" t="s">
        <v>47</v>
      </c>
      <c r="H2892" s="2">
        <v>902043</v>
      </c>
      <c r="I2892" s="2">
        <v>-902043</v>
      </c>
      <c r="J2892" s="1">
        <v>45877</v>
      </c>
      <c r="K2892" s="7">
        <v>45870</v>
      </c>
    </row>
    <row r="2893" spans="1:11" x14ac:dyDescent="0.25">
      <c r="A2893" s="7">
        <v>45870</v>
      </c>
      <c r="B2893" s="1">
        <v>45877</v>
      </c>
      <c r="C2893" s="49" t="s">
        <v>120</v>
      </c>
      <c r="D2893" s="49" t="s">
        <v>52</v>
      </c>
      <c r="E2893" t="s">
        <v>8</v>
      </c>
      <c r="F2893" t="s">
        <v>22</v>
      </c>
      <c r="G2893" t="s">
        <v>16</v>
      </c>
      <c r="H2893" s="2">
        <v>15000</v>
      </c>
      <c r="I2893" s="2">
        <v>-15000</v>
      </c>
      <c r="J2893" s="1">
        <v>45877</v>
      </c>
      <c r="K2893" s="7">
        <v>45870</v>
      </c>
    </row>
    <row r="2894" spans="1:11" x14ac:dyDescent="0.25">
      <c r="A2894" s="7">
        <v>45870</v>
      </c>
      <c r="B2894" s="1">
        <v>45877</v>
      </c>
      <c r="C2894" s="49" t="s">
        <v>120</v>
      </c>
      <c r="D2894" s="49" t="s">
        <v>52</v>
      </c>
      <c r="E2894" t="s">
        <v>9</v>
      </c>
      <c r="F2894" t="s">
        <v>22</v>
      </c>
      <c r="G2894" t="s">
        <v>16</v>
      </c>
      <c r="H2894" s="2">
        <v>4900</v>
      </c>
      <c r="I2894" s="2">
        <v>-4900</v>
      </c>
      <c r="J2894" s="1">
        <v>45877</v>
      </c>
      <c r="K2894" s="7">
        <v>45870</v>
      </c>
    </row>
    <row r="2895" spans="1:11" x14ac:dyDescent="0.25">
      <c r="A2895" s="7">
        <v>45870</v>
      </c>
      <c r="B2895" s="1">
        <v>45877</v>
      </c>
      <c r="C2895" s="49" t="s">
        <v>120</v>
      </c>
      <c r="D2895" s="49" t="s">
        <v>69</v>
      </c>
      <c r="E2895" t="s">
        <v>43</v>
      </c>
      <c r="F2895" t="s">
        <v>22</v>
      </c>
      <c r="G2895" t="s">
        <v>16</v>
      </c>
      <c r="I2895" s="2">
        <v>-28000</v>
      </c>
      <c r="J2895" s="1">
        <v>45877</v>
      </c>
      <c r="K2895" s="7">
        <v>45870</v>
      </c>
    </row>
    <row r="2896" spans="1:11" x14ac:dyDescent="0.25">
      <c r="A2896" s="7">
        <v>45870</v>
      </c>
      <c r="B2896" s="1">
        <v>45877</v>
      </c>
      <c r="C2896" s="49" t="s">
        <v>120</v>
      </c>
      <c r="D2896" s="49" t="s">
        <v>69</v>
      </c>
      <c r="E2896" t="s">
        <v>39</v>
      </c>
      <c r="F2896" t="s">
        <v>22</v>
      </c>
      <c r="G2896" t="s">
        <v>16</v>
      </c>
      <c r="I2896" s="2">
        <v>-1633300</v>
      </c>
      <c r="J2896" s="1">
        <v>45877</v>
      </c>
      <c r="K2896" s="7">
        <v>45870</v>
      </c>
    </row>
    <row r="2897" spans="1:11" x14ac:dyDescent="0.25">
      <c r="A2897" s="7">
        <v>45870</v>
      </c>
      <c r="B2897" s="1">
        <v>45877</v>
      </c>
      <c r="C2897" s="49" t="s">
        <v>120</v>
      </c>
      <c r="D2897" s="49" t="s">
        <v>69</v>
      </c>
      <c r="E2897" t="s">
        <v>43</v>
      </c>
      <c r="F2897" t="s">
        <v>22</v>
      </c>
      <c r="G2897" t="s">
        <v>16</v>
      </c>
      <c r="I2897" s="2">
        <v>-23070</v>
      </c>
      <c r="J2897" s="1">
        <v>45877</v>
      </c>
      <c r="K2897" s="7">
        <v>45870</v>
      </c>
    </row>
    <row r="2898" spans="1:11" x14ac:dyDescent="0.25">
      <c r="A2898" s="7">
        <v>45870</v>
      </c>
      <c r="B2898" s="1">
        <v>45877</v>
      </c>
      <c r="C2898" s="49" t="s">
        <v>120</v>
      </c>
      <c r="D2898" s="49" t="s">
        <v>69</v>
      </c>
      <c r="E2898" t="s">
        <v>43</v>
      </c>
      <c r="F2898" t="s">
        <v>22</v>
      </c>
      <c r="G2898" t="s">
        <v>16</v>
      </c>
      <c r="I2898" s="2">
        <v>-17300</v>
      </c>
      <c r="J2898" s="1">
        <v>45877</v>
      </c>
      <c r="K2898" s="7"/>
    </row>
    <row r="2899" spans="1:11" x14ac:dyDescent="0.25">
      <c r="A2899" s="7">
        <v>45870</v>
      </c>
      <c r="B2899" s="1">
        <v>45877</v>
      </c>
      <c r="C2899" s="49" t="s">
        <v>120</v>
      </c>
      <c r="D2899" s="49" t="s">
        <v>50</v>
      </c>
      <c r="E2899" t="s">
        <v>44</v>
      </c>
      <c r="F2899" t="s">
        <v>22</v>
      </c>
      <c r="G2899" t="s">
        <v>16</v>
      </c>
      <c r="I2899" s="2">
        <v>-300000</v>
      </c>
      <c r="J2899" s="1">
        <v>45877</v>
      </c>
      <c r="K2899" s="7">
        <v>45870</v>
      </c>
    </row>
    <row r="2900" spans="1:11" x14ac:dyDescent="0.25">
      <c r="A2900" s="7">
        <v>45870</v>
      </c>
      <c r="B2900" s="1">
        <v>45878</v>
      </c>
      <c r="C2900" s="49" t="s">
        <v>120</v>
      </c>
      <c r="D2900" s="49" t="s">
        <v>69</v>
      </c>
      <c r="E2900" t="s">
        <v>43</v>
      </c>
      <c r="F2900" t="s">
        <v>22</v>
      </c>
      <c r="G2900" t="s">
        <v>16</v>
      </c>
      <c r="I2900" s="2">
        <v>-28000</v>
      </c>
      <c r="J2900" s="1">
        <v>45878</v>
      </c>
      <c r="K2900" s="7">
        <v>45870</v>
      </c>
    </row>
    <row r="2901" spans="1:11" x14ac:dyDescent="0.25">
      <c r="A2901" s="7">
        <v>45870</v>
      </c>
      <c r="B2901" s="1">
        <v>45878</v>
      </c>
      <c r="C2901" s="49" t="s">
        <v>120</v>
      </c>
      <c r="D2901" s="49" t="s">
        <v>52</v>
      </c>
      <c r="E2901" t="s">
        <v>154</v>
      </c>
      <c r="F2901" t="s">
        <v>22</v>
      </c>
      <c r="G2901" t="s">
        <v>18</v>
      </c>
      <c r="I2901" s="2">
        <v>-60000</v>
      </c>
      <c r="J2901" s="1">
        <v>45878</v>
      </c>
      <c r="K2901" s="7">
        <v>45870</v>
      </c>
    </row>
    <row r="2902" spans="1:11" x14ac:dyDescent="0.25">
      <c r="A2902" s="7">
        <v>45870</v>
      </c>
      <c r="B2902" s="1">
        <v>45878</v>
      </c>
      <c r="C2902" s="49" t="s">
        <v>120</v>
      </c>
      <c r="D2902" s="49" t="s">
        <v>52</v>
      </c>
      <c r="E2902" t="s">
        <v>37</v>
      </c>
      <c r="F2902" t="s">
        <v>22</v>
      </c>
      <c r="G2902" t="s">
        <v>18</v>
      </c>
      <c r="H2902" s="2">
        <v>442600</v>
      </c>
      <c r="I2902" s="2">
        <v>-442600</v>
      </c>
      <c r="J2902" s="1">
        <v>45878</v>
      </c>
      <c r="K2902" s="7">
        <v>45870</v>
      </c>
    </row>
    <row r="2903" spans="1:11" x14ac:dyDescent="0.25">
      <c r="A2903" s="7">
        <v>45870</v>
      </c>
      <c r="B2903" s="1">
        <v>45878</v>
      </c>
      <c r="C2903" s="49" t="s">
        <v>120</v>
      </c>
      <c r="D2903" s="49" t="s">
        <v>52</v>
      </c>
      <c r="E2903" t="s">
        <v>124</v>
      </c>
      <c r="F2903" t="s">
        <v>22</v>
      </c>
      <c r="G2903" t="s">
        <v>18</v>
      </c>
      <c r="H2903" s="2">
        <v>20195</v>
      </c>
      <c r="I2903" s="2">
        <v>-20195</v>
      </c>
      <c r="J2903" s="1">
        <v>45878</v>
      </c>
      <c r="K2903" s="7">
        <v>45870</v>
      </c>
    </row>
    <row r="2904" spans="1:11" x14ac:dyDescent="0.25">
      <c r="A2904" s="7">
        <v>45870</v>
      </c>
      <c r="B2904" s="1">
        <v>45878</v>
      </c>
      <c r="C2904" s="49" t="s">
        <v>120</v>
      </c>
      <c r="D2904" s="49" t="s">
        <v>52</v>
      </c>
      <c r="E2904" t="s">
        <v>34</v>
      </c>
      <c r="F2904" t="s">
        <v>22</v>
      </c>
      <c r="G2904" t="s">
        <v>16</v>
      </c>
      <c r="H2904" s="2">
        <v>71300</v>
      </c>
      <c r="I2904" s="2">
        <v>-71300</v>
      </c>
      <c r="J2904" s="1">
        <v>45878</v>
      </c>
      <c r="K2904" s="7">
        <v>45870</v>
      </c>
    </row>
    <row r="2905" spans="1:11" x14ac:dyDescent="0.25">
      <c r="A2905" s="7">
        <v>45870</v>
      </c>
      <c r="B2905" s="1">
        <v>45878</v>
      </c>
      <c r="C2905" s="49" t="s">
        <v>120</v>
      </c>
      <c r="D2905" s="49" t="s">
        <v>52</v>
      </c>
      <c r="E2905" t="s">
        <v>39</v>
      </c>
      <c r="F2905" t="s">
        <v>22</v>
      </c>
      <c r="G2905" t="s">
        <v>16</v>
      </c>
      <c r="H2905" s="2">
        <v>175900</v>
      </c>
      <c r="I2905" s="2">
        <v>-175900</v>
      </c>
      <c r="J2905" s="1">
        <v>45878</v>
      </c>
      <c r="K2905" s="7">
        <v>45870</v>
      </c>
    </row>
    <row r="2906" spans="1:11" x14ac:dyDescent="0.25">
      <c r="A2906" s="7">
        <v>45870</v>
      </c>
      <c r="B2906" s="1">
        <v>45878</v>
      </c>
      <c r="C2906" s="49" t="s">
        <v>120</v>
      </c>
      <c r="D2906" s="49" t="s">
        <v>69</v>
      </c>
      <c r="E2906" t="s">
        <v>43</v>
      </c>
      <c r="F2906" t="s">
        <v>22</v>
      </c>
      <c r="G2906" t="s">
        <v>16</v>
      </c>
      <c r="I2906" s="2">
        <v>-23070</v>
      </c>
      <c r="J2906" s="1">
        <v>45878</v>
      </c>
      <c r="K2906" s="7">
        <v>45870</v>
      </c>
    </row>
    <row r="2907" spans="1:11" x14ac:dyDescent="0.25">
      <c r="A2907" s="7">
        <v>45870</v>
      </c>
      <c r="B2907" s="1">
        <v>45878</v>
      </c>
      <c r="C2907" s="49" t="s">
        <v>120</v>
      </c>
      <c r="D2907" s="49" t="s">
        <v>52</v>
      </c>
      <c r="E2907" t="s">
        <v>9</v>
      </c>
      <c r="F2907" t="s">
        <v>22</v>
      </c>
      <c r="G2907" t="s">
        <v>16</v>
      </c>
      <c r="H2907" s="2">
        <v>17000</v>
      </c>
      <c r="I2907" s="2">
        <v>-17000</v>
      </c>
      <c r="J2907" s="1">
        <v>45878</v>
      </c>
      <c r="K2907" s="7">
        <v>45870</v>
      </c>
    </row>
    <row r="2908" spans="1:11" x14ac:dyDescent="0.25">
      <c r="A2908" s="7">
        <v>45870</v>
      </c>
      <c r="B2908" s="1">
        <v>45878</v>
      </c>
      <c r="C2908" s="49" t="s">
        <v>120</v>
      </c>
      <c r="D2908" s="49" t="s">
        <v>52</v>
      </c>
      <c r="E2908" t="s">
        <v>136</v>
      </c>
      <c r="F2908" t="s">
        <v>22</v>
      </c>
      <c r="G2908" t="s">
        <v>16</v>
      </c>
      <c r="H2908" s="2">
        <v>10500</v>
      </c>
      <c r="I2908" s="2">
        <v>-10500</v>
      </c>
      <c r="J2908" s="1">
        <v>45878</v>
      </c>
      <c r="K2908" s="7">
        <v>45870</v>
      </c>
    </row>
    <row r="2909" spans="1:11" x14ac:dyDescent="0.25">
      <c r="A2909" s="7">
        <v>45870</v>
      </c>
      <c r="B2909" s="1">
        <v>45880</v>
      </c>
      <c r="C2909" s="49" t="s">
        <v>120</v>
      </c>
      <c r="D2909" s="49" t="s">
        <v>52</v>
      </c>
      <c r="E2909" t="s">
        <v>12</v>
      </c>
      <c r="F2909" t="s">
        <v>24</v>
      </c>
      <c r="G2909" t="s">
        <v>16</v>
      </c>
      <c r="H2909" s="2">
        <v>266000</v>
      </c>
      <c r="I2909" s="2">
        <v>-266000</v>
      </c>
      <c r="J2909" s="1">
        <v>45884</v>
      </c>
      <c r="K2909" s="7">
        <v>45870</v>
      </c>
    </row>
    <row r="2910" spans="1:11" x14ac:dyDescent="0.25">
      <c r="A2910" s="7">
        <v>45870</v>
      </c>
      <c r="B2910" s="1">
        <v>45880</v>
      </c>
      <c r="C2910" s="49" t="s">
        <v>120</v>
      </c>
      <c r="D2910" s="49" t="s">
        <v>69</v>
      </c>
      <c r="E2910" t="s">
        <v>43</v>
      </c>
      <c r="F2910" t="s">
        <v>22</v>
      </c>
      <c r="G2910" t="s">
        <v>16</v>
      </c>
      <c r="I2910" s="2">
        <v>-28000</v>
      </c>
      <c r="J2910" s="1">
        <v>45880</v>
      </c>
      <c r="K2910" s="7">
        <v>45870</v>
      </c>
    </row>
    <row r="2911" spans="1:11" x14ac:dyDescent="0.25">
      <c r="A2911" s="7">
        <v>45870</v>
      </c>
      <c r="B2911" s="1">
        <v>45880</v>
      </c>
      <c r="C2911" s="49" t="s">
        <v>120</v>
      </c>
      <c r="D2911" s="49" t="s">
        <v>69</v>
      </c>
      <c r="E2911" t="s">
        <v>43</v>
      </c>
      <c r="F2911" t="s">
        <v>22</v>
      </c>
      <c r="G2911" t="s">
        <v>16</v>
      </c>
      <c r="I2911" s="2">
        <v>-23070</v>
      </c>
      <c r="J2911" s="1">
        <v>45880</v>
      </c>
      <c r="K2911" s="7">
        <v>45870</v>
      </c>
    </row>
    <row r="2912" spans="1:11" x14ac:dyDescent="0.25">
      <c r="A2912" s="7">
        <v>45870</v>
      </c>
      <c r="B2912" s="1">
        <v>45880</v>
      </c>
      <c r="C2912" s="49" t="s">
        <v>120</v>
      </c>
      <c r="D2912" s="49" t="s">
        <v>69</v>
      </c>
      <c r="E2912" t="s">
        <v>43</v>
      </c>
      <c r="F2912" t="s">
        <v>22</v>
      </c>
      <c r="G2912" t="s">
        <v>16</v>
      </c>
      <c r="I2912" s="2">
        <v>-28000</v>
      </c>
      <c r="J2912" s="1">
        <v>45880</v>
      </c>
      <c r="K2912" s="7">
        <v>45870</v>
      </c>
    </row>
    <row r="2913" spans="1:11" x14ac:dyDescent="0.25">
      <c r="A2913" s="7">
        <v>45870</v>
      </c>
      <c r="B2913" s="1">
        <v>45880</v>
      </c>
      <c r="C2913" s="49" t="s">
        <v>120</v>
      </c>
      <c r="D2913" s="49" t="s">
        <v>52</v>
      </c>
      <c r="E2913" t="s">
        <v>39</v>
      </c>
      <c r="F2913" t="s">
        <v>22</v>
      </c>
      <c r="G2913" t="s">
        <v>18</v>
      </c>
      <c r="H2913" s="2">
        <v>104801</v>
      </c>
      <c r="I2913" s="2">
        <v>-104801</v>
      </c>
      <c r="J2913" s="1">
        <v>45880</v>
      </c>
      <c r="K2913" s="7">
        <v>45870</v>
      </c>
    </row>
    <row r="2914" spans="1:11" x14ac:dyDescent="0.25">
      <c r="A2914" s="7">
        <v>45870</v>
      </c>
      <c r="B2914" s="1">
        <v>45880</v>
      </c>
      <c r="C2914" s="49" t="s">
        <v>120</v>
      </c>
      <c r="D2914" s="49" t="s">
        <v>52</v>
      </c>
      <c r="E2914" t="s">
        <v>38</v>
      </c>
      <c r="F2914" t="s">
        <v>24</v>
      </c>
      <c r="G2914" t="s">
        <v>16</v>
      </c>
      <c r="H2914" s="2">
        <v>55500</v>
      </c>
      <c r="I2914" s="2">
        <v>-55500</v>
      </c>
      <c r="J2914" s="1">
        <v>45880</v>
      </c>
      <c r="K2914" s="7">
        <v>45870</v>
      </c>
    </row>
    <row r="2915" spans="1:11" x14ac:dyDescent="0.25">
      <c r="A2915" s="7">
        <v>45870</v>
      </c>
      <c r="B2915" s="1">
        <v>45880</v>
      </c>
      <c r="C2915" s="49" t="s">
        <v>120</v>
      </c>
      <c r="D2915" s="49" t="s">
        <v>52</v>
      </c>
      <c r="E2915" t="s">
        <v>59</v>
      </c>
      <c r="F2915" t="s">
        <v>24</v>
      </c>
      <c r="G2915" t="s">
        <v>18</v>
      </c>
      <c r="H2915" s="2">
        <v>58750</v>
      </c>
    </row>
    <row r="2916" spans="1:11" x14ac:dyDescent="0.25">
      <c r="A2916" s="7">
        <v>45870</v>
      </c>
      <c r="B2916" s="1">
        <v>45880</v>
      </c>
      <c r="C2916" s="49" t="s">
        <v>120</v>
      </c>
      <c r="D2916" s="49" t="s">
        <v>52</v>
      </c>
      <c r="E2916" t="s">
        <v>36</v>
      </c>
      <c r="F2916" t="s">
        <v>22</v>
      </c>
      <c r="G2916" t="s">
        <v>18</v>
      </c>
      <c r="H2916" s="2">
        <v>101300</v>
      </c>
      <c r="I2916" s="2">
        <v>-101300</v>
      </c>
      <c r="J2916" s="1">
        <v>45880</v>
      </c>
      <c r="K2916" s="7">
        <v>45870</v>
      </c>
    </row>
    <row r="2917" spans="1:11" x14ac:dyDescent="0.25">
      <c r="A2917" s="7">
        <v>45870</v>
      </c>
      <c r="B2917" s="1">
        <v>45880</v>
      </c>
      <c r="C2917" s="49" t="s">
        <v>120</v>
      </c>
      <c r="D2917" s="49" t="s">
        <v>52</v>
      </c>
      <c r="E2917" t="s">
        <v>9</v>
      </c>
      <c r="F2917" t="s">
        <v>22</v>
      </c>
      <c r="G2917" t="s">
        <v>16</v>
      </c>
      <c r="H2917" s="2">
        <v>1250</v>
      </c>
      <c r="I2917" s="2">
        <v>-1250</v>
      </c>
      <c r="J2917" s="1">
        <v>45880</v>
      </c>
      <c r="K2917" s="7">
        <v>45870</v>
      </c>
    </row>
    <row r="2918" spans="1:11" x14ac:dyDescent="0.25">
      <c r="A2918" s="7">
        <v>45870</v>
      </c>
      <c r="B2918" s="1">
        <v>45880</v>
      </c>
      <c r="C2918" s="49" t="s">
        <v>120</v>
      </c>
      <c r="D2918" s="49" t="s">
        <v>52</v>
      </c>
      <c r="E2918" t="s">
        <v>9</v>
      </c>
      <c r="F2918" t="s">
        <v>22</v>
      </c>
      <c r="G2918" t="s">
        <v>16</v>
      </c>
      <c r="H2918" s="2">
        <v>3820</v>
      </c>
      <c r="I2918" s="2">
        <v>-3820</v>
      </c>
      <c r="J2918" s="1">
        <v>45880</v>
      </c>
      <c r="K2918" s="7">
        <v>45870</v>
      </c>
    </row>
    <row r="2919" spans="1:11" x14ac:dyDescent="0.25">
      <c r="A2919" s="7">
        <v>45870</v>
      </c>
      <c r="B2919" s="1">
        <v>45880</v>
      </c>
      <c r="C2919" s="49" t="s">
        <v>120</v>
      </c>
      <c r="D2919" s="49" t="s">
        <v>52</v>
      </c>
      <c r="E2919" t="s">
        <v>89</v>
      </c>
      <c r="F2919" t="s">
        <v>22</v>
      </c>
      <c r="G2919" t="s">
        <v>16</v>
      </c>
      <c r="H2919" s="2">
        <v>2500</v>
      </c>
      <c r="I2919" s="2">
        <v>-2500</v>
      </c>
      <c r="J2919" s="1">
        <v>45880</v>
      </c>
      <c r="K2919" s="7">
        <v>45870</v>
      </c>
    </row>
    <row r="2920" spans="1:11" x14ac:dyDescent="0.25">
      <c r="A2920" s="7">
        <v>45870</v>
      </c>
      <c r="B2920" s="1">
        <v>45880</v>
      </c>
      <c r="C2920" s="49" t="s">
        <v>120</v>
      </c>
      <c r="D2920" s="49" t="s">
        <v>52</v>
      </c>
      <c r="E2920" t="s">
        <v>75</v>
      </c>
      <c r="F2920" t="s">
        <v>22</v>
      </c>
      <c r="G2920" t="s">
        <v>16</v>
      </c>
      <c r="H2920" s="2">
        <v>8000</v>
      </c>
      <c r="I2920" s="2">
        <v>-8000</v>
      </c>
      <c r="J2920" s="1">
        <v>45880</v>
      </c>
      <c r="K2920" s="7">
        <v>45870</v>
      </c>
    </row>
    <row r="2921" spans="1:11" x14ac:dyDescent="0.25">
      <c r="A2921" s="7">
        <v>45870</v>
      </c>
      <c r="B2921" s="1">
        <v>45880</v>
      </c>
      <c r="C2921" s="49" t="s">
        <v>120</v>
      </c>
      <c r="D2921" s="49" t="s">
        <v>69</v>
      </c>
      <c r="E2921" t="s">
        <v>43</v>
      </c>
      <c r="F2921" t="s">
        <v>22</v>
      </c>
      <c r="G2921" t="s">
        <v>16</v>
      </c>
      <c r="I2921" s="2">
        <v>-23070</v>
      </c>
      <c r="J2921" s="1">
        <v>45880</v>
      </c>
      <c r="K2921" s="7">
        <v>45870</v>
      </c>
    </row>
    <row r="2922" spans="1:11" x14ac:dyDescent="0.25">
      <c r="A2922" s="7">
        <v>45870</v>
      </c>
      <c r="B2922" s="1">
        <v>45880</v>
      </c>
      <c r="C2922" s="49" t="s">
        <v>120</v>
      </c>
      <c r="D2922" s="49" t="s">
        <v>69</v>
      </c>
      <c r="E2922" t="s">
        <v>43</v>
      </c>
      <c r="F2922" t="s">
        <v>22</v>
      </c>
      <c r="G2922" t="s">
        <v>16</v>
      </c>
      <c r="I2922" s="2">
        <v>-28000</v>
      </c>
      <c r="J2922" s="1">
        <v>45880</v>
      </c>
      <c r="K2922" s="7">
        <v>45870</v>
      </c>
    </row>
    <row r="2923" spans="1:11" x14ac:dyDescent="0.25">
      <c r="A2923" s="7">
        <v>45870</v>
      </c>
      <c r="B2923" s="1">
        <v>45880</v>
      </c>
      <c r="C2923" s="49" t="s">
        <v>120</v>
      </c>
      <c r="D2923" s="49" t="s">
        <v>52</v>
      </c>
      <c r="E2923" t="s">
        <v>10</v>
      </c>
      <c r="F2923" t="s">
        <v>24</v>
      </c>
      <c r="G2923" t="s">
        <v>16</v>
      </c>
      <c r="H2923" s="2">
        <v>46823</v>
      </c>
      <c r="I2923" s="2">
        <v>-46820</v>
      </c>
      <c r="J2923" s="1">
        <v>45883</v>
      </c>
      <c r="K2923" s="7">
        <v>45870</v>
      </c>
    </row>
    <row r="2924" spans="1:11" x14ac:dyDescent="0.25">
      <c r="A2924" s="7">
        <v>45870</v>
      </c>
      <c r="B2924" s="1">
        <v>45880</v>
      </c>
      <c r="C2924" s="49" t="s">
        <v>120</v>
      </c>
      <c r="D2924" s="49" t="s">
        <v>52</v>
      </c>
      <c r="E2924" t="s">
        <v>10</v>
      </c>
      <c r="F2924" t="s">
        <v>24</v>
      </c>
      <c r="G2924" t="s">
        <v>17</v>
      </c>
      <c r="H2924" s="2">
        <v>56656</v>
      </c>
      <c r="I2924" s="2">
        <v>-56656</v>
      </c>
      <c r="J2924" s="1">
        <v>45883</v>
      </c>
      <c r="K2924" s="7">
        <v>45870</v>
      </c>
    </row>
    <row r="2925" spans="1:11" x14ac:dyDescent="0.25">
      <c r="A2925" s="7">
        <v>45870</v>
      </c>
      <c r="B2925" s="1">
        <v>45880</v>
      </c>
      <c r="C2925" s="49" t="s">
        <v>120</v>
      </c>
      <c r="D2925" s="49" t="s">
        <v>52</v>
      </c>
      <c r="E2925" t="s">
        <v>4</v>
      </c>
      <c r="F2925" t="s">
        <v>24</v>
      </c>
      <c r="G2925" t="s">
        <v>17</v>
      </c>
      <c r="H2925" s="2">
        <v>56100</v>
      </c>
      <c r="I2925" s="2">
        <v>-56100</v>
      </c>
      <c r="J2925" s="1">
        <v>45888</v>
      </c>
      <c r="K2925" s="7">
        <v>45870</v>
      </c>
    </row>
    <row r="2926" spans="1:11" x14ac:dyDescent="0.25">
      <c r="A2926" s="7">
        <v>45870</v>
      </c>
      <c r="B2926" s="1">
        <v>45880</v>
      </c>
      <c r="C2926" s="49" t="s">
        <v>120</v>
      </c>
      <c r="D2926" s="49" t="s">
        <v>52</v>
      </c>
      <c r="E2926" t="s">
        <v>84</v>
      </c>
      <c r="F2926" t="s">
        <v>24</v>
      </c>
      <c r="G2926" t="s">
        <v>17</v>
      </c>
      <c r="H2926" s="2">
        <v>144696</v>
      </c>
      <c r="I2926" s="2">
        <v>-144696</v>
      </c>
      <c r="J2926" s="1">
        <v>45888</v>
      </c>
      <c r="K2926" s="7">
        <v>45870</v>
      </c>
    </row>
    <row r="2927" spans="1:11" x14ac:dyDescent="0.25">
      <c r="A2927" s="7">
        <v>45870</v>
      </c>
      <c r="B2927" s="1">
        <v>45880</v>
      </c>
      <c r="C2927" s="49" t="s">
        <v>120</v>
      </c>
      <c r="D2927" s="49" t="s">
        <v>52</v>
      </c>
      <c r="E2927" t="s">
        <v>31</v>
      </c>
      <c r="F2927" t="s">
        <v>24</v>
      </c>
      <c r="G2927" t="s">
        <v>17</v>
      </c>
      <c r="H2927" s="2">
        <v>198422</v>
      </c>
      <c r="I2927" s="2">
        <v>-198422</v>
      </c>
      <c r="J2927" s="1">
        <v>45888</v>
      </c>
      <c r="K2927" s="7">
        <v>45870</v>
      </c>
    </row>
    <row r="2928" spans="1:11" x14ac:dyDescent="0.25">
      <c r="A2928" s="7">
        <v>45870</v>
      </c>
      <c r="B2928" s="1">
        <v>45880</v>
      </c>
      <c r="C2928" s="49" t="s">
        <v>120</v>
      </c>
      <c r="D2928" s="49" t="s">
        <v>52</v>
      </c>
      <c r="E2928" t="s">
        <v>57</v>
      </c>
      <c r="F2928" t="s">
        <v>24</v>
      </c>
      <c r="G2928" t="s">
        <v>17</v>
      </c>
      <c r="H2928" s="2">
        <v>577560</v>
      </c>
    </row>
    <row r="2929" spans="1:11" x14ac:dyDescent="0.25">
      <c r="A2929" s="7">
        <v>45870</v>
      </c>
      <c r="B2929" s="1">
        <v>45880</v>
      </c>
      <c r="C2929" s="49" t="s">
        <v>120</v>
      </c>
      <c r="D2929" s="49" t="s">
        <v>52</v>
      </c>
      <c r="E2929" t="s">
        <v>2</v>
      </c>
      <c r="F2929" t="s">
        <v>24</v>
      </c>
      <c r="G2929" t="s">
        <v>16</v>
      </c>
      <c r="H2929" s="2">
        <v>253149</v>
      </c>
    </row>
    <row r="2930" spans="1:11" x14ac:dyDescent="0.25">
      <c r="A2930" s="7">
        <v>45870</v>
      </c>
      <c r="B2930" s="1">
        <v>45880</v>
      </c>
      <c r="C2930" s="49" t="s">
        <v>120</v>
      </c>
      <c r="D2930" s="49" t="s">
        <v>52</v>
      </c>
      <c r="E2930" t="s">
        <v>2</v>
      </c>
      <c r="F2930" t="s">
        <v>24</v>
      </c>
      <c r="G2930" t="s">
        <v>17</v>
      </c>
      <c r="H2930" s="2">
        <v>538054</v>
      </c>
    </row>
    <row r="2931" spans="1:11" x14ac:dyDescent="0.25">
      <c r="A2931" s="7">
        <v>45870</v>
      </c>
      <c r="B2931" s="1">
        <v>45881</v>
      </c>
      <c r="C2931" s="49" t="s">
        <v>120</v>
      </c>
      <c r="D2931" s="49" t="s">
        <v>52</v>
      </c>
      <c r="E2931" t="s">
        <v>30</v>
      </c>
      <c r="F2931" t="s">
        <v>22</v>
      </c>
      <c r="G2931" t="s">
        <v>16</v>
      </c>
      <c r="H2931" s="2">
        <v>4860</v>
      </c>
      <c r="I2931" s="2">
        <v>-4860</v>
      </c>
      <c r="J2931" s="1">
        <v>45881</v>
      </c>
      <c r="K2931" s="7">
        <v>45870</v>
      </c>
    </row>
    <row r="2932" spans="1:11" x14ac:dyDescent="0.25">
      <c r="A2932" s="7">
        <v>45870</v>
      </c>
      <c r="B2932" s="1">
        <v>45881</v>
      </c>
      <c r="C2932" s="49" t="s">
        <v>120</v>
      </c>
      <c r="D2932" s="49" t="s">
        <v>52</v>
      </c>
      <c r="E2932" t="s">
        <v>0</v>
      </c>
      <c r="F2932" t="s">
        <v>24</v>
      </c>
      <c r="G2932" t="s">
        <v>17</v>
      </c>
      <c r="H2932" s="2">
        <v>535928</v>
      </c>
    </row>
    <row r="2933" spans="1:11" x14ac:dyDescent="0.25">
      <c r="A2933" s="7">
        <v>45870</v>
      </c>
      <c r="B2933" s="1">
        <v>45881</v>
      </c>
      <c r="C2933" s="49" t="s">
        <v>120</v>
      </c>
      <c r="D2933" s="49" t="s">
        <v>52</v>
      </c>
      <c r="E2933" t="s">
        <v>0</v>
      </c>
      <c r="F2933" t="s">
        <v>24</v>
      </c>
      <c r="G2933" t="s">
        <v>17</v>
      </c>
      <c r="H2933" s="2">
        <v>1188652</v>
      </c>
    </row>
    <row r="2934" spans="1:11" x14ac:dyDescent="0.25">
      <c r="A2934" s="7">
        <v>45870</v>
      </c>
      <c r="B2934" s="1">
        <v>45881</v>
      </c>
      <c r="C2934" s="49" t="s">
        <v>120</v>
      </c>
      <c r="D2934" s="49" t="s">
        <v>52</v>
      </c>
      <c r="E2934" t="s">
        <v>25</v>
      </c>
      <c r="F2934" t="s">
        <v>24</v>
      </c>
      <c r="G2934" t="s">
        <v>16</v>
      </c>
      <c r="H2934" s="2">
        <v>139000</v>
      </c>
    </row>
    <row r="2935" spans="1:11" x14ac:dyDescent="0.25">
      <c r="A2935" s="7">
        <v>45870</v>
      </c>
      <c r="B2935" s="1">
        <v>45881</v>
      </c>
      <c r="C2935" s="49" t="s">
        <v>120</v>
      </c>
      <c r="D2935" s="49" t="s">
        <v>52</v>
      </c>
      <c r="E2935" t="s">
        <v>274</v>
      </c>
      <c r="F2935" t="s">
        <v>22</v>
      </c>
      <c r="G2935" t="s">
        <v>18</v>
      </c>
      <c r="H2935" s="2">
        <v>215000</v>
      </c>
      <c r="I2935" s="2">
        <v>-215000</v>
      </c>
      <c r="J2935" s="1">
        <v>45881</v>
      </c>
      <c r="K2935" s="7">
        <v>45870</v>
      </c>
    </row>
    <row r="2936" spans="1:11" x14ac:dyDescent="0.25">
      <c r="A2936" s="7">
        <v>45870</v>
      </c>
      <c r="B2936" s="1">
        <v>45881</v>
      </c>
      <c r="C2936" s="49" t="s">
        <v>120</v>
      </c>
      <c r="D2936" s="49" t="s">
        <v>52</v>
      </c>
      <c r="E2936" t="s">
        <v>30</v>
      </c>
      <c r="F2936" t="s">
        <v>22</v>
      </c>
      <c r="G2936" t="s">
        <v>16</v>
      </c>
      <c r="H2936" s="2">
        <v>4170</v>
      </c>
      <c r="I2936" s="2">
        <v>-4170</v>
      </c>
      <c r="J2936" s="1">
        <v>45881</v>
      </c>
      <c r="K2936" s="7">
        <v>45870</v>
      </c>
    </row>
    <row r="2937" spans="1:11" x14ac:dyDescent="0.25">
      <c r="A2937" s="7">
        <v>45870</v>
      </c>
      <c r="B2937" s="1">
        <v>45881</v>
      </c>
      <c r="C2937" s="49" t="s">
        <v>120</v>
      </c>
      <c r="D2937" s="49" t="s">
        <v>52</v>
      </c>
      <c r="E2937" t="s">
        <v>29</v>
      </c>
      <c r="F2937" t="s">
        <v>22</v>
      </c>
      <c r="G2937" t="s">
        <v>16</v>
      </c>
      <c r="H2937" s="2">
        <v>11970</v>
      </c>
      <c r="I2937" s="2">
        <v>-11970</v>
      </c>
      <c r="J2937" s="1">
        <v>45881</v>
      </c>
      <c r="K2937" s="7">
        <v>45870</v>
      </c>
    </row>
    <row r="2938" spans="1:11" x14ac:dyDescent="0.25">
      <c r="A2938" s="7">
        <v>45870</v>
      </c>
      <c r="B2938" s="1">
        <v>45881</v>
      </c>
      <c r="C2938" s="49" t="s">
        <v>120</v>
      </c>
      <c r="D2938" s="49" t="s">
        <v>52</v>
      </c>
      <c r="E2938" t="s">
        <v>29</v>
      </c>
      <c r="F2938" t="s">
        <v>22</v>
      </c>
      <c r="G2938" t="s">
        <v>16</v>
      </c>
      <c r="H2938" s="2">
        <v>11970</v>
      </c>
      <c r="I2938" s="2">
        <v>-11970</v>
      </c>
      <c r="J2938" s="1">
        <v>45881</v>
      </c>
      <c r="K2938" s="7">
        <v>45870</v>
      </c>
    </row>
    <row r="2939" spans="1:11" x14ac:dyDescent="0.25">
      <c r="A2939" s="7">
        <v>45870</v>
      </c>
      <c r="B2939" s="1">
        <v>45881</v>
      </c>
      <c r="C2939" s="49" t="s">
        <v>120</v>
      </c>
      <c r="D2939" s="49" t="s">
        <v>51</v>
      </c>
      <c r="E2939" t="s">
        <v>27</v>
      </c>
      <c r="F2939" t="s">
        <v>22</v>
      </c>
      <c r="G2939" t="s">
        <v>16</v>
      </c>
      <c r="H2939" s="2">
        <v>29500</v>
      </c>
      <c r="I2939" s="2">
        <v>-29500</v>
      </c>
      <c r="J2939" s="1">
        <v>45881</v>
      </c>
      <c r="K2939" s="7">
        <v>45870</v>
      </c>
    </row>
    <row r="2940" spans="1:11" x14ac:dyDescent="0.25">
      <c r="A2940" s="7">
        <v>45870</v>
      </c>
      <c r="B2940" s="1">
        <v>45881</v>
      </c>
      <c r="C2940" s="49" t="s">
        <v>120</v>
      </c>
      <c r="D2940" s="49" t="s">
        <v>52</v>
      </c>
      <c r="E2940" t="s">
        <v>3</v>
      </c>
      <c r="F2940" t="s">
        <v>24</v>
      </c>
      <c r="G2940" t="s">
        <v>17</v>
      </c>
      <c r="H2940" s="2">
        <v>1025584</v>
      </c>
    </row>
    <row r="2941" spans="1:11" x14ac:dyDescent="0.25">
      <c r="A2941" s="7">
        <v>45870</v>
      </c>
      <c r="B2941" s="1">
        <v>45881</v>
      </c>
      <c r="C2941" s="49" t="s">
        <v>120</v>
      </c>
      <c r="D2941" s="49" t="s">
        <v>52</v>
      </c>
      <c r="E2941" t="s">
        <v>57</v>
      </c>
      <c r="F2941" t="s">
        <v>24</v>
      </c>
      <c r="G2941" t="s">
        <v>17</v>
      </c>
      <c r="H2941" s="2">
        <v>315810</v>
      </c>
    </row>
    <row r="2942" spans="1:11" x14ac:dyDescent="0.25">
      <c r="A2942" s="7">
        <v>45870</v>
      </c>
      <c r="B2942" s="1">
        <v>45881</v>
      </c>
      <c r="C2942" s="49" t="s">
        <v>120</v>
      </c>
      <c r="D2942" s="49" t="s">
        <v>66</v>
      </c>
      <c r="E2942" t="s">
        <v>163</v>
      </c>
      <c r="F2942" t="s">
        <v>22</v>
      </c>
      <c r="G2942" t="s">
        <v>47</v>
      </c>
      <c r="H2942" s="2">
        <v>150199</v>
      </c>
      <c r="I2942" s="2">
        <v>-150199</v>
      </c>
      <c r="J2942" s="1">
        <v>45881</v>
      </c>
      <c r="K2942" s="7">
        <v>45870</v>
      </c>
    </row>
    <row r="2943" spans="1:11" x14ac:dyDescent="0.25">
      <c r="A2943" s="7">
        <v>45870</v>
      </c>
      <c r="B2943" s="1">
        <v>45881</v>
      </c>
      <c r="C2943" s="49" t="s">
        <v>120</v>
      </c>
      <c r="D2943" s="49" t="s">
        <v>70</v>
      </c>
      <c r="E2943" t="s">
        <v>162</v>
      </c>
      <c r="F2943" t="s">
        <v>22</v>
      </c>
      <c r="G2943" t="s">
        <v>47</v>
      </c>
      <c r="H2943" s="2">
        <v>144961</v>
      </c>
      <c r="I2943" s="2">
        <v>-144961</v>
      </c>
      <c r="J2943" s="1">
        <v>45881</v>
      </c>
      <c r="K2943" s="7">
        <v>45870</v>
      </c>
    </row>
    <row r="2944" spans="1:11" x14ac:dyDescent="0.25">
      <c r="A2944" s="7">
        <v>45870</v>
      </c>
      <c r="B2944" s="1">
        <v>45881</v>
      </c>
      <c r="C2944" s="49" t="s">
        <v>120</v>
      </c>
      <c r="D2944" s="49" t="s">
        <v>52</v>
      </c>
      <c r="E2944" t="s">
        <v>2</v>
      </c>
      <c r="F2944" t="s">
        <v>24</v>
      </c>
      <c r="G2944" t="s">
        <v>17</v>
      </c>
      <c r="H2944" s="2">
        <v>59044</v>
      </c>
    </row>
    <row r="2945" spans="1:11" x14ac:dyDescent="0.25">
      <c r="A2945" s="7">
        <v>45870</v>
      </c>
      <c r="B2945" s="1">
        <v>45881</v>
      </c>
      <c r="C2945" s="49" t="s">
        <v>120</v>
      </c>
      <c r="D2945" s="49" t="s">
        <v>52</v>
      </c>
      <c r="E2945" t="s">
        <v>3</v>
      </c>
      <c r="F2945" t="s">
        <v>24</v>
      </c>
      <c r="G2945" t="s">
        <v>17</v>
      </c>
      <c r="H2945" s="2">
        <v>1103197</v>
      </c>
    </row>
    <row r="2946" spans="1:11" x14ac:dyDescent="0.25">
      <c r="A2946" s="7">
        <v>45870</v>
      </c>
      <c r="B2946" s="1">
        <v>45881</v>
      </c>
      <c r="C2946" s="49" t="s">
        <v>120</v>
      </c>
      <c r="D2946" s="49" t="s">
        <v>52</v>
      </c>
      <c r="E2946" t="s">
        <v>57</v>
      </c>
      <c r="F2946" t="s">
        <v>24</v>
      </c>
      <c r="G2946" t="s">
        <v>17</v>
      </c>
      <c r="H2946" s="2">
        <v>631620</v>
      </c>
    </row>
    <row r="2947" spans="1:11" x14ac:dyDescent="0.25">
      <c r="A2947" s="7">
        <v>45870</v>
      </c>
      <c r="B2947" s="1">
        <v>45882</v>
      </c>
      <c r="C2947" s="49" t="s">
        <v>120</v>
      </c>
      <c r="D2947" s="49" t="s">
        <v>52</v>
      </c>
      <c r="E2947" t="s">
        <v>12</v>
      </c>
      <c r="F2947" t="s">
        <v>24</v>
      </c>
      <c r="G2947" t="s">
        <v>16</v>
      </c>
      <c r="H2947" s="2">
        <v>532900</v>
      </c>
      <c r="I2947" s="2">
        <v>-532900</v>
      </c>
      <c r="J2947" s="1">
        <v>45887</v>
      </c>
      <c r="K2947" s="7">
        <v>45870</v>
      </c>
    </row>
    <row r="2948" spans="1:11" x14ac:dyDescent="0.25">
      <c r="A2948" s="7">
        <v>45870</v>
      </c>
      <c r="B2948" s="1">
        <v>45882</v>
      </c>
      <c r="C2948" s="49" t="s">
        <v>120</v>
      </c>
      <c r="D2948" s="49" t="s">
        <v>69</v>
      </c>
      <c r="E2948" t="s">
        <v>43</v>
      </c>
      <c r="F2948" t="s">
        <v>22</v>
      </c>
      <c r="G2948" t="s">
        <v>16</v>
      </c>
      <c r="I2948" s="2">
        <v>-28000</v>
      </c>
      <c r="J2948" s="1">
        <v>45882</v>
      </c>
      <c r="K2948" s="7">
        <v>45870</v>
      </c>
    </row>
    <row r="2949" spans="1:11" x14ac:dyDescent="0.25">
      <c r="A2949" s="7">
        <v>45870</v>
      </c>
      <c r="B2949" s="1">
        <v>45882</v>
      </c>
      <c r="C2949" s="49" t="s">
        <v>120</v>
      </c>
      <c r="D2949" s="49" t="s">
        <v>54</v>
      </c>
      <c r="E2949" t="s">
        <v>28</v>
      </c>
      <c r="F2949" t="s">
        <v>22</v>
      </c>
      <c r="G2949" t="s">
        <v>18</v>
      </c>
      <c r="H2949" s="2">
        <v>1053740</v>
      </c>
      <c r="I2949" s="2">
        <v>-1053740</v>
      </c>
      <c r="J2949" s="1">
        <v>45882</v>
      </c>
      <c r="K2949" s="7">
        <v>45870</v>
      </c>
    </row>
    <row r="2950" spans="1:11" x14ac:dyDescent="0.25">
      <c r="A2950" s="7">
        <v>45870</v>
      </c>
      <c r="B2950" s="1">
        <v>45882</v>
      </c>
      <c r="C2950" s="49" t="s">
        <v>120</v>
      </c>
      <c r="D2950" s="49" t="s">
        <v>52</v>
      </c>
      <c r="E2950" t="s">
        <v>9</v>
      </c>
      <c r="F2950" t="s">
        <v>22</v>
      </c>
      <c r="G2950" t="s">
        <v>16</v>
      </c>
      <c r="H2950" s="2">
        <v>900</v>
      </c>
      <c r="I2950" s="2">
        <v>-900</v>
      </c>
      <c r="J2950" s="1">
        <v>45882</v>
      </c>
      <c r="K2950" s="7">
        <v>45870</v>
      </c>
    </row>
    <row r="2951" spans="1:11" x14ac:dyDescent="0.25">
      <c r="A2951" s="7">
        <v>45870</v>
      </c>
      <c r="B2951" s="1">
        <v>45882</v>
      </c>
      <c r="C2951" s="49" t="s">
        <v>120</v>
      </c>
      <c r="D2951" s="49" t="s">
        <v>52</v>
      </c>
      <c r="E2951" t="s">
        <v>9</v>
      </c>
      <c r="F2951" t="s">
        <v>22</v>
      </c>
      <c r="G2951" t="s">
        <v>16</v>
      </c>
      <c r="H2951" s="2">
        <v>5500</v>
      </c>
      <c r="I2951" s="2">
        <v>-5500</v>
      </c>
      <c r="J2951" s="1">
        <v>45882</v>
      </c>
      <c r="K2951" s="7">
        <v>45870</v>
      </c>
    </row>
    <row r="2952" spans="1:11" x14ac:dyDescent="0.25">
      <c r="A2952" s="7">
        <v>45870</v>
      </c>
      <c r="B2952" s="1">
        <v>45882</v>
      </c>
      <c r="C2952" s="49" t="s">
        <v>120</v>
      </c>
      <c r="D2952" s="49" t="s">
        <v>70</v>
      </c>
      <c r="E2952" t="s">
        <v>71</v>
      </c>
      <c r="F2952" t="s">
        <v>22</v>
      </c>
      <c r="G2952" t="s">
        <v>16</v>
      </c>
      <c r="H2952" s="2">
        <v>3300</v>
      </c>
      <c r="I2952" s="2">
        <v>-3300</v>
      </c>
      <c r="J2952" s="1">
        <v>45882</v>
      </c>
      <c r="K2952" s="7">
        <v>45870</v>
      </c>
    </row>
    <row r="2953" spans="1:11" x14ac:dyDescent="0.25">
      <c r="A2953" s="7">
        <v>45870</v>
      </c>
      <c r="B2953" s="1">
        <v>45882</v>
      </c>
      <c r="C2953" s="49" t="s">
        <v>120</v>
      </c>
      <c r="D2953" s="49" t="s">
        <v>52</v>
      </c>
      <c r="E2953" t="s">
        <v>107</v>
      </c>
      <c r="F2953" t="s">
        <v>22</v>
      </c>
      <c r="G2953" t="s">
        <v>18</v>
      </c>
      <c r="H2953" s="2">
        <v>108000</v>
      </c>
      <c r="I2953" s="2">
        <v>-108000</v>
      </c>
      <c r="J2953" s="1">
        <v>45882</v>
      </c>
      <c r="K2953" s="7">
        <v>45870</v>
      </c>
    </row>
    <row r="2954" spans="1:11" x14ac:dyDescent="0.25">
      <c r="A2954" s="7">
        <v>45870</v>
      </c>
      <c r="B2954" s="1">
        <v>45882</v>
      </c>
      <c r="C2954" s="49" t="s">
        <v>120</v>
      </c>
      <c r="D2954" s="49" t="s">
        <v>52</v>
      </c>
      <c r="E2954" t="s">
        <v>32</v>
      </c>
      <c r="F2954" t="s">
        <v>24</v>
      </c>
      <c r="G2954" t="s">
        <v>16</v>
      </c>
      <c r="H2954" s="2">
        <v>175140</v>
      </c>
    </row>
    <row r="2955" spans="1:11" x14ac:dyDescent="0.25">
      <c r="A2955" s="7">
        <v>45870</v>
      </c>
      <c r="B2955" s="1">
        <v>45882</v>
      </c>
      <c r="C2955" s="49" t="s">
        <v>120</v>
      </c>
      <c r="D2955" s="49" t="s">
        <v>52</v>
      </c>
      <c r="E2955" t="s">
        <v>26</v>
      </c>
      <c r="F2955" t="s">
        <v>22</v>
      </c>
      <c r="G2955" t="s">
        <v>16</v>
      </c>
      <c r="H2955" s="2">
        <v>12500</v>
      </c>
      <c r="I2955" s="2">
        <v>-12500</v>
      </c>
      <c r="J2955" s="1">
        <v>45882</v>
      </c>
      <c r="K2955" s="7">
        <v>45870</v>
      </c>
    </row>
    <row r="2956" spans="1:11" x14ac:dyDescent="0.25">
      <c r="A2956" s="7">
        <v>45870</v>
      </c>
      <c r="B2956" s="1">
        <v>45882</v>
      </c>
      <c r="C2956" s="49" t="s">
        <v>120</v>
      </c>
      <c r="D2956" s="49" t="s">
        <v>69</v>
      </c>
      <c r="E2956" t="s">
        <v>39</v>
      </c>
      <c r="F2956" t="s">
        <v>22</v>
      </c>
      <c r="G2956" t="s">
        <v>16</v>
      </c>
      <c r="I2956" s="2">
        <v>-20000</v>
      </c>
      <c r="J2956" s="1">
        <v>45882</v>
      </c>
      <c r="K2956" s="7">
        <v>45870</v>
      </c>
    </row>
    <row r="2957" spans="1:11" x14ac:dyDescent="0.25">
      <c r="A2957" s="7">
        <v>45870</v>
      </c>
      <c r="B2957" s="1">
        <v>45882</v>
      </c>
      <c r="C2957" s="49" t="s">
        <v>120</v>
      </c>
      <c r="D2957" s="49" t="s">
        <v>70</v>
      </c>
      <c r="E2957" t="s">
        <v>35</v>
      </c>
      <c r="F2957" t="s">
        <v>22</v>
      </c>
      <c r="G2957" t="s">
        <v>16</v>
      </c>
      <c r="H2957" s="2">
        <v>40000</v>
      </c>
      <c r="I2957" s="2">
        <v>-40000</v>
      </c>
      <c r="J2957" s="1">
        <v>45882</v>
      </c>
      <c r="K2957" s="7">
        <v>45870</v>
      </c>
    </row>
    <row r="2958" spans="1:11" x14ac:dyDescent="0.25">
      <c r="A2958" s="7">
        <v>45870</v>
      </c>
      <c r="B2958" s="1">
        <v>45882</v>
      </c>
      <c r="C2958" s="49" t="s">
        <v>120</v>
      </c>
      <c r="D2958" s="49" t="s">
        <v>52</v>
      </c>
      <c r="E2958" t="s">
        <v>15</v>
      </c>
      <c r="F2958" t="s">
        <v>24</v>
      </c>
      <c r="G2958" t="s">
        <v>16</v>
      </c>
      <c r="H2958" s="2">
        <v>48000</v>
      </c>
    </row>
    <row r="2959" spans="1:11" x14ac:dyDescent="0.25">
      <c r="A2959" s="7">
        <v>45870</v>
      </c>
      <c r="B2959" s="1">
        <v>45882</v>
      </c>
      <c r="C2959" s="49" t="s">
        <v>120</v>
      </c>
      <c r="D2959" s="49" t="s">
        <v>52</v>
      </c>
      <c r="E2959" t="s">
        <v>26</v>
      </c>
      <c r="F2959" t="s">
        <v>22</v>
      </c>
      <c r="G2959" t="s">
        <v>16</v>
      </c>
      <c r="H2959" s="2">
        <v>45900</v>
      </c>
      <c r="I2959" s="2">
        <v>-45900</v>
      </c>
      <c r="J2959" s="1">
        <v>45882</v>
      </c>
      <c r="K2959" s="7">
        <v>45870</v>
      </c>
    </row>
    <row r="2960" spans="1:11" x14ac:dyDescent="0.25">
      <c r="A2960" s="7">
        <v>45870</v>
      </c>
      <c r="B2960" s="1">
        <v>45882</v>
      </c>
      <c r="C2960" s="49" t="s">
        <v>120</v>
      </c>
      <c r="D2960" s="49" t="s">
        <v>51</v>
      </c>
      <c r="E2960" t="s">
        <v>64</v>
      </c>
      <c r="F2960" t="s">
        <v>22</v>
      </c>
      <c r="G2960" t="s">
        <v>16</v>
      </c>
      <c r="H2960" s="2">
        <v>53000</v>
      </c>
      <c r="I2960" s="2">
        <v>-53000</v>
      </c>
      <c r="J2960" s="1">
        <v>45882</v>
      </c>
      <c r="K2960" s="7">
        <v>45870</v>
      </c>
    </row>
    <row r="2961" spans="1:11" x14ac:dyDescent="0.25">
      <c r="A2961" s="7">
        <v>45870</v>
      </c>
      <c r="B2961" s="1">
        <v>45882</v>
      </c>
      <c r="C2961" s="49" t="s">
        <v>120</v>
      </c>
      <c r="D2961" s="49" t="s">
        <v>52</v>
      </c>
      <c r="E2961" t="s">
        <v>30</v>
      </c>
      <c r="F2961" t="s">
        <v>22</v>
      </c>
      <c r="G2961" t="s">
        <v>16</v>
      </c>
      <c r="H2961" s="2">
        <v>5000</v>
      </c>
      <c r="I2961" s="2">
        <v>-5000</v>
      </c>
      <c r="J2961" s="1">
        <v>45882</v>
      </c>
      <c r="K2961" s="7">
        <v>45870</v>
      </c>
    </row>
    <row r="2962" spans="1:11" x14ac:dyDescent="0.25">
      <c r="A2962" s="7">
        <v>45870</v>
      </c>
      <c r="B2962" s="1">
        <v>45882</v>
      </c>
      <c r="C2962" s="49" t="s">
        <v>120</v>
      </c>
      <c r="D2962" s="49" t="s">
        <v>69</v>
      </c>
      <c r="E2962" t="s">
        <v>43</v>
      </c>
      <c r="F2962" t="s">
        <v>22</v>
      </c>
      <c r="G2962" t="s">
        <v>16</v>
      </c>
      <c r="I2962" s="2">
        <v>-23070</v>
      </c>
      <c r="J2962" s="1">
        <v>45882</v>
      </c>
      <c r="K2962" s="7">
        <v>45870</v>
      </c>
    </row>
    <row r="2963" spans="1:11" x14ac:dyDescent="0.25">
      <c r="A2963" s="7">
        <v>45870</v>
      </c>
      <c r="B2963" s="1">
        <v>45882</v>
      </c>
      <c r="C2963" s="49" t="s">
        <v>120</v>
      </c>
      <c r="D2963" s="49" t="s">
        <v>52</v>
      </c>
      <c r="E2963" t="s">
        <v>131</v>
      </c>
      <c r="F2963" t="s">
        <v>24</v>
      </c>
      <c r="G2963" t="s">
        <v>16</v>
      </c>
      <c r="H2963" s="2">
        <v>357300</v>
      </c>
    </row>
    <row r="2964" spans="1:11" x14ac:dyDescent="0.25">
      <c r="A2964" s="7">
        <v>45870</v>
      </c>
      <c r="B2964" s="1">
        <v>45883</v>
      </c>
      <c r="C2964" s="49" t="s">
        <v>120</v>
      </c>
      <c r="D2964" s="49" t="s">
        <v>52</v>
      </c>
      <c r="E2964" t="s">
        <v>41</v>
      </c>
      <c r="F2964" t="s">
        <v>22</v>
      </c>
      <c r="G2964" t="s">
        <v>16</v>
      </c>
      <c r="H2964" s="2">
        <v>600</v>
      </c>
      <c r="I2964" s="2">
        <v>-600</v>
      </c>
      <c r="J2964" s="1">
        <v>45883</v>
      </c>
      <c r="K2964" s="7">
        <v>45870</v>
      </c>
    </row>
    <row r="2965" spans="1:11" x14ac:dyDescent="0.25">
      <c r="A2965" s="7">
        <v>45870</v>
      </c>
      <c r="B2965" s="1">
        <v>45883</v>
      </c>
      <c r="C2965" s="49" t="s">
        <v>120</v>
      </c>
      <c r="D2965" s="49" t="s">
        <v>69</v>
      </c>
      <c r="E2965" t="s">
        <v>43</v>
      </c>
      <c r="F2965" t="s">
        <v>22</v>
      </c>
      <c r="G2965" t="s">
        <v>16</v>
      </c>
      <c r="I2965" s="2">
        <v>-28000</v>
      </c>
      <c r="J2965" s="1">
        <v>45883</v>
      </c>
      <c r="K2965" s="7">
        <v>45870</v>
      </c>
    </row>
    <row r="2966" spans="1:11" x14ac:dyDescent="0.25">
      <c r="A2966" s="7">
        <v>45870</v>
      </c>
      <c r="B2966" s="1">
        <v>45883</v>
      </c>
      <c r="C2966" s="49" t="s">
        <v>120</v>
      </c>
      <c r="D2966" s="49" t="s">
        <v>50</v>
      </c>
      <c r="E2966" t="s">
        <v>44</v>
      </c>
      <c r="F2966" t="s">
        <v>22</v>
      </c>
      <c r="G2966" t="s">
        <v>16</v>
      </c>
      <c r="I2966" s="2">
        <v>-150000</v>
      </c>
      <c r="J2966" s="1">
        <v>45883</v>
      </c>
      <c r="K2966" s="7">
        <v>45870</v>
      </c>
    </row>
    <row r="2967" spans="1:11" x14ac:dyDescent="0.25">
      <c r="A2967" s="7">
        <v>45870</v>
      </c>
      <c r="B2967" s="1">
        <v>45883</v>
      </c>
      <c r="C2967" s="49" t="s">
        <v>120</v>
      </c>
      <c r="D2967" s="49" t="s">
        <v>54</v>
      </c>
      <c r="E2967" t="s">
        <v>28</v>
      </c>
      <c r="F2967" t="s">
        <v>22</v>
      </c>
      <c r="G2967" t="s">
        <v>16</v>
      </c>
      <c r="H2967" s="2">
        <v>1203000</v>
      </c>
      <c r="I2967" s="2">
        <v>-1203000</v>
      </c>
      <c r="J2967" s="1">
        <v>45883</v>
      </c>
      <c r="K2967" s="7">
        <v>45870</v>
      </c>
    </row>
    <row r="2968" spans="1:11" x14ac:dyDescent="0.25">
      <c r="A2968" s="7">
        <v>45870</v>
      </c>
      <c r="B2968" s="1">
        <v>45883</v>
      </c>
      <c r="C2968" s="49" t="s">
        <v>120</v>
      </c>
      <c r="D2968" s="49" t="s">
        <v>52</v>
      </c>
      <c r="E2968" t="s">
        <v>21</v>
      </c>
      <c r="F2968" t="s">
        <v>22</v>
      </c>
      <c r="G2968" t="s">
        <v>18</v>
      </c>
      <c r="H2968" s="2">
        <v>154108</v>
      </c>
      <c r="I2968" s="2">
        <v>-154108</v>
      </c>
      <c r="J2968" s="1">
        <v>45883</v>
      </c>
      <c r="K2968" s="7">
        <v>45870</v>
      </c>
    </row>
    <row r="2969" spans="1:11" x14ac:dyDescent="0.25">
      <c r="A2969" s="7">
        <v>45870</v>
      </c>
      <c r="B2969" s="1">
        <v>45883</v>
      </c>
      <c r="C2969" s="49" t="s">
        <v>120</v>
      </c>
      <c r="D2969" s="49" t="s">
        <v>52</v>
      </c>
      <c r="E2969" t="s">
        <v>99</v>
      </c>
      <c r="F2969" t="s">
        <v>22</v>
      </c>
      <c r="G2969" t="s">
        <v>17</v>
      </c>
      <c r="H2969" s="2">
        <v>465992</v>
      </c>
      <c r="I2969" s="2">
        <v>-465992</v>
      </c>
      <c r="J2969" s="1">
        <v>45883</v>
      </c>
      <c r="K2969" s="7">
        <v>45870</v>
      </c>
    </row>
    <row r="2970" spans="1:11" x14ac:dyDescent="0.25">
      <c r="A2970" s="7">
        <v>45870</v>
      </c>
      <c r="B2970" s="1">
        <v>45883</v>
      </c>
      <c r="C2970" s="49" t="s">
        <v>120</v>
      </c>
      <c r="D2970" s="49" t="s">
        <v>52</v>
      </c>
      <c r="E2970" t="s">
        <v>99</v>
      </c>
      <c r="F2970" t="s">
        <v>22</v>
      </c>
      <c r="G2970" t="s">
        <v>16</v>
      </c>
      <c r="H2970" s="2">
        <v>188000</v>
      </c>
      <c r="I2970" s="2">
        <v>-188000</v>
      </c>
      <c r="J2970" s="1">
        <v>45883</v>
      </c>
      <c r="K2970" s="7">
        <v>45870</v>
      </c>
    </row>
    <row r="2971" spans="1:11" x14ac:dyDescent="0.25">
      <c r="A2971" s="7">
        <v>45870</v>
      </c>
      <c r="B2971" s="1">
        <v>45883</v>
      </c>
      <c r="C2971" s="49" t="s">
        <v>120</v>
      </c>
      <c r="D2971" s="49" t="s">
        <v>52</v>
      </c>
      <c r="E2971" t="s">
        <v>2</v>
      </c>
      <c r="F2971" t="s">
        <v>22</v>
      </c>
      <c r="G2971" t="s">
        <v>16</v>
      </c>
      <c r="I2971" s="2">
        <v>-300000</v>
      </c>
      <c r="J2971" s="1">
        <v>45883</v>
      </c>
      <c r="K2971" s="7">
        <v>45870</v>
      </c>
    </row>
    <row r="2972" spans="1:11" x14ac:dyDescent="0.25">
      <c r="A2972" s="7">
        <v>45870</v>
      </c>
      <c r="B2972" s="1">
        <v>45883</v>
      </c>
      <c r="C2972" s="49" t="s">
        <v>120</v>
      </c>
      <c r="D2972" s="49" t="s">
        <v>52</v>
      </c>
      <c r="E2972" t="s">
        <v>20</v>
      </c>
      <c r="F2972" t="s">
        <v>22</v>
      </c>
      <c r="G2972" t="s">
        <v>17</v>
      </c>
      <c r="H2972" s="2">
        <v>193096</v>
      </c>
      <c r="I2972" s="2">
        <v>-193096</v>
      </c>
      <c r="J2972" s="1">
        <v>45883</v>
      </c>
      <c r="K2972" s="7">
        <v>45870</v>
      </c>
    </row>
    <row r="2973" spans="1:11" x14ac:dyDescent="0.25">
      <c r="A2973" s="7">
        <v>45870</v>
      </c>
      <c r="B2973" s="1">
        <v>45883</v>
      </c>
      <c r="C2973" s="49" t="s">
        <v>120</v>
      </c>
      <c r="D2973" s="49" t="s">
        <v>52</v>
      </c>
      <c r="E2973" t="s">
        <v>107</v>
      </c>
      <c r="F2973" t="s">
        <v>22</v>
      </c>
      <c r="G2973" t="s">
        <v>18</v>
      </c>
      <c r="H2973" s="2">
        <v>73000</v>
      </c>
      <c r="I2973" s="2">
        <v>-73000</v>
      </c>
      <c r="J2973" s="1">
        <v>45883</v>
      </c>
      <c r="K2973" s="7">
        <v>45870</v>
      </c>
    </row>
    <row r="2974" spans="1:11" x14ac:dyDescent="0.25">
      <c r="A2974" s="7">
        <v>45870</v>
      </c>
      <c r="B2974" s="1">
        <v>45883</v>
      </c>
      <c r="C2974" s="49" t="s">
        <v>120</v>
      </c>
      <c r="D2974" s="49" t="s">
        <v>192</v>
      </c>
      <c r="E2974" t="s">
        <v>177</v>
      </c>
      <c r="F2974" t="s">
        <v>22</v>
      </c>
      <c r="G2974" t="s">
        <v>47</v>
      </c>
      <c r="H2974" s="2">
        <v>500000</v>
      </c>
      <c r="I2974" s="2">
        <v>-500000</v>
      </c>
      <c r="J2974" s="1">
        <v>45883</v>
      </c>
      <c r="K2974" s="7">
        <v>45870</v>
      </c>
    </row>
    <row r="2975" spans="1:11" x14ac:dyDescent="0.25">
      <c r="A2975" s="7">
        <v>45870</v>
      </c>
      <c r="B2975" s="1">
        <v>45883</v>
      </c>
      <c r="C2975" s="49" t="s">
        <v>120</v>
      </c>
      <c r="D2975" s="49" t="s">
        <v>52</v>
      </c>
      <c r="E2975" t="s">
        <v>123</v>
      </c>
      <c r="F2975" t="s">
        <v>22</v>
      </c>
      <c r="G2975" t="s">
        <v>17</v>
      </c>
      <c r="H2975" s="2">
        <v>6408388</v>
      </c>
      <c r="I2975" s="2">
        <v>-6408388</v>
      </c>
      <c r="J2975" s="1">
        <v>45883</v>
      </c>
      <c r="K2975" s="7">
        <v>45870</v>
      </c>
    </row>
    <row r="2976" spans="1:11" x14ac:dyDescent="0.25">
      <c r="A2976" s="7">
        <v>45870</v>
      </c>
      <c r="B2976" s="1">
        <v>45883</v>
      </c>
      <c r="C2976" s="49" t="s">
        <v>120</v>
      </c>
      <c r="D2976" s="49" t="s">
        <v>52</v>
      </c>
      <c r="E2976" t="s">
        <v>68</v>
      </c>
      <c r="F2976" t="s">
        <v>22</v>
      </c>
      <c r="G2976" t="s">
        <v>18</v>
      </c>
      <c r="I2976" s="2">
        <v>-580000</v>
      </c>
      <c r="J2976" s="1">
        <v>45883</v>
      </c>
      <c r="K2976" s="7">
        <v>45870</v>
      </c>
    </row>
    <row r="2977" spans="1:11" x14ac:dyDescent="0.25">
      <c r="A2977" s="7">
        <v>45870</v>
      </c>
      <c r="B2977" s="1">
        <v>45883</v>
      </c>
      <c r="C2977" s="49" t="s">
        <v>120</v>
      </c>
      <c r="D2977" s="49" t="s">
        <v>52</v>
      </c>
      <c r="E2977" t="s">
        <v>9</v>
      </c>
      <c r="F2977" t="s">
        <v>22</v>
      </c>
      <c r="G2977" t="s">
        <v>16</v>
      </c>
      <c r="H2977" s="2">
        <v>6200</v>
      </c>
      <c r="I2977" s="2">
        <v>-6200</v>
      </c>
      <c r="J2977" s="1">
        <v>45883</v>
      </c>
      <c r="K2977" s="7">
        <v>45870</v>
      </c>
    </row>
    <row r="2978" spans="1:11" x14ac:dyDescent="0.25">
      <c r="A2978" s="7">
        <v>45870</v>
      </c>
      <c r="B2978" s="1">
        <v>45883</v>
      </c>
      <c r="C2978" s="49" t="s">
        <v>120</v>
      </c>
      <c r="D2978" s="49" t="s">
        <v>52</v>
      </c>
      <c r="E2978" t="s">
        <v>9</v>
      </c>
      <c r="F2978" t="s">
        <v>22</v>
      </c>
      <c r="G2978" t="s">
        <v>16</v>
      </c>
      <c r="H2978" s="2">
        <v>4100</v>
      </c>
      <c r="I2978" s="2">
        <v>-4100</v>
      </c>
      <c r="J2978" s="1">
        <v>45883</v>
      </c>
      <c r="K2978" s="7">
        <v>45870</v>
      </c>
    </row>
    <row r="2979" spans="1:11" x14ac:dyDescent="0.25">
      <c r="A2979" s="7">
        <v>45870</v>
      </c>
      <c r="B2979" s="1">
        <v>45883</v>
      </c>
      <c r="C2979" s="49" t="s">
        <v>120</v>
      </c>
      <c r="D2979" s="49" t="s">
        <v>52</v>
      </c>
      <c r="E2979" t="s">
        <v>30</v>
      </c>
      <c r="F2979" t="s">
        <v>22</v>
      </c>
      <c r="G2979" t="s">
        <v>16</v>
      </c>
      <c r="H2979" s="2">
        <v>10000</v>
      </c>
      <c r="I2979" s="2">
        <v>-10000</v>
      </c>
      <c r="J2979" s="1">
        <v>45883</v>
      </c>
      <c r="K2979" s="7">
        <v>45870</v>
      </c>
    </row>
    <row r="2980" spans="1:11" x14ac:dyDescent="0.25">
      <c r="A2980" s="7">
        <v>45870</v>
      </c>
      <c r="B2980" s="1">
        <v>45883</v>
      </c>
      <c r="C2980" s="49" t="s">
        <v>120</v>
      </c>
      <c r="D2980" s="49" t="s">
        <v>52</v>
      </c>
      <c r="E2980" t="s">
        <v>29</v>
      </c>
      <c r="F2980" t="s">
        <v>22</v>
      </c>
      <c r="G2980" t="s">
        <v>16</v>
      </c>
      <c r="H2980" s="2">
        <v>27000</v>
      </c>
      <c r="I2980" s="2">
        <v>-27000</v>
      </c>
      <c r="J2980" s="1">
        <v>45883</v>
      </c>
      <c r="K2980" s="7">
        <v>45870</v>
      </c>
    </row>
    <row r="2981" spans="1:11" x14ac:dyDescent="0.25">
      <c r="A2981" s="7">
        <v>45870</v>
      </c>
      <c r="B2981" s="1">
        <v>45883</v>
      </c>
      <c r="C2981" s="49" t="s">
        <v>120</v>
      </c>
      <c r="D2981" s="49" t="s">
        <v>69</v>
      </c>
      <c r="E2981" t="s">
        <v>43</v>
      </c>
      <c r="F2981" t="s">
        <v>22</v>
      </c>
      <c r="G2981" t="s">
        <v>16</v>
      </c>
      <c r="I2981" s="2">
        <v>-26150</v>
      </c>
      <c r="J2981" s="1">
        <v>45883</v>
      </c>
      <c r="K2981" s="7">
        <v>45870</v>
      </c>
    </row>
    <row r="2982" spans="1:11" x14ac:dyDescent="0.25">
      <c r="A2982" s="7">
        <v>45870</v>
      </c>
      <c r="B2982" s="1">
        <v>45884</v>
      </c>
      <c r="C2982" s="49" t="s">
        <v>120</v>
      </c>
      <c r="D2982" s="49" t="s">
        <v>52</v>
      </c>
      <c r="E2982" t="s">
        <v>12</v>
      </c>
      <c r="F2982" t="s">
        <v>24</v>
      </c>
      <c r="G2982" t="s">
        <v>16</v>
      </c>
      <c r="H2982" s="2">
        <v>488000</v>
      </c>
      <c r="I2982" s="2">
        <v>-488000</v>
      </c>
      <c r="J2982" s="1">
        <v>45889</v>
      </c>
      <c r="K2982" s="7">
        <v>45870</v>
      </c>
    </row>
    <row r="2983" spans="1:11" x14ac:dyDescent="0.25">
      <c r="A2983" s="7">
        <v>45870</v>
      </c>
      <c r="B2983" s="1">
        <v>45884</v>
      </c>
      <c r="C2983" s="49" t="s">
        <v>120</v>
      </c>
      <c r="D2983" s="49" t="s">
        <v>52</v>
      </c>
      <c r="E2983" t="s">
        <v>9</v>
      </c>
      <c r="F2983" t="s">
        <v>22</v>
      </c>
      <c r="G2983" t="s">
        <v>16</v>
      </c>
      <c r="H2983" s="2">
        <v>1290</v>
      </c>
      <c r="I2983" s="2">
        <v>-1290</v>
      </c>
      <c r="J2983" s="1">
        <v>45884</v>
      </c>
      <c r="K2983" s="7">
        <v>45870</v>
      </c>
    </row>
    <row r="2984" spans="1:11" x14ac:dyDescent="0.25">
      <c r="A2984" s="7">
        <v>45870</v>
      </c>
      <c r="B2984" s="1">
        <v>45884</v>
      </c>
      <c r="C2984" s="49" t="s">
        <v>120</v>
      </c>
      <c r="D2984" s="49" t="s">
        <v>52</v>
      </c>
      <c r="E2984" t="s">
        <v>41</v>
      </c>
      <c r="F2984" t="s">
        <v>22</v>
      </c>
      <c r="G2984" t="s">
        <v>16</v>
      </c>
      <c r="H2984" s="2">
        <v>10000</v>
      </c>
      <c r="I2984" s="2">
        <v>-10000</v>
      </c>
      <c r="J2984" s="1">
        <v>45884</v>
      </c>
      <c r="K2984" s="7">
        <v>45870</v>
      </c>
    </row>
    <row r="2985" spans="1:11" x14ac:dyDescent="0.25">
      <c r="A2985" s="7">
        <v>45870</v>
      </c>
      <c r="B2985" s="1">
        <v>45884</v>
      </c>
      <c r="C2985" s="49" t="s">
        <v>120</v>
      </c>
      <c r="D2985" s="49" t="s">
        <v>52</v>
      </c>
      <c r="E2985" t="s">
        <v>270</v>
      </c>
      <c r="F2985" t="s">
        <v>22</v>
      </c>
      <c r="G2985" t="s">
        <v>18</v>
      </c>
      <c r="H2985" s="2">
        <v>24644</v>
      </c>
      <c r="I2985" s="2">
        <v>-24644</v>
      </c>
      <c r="J2985" s="1">
        <v>45884</v>
      </c>
      <c r="K2985" s="7">
        <v>45870</v>
      </c>
    </row>
    <row r="2986" spans="1:11" x14ac:dyDescent="0.25">
      <c r="A2986" s="7">
        <v>45870</v>
      </c>
      <c r="B2986" s="1">
        <v>45884</v>
      </c>
      <c r="C2986" s="49" t="s">
        <v>120</v>
      </c>
      <c r="D2986" s="49" t="s">
        <v>52</v>
      </c>
      <c r="E2986" t="s">
        <v>39</v>
      </c>
      <c r="F2986" t="s">
        <v>22</v>
      </c>
      <c r="G2986" t="s">
        <v>16</v>
      </c>
      <c r="H2986" s="2">
        <v>304000</v>
      </c>
      <c r="I2986" s="2">
        <v>-304000</v>
      </c>
      <c r="J2986" s="1">
        <v>45884</v>
      </c>
      <c r="K2986" s="7">
        <v>45870</v>
      </c>
    </row>
    <row r="2987" spans="1:11" x14ac:dyDescent="0.25">
      <c r="A2987" s="7">
        <v>45870</v>
      </c>
      <c r="B2987" s="1">
        <v>45884</v>
      </c>
      <c r="C2987" s="49" t="s">
        <v>120</v>
      </c>
      <c r="D2987" s="49" t="s">
        <v>69</v>
      </c>
      <c r="E2987" t="s">
        <v>39</v>
      </c>
      <c r="F2987" t="s">
        <v>22</v>
      </c>
      <c r="G2987" t="s">
        <v>16</v>
      </c>
      <c r="I2987" s="2">
        <v>-160000</v>
      </c>
      <c r="J2987" s="1">
        <v>45884</v>
      </c>
      <c r="K2987" s="7">
        <v>45870</v>
      </c>
    </row>
    <row r="2988" spans="1:11" x14ac:dyDescent="0.25">
      <c r="A2988" s="7">
        <v>45870</v>
      </c>
      <c r="B2988" s="1">
        <v>45884</v>
      </c>
      <c r="C2988" s="49" t="s">
        <v>120</v>
      </c>
      <c r="D2988" s="49" t="s">
        <v>52</v>
      </c>
      <c r="E2988" t="s">
        <v>37</v>
      </c>
      <c r="F2988" t="s">
        <v>22</v>
      </c>
      <c r="G2988" t="s">
        <v>18</v>
      </c>
      <c r="H2988" s="2">
        <v>436600</v>
      </c>
      <c r="I2988" s="2">
        <v>-436600</v>
      </c>
      <c r="J2988" s="1">
        <v>45884</v>
      </c>
      <c r="K2988" s="7">
        <v>45870</v>
      </c>
    </row>
    <row r="2989" spans="1:11" x14ac:dyDescent="0.25">
      <c r="A2989" s="7">
        <v>45870</v>
      </c>
      <c r="B2989" s="1">
        <v>45884</v>
      </c>
      <c r="C2989" s="49" t="s">
        <v>120</v>
      </c>
      <c r="D2989" s="49" t="s">
        <v>52</v>
      </c>
      <c r="E2989" t="s">
        <v>141</v>
      </c>
      <c r="F2989" t="s">
        <v>22</v>
      </c>
      <c r="G2989" t="s">
        <v>16</v>
      </c>
      <c r="I2989" s="2">
        <v>-367500</v>
      </c>
      <c r="J2989" s="1">
        <v>45884</v>
      </c>
      <c r="K2989" s="7">
        <v>45870</v>
      </c>
    </row>
    <row r="2990" spans="1:11" x14ac:dyDescent="0.25">
      <c r="A2990" s="7">
        <v>45870</v>
      </c>
      <c r="B2990" s="1">
        <v>45884</v>
      </c>
      <c r="C2990" s="49" t="s">
        <v>120</v>
      </c>
      <c r="D2990" s="49" t="s">
        <v>69</v>
      </c>
      <c r="E2990" t="s">
        <v>43</v>
      </c>
      <c r="F2990" t="s">
        <v>22</v>
      </c>
      <c r="G2990" t="s">
        <v>16</v>
      </c>
      <c r="I2990" s="2">
        <v>-26150</v>
      </c>
      <c r="J2990" s="1">
        <v>45884</v>
      </c>
      <c r="K2990" s="7">
        <v>45870</v>
      </c>
    </row>
    <row r="2991" spans="1:11" x14ac:dyDescent="0.25">
      <c r="A2991" s="7">
        <v>45870</v>
      </c>
      <c r="B2991" s="1">
        <v>45884</v>
      </c>
      <c r="C2991" s="49" t="s">
        <v>120</v>
      </c>
      <c r="D2991" s="49" t="s">
        <v>52</v>
      </c>
      <c r="E2991" t="s">
        <v>30</v>
      </c>
      <c r="F2991" t="s">
        <v>22</v>
      </c>
      <c r="G2991" t="s">
        <v>16</v>
      </c>
      <c r="H2991" s="2">
        <v>3800</v>
      </c>
      <c r="I2991" s="2">
        <v>-3800</v>
      </c>
      <c r="J2991" s="1">
        <v>45884</v>
      </c>
      <c r="K2991" s="7">
        <v>45870</v>
      </c>
    </row>
    <row r="2992" spans="1:11" x14ac:dyDescent="0.25">
      <c r="A2992" s="7">
        <v>45870</v>
      </c>
      <c r="B2992" s="1">
        <v>45884</v>
      </c>
      <c r="C2992" s="49" t="s">
        <v>120</v>
      </c>
      <c r="D2992" s="49" t="s">
        <v>52</v>
      </c>
      <c r="E2992" t="s">
        <v>41</v>
      </c>
      <c r="F2992" t="s">
        <v>22</v>
      </c>
      <c r="G2992" t="s">
        <v>16</v>
      </c>
      <c r="H2992" s="2">
        <v>11990</v>
      </c>
      <c r="I2992" s="2">
        <v>-11990</v>
      </c>
      <c r="J2992" s="1">
        <v>45884</v>
      </c>
      <c r="K2992" s="7">
        <v>45870</v>
      </c>
    </row>
    <row r="2993" spans="1:11" x14ac:dyDescent="0.25">
      <c r="A2993" s="7">
        <v>45870</v>
      </c>
      <c r="B2993" s="1">
        <v>45884</v>
      </c>
      <c r="C2993" s="49" t="s">
        <v>120</v>
      </c>
      <c r="D2993" s="49" t="s">
        <v>52</v>
      </c>
      <c r="E2993" t="s">
        <v>9</v>
      </c>
      <c r="F2993" t="s">
        <v>22</v>
      </c>
      <c r="G2993" t="s">
        <v>16</v>
      </c>
      <c r="H2993" s="2">
        <v>2580</v>
      </c>
      <c r="I2993" s="2">
        <v>-2580</v>
      </c>
      <c r="J2993" s="1">
        <v>45884</v>
      </c>
      <c r="K2993" s="7">
        <v>45870</v>
      </c>
    </row>
    <row r="2994" spans="1:11" x14ac:dyDescent="0.25">
      <c r="A2994" s="7">
        <v>45870</v>
      </c>
      <c r="B2994" s="1">
        <v>45884</v>
      </c>
      <c r="C2994" s="49" t="s">
        <v>120</v>
      </c>
      <c r="D2994" s="49" t="s">
        <v>52</v>
      </c>
      <c r="E2994" t="s">
        <v>26</v>
      </c>
      <c r="F2994" t="s">
        <v>22</v>
      </c>
      <c r="G2994" t="s">
        <v>16</v>
      </c>
      <c r="H2994" s="2">
        <v>9800</v>
      </c>
      <c r="I2994" s="2">
        <v>-9800</v>
      </c>
      <c r="J2994" s="1">
        <v>45884</v>
      </c>
      <c r="K2994" s="7">
        <v>45870</v>
      </c>
    </row>
    <row r="2995" spans="1:11" x14ac:dyDescent="0.25">
      <c r="A2995" s="7">
        <v>45870</v>
      </c>
      <c r="B2995" s="1">
        <v>45885</v>
      </c>
      <c r="C2995" s="49" t="s">
        <v>120</v>
      </c>
      <c r="D2995" s="49" t="s">
        <v>69</v>
      </c>
      <c r="E2995" t="s">
        <v>43</v>
      </c>
      <c r="F2995" t="s">
        <v>22</v>
      </c>
      <c r="G2995" t="s">
        <v>16</v>
      </c>
      <c r="I2995" s="2">
        <v>-28000</v>
      </c>
      <c r="J2995" s="1">
        <v>45885</v>
      </c>
      <c r="K2995" s="7">
        <v>45870</v>
      </c>
    </row>
    <row r="2996" spans="1:11" x14ac:dyDescent="0.25">
      <c r="A2996" s="7">
        <v>45870</v>
      </c>
      <c r="B2996" s="1">
        <v>45885</v>
      </c>
      <c r="C2996" s="49" t="s">
        <v>120</v>
      </c>
      <c r="D2996" s="49" t="s">
        <v>69</v>
      </c>
      <c r="E2996" t="s">
        <v>39</v>
      </c>
      <c r="F2996" t="s">
        <v>22</v>
      </c>
      <c r="G2996" t="s">
        <v>16</v>
      </c>
      <c r="I2996" s="2">
        <v>-295000</v>
      </c>
      <c r="J2996" s="1">
        <v>45885</v>
      </c>
      <c r="K2996" s="7">
        <v>45870</v>
      </c>
    </row>
    <row r="2997" spans="1:11" x14ac:dyDescent="0.25">
      <c r="A2997" s="7">
        <v>45870</v>
      </c>
      <c r="B2997" s="1">
        <v>45885</v>
      </c>
      <c r="C2997" s="49" t="s">
        <v>120</v>
      </c>
      <c r="D2997" s="49" t="s">
        <v>52</v>
      </c>
      <c r="E2997" t="s">
        <v>124</v>
      </c>
      <c r="F2997" t="s">
        <v>22</v>
      </c>
      <c r="G2997" t="s">
        <v>18</v>
      </c>
      <c r="H2997" s="2">
        <v>26312</v>
      </c>
      <c r="I2997" s="2">
        <v>-26312</v>
      </c>
      <c r="J2997" s="1">
        <v>45885</v>
      </c>
      <c r="K2997" s="7">
        <v>45870</v>
      </c>
    </row>
    <row r="2998" spans="1:11" x14ac:dyDescent="0.25">
      <c r="A2998" s="7">
        <v>45870</v>
      </c>
      <c r="B2998" s="1">
        <v>45885</v>
      </c>
      <c r="C2998" s="49" t="s">
        <v>120</v>
      </c>
      <c r="D2998" s="49" t="s">
        <v>69</v>
      </c>
      <c r="E2998" t="s">
        <v>39</v>
      </c>
      <c r="F2998" t="s">
        <v>22</v>
      </c>
      <c r="G2998" t="s">
        <v>16</v>
      </c>
      <c r="I2998" s="2">
        <v>-188400</v>
      </c>
      <c r="J2998" s="1">
        <v>45885</v>
      </c>
      <c r="K2998" s="7">
        <v>45870</v>
      </c>
    </row>
    <row r="2999" spans="1:11" x14ac:dyDescent="0.25">
      <c r="A2999" s="7">
        <v>45870</v>
      </c>
      <c r="B2999" s="1">
        <v>45885</v>
      </c>
      <c r="C2999" s="49" t="s">
        <v>120</v>
      </c>
      <c r="D2999" s="49" t="s">
        <v>69</v>
      </c>
      <c r="E2999" t="s">
        <v>39</v>
      </c>
      <c r="F2999" t="s">
        <v>22</v>
      </c>
      <c r="G2999" t="s">
        <v>16</v>
      </c>
      <c r="I2999" s="2">
        <v>-121100</v>
      </c>
      <c r="J2999" s="1">
        <v>45885</v>
      </c>
      <c r="K2999" s="7">
        <v>45870</v>
      </c>
    </row>
    <row r="3000" spans="1:11" x14ac:dyDescent="0.25">
      <c r="A3000" s="7">
        <v>45870</v>
      </c>
      <c r="B3000" s="1">
        <v>45885</v>
      </c>
      <c r="C3000" s="49" t="s">
        <v>120</v>
      </c>
      <c r="D3000" s="49" t="s">
        <v>52</v>
      </c>
      <c r="E3000" t="s">
        <v>34</v>
      </c>
      <c r="F3000" t="s">
        <v>22</v>
      </c>
      <c r="G3000" t="s">
        <v>16</v>
      </c>
      <c r="H3000" s="2">
        <v>208000</v>
      </c>
      <c r="I3000" s="2">
        <v>-208000</v>
      </c>
      <c r="J3000" s="1">
        <v>45885</v>
      </c>
      <c r="K3000" s="7">
        <v>45870</v>
      </c>
    </row>
    <row r="3001" spans="1:11" x14ac:dyDescent="0.25">
      <c r="A3001" s="7">
        <v>45870</v>
      </c>
      <c r="B3001" s="1">
        <v>45885</v>
      </c>
      <c r="C3001" s="49" t="s">
        <v>120</v>
      </c>
      <c r="D3001" s="49" t="s">
        <v>52</v>
      </c>
      <c r="E3001" t="s">
        <v>39</v>
      </c>
      <c r="F3001" t="s">
        <v>22</v>
      </c>
      <c r="G3001" t="s">
        <v>16</v>
      </c>
      <c r="H3001" s="2">
        <v>88750</v>
      </c>
      <c r="I3001" s="2">
        <v>-88750</v>
      </c>
      <c r="J3001" s="1">
        <v>45885</v>
      </c>
      <c r="K3001" s="7">
        <v>45870</v>
      </c>
    </row>
    <row r="3002" spans="1:11" x14ac:dyDescent="0.25">
      <c r="A3002" s="7">
        <v>45870</v>
      </c>
      <c r="B3002" s="1">
        <v>45885</v>
      </c>
      <c r="C3002" s="49" t="s">
        <v>120</v>
      </c>
      <c r="D3002" s="49" t="s">
        <v>51</v>
      </c>
      <c r="E3002" t="s">
        <v>27</v>
      </c>
      <c r="F3002" t="s">
        <v>22</v>
      </c>
      <c r="G3002" t="s">
        <v>16</v>
      </c>
      <c r="H3002" s="2">
        <v>245000</v>
      </c>
      <c r="I3002" s="2">
        <v>-245000</v>
      </c>
      <c r="J3002" s="1">
        <v>45885</v>
      </c>
      <c r="K3002" s="7">
        <v>45870</v>
      </c>
    </row>
    <row r="3003" spans="1:11" x14ac:dyDescent="0.25">
      <c r="A3003" s="7">
        <v>45870</v>
      </c>
      <c r="B3003" s="1">
        <v>45885</v>
      </c>
      <c r="C3003" s="49" t="s">
        <v>120</v>
      </c>
      <c r="D3003" s="49" t="s">
        <v>51</v>
      </c>
      <c r="E3003" t="s">
        <v>39</v>
      </c>
      <c r="F3003" t="s">
        <v>22</v>
      </c>
      <c r="G3003" t="s">
        <v>16</v>
      </c>
      <c r="H3003" s="2">
        <v>40000</v>
      </c>
      <c r="I3003" s="2">
        <v>-40000</v>
      </c>
      <c r="J3003" s="1">
        <v>45885</v>
      </c>
      <c r="K3003" s="7">
        <v>45870</v>
      </c>
    </row>
    <row r="3004" spans="1:11" x14ac:dyDescent="0.25">
      <c r="A3004" s="7">
        <v>45870</v>
      </c>
      <c r="B3004" s="1">
        <v>45885</v>
      </c>
      <c r="C3004" s="49" t="s">
        <v>120</v>
      </c>
      <c r="D3004" s="49" t="s">
        <v>52</v>
      </c>
      <c r="E3004" t="s">
        <v>29</v>
      </c>
      <c r="F3004" t="s">
        <v>22</v>
      </c>
      <c r="G3004" t="s">
        <v>16</v>
      </c>
      <c r="H3004" s="2">
        <v>12200</v>
      </c>
      <c r="I3004" s="2">
        <v>-12200</v>
      </c>
      <c r="J3004" s="1">
        <v>45885</v>
      </c>
      <c r="K3004" s="7">
        <v>45870</v>
      </c>
    </row>
    <row r="3005" spans="1:11" x14ac:dyDescent="0.25">
      <c r="A3005" s="7">
        <v>45870</v>
      </c>
      <c r="B3005" s="1">
        <v>45885</v>
      </c>
      <c r="C3005" s="49" t="s">
        <v>120</v>
      </c>
      <c r="D3005" s="49" t="s">
        <v>51</v>
      </c>
      <c r="E3005" t="s">
        <v>94</v>
      </c>
      <c r="F3005" t="s">
        <v>22</v>
      </c>
      <c r="G3005" t="s">
        <v>16</v>
      </c>
      <c r="H3005" s="2">
        <v>11900</v>
      </c>
      <c r="I3005" s="2">
        <v>-11900</v>
      </c>
      <c r="J3005" s="1">
        <v>45885</v>
      </c>
      <c r="K3005" s="7">
        <v>45870</v>
      </c>
    </row>
    <row r="3006" spans="1:11" x14ac:dyDescent="0.25">
      <c r="A3006" s="7">
        <v>45870</v>
      </c>
      <c r="B3006" s="1">
        <v>45885</v>
      </c>
      <c r="C3006" s="49" t="s">
        <v>120</v>
      </c>
      <c r="D3006" s="49" t="s">
        <v>66</v>
      </c>
      <c r="E3006" t="s">
        <v>278</v>
      </c>
      <c r="F3006" t="s">
        <v>22</v>
      </c>
      <c r="G3006" t="s">
        <v>18</v>
      </c>
      <c r="H3006" s="2">
        <v>528286</v>
      </c>
      <c r="I3006" s="2">
        <v>-528286</v>
      </c>
      <c r="J3006" s="1">
        <v>45885</v>
      </c>
      <c r="K3006" s="7">
        <v>45870</v>
      </c>
    </row>
    <row r="3007" spans="1:11" x14ac:dyDescent="0.25">
      <c r="A3007" s="7">
        <v>45870</v>
      </c>
      <c r="B3007" s="1">
        <v>45885</v>
      </c>
      <c r="C3007" s="49" t="s">
        <v>120</v>
      </c>
      <c r="D3007" s="49" t="s">
        <v>66</v>
      </c>
      <c r="E3007" t="s">
        <v>39</v>
      </c>
      <c r="F3007" t="s">
        <v>22</v>
      </c>
      <c r="G3007" t="s">
        <v>18</v>
      </c>
      <c r="H3007" s="2">
        <v>203209</v>
      </c>
      <c r="I3007" s="2">
        <v>-203209</v>
      </c>
      <c r="J3007" s="1">
        <v>45885</v>
      </c>
      <c r="K3007" s="7">
        <v>45870</v>
      </c>
    </row>
    <row r="3008" spans="1:11" x14ac:dyDescent="0.25">
      <c r="A3008" s="7">
        <v>45870</v>
      </c>
      <c r="B3008" s="1">
        <v>45885</v>
      </c>
      <c r="C3008" s="49" t="s">
        <v>120</v>
      </c>
      <c r="D3008" s="49" t="s">
        <v>69</v>
      </c>
      <c r="E3008" t="s">
        <v>43</v>
      </c>
      <c r="F3008" t="s">
        <v>22</v>
      </c>
      <c r="G3008" t="s">
        <v>16</v>
      </c>
      <c r="I3008" s="2">
        <v>-52300</v>
      </c>
      <c r="J3008" s="1">
        <v>45885</v>
      </c>
      <c r="K3008" s="7">
        <v>45870</v>
      </c>
    </row>
    <row r="3009" spans="1:11" x14ac:dyDescent="0.25">
      <c r="A3009" s="7">
        <v>45870</v>
      </c>
      <c r="B3009" s="1">
        <v>45885</v>
      </c>
      <c r="C3009" s="49" t="s">
        <v>120</v>
      </c>
      <c r="D3009" s="49" t="s">
        <v>52</v>
      </c>
      <c r="E3009" t="s">
        <v>30</v>
      </c>
      <c r="F3009" t="s">
        <v>22</v>
      </c>
      <c r="G3009" t="s">
        <v>16</v>
      </c>
      <c r="H3009" s="2">
        <v>2000</v>
      </c>
      <c r="I3009" s="2">
        <v>-2000</v>
      </c>
      <c r="J3009" s="1">
        <v>45885</v>
      </c>
      <c r="K3009" s="7">
        <v>45870</v>
      </c>
    </row>
    <row r="3010" spans="1:11" x14ac:dyDescent="0.25">
      <c r="A3010" s="7">
        <v>45870</v>
      </c>
      <c r="B3010" s="1">
        <v>45885</v>
      </c>
      <c r="C3010" s="49" t="s">
        <v>120</v>
      </c>
      <c r="D3010" s="49" t="s">
        <v>52</v>
      </c>
      <c r="E3010" t="s">
        <v>26</v>
      </c>
      <c r="F3010" t="s">
        <v>22</v>
      </c>
      <c r="G3010" t="s">
        <v>16</v>
      </c>
      <c r="H3010" s="2">
        <v>3000</v>
      </c>
      <c r="I3010" s="2">
        <v>-3000</v>
      </c>
      <c r="J3010" s="1">
        <v>45885</v>
      </c>
      <c r="K3010" s="7">
        <v>45870</v>
      </c>
    </row>
    <row r="3011" spans="1:11" x14ac:dyDescent="0.25">
      <c r="A3011" s="7">
        <v>45870</v>
      </c>
      <c r="B3011" s="1">
        <v>45885</v>
      </c>
      <c r="C3011" s="49" t="s">
        <v>120</v>
      </c>
      <c r="D3011" s="49" t="s">
        <v>52</v>
      </c>
      <c r="E3011" t="s">
        <v>9</v>
      </c>
      <c r="F3011" t="s">
        <v>22</v>
      </c>
      <c r="G3011" t="s">
        <v>16</v>
      </c>
      <c r="H3011" s="2">
        <v>1920</v>
      </c>
      <c r="I3011" s="2">
        <v>-1920</v>
      </c>
      <c r="J3011" s="1">
        <v>45885</v>
      </c>
      <c r="K3011" s="7">
        <v>45870</v>
      </c>
    </row>
    <row r="3012" spans="1:11" x14ac:dyDescent="0.25">
      <c r="A3012" s="7">
        <v>45870</v>
      </c>
      <c r="B3012" s="1">
        <v>45885</v>
      </c>
      <c r="C3012" s="49" t="s">
        <v>120</v>
      </c>
      <c r="D3012" s="49" t="s">
        <v>52</v>
      </c>
      <c r="E3012" t="s">
        <v>9</v>
      </c>
      <c r="F3012" t="s">
        <v>22</v>
      </c>
      <c r="G3012" t="s">
        <v>16</v>
      </c>
      <c r="H3012" s="2">
        <v>4540</v>
      </c>
      <c r="I3012" s="2">
        <v>-4540</v>
      </c>
      <c r="J3012" s="1">
        <v>45885</v>
      </c>
      <c r="K3012" s="7">
        <v>45870</v>
      </c>
    </row>
    <row r="3013" spans="1:11" x14ac:dyDescent="0.25">
      <c r="A3013" s="7">
        <v>45870</v>
      </c>
      <c r="B3013" s="1">
        <v>45887</v>
      </c>
      <c r="C3013" s="49" t="s">
        <v>120</v>
      </c>
      <c r="D3013" s="49" t="s">
        <v>69</v>
      </c>
      <c r="E3013" t="s">
        <v>43</v>
      </c>
      <c r="F3013" t="s">
        <v>22</v>
      </c>
      <c r="G3013" t="s">
        <v>16</v>
      </c>
      <c r="I3013" s="2">
        <v>-56000</v>
      </c>
      <c r="J3013" s="1">
        <v>45887</v>
      </c>
      <c r="K3013" s="7">
        <v>45870</v>
      </c>
    </row>
    <row r="3014" spans="1:11" x14ac:dyDescent="0.25">
      <c r="A3014" s="7">
        <v>45870</v>
      </c>
      <c r="B3014" s="1">
        <v>45887</v>
      </c>
      <c r="C3014" s="49" t="s">
        <v>120</v>
      </c>
      <c r="D3014" s="49" t="s">
        <v>52</v>
      </c>
      <c r="E3014" t="s">
        <v>30</v>
      </c>
      <c r="F3014" t="s">
        <v>22</v>
      </c>
      <c r="G3014" t="s">
        <v>16</v>
      </c>
      <c r="H3014" s="2">
        <v>2000</v>
      </c>
      <c r="I3014" s="2">
        <v>-2000</v>
      </c>
      <c r="J3014" s="1">
        <v>45887</v>
      </c>
      <c r="K3014" s="7">
        <v>45870</v>
      </c>
    </row>
    <row r="3015" spans="1:11" x14ac:dyDescent="0.25">
      <c r="A3015" s="7">
        <v>45870</v>
      </c>
      <c r="B3015" s="1">
        <v>45887</v>
      </c>
      <c r="C3015" s="49" t="s">
        <v>120</v>
      </c>
      <c r="D3015" s="49" t="s">
        <v>52</v>
      </c>
      <c r="E3015" t="s">
        <v>9</v>
      </c>
      <c r="F3015" t="s">
        <v>22</v>
      </c>
      <c r="G3015" t="s">
        <v>16</v>
      </c>
      <c r="H3015" s="2">
        <v>6250</v>
      </c>
      <c r="I3015" s="2">
        <v>-6250</v>
      </c>
      <c r="J3015" s="1">
        <v>45887</v>
      </c>
      <c r="K3015" s="7">
        <v>45870</v>
      </c>
    </row>
    <row r="3016" spans="1:11" x14ac:dyDescent="0.25">
      <c r="A3016" s="7">
        <v>45870</v>
      </c>
      <c r="B3016" s="1">
        <v>45887</v>
      </c>
      <c r="C3016" s="49" t="s">
        <v>120</v>
      </c>
      <c r="D3016" s="49" t="s">
        <v>69</v>
      </c>
      <c r="E3016" t="s">
        <v>43</v>
      </c>
      <c r="F3016" t="s">
        <v>22</v>
      </c>
      <c r="G3016" t="s">
        <v>16</v>
      </c>
      <c r="I3016" s="2">
        <v>-28000</v>
      </c>
      <c r="J3016" s="1">
        <v>45887</v>
      </c>
      <c r="K3016" s="7">
        <v>45870</v>
      </c>
    </row>
    <row r="3017" spans="1:11" x14ac:dyDescent="0.25">
      <c r="A3017" s="7">
        <v>45870</v>
      </c>
      <c r="B3017" s="1">
        <v>45887</v>
      </c>
      <c r="C3017" s="49" t="s">
        <v>120</v>
      </c>
      <c r="D3017" s="49" t="s">
        <v>69</v>
      </c>
      <c r="E3017" t="s">
        <v>43</v>
      </c>
      <c r="F3017" t="s">
        <v>22</v>
      </c>
      <c r="G3017" t="s">
        <v>16</v>
      </c>
      <c r="I3017" s="2">
        <v>-26150</v>
      </c>
      <c r="J3017" s="1">
        <v>45887</v>
      </c>
      <c r="K3017" s="7">
        <v>45870</v>
      </c>
    </row>
    <row r="3018" spans="1:11" x14ac:dyDescent="0.25">
      <c r="A3018" s="7">
        <v>45870</v>
      </c>
      <c r="B3018" s="1">
        <v>45887</v>
      </c>
      <c r="C3018" s="49" t="s">
        <v>120</v>
      </c>
      <c r="D3018" s="49" t="s">
        <v>66</v>
      </c>
      <c r="E3018" t="s">
        <v>65</v>
      </c>
      <c r="F3018" t="s">
        <v>22</v>
      </c>
      <c r="G3018" t="s">
        <v>16</v>
      </c>
      <c r="H3018" s="2">
        <v>110930</v>
      </c>
      <c r="I3018" s="2">
        <v>-110930</v>
      </c>
      <c r="J3018" s="1">
        <v>45887</v>
      </c>
      <c r="K3018" s="7">
        <v>45870</v>
      </c>
    </row>
    <row r="3019" spans="1:11" x14ac:dyDescent="0.25">
      <c r="A3019" s="7">
        <v>45870</v>
      </c>
      <c r="B3019" s="1">
        <v>45887</v>
      </c>
      <c r="C3019" s="49" t="s">
        <v>120</v>
      </c>
      <c r="D3019" s="49" t="s">
        <v>49</v>
      </c>
      <c r="E3019" t="s">
        <v>165</v>
      </c>
      <c r="F3019" t="s">
        <v>22</v>
      </c>
      <c r="G3019" t="s">
        <v>47</v>
      </c>
      <c r="H3019" s="2">
        <v>5898754</v>
      </c>
      <c r="I3019" s="2">
        <v>-5898754</v>
      </c>
      <c r="J3019" s="1">
        <v>45887</v>
      </c>
      <c r="K3019" s="7">
        <v>45870</v>
      </c>
    </row>
    <row r="3020" spans="1:11" x14ac:dyDescent="0.25">
      <c r="A3020" s="7">
        <v>45870</v>
      </c>
      <c r="B3020" s="1">
        <v>45887</v>
      </c>
      <c r="C3020" s="49" t="s">
        <v>120</v>
      </c>
      <c r="D3020" s="49" t="s">
        <v>52</v>
      </c>
      <c r="E3020" t="s">
        <v>12</v>
      </c>
      <c r="F3020" t="s">
        <v>24</v>
      </c>
      <c r="G3020" t="s">
        <v>16</v>
      </c>
      <c r="H3020" s="2">
        <v>196500</v>
      </c>
      <c r="I3020" s="2">
        <v>-196500</v>
      </c>
      <c r="J3020" s="1">
        <v>45891</v>
      </c>
      <c r="K3020" s="7">
        <v>45870</v>
      </c>
    </row>
    <row r="3021" spans="1:11" x14ac:dyDescent="0.25">
      <c r="A3021" s="7">
        <v>45870</v>
      </c>
      <c r="B3021" s="1">
        <v>45887</v>
      </c>
      <c r="C3021" s="49" t="s">
        <v>120</v>
      </c>
      <c r="D3021" s="49" t="s">
        <v>52</v>
      </c>
      <c r="E3021" t="s">
        <v>9</v>
      </c>
      <c r="F3021" t="s">
        <v>22</v>
      </c>
      <c r="G3021" t="s">
        <v>16</v>
      </c>
      <c r="H3021" s="2">
        <v>10000</v>
      </c>
      <c r="I3021" s="2">
        <v>-10000</v>
      </c>
      <c r="J3021" s="1">
        <v>45887</v>
      </c>
      <c r="K3021" s="7">
        <v>45870</v>
      </c>
    </row>
    <row r="3022" spans="1:11" x14ac:dyDescent="0.25">
      <c r="A3022" s="7">
        <v>45870</v>
      </c>
      <c r="B3022" s="1">
        <v>45887</v>
      </c>
      <c r="C3022" s="49" t="s">
        <v>120</v>
      </c>
      <c r="D3022" s="49" t="s">
        <v>52</v>
      </c>
      <c r="E3022" t="s">
        <v>93</v>
      </c>
      <c r="F3022" t="s">
        <v>22</v>
      </c>
      <c r="G3022" t="s">
        <v>16</v>
      </c>
      <c r="H3022" s="2">
        <v>3600</v>
      </c>
      <c r="I3022" s="2">
        <v>-3600</v>
      </c>
      <c r="J3022" s="1">
        <v>45887</v>
      </c>
      <c r="K3022" s="7">
        <v>45870</v>
      </c>
    </row>
    <row r="3023" spans="1:11" x14ac:dyDescent="0.25">
      <c r="A3023" s="7">
        <v>45870</v>
      </c>
      <c r="B3023" s="1">
        <v>45887</v>
      </c>
      <c r="C3023" s="49" t="s">
        <v>120</v>
      </c>
      <c r="D3023" s="49" t="s">
        <v>69</v>
      </c>
      <c r="E3023" t="s">
        <v>43</v>
      </c>
      <c r="F3023" t="s">
        <v>22</v>
      </c>
      <c r="G3023" t="s">
        <v>16</v>
      </c>
      <c r="I3023" s="2">
        <v>-26150</v>
      </c>
      <c r="J3023" s="1">
        <v>45887</v>
      </c>
      <c r="K3023" s="7">
        <v>45870</v>
      </c>
    </row>
    <row r="3024" spans="1:11" x14ac:dyDescent="0.25">
      <c r="A3024" s="7">
        <v>45870</v>
      </c>
      <c r="B3024" s="1">
        <v>45887</v>
      </c>
      <c r="C3024" s="49" t="s">
        <v>120</v>
      </c>
      <c r="D3024" s="49" t="s">
        <v>52</v>
      </c>
      <c r="E3024" t="s">
        <v>25</v>
      </c>
      <c r="F3024" t="s">
        <v>24</v>
      </c>
      <c r="G3024" t="s">
        <v>16</v>
      </c>
      <c r="H3024" s="2">
        <v>195520</v>
      </c>
    </row>
    <row r="3025" spans="1:11" x14ac:dyDescent="0.25">
      <c r="A3025" s="7">
        <v>45870</v>
      </c>
      <c r="B3025" s="1">
        <v>45887</v>
      </c>
      <c r="C3025" s="49" t="s">
        <v>120</v>
      </c>
      <c r="D3025" s="49" t="s">
        <v>192</v>
      </c>
      <c r="E3025" t="s">
        <v>177</v>
      </c>
      <c r="F3025" t="s">
        <v>22</v>
      </c>
      <c r="G3025" t="s">
        <v>47</v>
      </c>
      <c r="H3025" s="2">
        <v>769990</v>
      </c>
      <c r="I3025" s="2">
        <v>-769990</v>
      </c>
      <c r="J3025" s="1">
        <v>45887</v>
      </c>
      <c r="K3025" s="7">
        <v>45870</v>
      </c>
    </row>
    <row r="3026" spans="1:11" x14ac:dyDescent="0.25">
      <c r="A3026" s="7">
        <v>45870</v>
      </c>
      <c r="B3026" s="1">
        <v>45887</v>
      </c>
      <c r="C3026" s="81" t="s">
        <v>120</v>
      </c>
      <c r="D3026" s="49" t="s">
        <v>52</v>
      </c>
      <c r="E3026" t="s">
        <v>10</v>
      </c>
      <c r="F3026" t="s">
        <v>24</v>
      </c>
      <c r="G3026" t="s">
        <v>17</v>
      </c>
      <c r="H3026" s="2">
        <v>92888</v>
      </c>
      <c r="I3026" s="2">
        <v>-92888</v>
      </c>
      <c r="J3026" s="1">
        <v>45890</v>
      </c>
      <c r="K3026" s="7">
        <v>45870</v>
      </c>
    </row>
    <row r="3027" spans="1:11" x14ac:dyDescent="0.25">
      <c r="A3027" s="7">
        <v>45870</v>
      </c>
      <c r="B3027" s="1">
        <v>45887</v>
      </c>
      <c r="C3027" s="81" t="s">
        <v>120</v>
      </c>
      <c r="D3027" s="49" t="s">
        <v>52</v>
      </c>
      <c r="E3027" t="s">
        <v>10</v>
      </c>
      <c r="F3027" t="s">
        <v>24</v>
      </c>
      <c r="G3027" t="s">
        <v>16</v>
      </c>
      <c r="H3027" s="2">
        <v>76767</v>
      </c>
      <c r="I3027" s="2">
        <v>-76770</v>
      </c>
      <c r="J3027" s="1">
        <v>45890</v>
      </c>
      <c r="K3027" s="7">
        <v>45870</v>
      </c>
    </row>
    <row r="3028" spans="1:11" x14ac:dyDescent="0.25">
      <c r="A3028" s="7">
        <v>45870</v>
      </c>
      <c r="B3028" s="1">
        <v>45887</v>
      </c>
      <c r="C3028" s="49" t="s">
        <v>120</v>
      </c>
      <c r="D3028" s="49" t="s">
        <v>52</v>
      </c>
      <c r="E3028" t="s">
        <v>84</v>
      </c>
      <c r="F3028" t="s">
        <v>24</v>
      </c>
      <c r="G3028" t="s">
        <v>17</v>
      </c>
      <c r="H3028" s="2">
        <v>151931</v>
      </c>
      <c r="I3028" s="2">
        <v>-151931</v>
      </c>
      <c r="J3028" s="1">
        <v>45896</v>
      </c>
      <c r="K3028" s="7">
        <v>45870</v>
      </c>
    </row>
    <row r="3029" spans="1:11" x14ac:dyDescent="0.25">
      <c r="A3029" s="7">
        <v>45870</v>
      </c>
      <c r="B3029" s="1">
        <v>45887</v>
      </c>
      <c r="C3029" s="49" t="s">
        <v>120</v>
      </c>
      <c r="D3029" s="49" t="s">
        <v>52</v>
      </c>
      <c r="E3029" t="s">
        <v>39</v>
      </c>
      <c r="F3029" t="s">
        <v>24</v>
      </c>
      <c r="G3029" t="s">
        <v>17</v>
      </c>
      <c r="H3029" s="2">
        <v>147365</v>
      </c>
      <c r="I3029" s="2">
        <v>-147365</v>
      </c>
      <c r="J3029" s="1">
        <v>45894</v>
      </c>
      <c r="K3029" s="7">
        <v>45870</v>
      </c>
    </row>
    <row r="3030" spans="1:11" x14ac:dyDescent="0.25">
      <c r="A3030" s="7">
        <v>45870</v>
      </c>
      <c r="B3030" s="1">
        <v>45887</v>
      </c>
      <c r="C3030" s="49" t="s">
        <v>120</v>
      </c>
      <c r="D3030" s="49" t="s">
        <v>52</v>
      </c>
      <c r="E3030" t="s">
        <v>59</v>
      </c>
      <c r="F3030" t="s">
        <v>24</v>
      </c>
      <c r="G3030" t="s">
        <v>18</v>
      </c>
      <c r="H3030" s="2">
        <v>22300</v>
      </c>
    </row>
    <row r="3031" spans="1:11" x14ac:dyDescent="0.25">
      <c r="A3031" s="7">
        <v>45870</v>
      </c>
      <c r="B3031" s="1">
        <v>45887</v>
      </c>
      <c r="C3031" s="49" t="s">
        <v>120</v>
      </c>
      <c r="D3031" s="49" t="s">
        <v>52</v>
      </c>
      <c r="E3031" t="s">
        <v>31</v>
      </c>
      <c r="F3031" t="s">
        <v>24</v>
      </c>
      <c r="G3031" t="s">
        <v>17</v>
      </c>
      <c r="H3031" s="2">
        <v>150620</v>
      </c>
    </row>
    <row r="3032" spans="1:11" x14ac:dyDescent="0.25">
      <c r="A3032" s="7">
        <v>45870</v>
      </c>
      <c r="B3032" s="1">
        <v>45887</v>
      </c>
      <c r="C3032" s="49" t="s">
        <v>120</v>
      </c>
      <c r="D3032" s="49" t="s">
        <v>52</v>
      </c>
      <c r="E3032" t="s">
        <v>57</v>
      </c>
      <c r="F3032" t="s">
        <v>24</v>
      </c>
      <c r="G3032" t="s">
        <v>17</v>
      </c>
      <c r="H3032" s="2">
        <v>503883</v>
      </c>
    </row>
    <row r="3033" spans="1:11" x14ac:dyDescent="0.25">
      <c r="A3033" s="7">
        <v>45870</v>
      </c>
      <c r="B3033" s="1">
        <v>45887</v>
      </c>
      <c r="C3033" s="49" t="s">
        <v>120</v>
      </c>
      <c r="D3033" s="49" t="s">
        <v>52</v>
      </c>
      <c r="E3033" t="s">
        <v>39</v>
      </c>
      <c r="F3033" t="s">
        <v>24</v>
      </c>
      <c r="G3033" t="s">
        <v>18</v>
      </c>
      <c r="H3033" s="2">
        <v>15000</v>
      </c>
      <c r="I3033" s="2">
        <v>-15000</v>
      </c>
      <c r="J3033" s="1">
        <v>45896</v>
      </c>
      <c r="K3033" s="7">
        <v>45870</v>
      </c>
    </row>
    <row r="3034" spans="1:11" x14ac:dyDescent="0.25">
      <c r="A3034" s="7">
        <v>45870</v>
      </c>
      <c r="B3034" s="1">
        <v>45887</v>
      </c>
      <c r="C3034" s="49" t="s">
        <v>120</v>
      </c>
      <c r="D3034" s="49" t="s">
        <v>52</v>
      </c>
      <c r="E3034" t="s">
        <v>39</v>
      </c>
      <c r="F3034" t="s">
        <v>24</v>
      </c>
      <c r="G3034" t="s">
        <v>17</v>
      </c>
      <c r="H3034" s="2">
        <v>631620</v>
      </c>
    </row>
    <row r="3035" spans="1:11" x14ac:dyDescent="0.25">
      <c r="A3035" s="7">
        <v>45870</v>
      </c>
      <c r="B3035" s="1">
        <v>45887</v>
      </c>
      <c r="C3035" s="49" t="s">
        <v>120</v>
      </c>
      <c r="D3035" s="49" t="s">
        <v>52</v>
      </c>
      <c r="E3035" t="s">
        <v>39</v>
      </c>
      <c r="F3035" t="s">
        <v>24</v>
      </c>
      <c r="G3035" t="s">
        <v>17</v>
      </c>
      <c r="H3035" s="2">
        <v>43634</v>
      </c>
    </row>
    <row r="3036" spans="1:11" x14ac:dyDescent="0.25">
      <c r="A3036" s="7">
        <v>45870</v>
      </c>
      <c r="B3036" s="1">
        <v>45887</v>
      </c>
      <c r="C3036" s="49" t="s">
        <v>120</v>
      </c>
      <c r="D3036" s="49" t="s">
        <v>52</v>
      </c>
      <c r="E3036" t="s">
        <v>39</v>
      </c>
      <c r="F3036" t="s">
        <v>24</v>
      </c>
      <c r="G3036" t="s">
        <v>17</v>
      </c>
      <c r="H3036" s="2">
        <v>58586</v>
      </c>
    </row>
    <row r="3037" spans="1:11" x14ac:dyDescent="0.25">
      <c r="A3037" s="7">
        <v>45870</v>
      </c>
      <c r="B3037" s="1">
        <v>45887</v>
      </c>
      <c r="C3037" s="49" t="s">
        <v>120</v>
      </c>
      <c r="D3037" s="49" t="s">
        <v>52</v>
      </c>
      <c r="E3037" t="s">
        <v>107</v>
      </c>
      <c r="F3037" t="s">
        <v>22</v>
      </c>
      <c r="G3037" t="s">
        <v>18</v>
      </c>
      <c r="H3037" s="2">
        <v>123000</v>
      </c>
      <c r="I3037" s="2">
        <v>-123000</v>
      </c>
      <c r="J3037" s="1">
        <v>45896</v>
      </c>
      <c r="K3037" s="7">
        <v>45870</v>
      </c>
    </row>
    <row r="3038" spans="1:11" x14ac:dyDescent="0.25">
      <c r="A3038" s="7">
        <v>45870</v>
      </c>
      <c r="B3038" s="1">
        <v>45888</v>
      </c>
      <c r="C3038" s="49" t="s">
        <v>120</v>
      </c>
      <c r="D3038" s="49" t="s">
        <v>69</v>
      </c>
      <c r="E3038" t="s">
        <v>43</v>
      </c>
      <c r="F3038" t="s">
        <v>22</v>
      </c>
      <c r="G3038" t="s">
        <v>16</v>
      </c>
      <c r="I3038" s="2">
        <v>-26150</v>
      </c>
      <c r="J3038" s="1">
        <v>45888</v>
      </c>
      <c r="K3038" s="7">
        <v>45870</v>
      </c>
    </row>
    <row r="3039" spans="1:11" x14ac:dyDescent="0.25">
      <c r="A3039" s="7">
        <v>45870</v>
      </c>
      <c r="B3039" s="1">
        <v>45888</v>
      </c>
      <c r="C3039" s="49" t="s">
        <v>120</v>
      </c>
      <c r="D3039" s="49" t="s">
        <v>52</v>
      </c>
      <c r="E3039" t="s">
        <v>9</v>
      </c>
      <c r="F3039" t="s">
        <v>22</v>
      </c>
      <c r="G3039" t="s">
        <v>16</v>
      </c>
      <c r="H3039" s="2">
        <v>6220</v>
      </c>
      <c r="I3039" s="2">
        <v>-6220</v>
      </c>
      <c r="J3039" s="1">
        <v>45888</v>
      </c>
      <c r="K3039" s="7">
        <v>45870</v>
      </c>
    </row>
    <row r="3040" spans="1:11" x14ac:dyDescent="0.25">
      <c r="A3040" s="7">
        <v>45870</v>
      </c>
      <c r="B3040" s="1">
        <v>45888</v>
      </c>
      <c r="C3040" s="49" t="s">
        <v>120</v>
      </c>
      <c r="D3040" s="49" t="s">
        <v>52</v>
      </c>
      <c r="E3040" t="s">
        <v>9</v>
      </c>
      <c r="F3040" t="s">
        <v>22</v>
      </c>
      <c r="G3040" t="s">
        <v>16</v>
      </c>
      <c r="H3040" s="2">
        <v>2170</v>
      </c>
      <c r="I3040" s="2">
        <v>-2170</v>
      </c>
      <c r="J3040" s="1">
        <v>45888</v>
      </c>
      <c r="K3040" s="7">
        <v>45870</v>
      </c>
    </row>
    <row r="3041" spans="1:11" x14ac:dyDescent="0.25">
      <c r="A3041" s="7">
        <v>45870</v>
      </c>
      <c r="B3041" s="1">
        <v>45888</v>
      </c>
      <c r="C3041" s="81" t="s">
        <v>120</v>
      </c>
      <c r="D3041" s="49" t="s">
        <v>52</v>
      </c>
      <c r="E3041" t="s">
        <v>0</v>
      </c>
      <c r="F3041" t="s">
        <v>24</v>
      </c>
      <c r="G3041" t="s">
        <v>17</v>
      </c>
      <c r="H3041" s="2">
        <v>1029099</v>
      </c>
    </row>
    <row r="3042" spans="1:11" x14ac:dyDescent="0.25">
      <c r="A3042" s="7">
        <v>45870</v>
      </c>
      <c r="B3042" s="1">
        <v>45888</v>
      </c>
      <c r="C3042" s="81" t="s">
        <v>120</v>
      </c>
      <c r="D3042" s="49" t="s">
        <v>52</v>
      </c>
      <c r="E3042" t="s">
        <v>0</v>
      </c>
      <c r="F3042" t="s">
        <v>24</v>
      </c>
      <c r="G3042" t="s">
        <v>17</v>
      </c>
      <c r="H3042" s="2">
        <v>372432</v>
      </c>
    </row>
    <row r="3043" spans="1:11" x14ac:dyDescent="0.25">
      <c r="A3043" s="7">
        <v>45870</v>
      </c>
      <c r="B3043" s="1">
        <v>45888</v>
      </c>
      <c r="C3043" s="49" t="s">
        <v>120</v>
      </c>
      <c r="D3043" s="49" t="s">
        <v>49</v>
      </c>
      <c r="E3043" t="s">
        <v>46</v>
      </c>
      <c r="F3043" t="s">
        <v>22</v>
      </c>
      <c r="G3043" t="s">
        <v>47</v>
      </c>
      <c r="H3043" s="2">
        <v>1662695</v>
      </c>
      <c r="I3043" s="2">
        <v>-1662695</v>
      </c>
      <c r="J3043" s="1">
        <v>45888</v>
      </c>
      <c r="K3043" s="7">
        <v>45870</v>
      </c>
    </row>
    <row r="3044" spans="1:11" x14ac:dyDescent="0.25">
      <c r="A3044" s="7">
        <v>45870</v>
      </c>
      <c r="B3044" s="1">
        <v>45888</v>
      </c>
      <c r="C3044" s="49" t="s">
        <v>120</v>
      </c>
      <c r="D3044" s="49" t="s">
        <v>52</v>
      </c>
      <c r="E3044" t="s">
        <v>106</v>
      </c>
      <c r="F3044" t="s">
        <v>22</v>
      </c>
      <c r="G3044" t="s">
        <v>16</v>
      </c>
      <c r="H3044" s="2">
        <v>412000</v>
      </c>
      <c r="I3044" s="2">
        <v>-412000</v>
      </c>
      <c r="J3044" s="1">
        <v>45888</v>
      </c>
      <c r="K3044" s="7">
        <v>45870</v>
      </c>
    </row>
    <row r="3045" spans="1:11" x14ac:dyDescent="0.25">
      <c r="A3045" s="7">
        <v>45870</v>
      </c>
      <c r="B3045" s="1">
        <v>45888</v>
      </c>
      <c r="C3045" s="49" t="s">
        <v>120</v>
      </c>
      <c r="D3045" s="49" t="s">
        <v>51</v>
      </c>
      <c r="E3045" t="s">
        <v>279</v>
      </c>
      <c r="F3045" t="s">
        <v>22</v>
      </c>
      <c r="G3045" t="s">
        <v>18</v>
      </c>
      <c r="H3045" s="2">
        <v>33173</v>
      </c>
      <c r="I3045" s="2">
        <v>-33173</v>
      </c>
      <c r="J3045" s="1">
        <v>45888</v>
      </c>
      <c r="K3045" s="7">
        <v>45870</v>
      </c>
    </row>
    <row r="3046" spans="1:11" x14ac:dyDescent="0.25">
      <c r="A3046" s="7">
        <v>45870</v>
      </c>
      <c r="B3046" s="1">
        <v>45888</v>
      </c>
      <c r="C3046" s="49" t="s">
        <v>120</v>
      </c>
      <c r="D3046" s="49" t="s">
        <v>69</v>
      </c>
      <c r="E3046" t="s">
        <v>39</v>
      </c>
      <c r="F3046" t="s">
        <v>22</v>
      </c>
      <c r="G3046" t="s">
        <v>16</v>
      </c>
      <c r="I3046" s="2">
        <v>-150000</v>
      </c>
      <c r="J3046" s="1">
        <v>45888</v>
      </c>
      <c r="K3046" s="7">
        <v>45870</v>
      </c>
    </row>
    <row r="3047" spans="1:11" x14ac:dyDescent="0.25">
      <c r="A3047" s="7">
        <v>45870</v>
      </c>
      <c r="B3047" s="1">
        <v>45888</v>
      </c>
      <c r="C3047" s="49" t="s">
        <v>120</v>
      </c>
      <c r="D3047" s="49" t="s">
        <v>70</v>
      </c>
      <c r="E3047" t="s">
        <v>71</v>
      </c>
      <c r="F3047" t="s">
        <v>22</v>
      </c>
      <c r="G3047" t="s">
        <v>16</v>
      </c>
      <c r="H3047" s="2">
        <v>3150</v>
      </c>
      <c r="I3047" s="2">
        <v>-3150</v>
      </c>
      <c r="J3047" s="1">
        <v>45888</v>
      </c>
      <c r="K3047" s="7">
        <v>45870</v>
      </c>
    </row>
    <row r="3048" spans="1:11" x14ac:dyDescent="0.25">
      <c r="A3048" s="7">
        <v>45870</v>
      </c>
      <c r="B3048" s="1">
        <v>45888</v>
      </c>
      <c r="C3048" s="49" t="s">
        <v>120</v>
      </c>
      <c r="D3048" s="49" t="s">
        <v>70</v>
      </c>
      <c r="E3048" t="s">
        <v>71</v>
      </c>
      <c r="F3048" t="s">
        <v>22</v>
      </c>
      <c r="G3048" t="s">
        <v>16</v>
      </c>
      <c r="H3048" s="2">
        <v>3000</v>
      </c>
      <c r="I3048" s="2">
        <v>-3000</v>
      </c>
      <c r="J3048" s="1">
        <v>45888</v>
      </c>
      <c r="K3048" s="7">
        <v>45870</v>
      </c>
    </row>
    <row r="3049" spans="1:11" x14ac:dyDescent="0.25">
      <c r="A3049" s="7">
        <v>45870</v>
      </c>
      <c r="B3049" s="1">
        <v>45888</v>
      </c>
      <c r="C3049" s="49" t="s">
        <v>120</v>
      </c>
      <c r="D3049" s="49" t="s">
        <v>69</v>
      </c>
      <c r="E3049" t="s">
        <v>43</v>
      </c>
      <c r="F3049" t="s">
        <v>22</v>
      </c>
      <c r="G3049" t="s">
        <v>16</v>
      </c>
      <c r="I3049" s="2">
        <v>-23100</v>
      </c>
      <c r="J3049" s="1">
        <v>45888</v>
      </c>
      <c r="K3049" s="7">
        <v>45870</v>
      </c>
    </row>
    <row r="3050" spans="1:11" x14ac:dyDescent="0.25">
      <c r="A3050" s="7">
        <v>45870</v>
      </c>
      <c r="B3050" s="1">
        <v>45888</v>
      </c>
      <c r="C3050" s="49" t="s">
        <v>120</v>
      </c>
      <c r="D3050" s="49" t="s">
        <v>70</v>
      </c>
      <c r="E3050" t="s">
        <v>35</v>
      </c>
      <c r="F3050" t="s">
        <v>22</v>
      </c>
      <c r="G3050" t="s">
        <v>18</v>
      </c>
      <c r="H3050" s="2">
        <v>40000</v>
      </c>
      <c r="I3050" s="2">
        <v>-40000</v>
      </c>
      <c r="J3050" s="1">
        <v>45888</v>
      </c>
      <c r="K3050" s="7">
        <v>45870</v>
      </c>
    </row>
    <row r="3051" spans="1:11" x14ac:dyDescent="0.25">
      <c r="A3051" s="7">
        <v>45870</v>
      </c>
      <c r="B3051" s="1">
        <v>45888</v>
      </c>
      <c r="C3051" s="49" t="s">
        <v>120</v>
      </c>
      <c r="D3051" s="49" t="s">
        <v>52</v>
      </c>
      <c r="E3051" t="s">
        <v>2</v>
      </c>
      <c r="F3051" t="s">
        <v>24</v>
      </c>
      <c r="G3051" t="s">
        <v>16</v>
      </c>
      <c r="H3051" s="2">
        <v>310697</v>
      </c>
    </row>
    <row r="3052" spans="1:11" x14ac:dyDescent="0.25">
      <c r="A3052" s="7">
        <v>45870</v>
      </c>
      <c r="B3052" s="1">
        <v>45888</v>
      </c>
      <c r="C3052" s="49" t="s">
        <v>120</v>
      </c>
      <c r="D3052" s="49" t="s">
        <v>52</v>
      </c>
      <c r="E3052" t="s">
        <v>2</v>
      </c>
      <c r="F3052" t="s">
        <v>24</v>
      </c>
      <c r="G3052" t="s">
        <v>17</v>
      </c>
      <c r="H3052" s="2">
        <v>631621</v>
      </c>
    </row>
    <row r="3053" spans="1:11" x14ac:dyDescent="0.25">
      <c r="A3053" s="7">
        <v>45870</v>
      </c>
      <c r="B3053" s="1">
        <v>45888</v>
      </c>
      <c r="C3053" s="49" t="s">
        <v>120</v>
      </c>
      <c r="D3053" s="49" t="s">
        <v>52</v>
      </c>
      <c r="E3053" t="s">
        <v>91</v>
      </c>
      <c r="F3053" t="s">
        <v>24</v>
      </c>
      <c r="G3053" t="s">
        <v>18</v>
      </c>
      <c r="H3053" s="2">
        <v>21643</v>
      </c>
    </row>
    <row r="3054" spans="1:11" x14ac:dyDescent="0.25">
      <c r="A3054" s="7">
        <v>45870</v>
      </c>
      <c r="B3054" s="1">
        <v>45888</v>
      </c>
      <c r="C3054" s="49" t="s">
        <v>120</v>
      </c>
      <c r="D3054" s="49" t="s">
        <v>52</v>
      </c>
      <c r="E3054" t="s">
        <v>3</v>
      </c>
      <c r="F3054" t="s">
        <v>24</v>
      </c>
      <c r="G3054" t="s">
        <v>17</v>
      </c>
      <c r="H3054" s="2">
        <v>903276</v>
      </c>
    </row>
    <row r="3055" spans="1:11" x14ac:dyDescent="0.25">
      <c r="A3055" s="7">
        <v>45870</v>
      </c>
      <c r="B3055" s="1">
        <v>45888</v>
      </c>
      <c r="C3055" s="49" t="s">
        <v>120</v>
      </c>
      <c r="D3055" s="49" t="s">
        <v>52</v>
      </c>
      <c r="E3055" t="s">
        <v>39</v>
      </c>
      <c r="F3055" t="s">
        <v>24</v>
      </c>
      <c r="G3055" t="s">
        <v>18</v>
      </c>
      <c r="H3055" s="2">
        <v>724748</v>
      </c>
    </row>
    <row r="3056" spans="1:11" x14ac:dyDescent="0.25">
      <c r="A3056" s="7">
        <v>45870</v>
      </c>
      <c r="B3056" s="1">
        <v>45889</v>
      </c>
      <c r="C3056" s="49" t="s">
        <v>120</v>
      </c>
      <c r="D3056" s="49" t="s">
        <v>52</v>
      </c>
      <c r="E3056" t="s">
        <v>12</v>
      </c>
      <c r="F3056" t="s">
        <v>24</v>
      </c>
      <c r="G3056" t="s">
        <v>16</v>
      </c>
      <c r="H3056" s="2">
        <v>332500</v>
      </c>
      <c r="I3056" s="2">
        <v>-332500</v>
      </c>
      <c r="J3056" s="1">
        <v>45894</v>
      </c>
      <c r="K3056" s="7">
        <v>45870</v>
      </c>
    </row>
    <row r="3057" spans="1:11" x14ac:dyDescent="0.25">
      <c r="A3057" s="7">
        <v>45870</v>
      </c>
      <c r="B3057" s="1">
        <v>45889</v>
      </c>
      <c r="C3057" s="49" t="s">
        <v>120</v>
      </c>
      <c r="D3057" s="49" t="s">
        <v>52</v>
      </c>
      <c r="E3057" t="s">
        <v>8</v>
      </c>
      <c r="F3057" t="s">
        <v>22</v>
      </c>
      <c r="G3057" t="s">
        <v>16</v>
      </c>
      <c r="H3057" s="2">
        <v>24600</v>
      </c>
      <c r="I3057" s="2">
        <v>-24600</v>
      </c>
      <c r="J3057" s="1">
        <v>45889</v>
      </c>
      <c r="K3057" s="7">
        <v>45870</v>
      </c>
    </row>
    <row r="3058" spans="1:11" x14ac:dyDescent="0.25">
      <c r="A3058" s="7">
        <v>45870</v>
      </c>
      <c r="B3058" s="1">
        <v>45889</v>
      </c>
      <c r="C3058" s="49" t="s">
        <v>120</v>
      </c>
      <c r="D3058" s="49" t="s">
        <v>69</v>
      </c>
      <c r="E3058" t="s">
        <v>43</v>
      </c>
      <c r="F3058" t="s">
        <v>22</v>
      </c>
      <c r="G3058" t="s">
        <v>16</v>
      </c>
      <c r="I3058" s="2">
        <v>-28000</v>
      </c>
      <c r="J3058" s="1">
        <v>45889</v>
      </c>
      <c r="K3058" s="7">
        <v>45870</v>
      </c>
    </row>
    <row r="3059" spans="1:11" x14ac:dyDescent="0.25">
      <c r="A3059" s="7">
        <v>45870</v>
      </c>
      <c r="B3059" s="1">
        <v>45889</v>
      </c>
      <c r="C3059" s="49" t="s">
        <v>120</v>
      </c>
      <c r="D3059" s="49" t="s">
        <v>50</v>
      </c>
      <c r="E3059" t="s">
        <v>55</v>
      </c>
      <c r="F3059" t="s">
        <v>22</v>
      </c>
      <c r="G3059" t="s">
        <v>16</v>
      </c>
      <c r="I3059" s="2">
        <v>-130000</v>
      </c>
      <c r="J3059" s="1">
        <v>45889</v>
      </c>
      <c r="K3059" s="7">
        <v>45870</v>
      </c>
    </row>
    <row r="3060" spans="1:11" x14ac:dyDescent="0.25">
      <c r="A3060" s="7">
        <v>45870</v>
      </c>
      <c r="B3060" s="1">
        <v>45889</v>
      </c>
      <c r="C3060" s="49" t="s">
        <v>120</v>
      </c>
      <c r="D3060" s="49" t="s">
        <v>69</v>
      </c>
      <c r="E3060" t="s">
        <v>43</v>
      </c>
      <c r="F3060" t="s">
        <v>22</v>
      </c>
      <c r="G3060" t="s">
        <v>16</v>
      </c>
      <c r="I3060" s="2">
        <v>-24520</v>
      </c>
      <c r="J3060" s="1">
        <v>45889</v>
      </c>
      <c r="K3060" s="7">
        <v>45870</v>
      </c>
    </row>
    <row r="3061" spans="1:11" x14ac:dyDescent="0.25">
      <c r="A3061" s="7">
        <v>45870</v>
      </c>
      <c r="B3061" s="1">
        <v>45889</v>
      </c>
      <c r="C3061" s="49" t="s">
        <v>120</v>
      </c>
      <c r="D3061" s="49" t="s">
        <v>52</v>
      </c>
      <c r="E3061" t="s">
        <v>39</v>
      </c>
      <c r="F3061" t="s">
        <v>22</v>
      </c>
      <c r="G3061" t="s">
        <v>16</v>
      </c>
      <c r="H3061" s="2">
        <v>150000</v>
      </c>
      <c r="I3061" s="2">
        <v>-150000</v>
      </c>
      <c r="J3061" s="1">
        <v>45889</v>
      </c>
      <c r="K3061" s="7">
        <v>45870</v>
      </c>
    </row>
    <row r="3062" spans="1:11" x14ac:dyDescent="0.25">
      <c r="A3062" s="7">
        <v>45870</v>
      </c>
      <c r="B3062" s="1">
        <v>45889</v>
      </c>
      <c r="C3062" s="49" t="s">
        <v>120</v>
      </c>
      <c r="D3062" s="49" t="s">
        <v>52</v>
      </c>
      <c r="E3062" t="s">
        <v>39</v>
      </c>
      <c r="F3062" t="s">
        <v>24</v>
      </c>
      <c r="G3062" t="s">
        <v>17</v>
      </c>
      <c r="H3062" s="2">
        <v>62414</v>
      </c>
      <c r="I3062" s="2">
        <v>-62414</v>
      </c>
      <c r="J3062" s="1">
        <v>45894</v>
      </c>
      <c r="K3062" s="7">
        <v>45870</v>
      </c>
    </row>
    <row r="3063" spans="1:11" x14ac:dyDescent="0.25">
      <c r="A3063" s="7">
        <v>45870</v>
      </c>
      <c r="B3063" s="1">
        <v>45890</v>
      </c>
      <c r="C3063" s="49" t="s">
        <v>120</v>
      </c>
      <c r="D3063" s="49" t="s">
        <v>52</v>
      </c>
      <c r="E3063" t="s">
        <v>26</v>
      </c>
      <c r="F3063" t="s">
        <v>22</v>
      </c>
      <c r="G3063" t="s">
        <v>16</v>
      </c>
      <c r="H3063" s="2">
        <v>6970</v>
      </c>
      <c r="I3063" s="2">
        <v>-6970</v>
      </c>
      <c r="J3063" s="1">
        <v>45890</v>
      </c>
      <c r="K3063" s="7">
        <v>45870</v>
      </c>
    </row>
    <row r="3064" spans="1:11" x14ac:dyDescent="0.25">
      <c r="A3064" s="7">
        <v>45870</v>
      </c>
      <c r="B3064" s="1">
        <v>45890</v>
      </c>
      <c r="C3064" s="49" t="s">
        <v>120</v>
      </c>
      <c r="D3064" s="49" t="s">
        <v>69</v>
      </c>
      <c r="E3064" t="s">
        <v>43</v>
      </c>
      <c r="F3064" t="s">
        <v>22</v>
      </c>
      <c r="G3064" t="s">
        <v>16</v>
      </c>
      <c r="I3064" s="2">
        <v>-28000</v>
      </c>
      <c r="J3064" s="1">
        <v>45890</v>
      </c>
      <c r="K3064" s="7">
        <v>45870</v>
      </c>
    </row>
    <row r="3065" spans="1:11" x14ac:dyDescent="0.25">
      <c r="A3065" s="7">
        <v>45870</v>
      </c>
      <c r="B3065" s="1">
        <v>45890</v>
      </c>
      <c r="C3065" s="49" t="s">
        <v>120</v>
      </c>
      <c r="D3065" s="49" t="s">
        <v>69</v>
      </c>
      <c r="E3065" t="s">
        <v>43</v>
      </c>
      <c r="F3065" t="s">
        <v>22</v>
      </c>
      <c r="G3065" t="s">
        <v>16</v>
      </c>
      <c r="I3065" s="2">
        <v>-183050</v>
      </c>
      <c r="J3065" s="1">
        <v>45890</v>
      </c>
      <c r="K3065" s="7">
        <v>45870</v>
      </c>
    </row>
    <row r="3066" spans="1:11" x14ac:dyDescent="0.25">
      <c r="A3066" s="7">
        <v>45870</v>
      </c>
      <c r="B3066" s="1">
        <v>45890</v>
      </c>
      <c r="C3066" s="49" t="s">
        <v>120</v>
      </c>
      <c r="D3066" s="49" t="s">
        <v>52</v>
      </c>
      <c r="E3066" t="s">
        <v>14</v>
      </c>
      <c r="F3066" t="s">
        <v>22</v>
      </c>
      <c r="G3066" t="s">
        <v>18</v>
      </c>
      <c r="H3066" s="2">
        <v>35940</v>
      </c>
      <c r="I3066" s="2">
        <v>-35940</v>
      </c>
      <c r="J3066" s="1">
        <v>45890</v>
      </c>
      <c r="K3066" s="7">
        <v>45870</v>
      </c>
    </row>
    <row r="3067" spans="1:11" x14ac:dyDescent="0.25">
      <c r="A3067" s="7">
        <v>45870</v>
      </c>
      <c r="B3067" s="1">
        <v>45890</v>
      </c>
      <c r="C3067" s="49" t="s">
        <v>120</v>
      </c>
      <c r="D3067" s="49" t="s">
        <v>66</v>
      </c>
      <c r="E3067" t="s">
        <v>139</v>
      </c>
      <c r="F3067" t="s">
        <v>22</v>
      </c>
      <c r="G3067" t="s">
        <v>18</v>
      </c>
      <c r="H3067" s="2">
        <v>185000</v>
      </c>
      <c r="I3067" s="2">
        <v>-185000</v>
      </c>
      <c r="J3067" s="1">
        <v>45890</v>
      </c>
      <c r="K3067" s="7">
        <v>45870</v>
      </c>
    </row>
    <row r="3068" spans="1:11" x14ac:dyDescent="0.25">
      <c r="A3068" s="7">
        <v>45870</v>
      </c>
      <c r="B3068" s="1">
        <v>45890</v>
      </c>
      <c r="C3068" s="49" t="s">
        <v>120</v>
      </c>
      <c r="D3068" s="49" t="s">
        <v>52</v>
      </c>
      <c r="E3068" t="s">
        <v>2</v>
      </c>
      <c r="F3068" t="s">
        <v>22</v>
      </c>
      <c r="G3068" t="s">
        <v>16</v>
      </c>
      <c r="I3068" s="2">
        <v>-500000</v>
      </c>
      <c r="J3068" s="1">
        <v>45890</v>
      </c>
      <c r="K3068" s="7">
        <v>45870</v>
      </c>
    </row>
    <row r="3069" spans="1:11" x14ac:dyDescent="0.25">
      <c r="A3069" s="7">
        <v>45870</v>
      </c>
      <c r="B3069" s="1">
        <v>45890</v>
      </c>
      <c r="C3069" s="49" t="s">
        <v>120</v>
      </c>
      <c r="D3069" s="49" t="s">
        <v>52</v>
      </c>
      <c r="E3069" t="s">
        <v>144</v>
      </c>
      <c r="F3069" t="s">
        <v>22</v>
      </c>
      <c r="G3069" t="s">
        <v>16</v>
      </c>
      <c r="H3069" s="2">
        <v>300000</v>
      </c>
      <c r="I3069" s="2">
        <v>-300000</v>
      </c>
      <c r="J3069" s="1">
        <v>45890</v>
      </c>
      <c r="K3069" s="7">
        <v>45870</v>
      </c>
    </row>
    <row r="3070" spans="1:11" x14ac:dyDescent="0.25">
      <c r="A3070" s="7">
        <v>45870</v>
      </c>
      <c r="B3070" s="1">
        <v>45890</v>
      </c>
      <c r="C3070" s="49" t="s">
        <v>120</v>
      </c>
      <c r="D3070" s="49" t="s">
        <v>54</v>
      </c>
      <c r="E3070" t="s">
        <v>39</v>
      </c>
      <c r="F3070" t="s">
        <v>22</v>
      </c>
      <c r="G3070" t="s">
        <v>16</v>
      </c>
      <c r="H3070" s="2">
        <v>780000</v>
      </c>
      <c r="I3070" s="2">
        <v>-780000</v>
      </c>
      <c r="J3070" s="1">
        <v>45890</v>
      </c>
      <c r="K3070" s="7">
        <v>45870</v>
      </c>
    </row>
    <row r="3071" spans="1:11" x14ac:dyDescent="0.25">
      <c r="A3071" s="7">
        <v>45870</v>
      </c>
      <c r="B3071" s="1">
        <v>45890</v>
      </c>
      <c r="C3071" s="49" t="s">
        <v>120</v>
      </c>
      <c r="D3071" s="49" t="s">
        <v>52</v>
      </c>
      <c r="E3071" t="s">
        <v>274</v>
      </c>
      <c r="F3071" t="s">
        <v>22</v>
      </c>
      <c r="G3071" t="s">
        <v>18</v>
      </c>
      <c r="H3071" s="2">
        <v>143200</v>
      </c>
      <c r="I3071" s="2">
        <v>-143200</v>
      </c>
      <c r="J3071" s="1">
        <v>45890</v>
      </c>
      <c r="K3071" s="7">
        <v>45870</v>
      </c>
    </row>
    <row r="3072" spans="1:11" x14ac:dyDescent="0.25">
      <c r="A3072" s="7">
        <v>45870</v>
      </c>
      <c r="B3072" s="1">
        <v>45890</v>
      </c>
      <c r="C3072" s="49" t="s">
        <v>120</v>
      </c>
      <c r="D3072" s="49" t="s">
        <v>69</v>
      </c>
      <c r="E3072" t="s">
        <v>39</v>
      </c>
      <c r="F3072" t="s">
        <v>22</v>
      </c>
      <c r="G3072" t="s">
        <v>16</v>
      </c>
      <c r="I3072" s="2">
        <v>-100000</v>
      </c>
      <c r="J3072" s="1">
        <v>45890</v>
      </c>
      <c r="K3072" s="7">
        <v>45870</v>
      </c>
    </row>
    <row r="3073" spans="1:11" x14ac:dyDescent="0.25">
      <c r="A3073" s="7">
        <v>45870</v>
      </c>
      <c r="B3073" s="1">
        <v>45890</v>
      </c>
      <c r="C3073" s="49" t="s">
        <v>120</v>
      </c>
      <c r="D3073" s="49" t="s">
        <v>52</v>
      </c>
      <c r="E3073" t="s">
        <v>15</v>
      </c>
      <c r="F3073" t="s">
        <v>24</v>
      </c>
      <c r="G3073" t="s">
        <v>16</v>
      </c>
      <c r="H3073" s="2">
        <v>168000</v>
      </c>
    </row>
    <row r="3074" spans="1:11" x14ac:dyDescent="0.25">
      <c r="A3074" s="7">
        <v>45870</v>
      </c>
      <c r="B3074" s="1">
        <v>45890</v>
      </c>
      <c r="C3074" s="49" t="s">
        <v>120</v>
      </c>
      <c r="D3074" s="49" t="s">
        <v>52</v>
      </c>
      <c r="E3074" t="s">
        <v>20</v>
      </c>
      <c r="F3074" t="s">
        <v>22</v>
      </c>
      <c r="G3074" t="s">
        <v>17</v>
      </c>
      <c r="H3074" s="2">
        <v>181429</v>
      </c>
      <c r="I3074" s="2">
        <v>-181429</v>
      </c>
      <c r="J3074" s="1">
        <v>45890</v>
      </c>
      <c r="K3074" s="7">
        <v>45870</v>
      </c>
    </row>
    <row r="3075" spans="1:11" x14ac:dyDescent="0.25">
      <c r="A3075" s="7">
        <v>45870</v>
      </c>
      <c r="B3075" s="1">
        <v>45890</v>
      </c>
      <c r="C3075" s="49" t="s">
        <v>120</v>
      </c>
      <c r="D3075" s="49" t="s">
        <v>51</v>
      </c>
      <c r="E3075" t="s">
        <v>64</v>
      </c>
      <c r="F3075" t="s">
        <v>22</v>
      </c>
      <c r="G3075" t="s">
        <v>16</v>
      </c>
      <c r="H3075" s="2">
        <v>48000</v>
      </c>
      <c r="I3075" s="2">
        <v>-48000</v>
      </c>
      <c r="J3075" s="1">
        <v>45890</v>
      </c>
      <c r="K3075" s="7">
        <v>45870</v>
      </c>
    </row>
    <row r="3076" spans="1:11" x14ac:dyDescent="0.25">
      <c r="A3076" s="7">
        <v>45870</v>
      </c>
      <c r="B3076" s="1">
        <v>45891</v>
      </c>
      <c r="C3076" s="49" t="s">
        <v>120</v>
      </c>
      <c r="D3076" s="49" t="s">
        <v>52</v>
      </c>
      <c r="E3076" t="s">
        <v>30</v>
      </c>
      <c r="F3076" t="s">
        <v>22</v>
      </c>
      <c r="G3076" t="s">
        <v>16</v>
      </c>
      <c r="H3076" s="2">
        <v>4920</v>
      </c>
      <c r="I3076" s="2">
        <v>-4920</v>
      </c>
      <c r="J3076" s="1">
        <v>45891</v>
      </c>
      <c r="K3076" s="7">
        <v>45870</v>
      </c>
    </row>
    <row r="3077" spans="1:11" x14ac:dyDescent="0.25">
      <c r="A3077" s="7">
        <v>45870</v>
      </c>
      <c r="B3077" s="1">
        <v>45891</v>
      </c>
      <c r="C3077" s="49" t="s">
        <v>120</v>
      </c>
      <c r="D3077" s="49" t="s">
        <v>52</v>
      </c>
      <c r="E3077" t="s">
        <v>30</v>
      </c>
      <c r="F3077" t="s">
        <v>22</v>
      </c>
      <c r="G3077" t="s">
        <v>16</v>
      </c>
      <c r="H3077" s="2">
        <v>3000</v>
      </c>
      <c r="I3077" s="2">
        <v>-3000</v>
      </c>
      <c r="J3077" s="1">
        <v>45891</v>
      </c>
      <c r="K3077" s="7">
        <v>45870</v>
      </c>
    </row>
    <row r="3078" spans="1:11" x14ac:dyDescent="0.25">
      <c r="A3078" s="7">
        <v>45870</v>
      </c>
      <c r="B3078" s="1">
        <v>45891</v>
      </c>
      <c r="C3078" s="49" t="s">
        <v>120</v>
      </c>
      <c r="D3078" s="49" t="s">
        <v>52</v>
      </c>
      <c r="E3078" t="s">
        <v>9</v>
      </c>
      <c r="F3078" t="s">
        <v>22</v>
      </c>
      <c r="G3078" t="s">
        <v>16</v>
      </c>
      <c r="H3078" s="2">
        <v>1290</v>
      </c>
      <c r="I3078" s="2">
        <v>-1290</v>
      </c>
      <c r="J3078" s="1">
        <v>45891</v>
      </c>
      <c r="K3078" s="7">
        <v>45870</v>
      </c>
    </row>
    <row r="3079" spans="1:11" x14ac:dyDescent="0.25">
      <c r="A3079" s="7">
        <v>45870</v>
      </c>
      <c r="B3079" s="1">
        <v>45891</v>
      </c>
      <c r="C3079" s="49" t="s">
        <v>120</v>
      </c>
      <c r="D3079" s="49" t="s">
        <v>52</v>
      </c>
      <c r="E3079" t="s">
        <v>132</v>
      </c>
      <c r="F3079" t="s">
        <v>22</v>
      </c>
      <c r="G3079" t="s">
        <v>16</v>
      </c>
      <c r="H3079" s="2">
        <v>26000</v>
      </c>
      <c r="I3079" s="2">
        <v>-26000</v>
      </c>
      <c r="J3079" s="1">
        <v>45891</v>
      </c>
      <c r="K3079" s="7">
        <v>45870</v>
      </c>
    </row>
    <row r="3080" spans="1:11" x14ac:dyDescent="0.25">
      <c r="A3080" s="7">
        <v>45870</v>
      </c>
      <c r="B3080" s="1">
        <v>45891</v>
      </c>
      <c r="C3080" s="49" t="s">
        <v>120</v>
      </c>
      <c r="D3080" s="49" t="s">
        <v>52</v>
      </c>
      <c r="E3080" t="s">
        <v>12</v>
      </c>
      <c r="F3080" t="s">
        <v>24</v>
      </c>
      <c r="G3080" t="s">
        <v>16</v>
      </c>
      <c r="H3080" s="2">
        <v>194500</v>
      </c>
      <c r="I3080" s="2">
        <v>-194500</v>
      </c>
      <c r="J3080" s="1">
        <v>45896</v>
      </c>
      <c r="K3080" s="7">
        <v>45870</v>
      </c>
    </row>
    <row r="3081" spans="1:11" x14ac:dyDescent="0.25">
      <c r="A3081" s="7">
        <v>45870</v>
      </c>
      <c r="B3081" s="1">
        <v>45891</v>
      </c>
      <c r="C3081" s="49" t="s">
        <v>120</v>
      </c>
      <c r="D3081" s="49" t="s">
        <v>281</v>
      </c>
      <c r="E3081" t="s">
        <v>282</v>
      </c>
      <c r="F3081" t="s">
        <v>22</v>
      </c>
      <c r="G3081" t="s">
        <v>18</v>
      </c>
      <c r="H3081" s="2">
        <v>888746</v>
      </c>
      <c r="I3081" s="2">
        <v>-888746</v>
      </c>
      <c r="J3081" s="1">
        <v>45891</v>
      </c>
      <c r="K3081" s="7">
        <v>45870</v>
      </c>
    </row>
    <row r="3082" spans="1:11" x14ac:dyDescent="0.25">
      <c r="A3082" s="7">
        <v>45870</v>
      </c>
      <c r="B3082" s="1">
        <v>45891</v>
      </c>
      <c r="C3082" s="49" t="s">
        <v>120</v>
      </c>
      <c r="D3082" s="49" t="s">
        <v>51</v>
      </c>
      <c r="E3082" t="s">
        <v>45</v>
      </c>
      <c r="F3082" t="s">
        <v>22</v>
      </c>
      <c r="G3082" t="s">
        <v>16</v>
      </c>
      <c r="I3082" s="2">
        <v>-200000</v>
      </c>
      <c r="J3082" s="1">
        <v>45891</v>
      </c>
      <c r="K3082" s="7">
        <v>45870</v>
      </c>
    </row>
    <row r="3083" spans="1:11" x14ac:dyDescent="0.25">
      <c r="A3083" s="7">
        <v>45870</v>
      </c>
      <c r="B3083" s="1">
        <v>45891</v>
      </c>
      <c r="C3083" s="49" t="s">
        <v>120</v>
      </c>
      <c r="D3083" s="49" t="s">
        <v>52</v>
      </c>
      <c r="E3083" t="s">
        <v>68</v>
      </c>
      <c r="F3083" t="s">
        <v>22</v>
      </c>
      <c r="G3083" t="s">
        <v>16</v>
      </c>
      <c r="I3083" s="2">
        <v>-383000</v>
      </c>
      <c r="J3083" s="1">
        <v>45891</v>
      </c>
      <c r="K3083" s="7">
        <v>45870</v>
      </c>
    </row>
    <row r="3084" spans="1:11" x14ac:dyDescent="0.25">
      <c r="A3084" s="7">
        <v>45870</v>
      </c>
      <c r="B3084" s="1">
        <v>45892</v>
      </c>
      <c r="C3084" s="49" t="s">
        <v>120</v>
      </c>
      <c r="D3084" s="49" t="s">
        <v>52</v>
      </c>
      <c r="E3084" t="s">
        <v>30</v>
      </c>
      <c r="F3084" t="s">
        <v>22</v>
      </c>
      <c r="G3084" t="s">
        <v>16</v>
      </c>
      <c r="H3084" s="2">
        <v>3000</v>
      </c>
      <c r="I3084" s="2">
        <v>-3000</v>
      </c>
      <c r="J3084" s="1">
        <v>45892</v>
      </c>
      <c r="K3084" s="7">
        <v>45870</v>
      </c>
    </row>
    <row r="3085" spans="1:11" x14ac:dyDescent="0.25">
      <c r="A3085" s="7">
        <v>45870</v>
      </c>
      <c r="B3085" s="1">
        <v>45892</v>
      </c>
      <c r="C3085" s="49" t="s">
        <v>120</v>
      </c>
      <c r="D3085" s="49" t="s">
        <v>52</v>
      </c>
      <c r="E3085" t="s">
        <v>284</v>
      </c>
      <c r="F3085" t="s">
        <v>22</v>
      </c>
      <c r="G3085" t="s">
        <v>16</v>
      </c>
      <c r="H3085" s="2">
        <v>13000</v>
      </c>
      <c r="I3085" s="2">
        <v>-13000</v>
      </c>
      <c r="J3085" s="1">
        <v>45892</v>
      </c>
      <c r="K3085" s="7">
        <v>45870</v>
      </c>
    </row>
    <row r="3086" spans="1:11" x14ac:dyDescent="0.25">
      <c r="A3086" s="7">
        <v>45870</v>
      </c>
      <c r="B3086" s="1">
        <v>45892</v>
      </c>
      <c r="C3086" s="49" t="s">
        <v>120</v>
      </c>
      <c r="D3086" s="49" t="s">
        <v>69</v>
      </c>
      <c r="E3086" t="s">
        <v>43</v>
      </c>
      <c r="F3086" t="s">
        <v>22</v>
      </c>
      <c r="G3086" t="s">
        <v>16</v>
      </c>
      <c r="I3086" s="2">
        <v>-35000</v>
      </c>
      <c r="J3086" s="1">
        <v>45892</v>
      </c>
      <c r="K3086" s="7">
        <v>45870</v>
      </c>
    </row>
    <row r="3087" spans="1:11" x14ac:dyDescent="0.25">
      <c r="A3087" s="7">
        <v>45870</v>
      </c>
      <c r="B3087" s="1">
        <v>45892</v>
      </c>
      <c r="C3087" s="49" t="s">
        <v>120</v>
      </c>
      <c r="D3087" s="49" t="s">
        <v>69</v>
      </c>
      <c r="E3087" t="s">
        <v>39</v>
      </c>
      <c r="F3087" t="s">
        <v>22</v>
      </c>
      <c r="G3087" t="s">
        <v>16</v>
      </c>
      <c r="I3087" s="2">
        <v>-270000</v>
      </c>
      <c r="J3087" s="1">
        <v>45892</v>
      </c>
      <c r="K3087" s="7">
        <v>45870</v>
      </c>
    </row>
    <row r="3088" spans="1:11" x14ac:dyDescent="0.25">
      <c r="A3088" s="7">
        <v>45870</v>
      </c>
      <c r="B3088" s="1">
        <v>45892</v>
      </c>
      <c r="C3088" s="49" t="s">
        <v>120</v>
      </c>
      <c r="D3088" s="49" t="s">
        <v>52</v>
      </c>
      <c r="E3088" t="s">
        <v>39</v>
      </c>
      <c r="F3088" t="s">
        <v>22</v>
      </c>
      <c r="G3088" t="s">
        <v>16</v>
      </c>
      <c r="H3088" s="2">
        <v>158500</v>
      </c>
      <c r="I3088" s="2">
        <v>-158500</v>
      </c>
      <c r="J3088" s="1">
        <v>45892</v>
      </c>
      <c r="K3088" s="7">
        <v>45870</v>
      </c>
    </row>
    <row r="3089" spans="1:11" x14ac:dyDescent="0.25">
      <c r="A3089" s="7">
        <v>45870</v>
      </c>
      <c r="B3089" s="1">
        <v>45892</v>
      </c>
      <c r="C3089" s="49" t="s">
        <v>120</v>
      </c>
      <c r="D3089" s="49" t="s">
        <v>52</v>
      </c>
      <c r="E3089" t="s">
        <v>34</v>
      </c>
      <c r="F3089" t="s">
        <v>22</v>
      </c>
      <c r="G3089" t="s">
        <v>16</v>
      </c>
      <c r="H3089" s="2">
        <v>178300</v>
      </c>
      <c r="I3089" s="2">
        <v>-178300</v>
      </c>
      <c r="J3089" s="1">
        <v>45892</v>
      </c>
      <c r="K3089" s="7">
        <v>45870</v>
      </c>
    </row>
    <row r="3090" spans="1:11" x14ac:dyDescent="0.25">
      <c r="A3090" s="7">
        <v>45870</v>
      </c>
      <c r="B3090" s="1">
        <v>45892</v>
      </c>
      <c r="C3090" s="49" t="s">
        <v>120</v>
      </c>
      <c r="D3090" s="49" t="s">
        <v>52</v>
      </c>
      <c r="E3090" t="s">
        <v>124</v>
      </c>
      <c r="F3090" t="s">
        <v>22</v>
      </c>
      <c r="G3090" t="s">
        <v>18</v>
      </c>
      <c r="H3090" s="2">
        <v>32455</v>
      </c>
      <c r="I3090" s="2">
        <v>-32455</v>
      </c>
      <c r="J3090" s="1">
        <v>45892</v>
      </c>
      <c r="K3090" s="7">
        <v>45870</v>
      </c>
    </row>
    <row r="3091" spans="1:11" x14ac:dyDescent="0.25">
      <c r="A3091" s="7">
        <v>45870</v>
      </c>
      <c r="B3091" s="1">
        <v>45892</v>
      </c>
      <c r="C3091" s="49" t="s">
        <v>120</v>
      </c>
      <c r="D3091" s="49" t="s">
        <v>52</v>
      </c>
      <c r="E3091" t="s">
        <v>30</v>
      </c>
      <c r="F3091" t="s">
        <v>22</v>
      </c>
      <c r="G3091" t="s">
        <v>16</v>
      </c>
      <c r="H3091" s="2">
        <v>4950</v>
      </c>
      <c r="I3091" s="2">
        <v>-4950</v>
      </c>
      <c r="J3091" s="1">
        <v>45892</v>
      </c>
      <c r="K3091" s="7">
        <v>45870</v>
      </c>
    </row>
    <row r="3092" spans="1:11" x14ac:dyDescent="0.25">
      <c r="A3092" s="7">
        <v>45870</v>
      </c>
      <c r="B3092" s="1">
        <v>45892</v>
      </c>
      <c r="C3092" s="49" t="s">
        <v>120</v>
      </c>
      <c r="D3092" s="49" t="s">
        <v>66</v>
      </c>
      <c r="E3092" t="s">
        <v>97</v>
      </c>
      <c r="F3092" t="s">
        <v>22</v>
      </c>
      <c r="G3092" t="s">
        <v>18</v>
      </c>
      <c r="H3092" s="2">
        <v>375000</v>
      </c>
      <c r="I3092" s="2">
        <v>-375000</v>
      </c>
      <c r="J3092" s="1">
        <v>45892</v>
      </c>
      <c r="K3092" s="7">
        <v>45870</v>
      </c>
    </row>
    <row r="3093" spans="1:11" x14ac:dyDescent="0.25">
      <c r="A3093" s="7">
        <v>45870</v>
      </c>
      <c r="B3093" s="1">
        <v>45892</v>
      </c>
      <c r="C3093" s="49" t="s">
        <v>120</v>
      </c>
      <c r="D3093" s="49" t="s">
        <v>52</v>
      </c>
      <c r="E3093" t="s">
        <v>39</v>
      </c>
      <c r="F3093" t="s">
        <v>22</v>
      </c>
      <c r="G3093" t="s">
        <v>18</v>
      </c>
      <c r="H3093" s="2">
        <v>71742</v>
      </c>
      <c r="I3093" s="2">
        <v>-71742</v>
      </c>
      <c r="J3093" s="1">
        <v>45892</v>
      </c>
      <c r="K3093" s="7">
        <v>45870</v>
      </c>
    </row>
    <row r="3094" spans="1:11" x14ac:dyDescent="0.25">
      <c r="A3094" s="7">
        <v>45870</v>
      </c>
      <c r="B3094" s="1">
        <v>45892</v>
      </c>
      <c r="C3094" s="49" t="s">
        <v>120</v>
      </c>
      <c r="D3094" s="49" t="s">
        <v>52</v>
      </c>
      <c r="E3094" t="s">
        <v>39</v>
      </c>
      <c r="F3094" t="s">
        <v>22</v>
      </c>
      <c r="G3094" t="s">
        <v>16</v>
      </c>
      <c r="H3094" s="2">
        <v>23150</v>
      </c>
      <c r="I3094" s="2">
        <v>-23150</v>
      </c>
      <c r="J3094" s="1">
        <v>45892</v>
      </c>
      <c r="K3094" s="7">
        <v>45870</v>
      </c>
    </row>
    <row r="3095" spans="1:11" x14ac:dyDescent="0.25">
      <c r="A3095" s="7">
        <v>45870</v>
      </c>
      <c r="B3095" s="1">
        <v>45892</v>
      </c>
      <c r="C3095" s="49" t="s">
        <v>120</v>
      </c>
      <c r="D3095" s="49" t="s">
        <v>51</v>
      </c>
      <c r="E3095" t="s">
        <v>27</v>
      </c>
      <c r="F3095" t="s">
        <v>22</v>
      </c>
      <c r="G3095" t="s">
        <v>16</v>
      </c>
      <c r="H3095" s="2">
        <v>120000</v>
      </c>
      <c r="I3095" s="2">
        <v>-120000</v>
      </c>
      <c r="J3095" s="1">
        <v>45892</v>
      </c>
      <c r="K3095" s="7">
        <v>45870</v>
      </c>
    </row>
    <row r="3096" spans="1:11" x14ac:dyDescent="0.25">
      <c r="A3096" s="7">
        <v>45870</v>
      </c>
      <c r="B3096" s="1">
        <v>45892</v>
      </c>
      <c r="C3096" s="49" t="s">
        <v>120</v>
      </c>
      <c r="D3096" s="49" t="s">
        <v>66</v>
      </c>
      <c r="E3096" t="s">
        <v>196</v>
      </c>
      <c r="F3096" t="s">
        <v>22</v>
      </c>
      <c r="G3096" t="s">
        <v>16</v>
      </c>
      <c r="H3096" s="2">
        <v>140000</v>
      </c>
      <c r="I3096" s="2">
        <v>-140000</v>
      </c>
      <c r="J3096" s="1">
        <v>45892</v>
      </c>
      <c r="K3096" s="7">
        <v>45870</v>
      </c>
    </row>
    <row r="3097" spans="1:11" x14ac:dyDescent="0.25">
      <c r="A3097" s="7">
        <v>45870</v>
      </c>
      <c r="B3097" s="1">
        <v>45892</v>
      </c>
      <c r="C3097" s="49" t="s">
        <v>120</v>
      </c>
      <c r="D3097" s="49" t="s">
        <v>66</v>
      </c>
      <c r="E3097" t="s">
        <v>139</v>
      </c>
      <c r="F3097" t="s">
        <v>22</v>
      </c>
      <c r="G3097" t="s">
        <v>18</v>
      </c>
      <c r="H3097" s="2">
        <v>65000</v>
      </c>
      <c r="I3097" s="2">
        <v>-65000</v>
      </c>
      <c r="J3097" s="1">
        <v>45892</v>
      </c>
      <c r="K3097" s="7">
        <v>45870</v>
      </c>
    </row>
    <row r="3098" spans="1:11" x14ac:dyDescent="0.25">
      <c r="A3098" s="7">
        <v>45870</v>
      </c>
      <c r="B3098" s="1">
        <v>45892</v>
      </c>
      <c r="C3098" s="49" t="s">
        <v>120</v>
      </c>
      <c r="D3098" s="49" t="s">
        <v>50</v>
      </c>
      <c r="E3098" t="s">
        <v>55</v>
      </c>
      <c r="F3098" t="s">
        <v>22</v>
      </c>
      <c r="G3098" t="s">
        <v>18</v>
      </c>
      <c r="H3098" s="2">
        <v>135961</v>
      </c>
      <c r="I3098" s="2">
        <v>-135961</v>
      </c>
      <c r="J3098" s="1">
        <v>45892</v>
      </c>
      <c r="K3098" s="7">
        <v>45870</v>
      </c>
    </row>
    <row r="3099" spans="1:11" x14ac:dyDescent="0.25">
      <c r="A3099" s="7">
        <v>45870</v>
      </c>
      <c r="B3099" s="1">
        <v>45892</v>
      </c>
      <c r="C3099" s="49" t="s">
        <v>120</v>
      </c>
      <c r="D3099" s="49" t="s">
        <v>52</v>
      </c>
      <c r="E3099" t="s">
        <v>39</v>
      </c>
      <c r="F3099" t="s">
        <v>22</v>
      </c>
      <c r="G3099" t="s">
        <v>16</v>
      </c>
      <c r="H3099" s="2">
        <v>23150</v>
      </c>
      <c r="I3099" s="2">
        <v>-23150</v>
      </c>
      <c r="J3099" s="1">
        <v>45892</v>
      </c>
      <c r="K3099" s="7">
        <v>45870</v>
      </c>
    </row>
    <row r="3100" spans="1:11" x14ac:dyDescent="0.25">
      <c r="A3100" s="7">
        <v>45870</v>
      </c>
      <c r="B3100" s="1">
        <v>45892</v>
      </c>
      <c r="C3100" s="49" t="s">
        <v>120</v>
      </c>
      <c r="D3100" s="49" t="s">
        <v>51</v>
      </c>
      <c r="E3100" t="s">
        <v>94</v>
      </c>
      <c r="F3100" t="s">
        <v>22</v>
      </c>
      <c r="G3100" t="s">
        <v>16</v>
      </c>
      <c r="H3100" s="2">
        <v>580</v>
      </c>
      <c r="I3100" s="2">
        <v>-580</v>
      </c>
      <c r="J3100" s="1">
        <v>45892</v>
      </c>
      <c r="K3100" s="7">
        <v>45870</v>
      </c>
    </row>
    <row r="3101" spans="1:11" x14ac:dyDescent="0.25">
      <c r="A3101" s="7">
        <v>45870</v>
      </c>
      <c r="B3101" s="1">
        <v>45892</v>
      </c>
      <c r="C3101" s="49" t="s">
        <v>120</v>
      </c>
      <c r="D3101" s="49" t="s">
        <v>52</v>
      </c>
      <c r="E3101" t="s">
        <v>26</v>
      </c>
      <c r="F3101" t="s">
        <v>22</v>
      </c>
      <c r="G3101" t="s">
        <v>16</v>
      </c>
      <c r="H3101" s="2">
        <v>6000</v>
      </c>
      <c r="I3101" s="2">
        <v>-6000</v>
      </c>
      <c r="J3101" s="1">
        <v>45892</v>
      </c>
      <c r="K3101" s="7">
        <v>45870</v>
      </c>
    </row>
    <row r="3102" spans="1:11" x14ac:dyDescent="0.25">
      <c r="A3102" s="7">
        <v>45870</v>
      </c>
      <c r="B3102" s="1">
        <v>45894</v>
      </c>
      <c r="C3102" s="49" t="s">
        <v>120</v>
      </c>
      <c r="D3102" s="49" t="s">
        <v>52</v>
      </c>
      <c r="E3102" t="s">
        <v>12</v>
      </c>
      <c r="F3102" t="s">
        <v>24</v>
      </c>
      <c r="G3102" t="s">
        <v>16</v>
      </c>
      <c r="H3102" s="2">
        <v>436500</v>
      </c>
      <c r="I3102" s="2">
        <v>-138000</v>
      </c>
      <c r="J3102" s="1">
        <v>45896</v>
      </c>
      <c r="K3102" s="7">
        <v>45870</v>
      </c>
    </row>
    <row r="3103" spans="1:11" x14ac:dyDescent="0.25">
      <c r="A3103" s="7">
        <v>45870</v>
      </c>
      <c r="B3103" s="1">
        <v>45894</v>
      </c>
      <c r="C3103" s="49" t="s">
        <v>120</v>
      </c>
      <c r="D3103" s="49" t="s">
        <v>69</v>
      </c>
      <c r="E3103" t="s">
        <v>43</v>
      </c>
      <c r="F3103" t="s">
        <v>22</v>
      </c>
      <c r="G3103" t="s">
        <v>16</v>
      </c>
      <c r="I3103" s="2">
        <v>-35000</v>
      </c>
      <c r="J3103" s="1">
        <v>45894</v>
      </c>
      <c r="K3103" s="7">
        <v>45870</v>
      </c>
    </row>
    <row r="3104" spans="1:11" x14ac:dyDescent="0.25">
      <c r="A3104" s="7">
        <v>45870</v>
      </c>
      <c r="B3104" s="1">
        <v>45894</v>
      </c>
      <c r="C3104" s="49" t="s">
        <v>120</v>
      </c>
      <c r="D3104" s="49" t="s">
        <v>52</v>
      </c>
      <c r="E3104" t="s">
        <v>9</v>
      </c>
      <c r="F3104" t="s">
        <v>22</v>
      </c>
      <c r="G3104" t="s">
        <v>16</v>
      </c>
      <c r="H3104" s="2">
        <v>600</v>
      </c>
      <c r="I3104" s="2">
        <v>-600</v>
      </c>
      <c r="J3104" s="1">
        <v>45894</v>
      </c>
      <c r="K3104" s="7">
        <v>45870</v>
      </c>
    </row>
    <row r="3105" spans="1:11" x14ac:dyDescent="0.25">
      <c r="A3105" s="7">
        <v>45870</v>
      </c>
      <c r="B3105" s="1">
        <v>45894</v>
      </c>
      <c r="C3105" s="49" t="s">
        <v>120</v>
      </c>
      <c r="D3105" s="49" t="s">
        <v>69</v>
      </c>
      <c r="E3105" t="s">
        <v>43</v>
      </c>
      <c r="F3105" t="s">
        <v>22</v>
      </c>
      <c r="G3105" t="s">
        <v>16</v>
      </c>
      <c r="I3105" s="2">
        <v>-35000</v>
      </c>
      <c r="J3105" s="1">
        <v>45894</v>
      </c>
      <c r="K3105" s="7">
        <v>45870</v>
      </c>
    </row>
    <row r="3106" spans="1:11" x14ac:dyDescent="0.25">
      <c r="A3106" s="7">
        <v>45870</v>
      </c>
      <c r="B3106" s="1">
        <v>45894</v>
      </c>
      <c r="C3106" s="49" t="s">
        <v>120</v>
      </c>
      <c r="D3106" s="49" t="s">
        <v>52</v>
      </c>
      <c r="E3106" t="s">
        <v>90</v>
      </c>
      <c r="F3106" t="s">
        <v>22</v>
      </c>
      <c r="G3106" t="s">
        <v>16</v>
      </c>
      <c r="H3106" s="2">
        <v>72000</v>
      </c>
      <c r="I3106" s="2">
        <v>-72000</v>
      </c>
      <c r="J3106" s="1">
        <v>45894</v>
      </c>
      <c r="K3106" s="7">
        <v>45870</v>
      </c>
    </row>
    <row r="3107" spans="1:11" x14ac:dyDescent="0.25">
      <c r="A3107" s="7">
        <v>45870</v>
      </c>
      <c r="B3107" s="1">
        <v>45894</v>
      </c>
      <c r="C3107" s="49" t="s">
        <v>120</v>
      </c>
      <c r="D3107" s="49" t="s">
        <v>52</v>
      </c>
      <c r="E3107" t="s">
        <v>30</v>
      </c>
      <c r="F3107" t="s">
        <v>22</v>
      </c>
      <c r="G3107" t="s">
        <v>16</v>
      </c>
      <c r="H3107" s="2">
        <v>5700</v>
      </c>
      <c r="I3107" s="2">
        <v>-5700</v>
      </c>
      <c r="J3107" s="1">
        <v>45894</v>
      </c>
      <c r="K3107" s="7">
        <v>45870</v>
      </c>
    </row>
    <row r="3108" spans="1:11" x14ac:dyDescent="0.25">
      <c r="A3108" s="7">
        <v>45870</v>
      </c>
      <c r="B3108" s="1">
        <v>45894</v>
      </c>
      <c r="C3108" s="49" t="s">
        <v>120</v>
      </c>
      <c r="D3108" s="49" t="s">
        <v>52</v>
      </c>
      <c r="E3108" t="s">
        <v>9</v>
      </c>
      <c r="F3108" t="s">
        <v>22</v>
      </c>
      <c r="G3108" t="s">
        <v>16</v>
      </c>
      <c r="H3108" s="2">
        <v>7750</v>
      </c>
      <c r="I3108" s="2">
        <v>-7750</v>
      </c>
      <c r="J3108" s="1">
        <v>45894</v>
      </c>
      <c r="K3108" s="7">
        <v>45870</v>
      </c>
    </row>
    <row r="3109" spans="1:11" x14ac:dyDescent="0.25">
      <c r="A3109" s="7">
        <v>45870</v>
      </c>
      <c r="B3109" s="1">
        <v>45894</v>
      </c>
      <c r="C3109" s="49" t="s">
        <v>120</v>
      </c>
      <c r="D3109" s="49" t="s">
        <v>52</v>
      </c>
      <c r="E3109" t="s">
        <v>31</v>
      </c>
      <c r="F3109" t="s">
        <v>24</v>
      </c>
      <c r="G3109" t="s">
        <v>17</v>
      </c>
      <c r="H3109" s="2">
        <v>301240</v>
      </c>
    </row>
    <row r="3110" spans="1:11" x14ac:dyDescent="0.25">
      <c r="A3110" s="7">
        <v>45870</v>
      </c>
      <c r="B3110" s="1">
        <v>45894</v>
      </c>
      <c r="C3110" s="49" t="s">
        <v>120</v>
      </c>
      <c r="D3110" s="49" t="s">
        <v>52</v>
      </c>
      <c r="E3110" t="s">
        <v>4</v>
      </c>
      <c r="F3110" t="s">
        <v>24</v>
      </c>
      <c r="G3110" t="s">
        <v>17</v>
      </c>
      <c r="H3110" s="2">
        <v>160687</v>
      </c>
    </row>
    <row r="3111" spans="1:11" x14ac:dyDescent="0.25">
      <c r="A3111" s="7">
        <v>45870</v>
      </c>
      <c r="B3111" s="1">
        <v>45894</v>
      </c>
      <c r="C3111" s="49" t="s">
        <v>120</v>
      </c>
      <c r="D3111" s="49" t="s">
        <v>52</v>
      </c>
      <c r="E3111" t="s">
        <v>4</v>
      </c>
      <c r="F3111" t="s">
        <v>24</v>
      </c>
      <c r="G3111" t="s">
        <v>17</v>
      </c>
      <c r="H3111" s="2">
        <v>79746</v>
      </c>
    </row>
    <row r="3112" spans="1:11" x14ac:dyDescent="0.25">
      <c r="A3112" s="7">
        <v>45870</v>
      </c>
      <c r="B3112" s="1">
        <v>45894</v>
      </c>
      <c r="C3112" s="49" t="s">
        <v>120</v>
      </c>
      <c r="D3112" s="49" t="s">
        <v>52</v>
      </c>
      <c r="E3112" t="s">
        <v>59</v>
      </c>
      <c r="F3112" t="s">
        <v>24</v>
      </c>
      <c r="G3112" t="s">
        <v>18</v>
      </c>
      <c r="H3112" s="2">
        <v>17580</v>
      </c>
    </row>
    <row r="3113" spans="1:11" x14ac:dyDescent="0.25">
      <c r="A3113" s="7">
        <v>45870</v>
      </c>
      <c r="B3113" s="1">
        <v>45894</v>
      </c>
      <c r="C3113" s="49" t="s">
        <v>120</v>
      </c>
      <c r="D3113" s="49" t="s">
        <v>52</v>
      </c>
      <c r="E3113" t="s">
        <v>57</v>
      </c>
      <c r="F3113" t="s">
        <v>24</v>
      </c>
      <c r="G3113" t="s">
        <v>17</v>
      </c>
      <c r="H3113" s="2">
        <v>799163</v>
      </c>
    </row>
    <row r="3114" spans="1:11" x14ac:dyDescent="0.25">
      <c r="A3114" s="7">
        <v>45870</v>
      </c>
      <c r="B3114" s="1">
        <v>45895</v>
      </c>
      <c r="C3114" s="49" t="s">
        <v>120</v>
      </c>
      <c r="D3114" s="49" t="s">
        <v>52</v>
      </c>
      <c r="E3114" t="s">
        <v>284</v>
      </c>
      <c r="F3114" t="s">
        <v>22</v>
      </c>
      <c r="G3114" t="s">
        <v>16</v>
      </c>
      <c r="H3114" s="2">
        <v>39000</v>
      </c>
      <c r="I3114" s="2">
        <v>-39000</v>
      </c>
      <c r="J3114" s="1">
        <v>45895</v>
      </c>
      <c r="K3114" s="7">
        <v>45870</v>
      </c>
    </row>
    <row r="3115" spans="1:11" x14ac:dyDescent="0.25">
      <c r="A3115" s="7">
        <v>45870</v>
      </c>
      <c r="B3115" s="1">
        <v>45895</v>
      </c>
      <c r="C3115" s="49" t="s">
        <v>120</v>
      </c>
      <c r="D3115" s="49" t="s">
        <v>52</v>
      </c>
      <c r="E3115" t="s">
        <v>30</v>
      </c>
      <c r="F3115" t="s">
        <v>22</v>
      </c>
      <c r="G3115" t="s">
        <v>16</v>
      </c>
      <c r="H3115" s="2">
        <v>4000</v>
      </c>
      <c r="I3115" s="2">
        <v>-4000</v>
      </c>
      <c r="J3115" s="1">
        <v>45895</v>
      </c>
      <c r="K3115" s="7">
        <v>45870</v>
      </c>
    </row>
    <row r="3116" spans="1:11" x14ac:dyDescent="0.25">
      <c r="A3116" s="7">
        <v>45870</v>
      </c>
      <c r="B3116" s="1">
        <v>45895</v>
      </c>
      <c r="C3116" s="49" t="s">
        <v>120</v>
      </c>
      <c r="D3116" s="49" t="s">
        <v>52</v>
      </c>
      <c r="E3116" t="s">
        <v>9</v>
      </c>
      <c r="F3116" t="s">
        <v>22</v>
      </c>
      <c r="G3116" t="s">
        <v>16</v>
      </c>
      <c r="H3116" s="2">
        <v>1890</v>
      </c>
      <c r="I3116" s="2">
        <v>-1890</v>
      </c>
      <c r="J3116" s="1">
        <v>45895</v>
      </c>
      <c r="K3116" s="7">
        <v>45870</v>
      </c>
    </row>
    <row r="3117" spans="1:11" x14ac:dyDescent="0.25">
      <c r="A3117" s="7">
        <v>45870</v>
      </c>
      <c r="B3117" s="1">
        <v>45895</v>
      </c>
      <c r="C3117" s="49" t="s">
        <v>120</v>
      </c>
      <c r="D3117" s="49" t="s">
        <v>52</v>
      </c>
      <c r="E3117" t="s">
        <v>9</v>
      </c>
      <c r="F3117" t="s">
        <v>22</v>
      </c>
      <c r="G3117" t="s">
        <v>16</v>
      </c>
      <c r="H3117" s="2">
        <v>4000</v>
      </c>
      <c r="I3117" s="2">
        <v>-4000</v>
      </c>
      <c r="J3117" s="1">
        <v>45895</v>
      </c>
      <c r="K3117" s="7">
        <v>45870</v>
      </c>
    </row>
    <row r="3118" spans="1:11" x14ac:dyDescent="0.25">
      <c r="A3118" s="7">
        <v>45870</v>
      </c>
      <c r="B3118" s="1">
        <v>45895</v>
      </c>
      <c r="C3118" s="49" t="s">
        <v>120</v>
      </c>
      <c r="D3118" s="49" t="s">
        <v>69</v>
      </c>
      <c r="E3118" t="s">
        <v>43</v>
      </c>
      <c r="F3118" t="s">
        <v>22</v>
      </c>
      <c r="G3118" t="s">
        <v>16</v>
      </c>
      <c r="I3118" s="2">
        <v>-35000</v>
      </c>
      <c r="J3118" s="1">
        <v>45895</v>
      </c>
      <c r="K3118" s="7">
        <v>45870</v>
      </c>
    </row>
    <row r="3119" spans="1:11" x14ac:dyDescent="0.25">
      <c r="A3119" s="7">
        <v>45870</v>
      </c>
      <c r="B3119" s="1">
        <v>45895</v>
      </c>
      <c r="C3119" s="49" t="s">
        <v>120</v>
      </c>
      <c r="D3119" s="49" t="s">
        <v>51</v>
      </c>
      <c r="E3119" t="s">
        <v>79</v>
      </c>
      <c r="F3119" t="s">
        <v>22</v>
      </c>
      <c r="G3119" t="s">
        <v>16</v>
      </c>
      <c r="H3119" s="2">
        <v>60000</v>
      </c>
      <c r="I3119" s="2">
        <v>-60000</v>
      </c>
      <c r="J3119" s="1">
        <v>45895</v>
      </c>
      <c r="K3119" s="7">
        <v>45870</v>
      </c>
    </row>
    <row r="3120" spans="1:11" x14ac:dyDescent="0.25">
      <c r="A3120" s="7">
        <v>45870</v>
      </c>
      <c r="B3120" s="1">
        <v>45895</v>
      </c>
      <c r="C3120" s="49" t="s">
        <v>120</v>
      </c>
      <c r="D3120" s="49" t="s">
        <v>66</v>
      </c>
      <c r="E3120" t="s">
        <v>92</v>
      </c>
      <c r="F3120" t="s">
        <v>22</v>
      </c>
      <c r="G3120" t="s">
        <v>16</v>
      </c>
      <c r="H3120" s="2">
        <v>220000</v>
      </c>
      <c r="I3120" s="2">
        <v>-220000</v>
      </c>
      <c r="J3120" s="1">
        <v>45895</v>
      </c>
      <c r="K3120" s="7">
        <v>45870</v>
      </c>
    </row>
    <row r="3121" spans="1:11" x14ac:dyDescent="0.25">
      <c r="A3121" s="7">
        <v>45870</v>
      </c>
      <c r="B3121" s="1">
        <v>45895</v>
      </c>
      <c r="C3121" s="49" t="s">
        <v>120</v>
      </c>
      <c r="D3121" s="49" t="s">
        <v>52</v>
      </c>
      <c r="E3121" t="s">
        <v>37</v>
      </c>
      <c r="F3121" t="s">
        <v>22</v>
      </c>
      <c r="G3121" t="s">
        <v>18</v>
      </c>
      <c r="H3121" s="2">
        <v>412700</v>
      </c>
      <c r="I3121" s="2">
        <v>-412700</v>
      </c>
      <c r="J3121" s="1">
        <v>45895</v>
      </c>
      <c r="K3121" s="7">
        <v>45870</v>
      </c>
    </row>
    <row r="3122" spans="1:11" x14ac:dyDescent="0.25">
      <c r="A3122" s="7">
        <v>45870</v>
      </c>
      <c r="B3122" s="1">
        <v>45895</v>
      </c>
      <c r="C3122" s="49" t="s">
        <v>120</v>
      </c>
      <c r="D3122" s="49" t="s">
        <v>49</v>
      </c>
      <c r="E3122" t="s">
        <v>165</v>
      </c>
      <c r="F3122" t="s">
        <v>22</v>
      </c>
      <c r="G3122" t="s">
        <v>47</v>
      </c>
      <c r="H3122" s="2">
        <v>6162327</v>
      </c>
      <c r="I3122" s="2">
        <v>-6162327</v>
      </c>
      <c r="J3122" s="1">
        <v>45895</v>
      </c>
      <c r="K3122" s="7">
        <v>45870</v>
      </c>
    </row>
    <row r="3123" spans="1:11" x14ac:dyDescent="0.25">
      <c r="A3123" s="7">
        <v>45870</v>
      </c>
      <c r="B3123" s="1">
        <v>45895</v>
      </c>
      <c r="C3123" s="49" t="s">
        <v>120</v>
      </c>
      <c r="D3123" s="49" t="s">
        <v>52</v>
      </c>
      <c r="E3123" t="s">
        <v>9</v>
      </c>
      <c r="F3123" t="s">
        <v>22</v>
      </c>
      <c r="G3123" t="s">
        <v>16</v>
      </c>
      <c r="H3123" s="2">
        <v>5500</v>
      </c>
      <c r="I3123" s="2">
        <v>-5500</v>
      </c>
      <c r="J3123" s="1">
        <v>45895</v>
      </c>
      <c r="K3123" s="7">
        <v>45870</v>
      </c>
    </row>
    <row r="3124" spans="1:11" x14ac:dyDescent="0.25">
      <c r="A3124" s="7">
        <v>45870</v>
      </c>
      <c r="B3124" s="1">
        <v>45895</v>
      </c>
      <c r="C3124" s="49" t="s">
        <v>120</v>
      </c>
      <c r="D3124" s="49" t="s">
        <v>70</v>
      </c>
      <c r="E3124" t="s">
        <v>71</v>
      </c>
      <c r="F3124" t="s">
        <v>22</v>
      </c>
      <c r="G3124" t="s">
        <v>16</v>
      </c>
      <c r="H3124" s="2">
        <v>2350</v>
      </c>
      <c r="I3124" s="2">
        <v>-2350</v>
      </c>
      <c r="J3124" s="1">
        <v>45895</v>
      </c>
      <c r="K3124" s="7">
        <v>45870</v>
      </c>
    </row>
    <row r="3125" spans="1:11" x14ac:dyDescent="0.25">
      <c r="A3125" s="7">
        <v>45870</v>
      </c>
      <c r="B3125" s="1">
        <v>45895</v>
      </c>
      <c r="C3125" s="49" t="s">
        <v>120</v>
      </c>
      <c r="D3125" s="49" t="s">
        <v>52</v>
      </c>
      <c r="E3125" t="s">
        <v>38</v>
      </c>
      <c r="F3125" t="s">
        <v>22</v>
      </c>
      <c r="G3125" t="s">
        <v>16</v>
      </c>
      <c r="H3125" s="2">
        <v>163700</v>
      </c>
      <c r="I3125" s="2">
        <v>-163700</v>
      </c>
      <c r="J3125" s="1">
        <v>45895</v>
      </c>
      <c r="K3125" s="7">
        <v>45870</v>
      </c>
    </row>
    <row r="3126" spans="1:11" x14ac:dyDescent="0.25">
      <c r="A3126" s="7">
        <v>45870</v>
      </c>
      <c r="B3126" s="1">
        <v>45895</v>
      </c>
      <c r="C3126" s="49" t="s">
        <v>120</v>
      </c>
      <c r="D3126" s="49" t="s">
        <v>52</v>
      </c>
      <c r="E3126" t="s">
        <v>0</v>
      </c>
      <c r="F3126" t="s">
        <v>24</v>
      </c>
      <c r="G3126" t="s">
        <v>17</v>
      </c>
      <c r="H3126" s="2">
        <v>700947</v>
      </c>
    </row>
    <row r="3127" spans="1:11" x14ac:dyDescent="0.25">
      <c r="A3127" s="7">
        <v>45870</v>
      </c>
      <c r="B3127" s="1">
        <v>45895</v>
      </c>
      <c r="C3127" s="49" t="s">
        <v>120</v>
      </c>
      <c r="D3127" s="49" t="s">
        <v>52</v>
      </c>
      <c r="E3127" t="s">
        <v>0</v>
      </c>
      <c r="F3127" t="s">
        <v>24</v>
      </c>
      <c r="G3127" t="s">
        <v>17</v>
      </c>
      <c r="H3127" s="2">
        <v>106876</v>
      </c>
    </row>
    <row r="3128" spans="1:11" x14ac:dyDescent="0.25">
      <c r="A3128" s="7">
        <v>45870</v>
      </c>
      <c r="B3128" s="1">
        <v>45895</v>
      </c>
      <c r="C3128" s="49" t="s">
        <v>120</v>
      </c>
      <c r="D3128" s="49" t="s">
        <v>52</v>
      </c>
      <c r="E3128" t="s">
        <v>30</v>
      </c>
      <c r="F3128" t="s">
        <v>22</v>
      </c>
      <c r="G3128" t="s">
        <v>16</v>
      </c>
      <c r="H3128" s="2">
        <v>2000</v>
      </c>
      <c r="I3128" s="2">
        <v>-2000</v>
      </c>
      <c r="J3128" s="1">
        <v>45895</v>
      </c>
      <c r="K3128" s="7">
        <v>45870</v>
      </c>
    </row>
    <row r="3129" spans="1:11" x14ac:dyDescent="0.25">
      <c r="A3129" s="7">
        <v>45870</v>
      </c>
      <c r="B3129" s="1">
        <v>45895</v>
      </c>
      <c r="C3129" s="49" t="s">
        <v>120</v>
      </c>
      <c r="D3129" s="49" t="s">
        <v>52</v>
      </c>
      <c r="E3129" t="s">
        <v>32</v>
      </c>
      <c r="F3129" t="s">
        <v>24</v>
      </c>
      <c r="G3129" t="s">
        <v>16</v>
      </c>
      <c r="H3129" s="2">
        <v>455600</v>
      </c>
    </row>
    <row r="3130" spans="1:11" x14ac:dyDescent="0.25">
      <c r="A3130" s="7">
        <v>45870</v>
      </c>
      <c r="B3130" s="1">
        <v>45895</v>
      </c>
      <c r="C3130" s="49" t="s">
        <v>120</v>
      </c>
      <c r="D3130" s="49" t="s">
        <v>69</v>
      </c>
      <c r="E3130" t="s">
        <v>39</v>
      </c>
      <c r="F3130" t="s">
        <v>22</v>
      </c>
      <c r="G3130" t="s">
        <v>16</v>
      </c>
      <c r="I3130" s="2">
        <v>-20000</v>
      </c>
      <c r="J3130" s="1">
        <v>45895</v>
      </c>
      <c r="K3130" s="7">
        <v>45870</v>
      </c>
    </row>
    <row r="3131" spans="1:11" x14ac:dyDescent="0.25">
      <c r="A3131" s="7">
        <v>45870</v>
      </c>
      <c r="B3131" s="1">
        <v>45895</v>
      </c>
      <c r="C3131" s="49" t="s">
        <v>120</v>
      </c>
      <c r="D3131" s="49" t="s">
        <v>52</v>
      </c>
      <c r="E3131" t="s">
        <v>3</v>
      </c>
      <c r="F3131" t="s">
        <v>24</v>
      </c>
      <c r="G3131" t="s">
        <v>17</v>
      </c>
      <c r="H3131" s="2">
        <v>1090099</v>
      </c>
    </row>
    <row r="3132" spans="1:11" x14ac:dyDescent="0.25">
      <c r="A3132" s="7">
        <v>45870</v>
      </c>
      <c r="B3132" s="1">
        <v>45895</v>
      </c>
      <c r="C3132" s="49" t="s">
        <v>120</v>
      </c>
      <c r="D3132" s="49" t="s">
        <v>52</v>
      </c>
      <c r="E3132" t="s">
        <v>2</v>
      </c>
      <c r="F3132" t="s">
        <v>24</v>
      </c>
      <c r="G3132" t="s">
        <v>16</v>
      </c>
      <c r="H3132" s="2">
        <v>194039</v>
      </c>
    </row>
    <row r="3133" spans="1:11" x14ac:dyDescent="0.25">
      <c r="A3133" s="7">
        <v>45870</v>
      </c>
      <c r="B3133" s="1">
        <v>45895</v>
      </c>
      <c r="C3133" s="49" t="s">
        <v>120</v>
      </c>
      <c r="D3133" s="49" t="s">
        <v>52</v>
      </c>
      <c r="E3133" t="s">
        <v>2</v>
      </c>
      <c r="F3133" t="s">
        <v>24</v>
      </c>
      <c r="G3133" t="s">
        <v>17</v>
      </c>
      <c r="H3133" s="2">
        <v>334123</v>
      </c>
    </row>
    <row r="3134" spans="1:11" x14ac:dyDescent="0.25">
      <c r="A3134" s="7">
        <v>45870</v>
      </c>
      <c r="B3134" s="1">
        <v>45895</v>
      </c>
      <c r="C3134" s="49" t="s">
        <v>120</v>
      </c>
      <c r="D3134" s="49" t="s">
        <v>52</v>
      </c>
      <c r="E3134" t="s">
        <v>39</v>
      </c>
      <c r="F3134" t="s">
        <v>24</v>
      </c>
      <c r="G3134" t="s">
        <v>18</v>
      </c>
      <c r="H3134" s="2">
        <v>15000</v>
      </c>
      <c r="I3134" s="2">
        <v>-15000</v>
      </c>
      <c r="J3134" s="1">
        <v>45896</v>
      </c>
      <c r="K3134" s="7">
        <v>45870</v>
      </c>
    </row>
    <row r="3135" spans="1:11" x14ac:dyDescent="0.25">
      <c r="A3135" s="7">
        <v>45870</v>
      </c>
      <c r="B3135" s="1">
        <v>45895</v>
      </c>
      <c r="C3135" s="49" t="s">
        <v>120</v>
      </c>
      <c r="D3135" s="49" t="s">
        <v>52</v>
      </c>
      <c r="E3135" t="s">
        <v>25</v>
      </c>
      <c r="F3135" t="s">
        <v>24</v>
      </c>
      <c r="G3135" t="s">
        <v>16</v>
      </c>
      <c r="H3135" s="2">
        <v>178160</v>
      </c>
    </row>
    <row r="3136" spans="1:11" x14ac:dyDescent="0.25">
      <c r="A3136" s="7">
        <v>45870</v>
      </c>
      <c r="B3136" s="1">
        <v>45895</v>
      </c>
      <c r="C3136" s="49" t="s">
        <v>120</v>
      </c>
      <c r="D3136" s="49" t="s">
        <v>52</v>
      </c>
      <c r="E3136" t="s">
        <v>91</v>
      </c>
      <c r="F3136" t="s">
        <v>24</v>
      </c>
      <c r="G3136" t="s">
        <v>18</v>
      </c>
      <c r="H3136" s="2">
        <v>40231</v>
      </c>
    </row>
    <row r="3137" spans="1:11" x14ac:dyDescent="0.25">
      <c r="A3137" s="7">
        <v>45870</v>
      </c>
      <c r="B3137" s="1">
        <v>45896</v>
      </c>
      <c r="C3137" s="49" t="s">
        <v>120</v>
      </c>
      <c r="D3137" s="49" t="s">
        <v>52</v>
      </c>
      <c r="E3137" t="s">
        <v>12</v>
      </c>
      <c r="F3137" t="s">
        <v>24</v>
      </c>
      <c r="G3137" t="s">
        <v>16</v>
      </c>
      <c r="H3137" s="2">
        <v>225000</v>
      </c>
    </row>
    <row r="3138" spans="1:11" x14ac:dyDescent="0.25">
      <c r="A3138" s="7">
        <v>45870</v>
      </c>
      <c r="B3138" s="1">
        <v>45896</v>
      </c>
      <c r="C3138" s="49" t="s">
        <v>120</v>
      </c>
      <c r="D3138" s="49" t="s">
        <v>69</v>
      </c>
      <c r="E3138" t="s">
        <v>43</v>
      </c>
      <c r="F3138" t="s">
        <v>22</v>
      </c>
      <c r="G3138" t="s">
        <v>16</v>
      </c>
      <c r="I3138" s="2">
        <v>-35000</v>
      </c>
      <c r="J3138" s="1">
        <v>45896</v>
      </c>
      <c r="K3138" s="7">
        <v>45870</v>
      </c>
    </row>
    <row r="3139" spans="1:11" x14ac:dyDescent="0.25">
      <c r="A3139" s="7">
        <v>45870</v>
      </c>
      <c r="B3139" s="1">
        <v>45896</v>
      </c>
      <c r="C3139" s="49" t="s">
        <v>120</v>
      </c>
      <c r="D3139" s="49" t="s">
        <v>52</v>
      </c>
      <c r="E3139" t="s">
        <v>34</v>
      </c>
      <c r="F3139" t="s">
        <v>22</v>
      </c>
      <c r="G3139" t="s">
        <v>16</v>
      </c>
      <c r="H3139" s="2">
        <v>241600</v>
      </c>
      <c r="I3139" s="2">
        <v>-241600</v>
      </c>
      <c r="J3139" s="1">
        <v>45896</v>
      </c>
      <c r="K3139" s="7">
        <v>45870</v>
      </c>
    </row>
    <row r="3140" spans="1:11" x14ac:dyDescent="0.25">
      <c r="A3140" s="7">
        <v>45870</v>
      </c>
      <c r="B3140" s="1">
        <v>45896</v>
      </c>
      <c r="C3140" s="49" t="s">
        <v>120</v>
      </c>
      <c r="D3140" s="49" t="s">
        <v>52</v>
      </c>
      <c r="E3140" t="s">
        <v>39</v>
      </c>
      <c r="F3140" t="s">
        <v>22</v>
      </c>
      <c r="G3140" t="s">
        <v>16</v>
      </c>
      <c r="H3140" s="2">
        <v>174700</v>
      </c>
      <c r="I3140" s="2">
        <v>-174700</v>
      </c>
      <c r="J3140" s="1">
        <v>45896</v>
      </c>
      <c r="K3140" s="7">
        <v>45870</v>
      </c>
    </row>
    <row r="3141" spans="1:11" x14ac:dyDescent="0.25">
      <c r="A3141" s="7">
        <v>45870</v>
      </c>
      <c r="B3141" s="1">
        <v>45896</v>
      </c>
      <c r="C3141" s="49" t="s">
        <v>120</v>
      </c>
      <c r="D3141" s="49" t="s">
        <v>52</v>
      </c>
      <c r="E3141" t="s">
        <v>39</v>
      </c>
      <c r="F3141" t="s">
        <v>22</v>
      </c>
      <c r="G3141" t="s">
        <v>16</v>
      </c>
      <c r="H3141" s="2">
        <v>148000</v>
      </c>
      <c r="I3141" s="2">
        <v>-148000</v>
      </c>
      <c r="J3141" s="1">
        <v>45896</v>
      </c>
      <c r="K3141" s="7">
        <v>45870</v>
      </c>
    </row>
    <row r="3142" spans="1:11" x14ac:dyDescent="0.25">
      <c r="A3142" s="7">
        <v>45870</v>
      </c>
      <c r="B3142" s="1">
        <v>45896</v>
      </c>
      <c r="C3142" s="49" t="s">
        <v>120</v>
      </c>
      <c r="D3142" s="49" t="s">
        <v>52</v>
      </c>
      <c r="E3142" t="s">
        <v>8</v>
      </c>
      <c r="F3142" t="s">
        <v>22</v>
      </c>
      <c r="G3142" t="s">
        <v>16</v>
      </c>
      <c r="H3142" s="2">
        <v>24600</v>
      </c>
      <c r="I3142" s="2">
        <v>-24600</v>
      </c>
      <c r="J3142" s="1">
        <v>45896</v>
      </c>
      <c r="K3142" s="7">
        <v>45870</v>
      </c>
    </row>
    <row r="3143" spans="1:11" x14ac:dyDescent="0.25">
      <c r="C3143" s="49"/>
      <c r="D3143" s="49"/>
    </row>
    <row r="3144" spans="1:11" x14ac:dyDescent="0.25">
      <c r="C3144" s="49"/>
      <c r="D3144" s="49"/>
    </row>
    <row r="3145" spans="1:11" x14ac:dyDescent="0.25">
      <c r="C3145" s="49"/>
      <c r="D3145" s="49"/>
    </row>
    <row r="3146" spans="1:11" x14ac:dyDescent="0.25">
      <c r="C3146" s="49"/>
      <c r="D3146" s="49"/>
    </row>
    <row r="3147" spans="1:11" x14ac:dyDescent="0.25">
      <c r="C3147" s="49"/>
      <c r="D3147" s="49"/>
    </row>
    <row r="3148" spans="1:11" x14ac:dyDescent="0.25">
      <c r="C3148" s="49"/>
      <c r="D3148" s="49"/>
    </row>
    <row r="3149" spans="1:11" x14ac:dyDescent="0.25">
      <c r="C3149" s="49"/>
      <c r="D3149" s="49"/>
    </row>
    <row r="3150" spans="1:11" x14ac:dyDescent="0.25">
      <c r="C3150" s="49"/>
      <c r="D3150" s="49"/>
    </row>
    <row r="3151" spans="1:11" x14ac:dyDescent="0.25">
      <c r="C3151" s="49"/>
      <c r="D3151" s="49"/>
    </row>
    <row r="3152" spans="1:11" x14ac:dyDescent="0.25">
      <c r="C3152" s="49"/>
      <c r="D3152" s="49"/>
    </row>
    <row r="3153" spans="3:4" x14ac:dyDescent="0.25">
      <c r="C3153" s="49"/>
      <c r="D3153" s="49"/>
    </row>
    <row r="3154" spans="3:4" x14ac:dyDescent="0.25">
      <c r="C3154" s="49"/>
      <c r="D3154" s="49"/>
    </row>
    <row r="3155" spans="3:4" x14ac:dyDescent="0.25">
      <c r="C3155" s="49"/>
      <c r="D3155" s="49"/>
    </row>
    <row r="3156" spans="3:4" x14ac:dyDescent="0.25">
      <c r="C3156" s="49"/>
      <c r="D3156" s="49"/>
    </row>
    <row r="3157" spans="3:4" x14ac:dyDescent="0.25">
      <c r="C3157" s="49"/>
      <c r="D3157" s="49"/>
    </row>
    <row r="3158" spans="3:4" x14ac:dyDescent="0.25">
      <c r="C3158" s="49"/>
      <c r="D3158" s="49"/>
    </row>
    <row r="3159" spans="3:4" x14ac:dyDescent="0.25">
      <c r="C3159" s="49"/>
      <c r="D3159" s="49"/>
    </row>
    <row r="3160" spans="3:4" x14ac:dyDescent="0.25">
      <c r="C3160" s="49"/>
      <c r="D3160" s="49"/>
    </row>
    <row r="3161" spans="3:4" x14ac:dyDescent="0.25">
      <c r="C3161" s="49"/>
      <c r="D3161" s="49"/>
    </row>
    <row r="3162" spans="3:4" x14ac:dyDescent="0.25">
      <c r="C3162" s="49"/>
      <c r="D3162" s="49"/>
    </row>
    <row r="3163" spans="3:4" x14ac:dyDescent="0.25">
      <c r="C3163" s="49"/>
      <c r="D3163" s="49"/>
    </row>
    <row r="3164" spans="3:4" x14ac:dyDescent="0.25">
      <c r="C3164" s="49"/>
      <c r="D3164" s="49"/>
    </row>
    <row r="3165" spans="3:4" x14ac:dyDescent="0.25">
      <c r="C3165" s="49"/>
      <c r="D3165" s="49"/>
    </row>
    <row r="3166" spans="3:4" x14ac:dyDescent="0.25">
      <c r="C3166" s="49"/>
      <c r="D3166" s="49"/>
    </row>
    <row r="3167" spans="3:4" x14ac:dyDescent="0.25">
      <c r="C3167" s="49"/>
      <c r="D3167" s="49"/>
    </row>
    <row r="3168" spans="3:4" x14ac:dyDescent="0.25">
      <c r="C3168" s="49"/>
      <c r="D3168" s="49"/>
    </row>
    <row r="3169" spans="3:4" x14ac:dyDescent="0.25">
      <c r="C3169" s="49"/>
      <c r="D3169" s="49"/>
    </row>
    <row r="3170" spans="3:4" x14ac:dyDescent="0.25">
      <c r="C3170" s="49"/>
      <c r="D3170" s="49"/>
    </row>
    <row r="3171" spans="3:4" x14ac:dyDescent="0.25">
      <c r="C3171" s="49"/>
      <c r="D3171" s="49"/>
    </row>
    <row r="3172" spans="3:4" x14ac:dyDescent="0.25">
      <c r="C3172" s="49"/>
      <c r="D3172" s="49"/>
    </row>
    <row r="3173" spans="3:4" x14ac:dyDescent="0.25">
      <c r="C3173" s="49"/>
      <c r="D3173" s="49"/>
    </row>
    <row r="3174" spans="3:4" x14ac:dyDescent="0.25">
      <c r="C3174" s="49"/>
      <c r="D3174" s="49"/>
    </row>
    <row r="3175" spans="3:4" x14ac:dyDescent="0.25">
      <c r="C3175" s="49"/>
      <c r="D3175" s="49"/>
    </row>
    <row r="3176" spans="3:4" x14ac:dyDescent="0.25">
      <c r="C3176" s="49"/>
      <c r="D3176" s="49"/>
    </row>
    <row r="3177" spans="3:4" x14ac:dyDescent="0.25">
      <c r="C3177" s="49"/>
      <c r="D3177" s="49"/>
    </row>
    <row r="3178" spans="3:4" x14ac:dyDescent="0.25">
      <c r="C3178" s="49"/>
      <c r="D3178" s="49"/>
    </row>
    <row r="3179" spans="3:4" x14ac:dyDescent="0.25">
      <c r="C3179" s="49"/>
      <c r="D3179" s="49"/>
    </row>
    <row r="3180" spans="3:4" x14ac:dyDescent="0.25">
      <c r="C3180" s="49"/>
      <c r="D3180" s="49"/>
    </row>
    <row r="3181" spans="3:4" x14ac:dyDescent="0.25">
      <c r="C3181" s="49"/>
      <c r="D3181" s="49"/>
    </row>
    <row r="3182" spans="3:4" x14ac:dyDescent="0.25">
      <c r="C3182" s="49"/>
      <c r="D3182" s="49"/>
    </row>
    <row r="3183" spans="3:4" x14ac:dyDescent="0.25">
      <c r="C3183" s="49"/>
      <c r="D3183" s="49"/>
    </row>
    <row r="3184" spans="3:4" x14ac:dyDescent="0.25">
      <c r="C3184" s="49"/>
      <c r="D3184" s="49"/>
    </row>
  </sheetData>
  <phoneticPr fontId="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F52B5-F12E-40D7-8BEF-565D6912E966}">
  <dimension ref="A1:C868"/>
  <sheetViews>
    <sheetView topLeftCell="A57" workbookViewId="0">
      <selection activeCell="C67" sqref="C67"/>
    </sheetView>
  </sheetViews>
  <sheetFormatPr baseColWidth="10" defaultRowHeight="15" x14ac:dyDescent="0.25"/>
  <cols>
    <col min="1" max="1" width="33.7109375" bestFit="1" customWidth="1"/>
    <col min="2" max="2" width="23.5703125" style="12" customWidth="1"/>
    <col min="3" max="3" width="22.28515625" style="14" bestFit="1" customWidth="1"/>
    <col min="4" max="4" width="23.7109375" bestFit="1" customWidth="1"/>
    <col min="5" max="5" width="9.140625" bestFit="1" customWidth="1"/>
    <col min="6" max="6" width="15.85546875" bestFit="1" customWidth="1"/>
    <col min="7" max="7" width="22.28515625" bestFit="1" customWidth="1"/>
    <col min="8" max="9" width="9.7109375" bestFit="1" customWidth="1"/>
    <col min="10" max="10" width="9.140625" bestFit="1" customWidth="1"/>
    <col min="11" max="11" width="15.85546875" bestFit="1" customWidth="1"/>
    <col min="12" max="12" width="28.5703125" bestFit="1" customWidth="1"/>
    <col min="13" max="13" width="27.28515625" bestFit="1" customWidth="1"/>
  </cols>
  <sheetData>
    <row r="1" spans="1:3" x14ac:dyDescent="0.25">
      <c r="A1" s="9" t="s">
        <v>56</v>
      </c>
      <c r="B1" s="13" t="s">
        <v>197</v>
      </c>
    </row>
    <row r="3" spans="1:3" x14ac:dyDescent="0.25">
      <c r="A3" s="9" t="s">
        <v>111</v>
      </c>
      <c r="B3" s="13" t="s">
        <v>113</v>
      </c>
      <c r="C3" s="15" t="s">
        <v>114</v>
      </c>
    </row>
    <row r="4" spans="1:3" x14ac:dyDescent="0.25">
      <c r="A4" s="11">
        <v>45658</v>
      </c>
      <c r="B4" s="13">
        <v>31929198</v>
      </c>
      <c r="C4" s="15">
        <v>5356792</v>
      </c>
    </row>
    <row r="5" spans="1:3" x14ac:dyDescent="0.25">
      <c r="A5" s="11">
        <v>45689</v>
      </c>
      <c r="B5" s="13">
        <v>39401719</v>
      </c>
      <c r="C5" s="15">
        <v>2727065</v>
      </c>
    </row>
    <row r="6" spans="1:3" x14ac:dyDescent="0.25">
      <c r="A6" s="11">
        <v>45717</v>
      </c>
      <c r="B6" s="13">
        <v>49896751</v>
      </c>
      <c r="C6" s="15">
        <v>20736126</v>
      </c>
    </row>
    <row r="7" spans="1:3" x14ac:dyDescent="0.25">
      <c r="A7" s="11">
        <v>45748</v>
      </c>
      <c r="B7" s="13">
        <v>50345387</v>
      </c>
      <c r="C7" s="15">
        <v>9104894</v>
      </c>
    </row>
    <row r="8" spans="1:3" x14ac:dyDescent="0.25">
      <c r="A8" s="10" t="s">
        <v>266</v>
      </c>
      <c r="B8" s="13">
        <v>160696385</v>
      </c>
      <c r="C8" s="15">
        <v>-19160</v>
      </c>
    </row>
    <row r="9" spans="1:3" x14ac:dyDescent="0.25">
      <c r="A9" s="11">
        <v>45778</v>
      </c>
      <c r="B9" s="13">
        <v>55706910</v>
      </c>
      <c r="C9" s="15">
        <v>10002493</v>
      </c>
    </row>
    <row r="10" spans="1:3" x14ac:dyDescent="0.25">
      <c r="A10" s="11">
        <v>45809</v>
      </c>
      <c r="B10" s="13">
        <v>51727529</v>
      </c>
      <c r="C10" s="15">
        <v>15118990</v>
      </c>
    </row>
    <row r="11" spans="1:3" x14ac:dyDescent="0.25">
      <c r="A11" s="11">
        <v>45839</v>
      </c>
      <c r="B11" s="13">
        <v>55644784</v>
      </c>
      <c r="C11" s="15">
        <v>5738377</v>
      </c>
    </row>
    <row r="12" spans="1:3" x14ac:dyDescent="0.25">
      <c r="A12" s="11">
        <v>45870</v>
      </c>
      <c r="B12" s="13">
        <v>40532502</v>
      </c>
      <c r="C12" s="15">
        <v>-65188601</v>
      </c>
    </row>
    <row r="13" spans="1:3" x14ac:dyDescent="0.25">
      <c r="A13" s="55" t="s">
        <v>120</v>
      </c>
      <c r="B13" s="13">
        <v>40532502</v>
      </c>
      <c r="C13" s="15">
        <v>-65318601</v>
      </c>
    </row>
    <row r="14" spans="1:3" x14ac:dyDescent="0.25">
      <c r="A14" s="56" t="s">
        <v>54</v>
      </c>
      <c r="B14" s="13">
        <v>5166740</v>
      </c>
      <c r="C14" s="15">
        <v>-5166740</v>
      </c>
    </row>
    <row r="15" spans="1:3" x14ac:dyDescent="0.25">
      <c r="A15" s="56" t="s">
        <v>49</v>
      </c>
      <c r="B15" s="13">
        <v>8463492</v>
      </c>
      <c r="C15" s="15">
        <v>-8463492</v>
      </c>
    </row>
    <row r="16" spans="1:3" x14ac:dyDescent="0.25">
      <c r="A16" s="56" t="s">
        <v>52</v>
      </c>
      <c r="B16" s="13">
        <v>21352435</v>
      </c>
      <c r="C16" s="15">
        <v>-40046824</v>
      </c>
    </row>
    <row r="17" spans="1:3" x14ac:dyDescent="0.25">
      <c r="A17" s="57" t="s">
        <v>9</v>
      </c>
      <c r="B17" s="13">
        <v>141650</v>
      </c>
      <c r="C17" s="15">
        <v>-141650</v>
      </c>
    </row>
    <row r="18" spans="1:3" x14ac:dyDescent="0.25">
      <c r="A18" s="57" t="s">
        <v>3</v>
      </c>
      <c r="B18" s="13"/>
      <c r="C18" s="15">
        <v>-8691570</v>
      </c>
    </row>
    <row r="19" spans="1:3" x14ac:dyDescent="0.25">
      <c r="A19" s="57" t="s">
        <v>15</v>
      </c>
      <c r="B19" s="13">
        <v>262800</v>
      </c>
      <c r="C19" s="15">
        <v>-262800</v>
      </c>
    </row>
    <row r="20" spans="1:3" x14ac:dyDescent="0.25">
      <c r="A20" s="57" t="s">
        <v>99</v>
      </c>
      <c r="B20" s="13">
        <v>653992</v>
      </c>
      <c r="C20" s="15">
        <v>-653992</v>
      </c>
    </row>
    <row r="21" spans="1:3" x14ac:dyDescent="0.25">
      <c r="A21" s="57" t="s">
        <v>39</v>
      </c>
      <c r="B21" s="13">
        <v>1689714</v>
      </c>
      <c r="C21" s="15">
        <v>-1689714</v>
      </c>
    </row>
    <row r="22" spans="1:3" x14ac:dyDescent="0.25">
      <c r="A22" s="57" t="s">
        <v>34</v>
      </c>
      <c r="B22" s="13">
        <v>524470</v>
      </c>
      <c r="C22" s="15">
        <v>-524470</v>
      </c>
    </row>
    <row r="23" spans="1:3" x14ac:dyDescent="0.25">
      <c r="A23" s="57" t="s">
        <v>107</v>
      </c>
      <c r="B23" s="13">
        <v>181000</v>
      </c>
      <c r="C23" s="15">
        <v>-181000</v>
      </c>
    </row>
    <row r="24" spans="1:3" x14ac:dyDescent="0.25">
      <c r="A24" s="57" t="s">
        <v>4</v>
      </c>
      <c r="B24" s="13">
        <v>290306</v>
      </c>
      <c r="C24" s="15">
        <v>-290306</v>
      </c>
    </row>
    <row r="25" spans="1:3" x14ac:dyDescent="0.25">
      <c r="A25" s="57" t="s">
        <v>29</v>
      </c>
      <c r="B25" s="13">
        <v>63140</v>
      </c>
      <c r="C25" s="15">
        <v>-63140</v>
      </c>
    </row>
    <row r="26" spans="1:3" x14ac:dyDescent="0.25">
      <c r="A26" s="57" t="s">
        <v>62</v>
      </c>
      <c r="B26" s="13">
        <v>165000</v>
      </c>
      <c r="C26" s="15">
        <v>-165000</v>
      </c>
    </row>
    <row r="27" spans="1:3" x14ac:dyDescent="0.25">
      <c r="A27" s="57" t="s">
        <v>75</v>
      </c>
      <c r="B27" s="13">
        <v>8000</v>
      </c>
      <c r="C27" s="15">
        <v>-8000</v>
      </c>
    </row>
    <row r="28" spans="1:3" x14ac:dyDescent="0.25">
      <c r="A28" s="57" t="s">
        <v>37</v>
      </c>
      <c r="B28" s="13">
        <v>879200</v>
      </c>
      <c r="C28" s="15">
        <v>-879200</v>
      </c>
    </row>
    <row r="29" spans="1:3" x14ac:dyDescent="0.25">
      <c r="A29" s="57" t="s">
        <v>21</v>
      </c>
      <c r="B29" s="13">
        <v>154108</v>
      </c>
      <c r="C29" s="15">
        <v>-154108</v>
      </c>
    </row>
    <row r="30" spans="1:3" x14ac:dyDescent="0.25">
      <c r="A30" s="57" t="s">
        <v>41</v>
      </c>
      <c r="B30" s="13">
        <v>22590</v>
      </c>
      <c r="C30" s="15">
        <v>-22590</v>
      </c>
    </row>
    <row r="31" spans="1:3" x14ac:dyDescent="0.25">
      <c r="A31" s="57" t="s">
        <v>93</v>
      </c>
      <c r="B31" s="13">
        <v>3600</v>
      </c>
      <c r="C31" s="15">
        <v>-3600</v>
      </c>
    </row>
    <row r="32" spans="1:3" x14ac:dyDescent="0.25">
      <c r="A32" s="57" t="s">
        <v>68</v>
      </c>
      <c r="B32" s="13"/>
      <c r="C32" s="15">
        <v>-963000</v>
      </c>
    </row>
    <row r="33" spans="1:3" x14ac:dyDescent="0.25">
      <c r="A33" s="57" t="s">
        <v>8</v>
      </c>
      <c r="B33" s="13">
        <v>39600</v>
      </c>
      <c r="C33" s="15">
        <v>-39600</v>
      </c>
    </row>
    <row r="34" spans="1:3" x14ac:dyDescent="0.25">
      <c r="A34" s="57" t="s">
        <v>90</v>
      </c>
      <c r="B34" s="13">
        <v>72000</v>
      </c>
      <c r="C34" s="15">
        <v>-72000</v>
      </c>
    </row>
    <row r="35" spans="1:3" x14ac:dyDescent="0.25">
      <c r="A35" s="57" t="s">
        <v>12</v>
      </c>
      <c r="B35" s="13">
        <v>4103300</v>
      </c>
      <c r="C35" s="15">
        <v>-4103300</v>
      </c>
    </row>
    <row r="36" spans="1:3" x14ac:dyDescent="0.25">
      <c r="A36" s="57" t="s">
        <v>14</v>
      </c>
      <c r="B36" s="13">
        <v>76182</v>
      </c>
      <c r="C36" s="15">
        <v>-76182</v>
      </c>
    </row>
    <row r="37" spans="1:3" x14ac:dyDescent="0.25">
      <c r="A37" s="57" t="s">
        <v>26</v>
      </c>
      <c r="B37" s="13">
        <v>87670</v>
      </c>
      <c r="C37" s="15">
        <v>-87670</v>
      </c>
    </row>
    <row r="38" spans="1:3" x14ac:dyDescent="0.25">
      <c r="A38" s="57" t="s">
        <v>0</v>
      </c>
      <c r="B38" s="13"/>
      <c r="C38" s="15">
        <v>-7812219</v>
      </c>
    </row>
    <row r="39" spans="1:3" x14ac:dyDescent="0.25">
      <c r="A39" s="57" t="s">
        <v>38</v>
      </c>
      <c r="B39" s="13">
        <v>111000</v>
      </c>
      <c r="C39" s="15">
        <v>-111000</v>
      </c>
    </row>
    <row r="40" spans="1:3" x14ac:dyDescent="0.25">
      <c r="A40" s="57" t="s">
        <v>36</v>
      </c>
      <c r="B40" s="13">
        <v>210300</v>
      </c>
      <c r="C40" s="15">
        <v>-210300</v>
      </c>
    </row>
    <row r="41" spans="1:3" x14ac:dyDescent="0.25">
      <c r="A41" s="57" t="s">
        <v>20</v>
      </c>
      <c r="B41" s="13">
        <v>665782</v>
      </c>
      <c r="C41" s="15">
        <v>-665782</v>
      </c>
    </row>
    <row r="42" spans="1:3" x14ac:dyDescent="0.25">
      <c r="A42" s="57" t="s">
        <v>84</v>
      </c>
      <c r="B42" s="13">
        <v>356488</v>
      </c>
      <c r="C42" s="15">
        <v>-356488</v>
      </c>
    </row>
    <row r="43" spans="1:3" x14ac:dyDescent="0.25">
      <c r="A43" s="57" t="s">
        <v>2</v>
      </c>
      <c r="B43" s="13"/>
      <c r="C43" s="15">
        <v>-800000</v>
      </c>
    </row>
    <row r="44" spans="1:3" x14ac:dyDescent="0.25">
      <c r="A44" s="57" t="s">
        <v>25</v>
      </c>
      <c r="B44" s="13">
        <v>533160</v>
      </c>
      <c r="C44" s="15">
        <v>-533100</v>
      </c>
    </row>
    <row r="45" spans="1:3" x14ac:dyDescent="0.25">
      <c r="A45" s="57" t="s">
        <v>31</v>
      </c>
      <c r="B45" s="13">
        <v>614972</v>
      </c>
      <c r="C45" s="15">
        <v>-614972</v>
      </c>
    </row>
    <row r="46" spans="1:3" x14ac:dyDescent="0.25">
      <c r="A46" s="57" t="s">
        <v>89</v>
      </c>
      <c r="B46" s="13">
        <v>14500</v>
      </c>
      <c r="C46" s="15">
        <v>-14500</v>
      </c>
    </row>
    <row r="47" spans="1:3" x14ac:dyDescent="0.25">
      <c r="A47" s="57" t="s">
        <v>10</v>
      </c>
      <c r="B47" s="13">
        <v>391161</v>
      </c>
      <c r="C47" s="15">
        <v>-391255</v>
      </c>
    </row>
    <row r="48" spans="1:3" x14ac:dyDescent="0.25">
      <c r="A48" s="57" t="s">
        <v>32</v>
      </c>
      <c r="B48" s="13">
        <v>449100</v>
      </c>
      <c r="C48" s="15">
        <v>-449100</v>
      </c>
    </row>
    <row r="49" spans="1:3" x14ac:dyDescent="0.25">
      <c r="A49" s="57" t="s">
        <v>30</v>
      </c>
      <c r="B49" s="13">
        <v>73000</v>
      </c>
      <c r="C49" s="15">
        <v>-73000</v>
      </c>
    </row>
    <row r="50" spans="1:3" x14ac:dyDescent="0.25">
      <c r="A50" s="57" t="s">
        <v>106</v>
      </c>
      <c r="B50" s="13">
        <v>412000</v>
      </c>
      <c r="C50" s="15">
        <v>-412000</v>
      </c>
    </row>
    <row r="51" spans="1:3" x14ac:dyDescent="0.25">
      <c r="A51" s="57" t="s">
        <v>123</v>
      </c>
      <c r="B51" s="13">
        <v>6408388</v>
      </c>
      <c r="C51" s="15">
        <v>-6408388</v>
      </c>
    </row>
    <row r="52" spans="1:3" x14ac:dyDescent="0.25">
      <c r="A52" s="57" t="s">
        <v>124</v>
      </c>
      <c r="B52" s="13">
        <v>104484</v>
      </c>
      <c r="C52" s="15">
        <v>-104484</v>
      </c>
    </row>
    <row r="53" spans="1:3" x14ac:dyDescent="0.25">
      <c r="A53" s="57" t="s">
        <v>132</v>
      </c>
      <c r="B53" s="13">
        <v>52000</v>
      </c>
      <c r="C53" s="15">
        <v>-52000</v>
      </c>
    </row>
    <row r="54" spans="1:3" x14ac:dyDescent="0.25">
      <c r="A54" s="57" t="s">
        <v>136</v>
      </c>
      <c r="B54" s="13">
        <v>30500</v>
      </c>
      <c r="C54" s="15">
        <v>-30500</v>
      </c>
    </row>
    <row r="55" spans="1:3" x14ac:dyDescent="0.25">
      <c r="A55" s="57" t="s">
        <v>131</v>
      </c>
      <c r="B55" s="13">
        <v>535134</v>
      </c>
      <c r="C55" s="15">
        <v>-535200</v>
      </c>
    </row>
    <row r="56" spans="1:3" x14ac:dyDescent="0.25">
      <c r="A56" s="57" t="s">
        <v>141</v>
      </c>
      <c r="B56" s="13">
        <v>233000</v>
      </c>
      <c r="C56" s="15">
        <v>-600500</v>
      </c>
    </row>
    <row r="57" spans="1:3" x14ac:dyDescent="0.25">
      <c r="A57" s="57" t="s">
        <v>144</v>
      </c>
      <c r="B57" s="13">
        <v>300000</v>
      </c>
      <c r="C57" s="15">
        <v>-300000</v>
      </c>
    </row>
    <row r="58" spans="1:3" x14ac:dyDescent="0.25">
      <c r="A58" s="57" t="s">
        <v>153</v>
      </c>
      <c r="B58" s="13">
        <v>4300</v>
      </c>
      <c r="C58" s="15">
        <v>-4300</v>
      </c>
    </row>
    <row r="59" spans="1:3" x14ac:dyDescent="0.25">
      <c r="A59" s="57" t="s">
        <v>154</v>
      </c>
      <c r="B59" s="13"/>
      <c r="C59" s="15">
        <v>-60000</v>
      </c>
    </row>
    <row r="60" spans="1:3" x14ac:dyDescent="0.25">
      <c r="A60" s="57" t="s">
        <v>270</v>
      </c>
      <c r="B60" s="13">
        <v>24644</v>
      </c>
      <c r="C60" s="15">
        <v>-24644</v>
      </c>
    </row>
    <row r="61" spans="1:3" x14ac:dyDescent="0.25">
      <c r="A61" s="57" t="s">
        <v>274</v>
      </c>
      <c r="B61" s="13">
        <v>358200</v>
      </c>
      <c r="C61" s="15">
        <v>-358200</v>
      </c>
    </row>
    <row r="62" spans="1:3" x14ac:dyDescent="0.25">
      <c r="A62" s="57" t="s">
        <v>284</v>
      </c>
      <c r="B62" s="13">
        <v>52000</v>
      </c>
      <c r="C62" s="15">
        <v>-52000</v>
      </c>
    </row>
    <row r="63" spans="1:3" x14ac:dyDescent="0.25">
      <c r="A63" s="56" t="s">
        <v>51</v>
      </c>
      <c r="B63" s="13">
        <v>732403</v>
      </c>
      <c r="C63" s="15">
        <v>-932403</v>
      </c>
    </row>
    <row r="64" spans="1:3" x14ac:dyDescent="0.25">
      <c r="A64" s="56" t="s">
        <v>50</v>
      </c>
      <c r="B64" s="13">
        <v>135961</v>
      </c>
      <c r="C64" s="15">
        <v>-715961</v>
      </c>
    </row>
    <row r="65" spans="1:3" x14ac:dyDescent="0.25">
      <c r="A65" s="56" t="s">
        <v>66</v>
      </c>
      <c r="B65" s="13">
        <v>2239024</v>
      </c>
      <c r="C65" s="15">
        <v>-2239024</v>
      </c>
    </row>
    <row r="66" spans="1:3" x14ac:dyDescent="0.25">
      <c r="A66" s="56" t="s">
        <v>69</v>
      </c>
      <c r="B66" s="13"/>
      <c r="C66" s="15">
        <v>-5311710</v>
      </c>
    </row>
    <row r="67" spans="1:3" x14ac:dyDescent="0.25">
      <c r="A67" s="57" t="s">
        <v>39</v>
      </c>
      <c r="B67" s="13"/>
      <c r="C67" s="15">
        <v>-3596600</v>
      </c>
    </row>
    <row r="68" spans="1:3" x14ac:dyDescent="0.25">
      <c r="A68" s="57" t="s">
        <v>43</v>
      </c>
      <c r="B68" s="13"/>
      <c r="C68" s="15">
        <v>-1715110</v>
      </c>
    </row>
    <row r="69" spans="1:3" x14ac:dyDescent="0.25">
      <c r="A69" s="56" t="s">
        <v>70</v>
      </c>
      <c r="B69" s="13">
        <v>283711</v>
      </c>
      <c r="C69" s="15">
        <v>-283711</v>
      </c>
    </row>
    <row r="70" spans="1:3" x14ac:dyDescent="0.25">
      <c r="A70" s="56" t="s">
        <v>192</v>
      </c>
      <c r="B70" s="13">
        <v>1269990</v>
      </c>
      <c r="C70" s="15">
        <v>-1269990</v>
      </c>
    </row>
    <row r="71" spans="1:3" x14ac:dyDescent="0.25">
      <c r="A71" s="57" t="s">
        <v>177</v>
      </c>
      <c r="B71" s="13">
        <v>1269990</v>
      </c>
      <c r="C71" s="15">
        <v>-1269990</v>
      </c>
    </row>
    <row r="72" spans="1:3" x14ac:dyDescent="0.25">
      <c r="A72" s="56" t="s">
        <v>281</v>
      </c>
      <c r="B72" s="13">
        <v>888746</v>
      </c>
      <c r="C72" s="15">
        <v>-888746</v>
      </c>
    </row>
    <row r="73" spans="1:3" x14ac:dyDescent="0.25">
      <c r="A73" s="57" t="s">
        <v>282</v>
      </c>
      <c r="B73" s="13">
        <v>888746</v>
      </c>
      <c r="C73" s="15">
        <v>-888746</v>
      </c>
    </row>
    <row r="74" spans="1:3" x14ac:dyDescent="0.25">
      <c r="A74" s="55" t="s">
        <v>121</v>
      </c>
      <c r="B74" s="13"/>
      <c r="C74" s="15">
        <v>130000</v>
      </c>
    </row>
    <row r="75" spans="1:3" x14ac:dyDescent="0.25">
      <c r="A75" s="56" t="s">
        <v>201</v>
      </c>
      <c r="B75" s="13"/>
      <c r="C75" s="15">
        <v>130000</v>
      </c>
    </row>
    <row r="76" spans="1:3" x14ac:dyDescent="0.25">
      <c r="A76" s="57" t="s">
        <v>202</v>
      </c>
      <c r="B76" s="13"/>
      <c r="C76" s="15">
        <v>130000</v>
      </c>
    </row>
    <row r="77" spans="1:3" x14ac:dyDescent="0.25">
      <c r="A77" s="10" t="s">
        <v>112</v>
      </c>
      <c r="B77" s="13">
        <v>535881165</v>
      </c>
      <c r="C77" s="15">
        <v>3576976</v>
      </c>
    </row>
    <row r="78" spans="1:3" x14ac:dyDescent="0.25">
      <c r="B78"/>
      <c r="C78"/>
    </row>
    <row r="79" spans="1:3" x14ac:dyDescent="0.25">
      <c r="B79"/>
      <c r="C79"/>
    </row>
    <row r="80" spans="1:3" x14ac:dyDescent="0.25">
      <c r="B80"/>
      <c r="C80"/>
    </row>
    <row r="81" spans="2:3" x14ac:dyDescent="0.25">
      <c r="B81"/>
      <c r="C81"/>
    </row>
    <row r="82" spans="2:3" x14ac:dyDescent="0.25">
      <c r="B82"/>
      <c r="C82"/>
    </row>
    <row r="83" spans="2:3" x14ac:dyDescent="0.25">
      <c r="B83"/>
      <c r="C83"/>
    </row>
    <row r="84" spans="2:3" x14ac:dyDescent="0.25">
      <c r="B84"/>
      <c r="C84"/>
    </row>
    <row r="85" spans="2:3" x14ac:dyDescent="0.25">
      <c r="B85"/>
      <c r="C85"/>
    </row>
    <row r="86" spans="2:3" x14ac:dyDescent="0.25">
      <c r="B86"/>
      <c r="C86"/>
    </row>
    <row r="87" spans="2:3" x14ac:dyDescent="0.25">
      <c r="B87"/>
      <c r="C87"/>
    </row>
    <row r="88" spans="2:3" x14ac:dyDescent="0.25">
      <c r="B88"/>
      <c r="C88"/>
    </row>
    <row r="89" spans="2:3" x14ac:dyDescent="0.25">
      <c r="B89"/>
      <c r="C89"/>
    </row>
    <row r="90" spans="2:3" x14ac:dyDescent="0.25">
      <c r="B90"/>
      <c r="C90"/>
    </row>
    <row r="91" spans="2:3" x14ac:dyDescent="0.25">
      <c r="B91"/>
      <c r="C91"/>
    </row>
    <row r="92" spans="2:3" x14ac:dyDescent="0.25">
      <c r="B92"/>
      <c r="C92"/>
    </row>
    <row r="93" spans="2:3" x14ac:dyDescent="0.25">
      <c r="B93"/>
      <c r="C93"/>
    </row>
    <row r="94" spans="2:3" x14ac:dyDescent="0.25">
      <c r="B94"/>
      <c r="C94"/>
    </row>
    <row r="95" spans="2:3" x14ac:dyDescent="0.25">
      <c r="B95"/>
      <c r="C95"/>
    </row>
    <row r="96" spans="2:3" x14ac:dyDescent="0.25">
      <c r="B96"/>
      <c r="C96"/>
    </row>
    <row r="97" spans="2:3" x14ac:dyDescent="0.25">
      <c r="B97"/>
      <c r="C97"/>
    </row>
    <row r="98" spans="2:3" x14ac:dyDescent="0.25">
      <c r="B98"/>
      <c r="C98"/>
    </row>
    <row r="99" spans="2:3" x14ac:dyDescent="0.25">
      <c r="B99"/>
      <c r="C99"/>
    </row>
    <row r="100" spans="2:3" x14ac:dyDescent="0.25">
      <c r="B100"/>
      <c r="C100"/>
    </row>
    <row r="101" spans="2:3" x14ac:dyDescent="0.25">
      <c r="B101"/>
      <c r="C101"/>
    </row>
    <row r="102" spans="2:3" x14ac:dyDescent="0.25">
      <c r="B102"/>
      <c r="C102"/>
    </row>
    <row r="103" spans="2:3" x14ac:dyDescent="0.25">
      <c r="B103"/>
      <c r="C103"/>
    </row>
    <row r="104" spans="2:3" x14ac:dyDescent="0.25">
      <c r="B104"/>
      <c r="C104"/>
    </row>
    <row r="105" spans="2:3" x14ac:dyDescent="0.25">
      <c r="B105"/>
      <c r="C105"/>
    </row>
    <row r="106" spans="2:3" x14ac:dyDescent="0.25">
      <c r="B106"/>
      <c r="C106"/>
    </row>
    <row r="107" spans="2:3" x14ac:dyDescent="0.25">
      <c r="B107"/>
      <c r="C107"/>
    </row>
    <row r="108" spans="2:3" x14ac:dyDescent="0.25">
      <c r="B108"/>
      <c r="C108"/>
    </row>
    <row r="109" spans="2:3" x14ac:dyDescent="0.25">
      <c r="B109"/>
      <c r="C109"/>
    </row>
    <row r="110" spans="2:3" x14ac:dyDescent="0.25">
      <c r="B110"/>
      <c r="C110"/>
    </row>
    <row r="111" spans="2:3" x14ac:dyDescent="0.25">
      <c r="B111"/>
      <c r="C111"/>
    </row>
    <row r="112" spans="2:3" x14ac:dyDescent="0.25">
      <c r="B112"/>
      <c r="C112"/>
    </row>
    <row r="113" spans="2:3" x14ac:dyDescent="0.25">
      <c r="B113"/>
      <c r="C113"/>
    </row>
    <row r="114" spans="2:3" x14ac:dyDescent="0.25">
      <c r="B114"/>
      <c r="C114"/>
    </row>
    <row r="115" spans="2:3" x14ac:dyDescent="0.25">
      <c r="B115"/>
      <c r="C115"/>
    </row>
    <row r="116" spans="2:3" x14ac:dyDescent="0.25">
      <c r="B116"/>
      <c r="C116"/>
    </row>
    <row r="117" spans="2:3" x14ac:dyDescent="0.25">
      <c r="B117"/>
      <c r="C117"/>
    </row>
    <row r="118" spans="2:3" x14ac:dyDescent="0.25">
      <c r="B118"/>
      <c r="C118"/>
    </row>
    <row r="119" spans="2:3" x14ac:dyDescent="0.25">
      <c r="B119"/>
      <c r="C119"/>
    </row>
    <row r="120" spans="2:3" x14ac:dyDescent="0.25">
      <c r="B120"/>
      <c r="C120"/>
    </row>
    <row r="121" spans="2:3" x14ac:dyDescent="0.25">
      <c r="B121"/>
      <c r="C121"/>
    </row>
    <row r="122" spans="2:3" x14ac:dyDescent="0.25">
      <c r="B122"/>
      <c r="C122"/>
    </row>
    <row r="123" spans="2:3" x14ac:dyDescent="0.25">
      <c r="B123"/>
      <c r="C123"/>
    </row>
    <row r="124" spans="2:3" x14ac:dyDescent="0.25">
      <c r="B124"/>
      <c r="C124"/>
    </row>
    <row r="125" spans="2:3" x14ac:dyDescent="0.25">
      <c r="B125"/>
      <c r="C125"/>
    </row>
    <row r="126" spans="2:3" x14ac:dyDescent="0.25">
      <c r="B126"/>
      <c r="C126"/>
    </row>
    <row r="127" spans="2:3" x14ac:dyDescent="0.25">
      <c r="B127"/>
      <c r="C127"/>
    </row>
    <row r="128" spans="2:3" x14ac:dyDescent="0.25">
      <c r="B128"/>
      <c r="C128"/>
    </row>
    <row r="129" spans="2:3" x14ac:dyDescent="0.25">
      <c r="B129"/>
      <c r="C129"/>
    </row>
    <row r="130" spans="2:3" x14ac:dyDescent="0.25">
      <c r="B130"/>
      <c r="C130"/>
    </row>
    <row r="131" spans="2:3" x14ac:dyDescent="0.25">
      <c r="B131"/>
      <c r="C131"/>
    </row>
    <row r="132" spans="2:3" x14ac:dyDescent="0.25">
      <c r="B132"/>
      <c r="C132"/>
    </row>
    <row r="133" spans="2:3" x14ac:dyDescent="0.25">
      <c r="B133"/>
      <c r="C133"/>
    </row>
    <row r="134" spans="2:3" x14ac:dyDescent="0.25">
      <c r="B134"/>
      <c r="C134"/>
    </row>
    <row r="135" spans="2:3" x14ac:dyDescent="0.25">
      <c r="B135"/>
      <c r="C135"/>
    </row>
    <row r="136" spans="2:3" x14ac:dyDescent="0.25">
      <c r="B136"/>
      <c r="C136"/>
    </row>
    <row r="137" spans="2:3" x14ac:dyDescent="0.25">
      <c r="B137"/>
      <c r="C137"/>
    </row>
    <row r="138" spans="2:3" x14ac:dyDescent="0.25">
      <c r="B138"/>
      <c r="C138"/>
    </row>
    <row r="139" spans="2:3" x14ac:dyDescent="0.25">
      <c r="B139"/>
      <c r="C139"/>
    </row>
    <row r="140" spans="2:3" x14ac:dyDescent="0.25">
      <c r="B140"/>
      <c r="C140"/>
    </row>
    <row r="141" spans="2:3" x14ac:dyDescent="0.25">
      <c r="B141"/>
      <c r="C141"/>
    </row>
    <row r="142" spans="2:3" x14ac:dyDescent="0.25">
      <c r="B142"/>
      <c r="C142"/>
    </row>
    <row r="143" spans="2:3" x14ac:dyDescent="0.25">
      <c r="B143"/>
      <c r="C143"/>
    </row>
    <row r="144" spans="2:3" x14ac:dyDescent="0.25">
      <c r="B144"/>
      <c r="C144"/>
    </row>
    <row r="145" spans="2:3" x14ac:dyDescent="0.25">
      <c r="B145"/>
      <c r="C145"/>
    </row>
    <row r="146" spans="2:3" x14ac:dyDescent="0.25">
      <c r="B146"/>
      <c r="C146"/>
    </row>
    <row r="147" spans="2:3" x14ac:dyDescent="0.25">
      <c r="B147"/>
      <c r="C147"/>
    </row>
    <row r="148" spans="2:3" x14ac:dyDescent="0.25">
      <c r="B148"/>
      <c r="C148"/>
    </row>
    <row r="149" spans="2:3" x14ac:dyDescent="0.25">
      <c r="B149"/>
      <c r="C149"/>
    </row>
    <row r="150" spans="2:3" x14ac:dyDescent="0.25">
      <c r="B150"/>
      <c r="C150"/>
    </row>
    <row r="151" spans="2:3" x14ac:dyDescent="0.25">
      <c r="B151"/>
      <c r="C151"/>
    </row>
    <row r="152" spans="2:3" x14ac:dyDescent="0.25">
      <c r="B152"/>
      <c r="C152"/>
    </row>
    <row r="153" spans="2:3" x14ac:dyDescent="0.25">
      <c r="B153"/>
      <c r="C153"/>
    </row>
    <row r="154" spans="2:3" x14ac:dyDescent="0.25">
      <c r="B154"/>
      <c r="C154"/>
    </row>
    <row r="155" spans="2:3" x14ac:dyDescent="0.25">
      <c r="B155"/>
      <c r="C155"/>
    </row>
    <row r="156" spans="2:3" x14ac:dyDescent="0.25">
      <c r="B156"/>
      <c r="C156"/>
    </row>
    <row r="157" spans="2:3" x14ac:dyDescent="0.25">
      <c r="B157"/>
      <c r="C157"/>
    </row>
    <row r="158" spans="2:3" x14ac:dyDescent="0.25">
      <c r="B158"/>
      <c r="C158"/>
    </row>
    <row r="159" spans="2:3" x14ac:dyDescent="0.25">
      <c r="B159"/>
      <c r="C159"/>
    </row>
    <row r="160" spans="2:3" x14ac:dyDescent="0.25">
      <c r="B160"/>
      <c r="C160"/>
    </row>
    <row r="161" spans="2:3" x14ac:dyDescent="0.25">
      <c r="B161"/>
      <c r="C161"/>
    </row>
    <row r="162" spans="2:3" x14ac:dyDescent="0.25">
      <c r="B162"/>
      <c r="C162"/>
    </row>
    <row r="163" spans="2:3" x14ac:dyDescent="0.25">
      <c r="B163"/>
      <c r="C163"/>
    </row>
    <row r="164" spans="2:3" x14ac:dyDescent="0.25">
      <c r="B164"/>
      <c r="C164"/>
    </row>
    <row r="165" spans="2:3" x14ac:dyDescent="0.25">
      <c r="B165"/>
      <c r="C165"/>
    </row>
    <row r="166" spans="2:3" x14ac:dyDescent="0.25">
      <c r="B166"/>
      <c r="C166"/>
    </row>
    <row r="167" spans="2:3" x14ac:dyDescent="0.25">
      <c r="B167"/>
      <c r="C167"/>
    </row>
    <row r="168" spans="2:3" x14ac:dyDescent="0.25">
      <c r="B168"/>
      <c r="C168"/>
    </row>
    <row r="169" spans="2:3" x14ac:dyDescent="0.25">
      <c r="B169"/>
      <c r="C169"/>
    </row>
    <row r="170" spans="2:3" x14ac:dyDescent="0.25">
      <c r="B170"/>
      <c r="C170"/>
    </row>
    <row r="171" spans="2:3" x14ac:dyDescent="0.25">
      <c r="B171"/>
      <c r="C171"/>
    </row>
    <row r="172" spans="2:3" x14ac:dyDescent="0.25">
      <c r="B172"/>
      <c r="C172"/>
    </row>
    <row r="173" spans="2:3" x14ac:dyDescent="0.25">
      <c r="B173"/>
      <c r="C173"/>
    </row>
    <row r="174" spans="2:3" x14ac:dyDescent="0.25">
      <c r="B174"/>
      <c r="C174"/>
    </row>
    <row r="175" spans="2:3" x14ac:dyDescent="0.25">
      <c r="B175"/>
      <c r="C175"/>
    </row>
    <row r="176" spans="2:3" x14ac:dyDescent="0.25">
      <c r="B176"/>
      <c r="C176"/>
    </row>
    <row r="177" spans="2:3" x14ac:dyDescent="0.25">
      <c r="B177"/>
      <c r="C177"/>
    </row>
    <row r="178" spans="2:3" x14ac:dyDescent="0.25">
      <c r="B178"/>
      <c r="C178"/>
    </row>
    <row r="179" spans="2:3" x14ac:dyDescent="0.25">
      <c r="B179"/>
      <c r="C179"/>
    </row>
    <row r="180" spans="2:3" x14ac:dyDescent="0.25">
      <c r="B180"/>
      <c r="C180"/>
    </row>
    <row r="181" spans="2:3" x14ac:dyDescent="0.25">
      <c r="B181"/>
      <c r="C181"/>
    </row>
    <row r="182" spans="2:3" x14ac:dyDescent="0.25">
      <c r="B182"/>
      <c r="C182"/>
    </row>
    <row r="183" spans="2:3" x14ac:dyDescent="0.25">
      <c r="B183"/>
      <c r="C183"/>
    </row>
    <row r="184" spans="2:3" x14ac:dyDescent="0.25">
      <c r="B184"/>
      <c r="C184"/>
    </row>
    <row r="185" spans="2:3" x14ac:dyDescent="0.25">
      <c r="B185"/>
      <c r="C185"/>
    </row>
    <row r="186" spans="2:3" x14ac:dyDescent="0.25">
      <c r="B186"/>
      <c r="C186"/>
    </row>
    <row r="187" spans="2:3" x14ac:dyDescent="0.25">
      <c r="B187"/>
      <c r="C187"/>
    </row>
    <row r="188" spans="2:3" x14ac:dyDescent="0.25">
      <c r="B188"/>
      <c r="C188"/>
    </row>
    <row r="189" spans="2:3" x14ac:dyDescent="0.25">
      <c r="B189"/>
      <c r="C189"/>
    </row>
    <row r="190" spans="2:3" x14ac:dyDescent="0.25">
      <c r="B190"/>
      <c r="C190"/>
    </row>
    <row r="191" spans="2:3" x14ac:dyDescent="0.25">
      <c r="B191"/>
      <c r="C191"/>
    </row>
    <row r="192" spans="2:3" x14ac:dyDescent="0.25">
      <c r="B192"/>
      <c r="C192"/>
    </row>
    <row r="193" spans="2:3" x14ac:dyDescent="0.25">
      <c r="B193"/>
      <c r="C193"/>
    </row>
    <row r="194" spans="2:3" x14ac:dyDescent="0.25">
      <c r="B194"/>
      <c r="C194"/>
    </row>
    <row r="195" spans="2:3" x14ac:dyDescent="0.25">
      <c r="B195"/>
      <c r="C195"/>
    </row>
    <row r="196" spans="2:3" x14ac:dyDescent="0.25">
      <c r="B196"/>
      <c r="C196"/>
    </row>
    <row r="197" spans="2:3" x14ac:dyDescent="0.25">
      <c r="B197"/>
      <c r="C197"/>
    </row>
    <row r="198" spans="2:3" x14ac:dyDescent="0.25">
      <c r="B198"/>
      <c r="C198"/>
    </row>
    <row r="199" spans="2:3" x14ac:dyDescent="0.25">
      <c r="B199"/>
      <c r="C199"/>
    </row>
    <row r="200" spans="2:3" x14ac:dyDescent="0.25">
      <c r="B200"/>
      <c r="C200"/>
    </row>
    <row r="201" spans="2:3" x14ac:dyDescent="0.25">
      <c r="B201"/>
      <c r="C201"/>
    </row>
    <row r="202" spans="2:3" x14ac:dyDescent="0.25">
      <c r="B202"/>
      <c r="C202"/>
    </row>
    <row r="203" spans="2:3" x14ac:dyDescent="0.25">
      <c r="B203"/>
      <c r="C203"/>
    </row>
    <row r="204" spans="2:3" x14ac:dyDescent="0.25">
      <c r="B204"/>
      <c r="C204"/>
    </row>
    <row r="205" spans="2:3" x14ac:dyDescent="0.25">
      <c r="B205"/>
      <c r="C205"/>
    </row>
    <row r="206" spans="2:3" x14ac:dyDescent="0.25">
      <c r="B206"/>
      <c r="C206"/>
    </row>
    <row r="207" spans="2:3" x14ac:dyDescent="0.25">
      <c r="B207"/>
      <c r="C207"/>
    </row>
    <row r="208" spans="2:3" x14ac:dyDescent="0.25">
      <c r="B208"/>
      <c r="C208"/>
    </row>
    <row r="209" spans="2:3" x14ac:dyDescent="0.25">
      <c r="B209"/>
      <c r="C209"/>
    </row>
    <row r="210" spans="2:3" x14ac:dyDescent="0.25">
      <c r="B210"/>
      <c r="C210"/>
    </row>
    <row r="211" spans="2:3" x14ac:dyDescent="0.25">
      <c r="B211"/>
      <c r="C211"/>
    </row>
    <row r="212" spans="2:3" x14ac:dyDescent="0.25">
      <c r="B212"/>
      <c r="C212"/>
    </row>
    <row r="213" spans="2:3" x14ac:dyDescent="0.25">
      <c r="B213"/>
      <c r="C213"/>
    </row>
    <row r="214" spans="2:3" x14ac:dyDescent="0.25">
      <c r="B214"/>
      <c r="C214"/>
    </row>
    <row r="215" spans="2:3" x14ac:dyDescent="0.25">
      <c r="B215"/>
      <c r="C215"/>
    </row>
    <row r="216" spans="2:3" x14ac:dyDescent="0.25">
      <c r="B216"/>
      <c r="C216"/>
    </row>
    <row r="217" spans="2:3" x14ac:dyDescent="0.25">
      <c r="B217"/>
      <c r="C217"/>
    </row>
    <row r="218" spans="2:3" x14ac:dyDescent="0.25">
      <c r="B218"/>
      <c r="C218"/>
    </row>
    <row r="219" spans="2:3" x14ac:dyDescent="0.25">
      <c r="B219"/>
      <c r="C219"/>
    </row>
    <row r="220" spans="2:3" x14ac:dyDescent="0.25">
      <c r="B220"/>
      <c r="C220"/>
    </row>
    <row r="221" spans="2:3" x14ac:dyDescent="0.25">
      <c r="B221"/>
      <c r="C221"/>
    </row>
    <row r="222" spans="2:3" x14ac:dyDescent="0.25">
      <c r="B222"/>
      <c r="C222"/>
    </row>
    <row r="223" spans="2:3" x14ac:dyDescent="0.25">
      <c r="B223"/>
      <c r="C223"/>
    </row>
    <row r="224" spans="2:3" x14ac:dyDescent="0.25">
      <c r="B224"/>
      <c r="C224"/>
    </row>
    <row r="225" spans="2:3" x14ac:dyDescent="0.25">
      <c r="B225"/>
      <c r="C225"/>
    </row>
    <row r="226" spans="2:3" x14ac:dyDescent="0.25">
      <c r="B226"/>
      <c r="C226"/>
    </row>
    <row r="227" spans="2:3" x14ac:dyDescent="0.25">
      <c r="B227"/>
      <c r="C227"/>
    </row>
    <row r="228" spans="2:3" x14ac:dyDescent="0.25">
      <c r="B228"/>
      <c r="C228"/>
    </row>
    <row r="229" spans="2:3" x14ac:dyDescent="0.25">
      <c r="B229"/>
      <c r="C229"/>
    </row>
    <row r="230" spans="2:3" x14ac:dyDescent="0.25">
      <c r="B230"/>
      <c r="C230"/>
    </row>
    <row r="231" spans="2:3" x14ac:dyDescent="0.25">
      <c r="B231"/>
      <c r="C231"/>
    </row>
    <row r="232" spans="2:3" x14ac:dyDescent="0.25">
      <c r="B232"/>
      <c r="C232"/>
    </row>
    <row r="233" spans="2:3" x14ac:dyDescent="0.25">
      <c r="B233"/>
      <c r="C233"/>
    </row>
    <row r="234" spans="2:3" x14ac:dyDescent="0.25">
      <c r="B234"/>
      <c r="C234"/>
    </row>
    <row r="235" spans="2:3" x14ac:dyDescent="0.25">
      <c r="B235"/>
      <c r="C235"/>
    </row>
    <row r="236" spans="2:3" x14ac:dyDescent="0.25">
      <c r="B236"/>
      <c r="C236"/>
    </row>
    <row r="237" spans="2:3" x14ac:dyDescent="0.25">
      <c r="B237"/>
      <c r="C237"/>
    </row>
    <row r="238" spans="2:3" x14ac:dyDescent="0.25">
      <c r="B238"/>
      <c r="C238"/>
    </row>
    <row r="239" spans="2:3" x14ac:dyDescent="0.25">
      <c r="B239"/>
      <c r="C239"/>
    </row>
    <row r="240" spans="2:3" x14ac:dyDescent="0.25">
      <c r="B240"/>
      <c r="C240"/>
    </row>
    <row r="241" spans="2:3" x14ac:dyDescent="0.25">
      <c r="B241"/>
      <c r="C241"/>
    </row>
    <row r="242" spans="2:3" x14ac:dyDescent="0.25">
      <c r="B242"/>
      <c r="C242"/>
    </row>
    <row r="243" spans="2:3" x14ac:dyDescent="0.25">
      <c r="B243"/>
      <c r="C243"/>
    </row>
    <row r="244" spans="2:3" x14ac:dyDescent="0.25">
      <c r="B244"/>
      <c r="C244"/>
    </row>
    <row r="245" spans="2:3" x14ac:dyDescent="0.25">
      <c r="B245"/>
      <c r="C245"/>
    </row>
    <row r="246" spans="2:3" x14ac:dyDescent="0.25">
      <c r="B246"/>
      <c r="C246"/>
    </row>
    <row r="247" spans="2:3" x14ac:dyDescent="0.25">
      <c r="B247"/>
      <c r="C247"/>
    </row>
    <row r="248" spans="2:3" x14ac:dyDescent="0.25">
      <c r="B248"/>
      <c r="C248"/>
    </row>
    <row r="249" spans="2:3" x14ac:dyDescent="0.25">
      <c r="B249"/>
      <c r="C249"/>
    </row>
    <row r="250" spans="2:3" x14ac:dyDescent="0.25">
      <c r="B250"/>
      <c r="C250"/>
    </row>
    <row r="251" spans="2:3" x14ac:dyDescent="0.25">
      <c r="B251"/>
      <c r="C251"/>
    </row>
    <row r="252" spans="2:3" x14ac:dyDescent="0.25">
      <c r="B252"/>
      <c r="C252"/>
    </row>
    <row r="253" spans="2:3" x14ac:dyDescent="0.25">
      <c r="B253"/>
      <c r="C253"/>
    </row>
    <row r="254" spans="2:3" x14ac:dyDescent="0.25">
      <c r="B254"/>
      <c r="C254"/>
    </row>
    <row r="255" spans="2:3" x14ac:dyDescent="0.25">
      <c r="B255"/>
      <c r="C255"/>
    </row>
    <row r="256" spans="2:3" x14ac:dyDescent="0.25">
      <c r="B256"/>
      <c r="C256"/>
    </row>
    <row r="257" spans="2:3" x14ac:dyDescent="0.25">
      <c r="B257"/>
      <c r="C257"/>
    </row>
    <row r="258" spans="2:3" x14ac:dyDescent="0.25">
      <c r="B258"/>
      <c r="C258"/>
    </row>
    <row r="259" spans="2:3" x14ac:dyDescent="0.25">
      <c r="B259"/>
      <c r="C259"/>
    </row>
    <row r="260" spans="2:3" x14ac:dyDescent="0.25">
      <c r="B260"/>
      <c r="C260"/>
    </row>
    <row r="261" spans="2:3" x14ac:dyDescent="0.25">
      <c r="B261"/>
      <c r="C261"/>
    </row>
    <row r="262" spans="2:3" x14ac:dyDescent="0.25">
      <c r="B262"/>
      <c r="C262"/>
    </row>
    <row r="263" spans="2:3" x14ac:dyDescent="0.25">
      <c r="B263"/>
      <c r="C263"/>
    </row>
    <row r="264" spans="2:3" x14ac:dyDescent="0.25">
      <c r="B264"/>
      <c r="C264"/>
    </row>
    <row r="265" spans="2:3" x14ac:dyDescent="0.25">
      <c r="B265"/>
      <c r="C265"/>
    </row>
    <row r="266" spans="2:3" x14ac:dyDescent="0.25">
      <c r="B266"/>
      <c r="C266"/>
    </row>
    <row r="267" spans="2:3" x14ac:dyDescent="0.25">
      <c r="B267"/>
      <c r="C267"/>
    </row>
    <row r="268" spans="2:3" x14ac:dyDescent="0.25">
      <c r="B268"/>
      <c r="C268"/>
    </row>
    <row r="269" spans="2:3" x14ac:dyDescent="0.25">
      <c r="B269"/>
      <c r="C269"/>
    </row>
    <row r="270" spans="2:3" x14ac:dyDescent="0.25">
      <c r="B270"/>
      <c r="C270"/>
    </row>
    <row r="271" spans="2:3" x14ac:dyDescent="0.25">
      <c r="B271"/>
      <c r="C271"/>
    </row>
    <row r="272" spans="2:3" x14ac:dyDescent="0.25">
      <c r="B272"/>
      <c r="C272"/>
    </row>
    <row r="273" spans="2:3" x14ac:dyDescent="0.25">
      <c r="B273"/>
      <c r="C273"/>
    </row>
    <row r="274" spans="2:3" x14ac:dyDescent="0.25">
      <c r="B274"/>
      <c r="C274"/>
    </row>
    <row r="275" spans="2:3" x14ac:dyDescent="0.25">
      <c r="B275"/>
      <c r="C275"/>
    </row>
    <row r="276" spans="2:3" x14ac:dyDescent="0.25">
      <c r="B276"/>
      <c r="C276"/>
    </row>
    <row r="277" spans="2:3" x14ac:dyDescent="0.25">
      <c r="B277"/>
      <c r="C277"/>
    </row>
    <row r="278" spans="2:3" x14ac:dyDescent="0.25">
      <c r="B278"/>
      <c r="C278"/>
    </row>
    <row r="279" spans="2:3" x14ac:dyDescent="0.25">
      <c r="B279"/>
      <c r="C279"/>
    </row>
    <row r="280" spans="2:3" x14ac:dyDescent="0.25">
      <c r="B280"/>
      <c r="C280"/>
    </row>
    <row r="281" spans="2:3" x14ac:dyDescent="0.25">
      <c r="B281"/>
      <c r="C281"/>
    </row>
    <row r="282" spans="2:3" x14ac:dyDescent="0.25">
      <c r="B282"/>
      <c r="C282"/>
    </row>
    <row r="283" spans="2:3" x14ac:dyDescent="0.25">
      <c r="B283"/>
      <c r="C283"/>
    </row>
    <row r="284" spans="2:3" x14ac:dyDescent="0.25">
      <c r="B284"/>
      <c r="C284"/>
    </row>
    <row r="285" spans="2:3" x14ac:dyDescent="0.25">
      <c r="B285"/>
      <c r="C285"/>
    </row>
    <row r="286" spans="2:3" x14ac:dyDescent="0.25">
      <c r="B286"/>
      <c r="C286"/>
    </row>
    <row r="287" spans="2:3" x14ac:dyDescent="0.25">
      <c r="B287"/>
      <c r="C287"/>
    </row>
    <row r="288" spans="2:3" x14ac:dyDescent="0.25">
      <c r="B288"/>
      <c r="C288"/>
    </row>
    <row r="289" spans="2:3" x14ac:dyDescent="0.25">
      <c r="B289"/>
      <c r="C289"/>
    </row>
    <row r="290" spans="2:3" x14ac:dyDescent="0.25">
      <c r="B290"/>
      <c r="C290"/>
    </row>
    <row r="291" spans="2:3" x14ac:dyDescent="0.25">
      <c r="B291"/>
      <c r="C291"/>
    </row>
    <row r="292" spans="2:3" x14ac:dyDescent="0.25">
      <c r="B292"/>
      <c r="C292"/>
    </row>
    <row r="293" spans="2:3" x14ac:dyDescent="0.25">
      <c r="B293"/>
      <c r="C293"/>
    </row>
    <row r="294" spans="2:3" x14ac:dyDescent="0.25">
      <c r="B294"/>
      <c r="C294"/>
    </row>
    <row r="295" spans="2:3" x14ac:dyDescent="0.25">
      <c r="B295"/>
      <c r="C295"/>
    </row>
    <row r="296" spans="2:3" x14ac:dyDescent="0.25">
      <c r="B296"/>
      <c r="C296"/>
    </row>
    <row r="297" spans="2:3" x14ac:dyDescent="0.25">
      <c r="B297"/>
      <c r="C297"/>
    </row>
    <row r="298" spans="2:3" x14ac:dyDescent="0.25">
      <c r="B298"/>
      <c r="C298"/>
    </row>
    <row r="299" spans="2:3" x14ac:dyDescent="0.25">
      <c r="B299"/>
      <c r="C299"/>
    </row>
    <row r="300" spans="2:3" x14ac:dyDescent="0.25">
      <c r="B300"/>
      <c r="C300"/>
    </row>
    <row r="301" spans="2:3" x14ac:dyDescent="0.25">
      <c r="B301"/>
      <c r="C301"/>
    </row>
    <row r="302" spans="2:3" x14ac:dyDescent="0.25">
      <c r="B302"/>
      <c r="C302"/>
    </row>
    <row r="303" spans="2:3" x14ac:dyDescent="0.25">
      <c r="B303"/>
      <c r="C303"/>
    </row>
    <row r="304" spans="2:3" x14ac:dyDescent="0.25">
      <c r="B304"/>
      <c r="C304"/>
    </row>
    <row r="305" spans="2:3" x14ac:dyDescent="0.25">
      <c r="B305"/>
      <c r="C305"/>
    </row>
    <row r="306" spans="2:3" x14ac:dyDescent="0.25">
      <c r="B306"/>
      <c r="C306"/>
    </row>
    <row r="307" spans="2:3" x14ac:dyDescent="0.25">
      <c r="B307"/>
      <c r="C307"/>
    </row>
    <row r="308" spans="2:3" x14ac:dyDescent="0.25">
      <c r="B308"/>
      <c r="C308"/>
    </row>
    <row r="309" spans="2:3" x14ac:dyDescent="0.25">
      <c r="B309"/>
      <c r="C309"/>
    </row>
    <row r="310" spans="2:3" x14ac:dyDescent="0.25">
      <c r="B310"/>
      <c r="C310"/>
    </row>
    <row r="311" spans="2:3" x14ac:dyDescent="0.25">
      <c r="B311"/>
      <c r="C311"/>
    </row>
    <row r="312" spans="2:3" x14ac:dyDescent="0.25">
      <c r="B312"/>
      <c r="C312"/>
    </row>
    <row r="313" spans="2:3" x14ac:dyDescent="0.25">
      <c r="B313"/>
      <c r="C313"/>
    </row>
    <row r="314" spans="2:3" x14ac:dyDescent="0.25">
      <c r="B314"/>
      <c r="C314"/>
    </row>
    <row r="315" spans="2:3" x14ac:dyDescent="0.25">
      <c r="B315"/>
      <c r="C315"/>
    </row>
    <row r="316" spans="2:3" x14ac:dyDescent="0.25">
      <c r="B316"/>
      <c r="C316"/>
    </row>
    <row r="317" spans="2:3" x14ac:dyDescent="0.25">
      <c r="B317"/>
      <c r="C317"/>
    </row>
    <row r="318" spans="2:3" x14ac:dyDescent="0.25">
      <c r="B318"/>
      <c r="C318"/>
    </row>
    <row r="319" spans="2:3" x14ac:dyDescent="0.25">
      <c r="B319"/>
      <c r="C319"/>
    </row>
    <row r="320" spans="2:3" x14ac:dyDescent="0.25">
      <c r="B320"/>
      <c r="C320"/>
    </row>
    <row r="321" spans="2:3" x14ac:dyDescent="0.25">
      <c r="B321"/>
      <c r="C321"/>
    </row>
    <row r="322" spans="2:3" x14ac:dyDescent="0.25">
      <c r="B322"/>
      <c r="C322"/>
    </row>
    <row r="323" spans="2:3" x14ac:dyDescent="0.25">
      <c r="B323"/>
      <c r="C323"/>
    </row>
    <row r="324" spans="2:3" x14ac:dyDescent="0.25">
      <c r="B324"/>
      <c r="C324"/>
    </row>
    <row r="325" spans="2:3" x14ac:dyDescent="0.25">
      <c r="B325"/>
      <c r="C325"/>
    </row>
    <row r="326" spans="2:3" x14ac:dyDescent="0.25">
      <c r="B326"/>
      <c r="C326"/>
    </row>
    <row r="327" spans="2:3" x14ac:dyDescent="0.25">
      <c r="B327"/>
      <c r="C327"/>
    </row>
    <row r="328" spans="2:3" x14ac:dyDescent="0.25">
      <c r="B328"/>
      <c r="C328"/>
    </row>
    <row r="329" spans="2:3" x14ac:dyDescent="0.25">
      <c r="B329"/>
      <c r="C329"/>
    </row>
    <row r="330" spans="2:3" x14ac:dyDescent="0.25">
      <c r="B330"/>
      <c r="C330"/>
    </row>
    <row r="331" spans="2:3" x14ac:dyDescent="0.25">
      <c r="B331"/>
      <c r="C331"/>
    </row>
    <row r="332" spans="2:3" x14ac:dyDescent="0.25">
      <c r="B332"/>
      <c r="C332"/>
    </row>
    <row r="333" spans="2:3" x14ac:dyDescent="0.25">
      <c r="B333"/>
      <c r="C333"/>
    </row>
    <row r="334" spans="2:3" x14ac:dyDescent="0.25">
      <c r="B334"/>
      <c r="C334"/>
    </row>
    <row r="335" spans="2:3" x14ac:dyDescent="0.25">
      <c r="B335"/>
      <c r="C335"/>
    </row>
    <row r="336" spans="2:3" x14ac:dyDescent="0.25">
      <c r="B336"/>
      <c r="C336"/>
    </row>
    <row r="337" spans="2:3" x14ac:dyDescent="0.25">
      <c r="B337"/>
      <c r="C337"/>
    </row>
    <row r="338" spans="2:3" x14ac:dyDescent="0.25">
      <c r="B338"/>
      <c r="C338"/>
    </row>
    <row r="339" spans="2:3" x14ac:dyDescent="0.25">
      <c r="B339"/>
      <c r="C339"/>
    </row>
    <row r="340" spans="2:3" x14ac:dyDescent="0.25">
      <c r="B340"/>
      <c r="C340"/>
    </row>
    <row r="341" spans="2:3" x14ac:dyDescent="0.25">
      <c r="B341"/>
      <c r="C341"/>
    </row>
    <row r="342" spans="2:3" x14ac:dyDescent="0.25">
      <c r="B342"/>
      <c r="C342"/>
    </row>
    <row r="343" spans="2:3" x14ac:dyDescent="0.25">
      <c r="B343"/>
      <c r="C343"/>
    </row>
    <row r="344" spans="2:3" x14ac:dyDescent="0.25">
      <c r="B344"/>
      <c r="C344"/>
    </row>
    <row r="345" spans="2:3" x14ac:dyDescent="0.25">
      <c r="B345"/>
      <c r="C345"/>
    </row>
    <row r="346" spans="2:3" x14ac:dyDescent="0.25">
      <c r="B346"/>
      <c r="C346"/>
    </row>
    <row r="347" spans="2:3" x14ac:dyDescent="0.25">
      <c r="B347"/>
      <c r="C347"/>
    </row>
    <row r="348" spans="2:3" x14ac:dyDescent="0.25">
      <c r="B348"/>
      <c r="C348"/>
    </row>
    <row r="349" spans="2:3" x14ac:dyDescent="0.25">
      <c r="B349"/>
      <c r="C349"/>
    </row>
    <row r="350" spans="2:3" x14ac:dyDescent="0.25">
      <c r="B350"/>
      <c r="C350"/>
    </row>
    <row r="351" spans="2:3" x14ac:dyDescent="0.25">
      <c r="B351"/>
      <c r="C351"/>
    </row>
    <row r="352" spans="2:3" x14ac:dyDescent="0.25">
      <c r="B352"/>
      <c r="C352"/>
    </row>
    <row r="353" spans="2:3" x14ac:dyDescent="0.25">
      <c r="B353"/>
      <c r="C353"/>
    </row>
    <row r="354" spans="2:3" x14ac:dyDescent="0.25">
      <c r="B354"/>
      <c r="C354"/>
    </row>
    <row r="355" spans="2:3" x14ac:dyDescent="0.25">
      <c r="B355"/>
      <c r="C355"/>
    </row>
    <row r="356" spans="2:3" x14ac:dyDescent="0.25">
      <c r="B356"/>
      <c r="C356"/>
    </row>
    <row r="357" spans="2:3" x14ac:dyDescent="0.25">
      <c r="B357"/>
      <c r="C357"/>
    </row>
    <row r="358" spans="2:3" x14ac:dyDescent="0.25">
      <c r="B358"/>
      <c r="C358"/>
    </row>
    <row r="359" spans="2:3" x14ac:dyDescent="0.25">
      <c r="B359"/>
      <c r="C359"/>
    </row>
    <row r="360" spans="2:3" x14ac:dyDescent="0.25">
      <c r="B360"/>
      <c r="C360"/>
    </row>
    <row r="361" spans="2:3" x14ac:dyDescent="0.25">
      <c r="B361"/>
      <c r="C361"/>
    </row>
    <row r="362" spans="2:3" x14ac:dyDescent="0.25">
      <c r="B362"/>
      <c r="C362"/>
    </row>
    <row r="363" spans="2:3" x14ac:dyDescent="0.25">
      <c r="B363"/>
      <c r="C363"/>
    </row>
    <row r="364" spans="2:3" x14ac:dyDescent="0.25">
      <c r="B364"/>
      <c r="C364"/>
    </row>
    <row r="365" spans="2:3" x14ac:dyDescent="0.25">
      <c r="B365"/>
      <c r="C365"/>
    </row>
    <row r="366" spans="2:3" x14ac:dyDescent="0.25">
      <c r="B366"/>
      <c r="C366"/>
    </row>
    <row r="367" spans="2:3" x14ac:dyDescent="0.25">
      <c r="B367"/>
      <c r="C367"/>
    </row>
    <row r="368" spans="2:3" x14ac:dyDescent="0.25">
      <c r="B368"/>
      <c r="C368"/>
    </row>
    <row r="369" spans="2:3" x14ac:dyDescent="0.25">
      <c r="B369"/>
      <c r="C369"/>
    </row>
    <row r="370" spans="2:3" x14ac:dyDescent="0.25">
      <c r="B370"/>
      <c r="C370"/>
    </row>
    <row r="371" spans="2:3" x14ac:dyDescent="0.25">
      <c r="B371"/>
      <c r="C371"/>
    </row>
    <row r="372" spans="2:3" x14ac:dyDescent="0.25">
      <c r="B372"/>
      <c r="C372"/>
    </row>
    <row r="373" spans="2:3" x14ac:dyDescent="0.25">
      <c r="B373"/>
      <c r="C373"/>
    </row>
    <row r="374" spans="2:3" x14ac:dyDescent="0.25">
      <c r="B374"/>
      <c r="C374"/>
    </row>
    <row r="375" spans="2:3" x14ac:dyDescent="0.25">
      <c r="B375"/>
      <c r="C375"/>
    </row>
    <row r="376" spans="2:3" x14ac:dyDescent="0.25">
      <c r="B376"/>
      <c r="C376"/>
    </row>
    <row r="377" spans="2:3" x14ac:dyDescent="0.25">
      <c r="B377"/>
      <c r="C377"/>
    </row>
    <row r="378" spans="2:3" x14ac:dyDescent="0.25">
      <c r="B378"/>
      <c r="C378"/>
    </row>
    <row r="379" spans="2:3" x14ac:dyDescent="0.25">
      <c r="B379"/>
      <c r="C379"/>
    </row>
    <row r="380" spans="2:3" x14ac:dyDescent="0.25">
      <c r="B380"/>
      <c r="C380"/>
    </row>
    <row r="381" spans="2:3" x14ac:dyDescent="0.25">
      <c r="B381"/>
      <c r="C381"/>
    </row>
    <row r="382" spans="2:3" x14ac:dyDescent="0.25">
      <c r="B382"/>
      <c r="C382"/>
    </row>
    <row r="383" spans="2:3" x14ac:dyDescent="0.25">
      <c r="B383"/>
      <c r="C383"/>
    </row>
    <row r="384" spans="2:3" x14ac:dyDescent="0.25">
      <c r="B384"/>
      <c r="C384"/>
    </row>
    <row r="385" spans="2:3" x14ac:dyDescent="0.25">
      <c r="B385"/>
      <c r="C385"/>
    </row>
    <row r="386" spans="2:3" x14ac:dyDescent="0.25">
      <c r="B386"/>
      <c r="C386"/>
    </row>
    <row r="387" spans="2:3" x14ac:dyDescent="0.25">
      <c r="B387"/>
      <c r="C387"/>
    </row>
    <row r="388" spans="2:3" x14ac:dyDescent="0.25">
      <c r="B388"/>
      <c r="C388"/>
    </row>
    <row r="389" spans="2:3" x14ac:dyDescent="0.25">
      <c r="B389"/>
      <c r="C389"/>
    </row>
    <row r="390" spans="2:3" x14ac:dyDescent="0.25">
      <c r="B390"/>
      <c r="C390"/>
    </row>
    <row r="391" spans="2:3" x14ac:dyDescent="0.25">
      <c r="B391"/>
      <c r="C391"/>
    </row>
    <row r="392" spans="2:3" x14ac:dyDescent="0.25">
      <c r="B392"/>
      <c r="C392"/>
    </row>
    <row r="393" spans="2:3" x14ac:dyDescent="0.25">
      <c r="B393"/>
      <c r="C393"/>
    </row>
    <row r="394" spans="2:3" x14ac:dyDescent="0.25">
      <c r="B394"/>
      <c r="C394"/>
    </row>
    <row r="395" spans="2:3" x14ac:dyDescent="0.25">
      <c r="B395"/>
      <c r="C395"/>
    </row>
    <row r="396" spans="2:3" x14ac:dyDescent="0.25">
      <c r="B396"/>
      <c r="C396"/>
    </row>
    <row r="397" spans="2:3" x14ac:dyDescent="0.25">
      <c r="B397"/>
      <c r="C397"/>
    </row>
    <row r="398" spans="2:3" x14ac:dyDescent="0.25">
      <c r="B398"/>
      <c r="C398"/>
    </row>
    <row r="399" spans="2:3" x14ac:dyDescent="0.25">
      <c r="B399"/>
      <c r="C399"/>
    </row>
    <row r="400" spans="2:3" x14ac:dyDescent="0.25">
      <c r="B400"/>
      <c r="C400"/>
    </row>
    <row r="401" spans="2:3" x14ac:dyDescent="0.25">
      <c r="B401"/>
      <c r="C401"/>
    </row>
    <row r="402" spans="2:3" x14ac:dyDescent="0.25">
      <c r="B402"/>
      <c r="C402"/>
    </row>
    <row r="403" spans="2:3" x14ac:dyDescent="0.25">
      <c r="B403"/>
      <c r="C403"/>
    </row>
    <row r="404" spans="2:3" x14ac:dyDescent="0.25">
      <c r="B404"/>
      <c r="C404"/>
    </row>
    <row r="405" spans="2:3" x14ac:dyDescent="0.25">
      <c r="B405"/>
      <c r="C405"/>
    </row>
    <row r="406" spans="2:3" x14ac:dyDescent="0.25">
      <c r="B406"/>
      <c r="C406"/>
    </row>
    <row r="407" spans="2:3" x14ac:dyDescent="0.25">
      <c r="B407"/>
      <c r="C407"/>
    </row>
    <row r="408" spans="2:3" x14ac:dyDescent="0.25">
      <c r="B408"/>
      <c r="C408"/>
    </row>
    <row r="409" spans="2:3" x14ac:dyDescent="0.25">
      <c r="B409"/>
      <c r="C409"/>
    </row>
    <row r="410" spans="2:3" x14ac:dyDescent="0.25">
      <c r="B410"/>
      <c r="C410"/>
    </row>
    <row r="411" spans="2:3" x14ac:dyDescent="0.25">
      <c r="B411"/>
      <c r="C411"/>
    </row>
    <row r="412" spans="2:3" x14ac:dyDescent="0.25">
      <c r="B412"/>
      <c r="C412"/>
    </row>
    <row r="413" spans="2:3" x14ac:dyDescent="0.25">
      <c r="B413"/>
      <c r="C413"/>
    </row>
    <row r="414" spans="2:3" x14ac:dyDescent="0.25">
      <c r="B414"/>
      <c r="C414"/>
    </row>
    <row r="415" spans="2:3" x14ac:dyDescent="0.25">
      <c r="B415"/>
      <c r="C415"/>
    </row>
    <row r="416" spans="2:3" x14ac:dyDescent="0.25">
      <c r="B416"/>
      <c r="C416"/>
    </row>
    <row r="417" spans="2:3" x14ac:dyDescent="0.25">
      <c r="B417"/>
      <c r="C417"/>
    </row>
    <row r="418" spans="2:3" x14ac:dyDescent="0.25">
      <c r="B418"/>
      <c r="C418"/>
    </row>
    <row r="419" spans="2:3" x14ac:dyDescent="0.25">
      <c r="B419"/>
      <c r="C419"/>
    </row>
    <row r="420" spans="2:3" x14ac:dyDescent="0.25">
      <c r="B420"/>
      <c r="C420"/>
    </row>
    <row r="421" spans="2:3" x14ac:dyDescent="0.25">
      <c r="B421"/>
      <c r="C421"/>
    </row>
    <row r="422" spans="2:3" x14ac:dyDescent="0.25">
      <c r="B422"/>
      <c r="C422"/>
    </row>
    <row r="423" spans="2:3" x14ac:dyDescent="0.25">
      <c r="B423"/>
      <c r="C423"/>
    </row>
    <row r="424" spans="2:3" x14ac:dyDescent="0.25">
      <c r="B424"/>
      <c r="C424"/>
    </row>
    <row r="425" spans="2:3" x14ac:dyDescent="0.25">
      <c r="B425"/>
      <c r="C425"/>
    </row>
    <row r="426" spans="2:3" x14ac:dyDescent="0.25">
      <c r="B426"/>
      <c r="C426"/>
    </row>
    <row r="427" spans="2:3" x14ac:dyDescent="0.25">
      <c r="B427"/>
      <c r="C427"/>
    </row>
    <row r="428" spans="2:3" x14ac:dyDescent="0.25">
      <c r="B428"/>
      <c r="C428"/>
    </row>
    <row r="429" spans="2:3" x14ac:dyDescent="0.25">
      <c r="B429"/>
      <c r="C429"/>
    </row>
    <row r="430" spans="2:3" x14ac:dyDescent="0.25">
      <c r="B430"/>
      <c r="C430"/>
    </row>
    <row r="431" spans="2:3" x14ac:dyDescent="0.25">
      <c r="B431"/>
      <c r="C431"/>
    </row>
    <row r="432" spans="2:3" x14ac:dyDescent="0.25">
      <c r="B432"/>
      <c r="C432"/>
    </row>
    <row r="433" spans="2:3" x14ac:dyDescent="0.25">
      <c r="B433"/>
      <c r="C433"/>
    </row>
    <row r="434" spans="2:3" x14ac:dyDescent="0.25">
      <c r="B434"/>
      <c r="C434"/>
    </row>
    <row r="435" spans="2:3" x14ac:dyDescent="0.25">
      <c r="B435"/>
      <c r="C435"/>
    </row>
    <row r="436" spans="2:3" x14ac:dyDescent="0.25">
      <c r="B436"/>
      <c r="C436"/>
    </row>
    <row r="437" spans="2:3" x14ac:dyDescent="0.25">
      <c r="B437"/>
      <c r="C437"/>
    </row>
    <row r="438" spans="2:3" x14ac:dyDescent="0.25">
      <c r="B438"/>
      <c r="C438"/>
    </row>
    <row r="439" spans="2:3" x14ac:dyDescent="0.25">
      <c r="B439"/>
      <c r="C439"/>
    </row>
    <row r="440" spans="2:3" x14ac:dyDescent="0.25">
      <c r="B440"/>
      <c r="C440"/>
    </row>
    <row r="441" spans="2:3" x14ac:dyDescent="0.25">
      <c r="B441"/>
      <c r="C441"/>
    </row>
    <row r="442" spans="2:3" x14ac:dyDescent="0.25">
      <c r="B442"/>
      <c r="C442"/>
    </row>
    <row r="443" spans="2:3" x14ac:dyDescent="0.25">
      <c r="B443"/>
      <c r="C443"/>
    </row>
    <row r="444" spans="2:3" x14ac:dyDescent="0.25">
      <c r="B444"/>
      <c r="C444"/>
    </row>
    <row r="445" spans="2:3" x14ac:dyDescent="0.25">
      <c r="B445"/>
      <c r="C445"/>
    </row>
    <row r="446" spans="2:3" x14ac:dyDescent="0.25">
      <c r="B446"/>
      <c r="C446"/>
    </row>
    <row r="447" spans="2:3" x14ac:dyDescent="0.25">
      <c r="B447"/>
      <c r="C447"/>
    </row>
    <row r="448" spans="2:3" x14ac:dyDescent="0.25">
      <c r="B448"/>
      <c r="C448"/>
    </row>
    <row r="449" spans="2:3" x14ac:dyDescent="0.25">
      <c r="B449"/>
      <c r="C449"/>
    </row>
    <row r="450" spans="2:3" x14ac:dyDescent="0.25">
      <c r="B450"/>
      <c r="C450"/>
    </row>
    <row r="451" spans="2:3" x14ac:dyDescent="0.25">
      <c r="B451"/>
      <c r="C451"/>
    </row>
    <row r="452" spans="2:3" x14ac:dyDescent="0.25">
      <c r="B452"/>
      <c r="C452"/>
    </row>
    <row r="453" spans="2:3" x14ac:dyDescent="0.25">
      <c r="B453"/>
      <c r="C453"/>
    </row>
    <row r="454" spans="2:3" x14ac:dyDescent="0.25">
      <c r="B454"/>
      <c r="C454"/>
    </row>
    <row r="455" spans="2:3" x14ac:dyDescent="0.25">
      <c r="B455"/>
      <c r="C455"/>
    </row>
    <row r="456" spans="2:3" x14ac:dyDescent="0.25">
      <c r="B456"/>
      <c r="C456"/>
    </row>
    <row r="457" spans="2:3" x14ac:dyDescent="0.25">
      <c r="B457"/>
      <c r="C457"/>
    </row>
    <row r="458" spans="2:3" x14ac:dyDescent="0.25">
      <c r="B458"/>
      <c r="C458"/>
    </row>
    <row r="459" spans="2:3" x14ac:dyDescent="0.25">
      <c r="B459"/>
      <c r="C459"/>
    </row>
    <row r="460" spans="2:3" x14ac:dyDescent="0.25">
      <c r="B460"/>
      <c r="C460"/>
    </row>
    <row r="461" spans="2:3" x14ac:dyDescent="0.25">
      <c r="B461"/>
      <c r="C461"/>
    </row>
    <row r="462" spans="2:3" x14ac:dyDescent="0.25">
      <c r="B462"/>
      <c r="C462"/>
    </row>
    <row r="463" spans="2:3" x14ac:dyDescent="0.25">
      <c r="B463"/>
      <c r="C463"/>
    </row>
    <row r="464" spans="2:3" x14ac:dyDescent="0.25">
      <c r="B464"/>
      <c r="C464"/>
    </row>
    <row r="465" spans="2:3" x14ac:dyDescent="0.25">
      <c r="B465"/>
      <c r="C465"/>
    </row>
    <row r="466" spans="2:3" x14ac:dyDescent="0.25">
      <c r="B466"/>
      <c r="C466"/>
    </row>
    <row r="467" spans="2:3" x14ac:dyDescent="0.25">
      <c r="B467"/>
      <c r="C467"/>
    </row>
    <row r="468" spans="2:3" x14ac:dyDescent="0.25">
      <c r="B468"/>
      <c r="C468"/>
    </row>
    <row r="469" spans="2:3" x14ac:dyDescent="0.25">
      <c r="B469"/>
      <c r="C469"/>
    </row>
    <row r="470" spans="2:3" x14ac:dyDescent="0.25">
      <c r="B470"/>
      <c r="C470"/>
    </row>
    <row r="471" spans="2:3" x14ac:dyDescent="0.25">
      <c r="B471"/>
      <c r="C471"/>
    </row>
    <row r="472" spans="2:3" x14ac:dyDescent="0.25">
      <c r="B472"/>
      <c r="C472"/>
    </row>
    <row r="473" spans="2:3" x14ac:dyDescent="0.25">
      <c r="B473"/>
      <c r="C473"/>
    </row>
    <row r="474" spans="2:3" x14ac:dyDescent="0.25">
      <c r="B474"/>
      <c r="C474"/>
    </row>
    <row r="475" spans="2:3" x14ac:dyDescent="0.25">
      <c r="B475"/>
      <c r="C475"/>
    </row>
    <row r="476" spans="2:3" x14ac:dyDescent="0.25">
      <c r="B476"/>
      <c r="C476"/>
    </row>
    <row r="477" spans="2:3" x14ac:dyDescent="0.25">
      <c r="B477"/>
      <c r="C477"/>
    </row>
    <row r="478" spans="2:3" x14ac:dyDescent="0.25">
      <c r="B478"/>
      <c r="C478"/>
    </row>
    <row r="479" spans="2:3" x14ac:dyDescent="0.25">
      <c r="B479"/>
      <c r="C479"/>
    </row>
    <row r="480" spans="2:3" x14ac:dyDescent="0.25">
      <c r="B480"/>
      <c r="C480"/>
    </row>
    <row r="481" spans="2:3" x14ac:dyDescent="0.25">
      <c r="B481"/>
      <c r="C481"/>
    </row>
    <row r="482" spans="2:3" x14ac:dyDescent="0.25">
      <c r="B482"/>
      <c r="C482"/>
    </row>
    <row r="483" spans="2:3" x14ac:dyDescent="0.25">
      <c r="B483"/>
      <c r="C483"/>
    </row>
    <row r="484" spans="2:3" x14ac:dyDescent="0.25">
      <c r="B484"/>
      <c r="C484"/>
    </row>
    <row r="485" spans="2:3" x14ac:dyDescent="0.25">
      <c r="B485"/>
      <c r="C485"/>
    </row>
    <row r="486" spans="2:3" x14ac:dyDescent="0.25">
      <c r="B486"/>
      <c r="C486"/>
    </row>
    <row r="487" spans="2:3" x14ac:dyDescent="0.25">
      <c r="B487"/>
      <c r="C487"/>
    </row>
    <row r="488" spans="2:3" x14ac:dyDescent="0.25">
      <c r="B488"/>
      <c r="C488"/>
    </row>
    <row r="489" spans="2:3" x14ac:dyDescent="0.25">
      <c r="B489"/>
      <c r="C489"/>
    </row>
    <row r="490" spans="2:3" x14ac:dyDescent="0.25">
      <c r="B490"/>
      <c r="C490"/>
    </row>
    <row r="491" spans="2:3" x14ac:dyDescent="0.25">
      <c r="B491"/>
      <c r="C491"/>
    </row>
    <row r="492" spans="2:3" x14ac:dyDescent="0.25">
      <c r="B492"/>
      <c r="C492"/>
    </row>
    <row r="493" spans="2:3" x14ac:dyDescent="0.25">
      <c r="B493"/>
      <c r="C493"/>
    </row>
    <row r="494" spans="2:3" x14ac:dyDescent="0.25">
      <c r="B494"/>
      <c r="C494"/>
    </row>
    <row r="495" spans="2:3" x14ac:dyDescent="0.25">
      <c r="B495"/>
      <c r="C495"/>
    </row>
    <row r="496" spans="2:3" x14ac:dyDescent="0.25">
      <c r="B496"/>
      <c r="C496"/>
    </row>
    <row r="497" spans="2:3" x14ac:dyDescent="0.25">
      <c r="B497"/>
      <c r="C497"/>
    </row>
    <row r="498" spans="2:3" x14ac:dyDescent="0.25">
      <c r="B498"/>
      <c r="C498"/>
    </row>
    <row r="499" spans="2:3" x14ac:dyDescent="0.25">
      <c r="B499"/>
      <c r="C499"/>
    </row>
    <row r="500" spans="2:3" x14ac:dyDescent="0.25">
      <c r="B500"/>
      <c r="C500"/>
    </row>
    <row r="501" spans="2:3" x14ac:dyDescent="0.25">
      <c r="B501"/>
      <c r="C501"/>
    </row>
    <row r="502" spans="2:3" x14ac:dyDescent="0.25">
      <c r="B502"/>
      <c r="C502"/>
    </row>
    <row r="503" spans="2:3" x14ac:dyDescent="0.25">
      <c r="B503"/>
      <c r="C503"/>
    </row>
    <row r="504" spans="2:3" x14ac:dyDescent="0.25">
      <c r="B504"/>
      <c r="C504"/>
    </row>
    <row r="505" spans="2:3" x14ac:dyDescent="0.25">
      <c r="B505"/>
      <c r="C505"/>
    </row>
    <row r="506" spans="2:3" x14ac:dyDescent="0.25">
      <c r="B506"/>
      <c r="C506"/>
    </row>
    <row r="507" spans="2:3" x14ac:dyDescent="0.25">
      <c r="B507"/>
      <c r="C507"/>
    </row>
    <row r="508" spans="2:3" x14ac:dyDescent="0.25">
      <c r="B508"/>
      <c r="C508"/>
    </row>
    <row r="509" spans="2:3" x14ac:dyDescent="0.25">
      <c r="B509"/>
      <c r="C509"/>
    </row>
    <row r="510" spans="2:3" x14ac:dyDescent="0.25">
      <c r="B510"/>
      <c r="C510"/>
    </row>
    <row r="511" spans="2:3" x14ac:dyDescent="0.25">
      <c r="B511"/>
      <c r="C511"/>
    </row>
    <row r="512" spans="2:3" x14ac:dyDescent="0.25">
      <c r="B512"/>
      <c r="C512"/>
    </row>
    <row r="513" spans="2:3" x14ac:dyDescent="0.25">
      <c r="B513"/>
      <c r="C513"/>
    </row>
    <row r="514" spans="2:3" x14ac:dyDescent="0.25">
      <c r="B514"/>
      <c r="C514"/>
    </row>
    <row r="515" spans="2:3" x14ac:dyDescent="0.25">
      <c r="B515"/>
      <c r="C515"/>
    </row>
    <row r="516" spans="2:3" x14ac:dyDescent="0.25">
      <c r="B516"/>
      <c r="C516"/>
    </row>
    <row r="517" spans="2:3" x14ac:dyDescent="0.25">
      <c r="B517"/>
      <c r="C517"/>
    </row>
    <row r="518" spans="2:3" x14ac:dyDescent="0.25">
      <c r="B518"/>
      <c r="C518"/>
    </row>
    <row r="519" spans="2:3" x14ac:dyDescent="0.25">
      <c r="B519"/>
      <c r="C519"/>
    </row>
    <row r="520" spans="2:3" x14ac:dyDescent="0.25">
      <c r="B520"/>
      <c r="C520"/>
    </row>
    <row r="521" spans="2:3" x14ac:dyDescent="0.25">
      <c r="B521"/>
      <c r="C521"/>
    </row>
    <row r="522" spans="2:3" x14ac:dyDescent="0.25">
      <c r="B522"/>
      <c r="C522"/>
    </row>
    <row r="523" spans="2:3" x14ac:dyDescent="0.25">
      <c r="B523"/>
      <c r="C523"/>
    </row>
    <row r="524" spans="2:3" x14ac:dyDescent="0.25">
      <c r="B524"/>
      <c r="C524"/>
    </row>
    <row r="525" spans="2:3" x14ac:dyDescent="0.25">
      <c r="B525"/>
      <c r="C525"/>
    </row>
    <row r="526" spans="2:3" x14ac:dyDescent="0.25">
      <c r="B526"/>
      <c r="C526"/>
    </row>
    <row r="527" spans="2:3" x14ac:dyDescent="0.25">
      <c r="B527"/>
      <c r="C527"/>
    </row>
    <row r="528" spans="2:3" x14ac:dyDescent="0.25">
      <c r="B528"/>
      <c r="C528"/>
    </row>
    <row r="529" spans="2:3" x14ac:dyDescent="0.25">
      <c r="B529"/>
      <c r="C529"/>
    </row>
    <row r="530" spans="2:3" x14ac:dyDescent="0.25">
      <c r="B530"/>
      <c r="C530"/>
    </row>
    <row r="531" spans="2:3" x14ac:dyDescent="0.25">
      <c r="B531"/>
      <c r="C531"/>
    </row>
    <row r="532" spans="2:3" x14ac:dyDescent="0.25">
      <c r="B532"/>
      <c r="C532"/>
    </row>
    <row r="533" spans="2:3" x14ac:dyDescent="0.25">
      <c r="B533"/>
      <c r="C533"/>
    </row>
    <row r="534" spans="2:3" x14ac:dyDescent="0.25">
      <c r="B534"/>
      <c r="C534"/>
    </row>
    <row r="535" spans="2:3" x14ac:dyDescent="0.25">
      <c r="B535"/>
      <c r="C535"/>
    </row>
    <row r="536" spans="2:3" x14ac:dyDescent="0.25">
      <c r="B536"/>
      <c r="C536"/>
    </row>
    <row r="537" spans="2:3" x14ac:dyDescent="0.25">
      <c r="B537"/>
      <c r="C537"/>
    </row>
    <row r="538" spans="2:3" x14ac:dyDescent="0.25">
      <c r="B538"/>
      <c r="C538"/>
    </row>
    <row r="539" spans="2:3" x14ac:dyDescent="0.25">
      <c r="B539"/>
      <c r="C539"/>
    </row>
    <row r="540" spans="2:3" x14ac:dyDescent="0.25">
      <c r="B540"/>
      <c r="C540"/>
    </row>
    <row r="541" spans="2:3" x14ac:dyDescent="0.25">
      <c r="B541"/>
      <c r="C541"/>
    </row>
    <row r="542" spans="2:3" x14ac:dyDescent="0.25">
      <c r="B542"/>
      <c r="C542"/>
    </row>
    <row r="543" spans="2:3" x14ac:dyDescent="0.25">
      <c r="B543"/>
      <c r="C543"/>
    </row>
    <row r="544" spans="2:3" x14ac:dyDescent="0.25">
      <c r="B544"/>
      <c r="C544"/>
    </row>
    <row r="545" spans="2:3" x14ac:dyDescent="0.25">
      <c r="B545"/>
      <c r="C545"/>
    </row>
    <row r="546" spans="2:3" x14ac:dyDescent="0.25">
      <c r="B546"/>
      <c r="C546"/>
    </row>
    <row r="547" spans="2:3" x14ac:dyDescent="0.25">
      <c r="B547"/>
      <c r="C547"/>
    </row>
    <row r="548" spans="2:3" x14ac:dyDescent="0.25">
      <c r="B548"/>
      <c r="C548"/>
    </row>
    <row r="549" spans="2:3" x14ac:dyDescent="0.25">
      <c r="B549"/>
      <c r="C549"/>
    </row>
    <row r="550" spans="2:3" x14ac:dyDescent="0.25">
      <c r="B550"/>
      <c r="C550"/>
    </row>
    <row r="551" spans="2:3" x14ac:dyDescent="0.25">
      <c r="B551"/>
      <c r="C551"/>
    </row>
    <row r="552" spans="2:3" x14ac:dyDescent="0.25">
      <c r="B552"/>
      <c r="C552"/>
    </row>
    <row r="553" spans="2:3" x14ac:dyDescent="0.25">
      <c r="B553"/>
      <c r="C553"/>
    </row>
    <row r="554" spans="2:3" x14ac:dyDescent="0.25">
      <c r="B554"/>
      <c r="C554"/>
    </row>
    <row r="555" spans="2:3" x14ac:dyDescent="0.25">
      <c r="B555"/>
      <c r="C555"/>
    </row>
    <row r="556" spans="2:3" x14ac:dyDescent="0.25">
      <c r="B556"/>
      <c r="C556"/>
    </row>
    <row r="557" spans="2:3" x14ac:dyDescent="0.25">
      <c r="B557"/>
      <c r="C557"/>
    </row>
    <row r="558" spans="2:3" x14ac:dyDescent="0.25">
      <c r="B558"/>
      <c r="C558"/>
    </row>
    <row r="559" spans="2:3" x14ac:dyDescent="0.25">
      <c r="B559"/>
      <c r="C559"/>
    </row>
    <row r="560" spans="2:3" x14ac:dyDescent="0.25">
      <c r="B560"/>
      <c r="C560"/>
    </row>
    <row r="561" spans="2:3" x14ac:dyDescent="0.25">
      <c r="B561"/>
      <c r="C561"/>
    </row>
    <row r="562" spans="2:3" x14ac:dyDescent="0.25">
      <c r="B562"/>
      <c r="C562"/>
    </row>
    <row r="563" spans="2:3" x14ac:dyDescent="0.25">
      <c r="B563"/>
      <c r="C563"/>
    </row>
    <row r="564" spans="2:3" x14ac:dyDescent="0.25">
      <c r="B564"/>
      <c r="C564"/>
    </row>
    <row r="565" spans="2:3" x14ac:dyDescent="0.25">
      <c r="B565"/>
      <c r="C565"/>
    </row>
    <row r="566" spans="2:3" x14ac:dyDescent="0.25">
      <c r="B566"/>
      <c r="C566"/>
    </row>
    <row r="567" spans="2:3" x14ac:dyDescent="0.25">
      <c r="B567"/>
      <c r="C567"/>
    </row>
    <row r="568" spans="2:3" x14ac:dyDescent="0.25">
      <c r="B568"/>
      <c r="C568"/>
    </row>
    <row r="569" spans="2:3" x14ac:dyDescent="0.25">
      <c r="B569"/>
      <c r="C569"/>
    </row>
    <row r="570" spans="2:3" x14ac:dyDescent="0.25">
      <c r="B570"/>
      <c r="C570"/>
    </row>
    <row r="571" spans="2:3" x14ac:dyDescent="0.25">
      <c r="B571"/>
      <c r="C571"/>
    </row>
    <row r="572" spans="2:3" x14ac:dyDescent="0.25">
      <c r="B572"/>
      <c r="C572"/>
    </row>
    <row r="573" spans="2:3" x14ac:dyDescent="0.25">
      <c r="B573"/>
      <c r="C573"/>
    </row>
    <row r="574" spans="2:3" x14ac:dyDescent="0.25">
      <c r="B574"/>
      <c r="C574"/>
    </row>
    <row r="575" spans="2:3" x14ac:dyDescent="0.25">
      <c r="B575"/>
      <c r="C575"/>
    </row>
    <row r="576" spans="2:3" x14ac:dyDescent="0.25">
      <c r="B576"/>
      <c r="C576"/>
    </row>
    <row r="577" spans="2:3" x14ac:dyDescent="0.25">
      <c r="B577"/>
      <c r="C577"/>
    </row>
    <row r="578" spans="2:3" x14ac:dyDescent="0.25">
      <c r="B578"/>
      <c r="C578"/>
    </row>
    <row r="579" spans="2:3" x14ac:dyDescent="0.25">
      <c r="B579"/>
      <c r="C579"/>
    </row>
    <row r="580" spans="2:3" x14ac:dyDescent="0.25">
      <c r="B580"/>
      <c r="C580"/>
    </row>
    <row r="581" spans="2:3" x14ac:dyDescent="0.25">
      <c r="B581"/>
      <c r="C581"/>
    </row>
    <row r="582" spans="2:3" x14ac:dyDescent="0.25">
      <c r="B582"/>
      <c r="C582"/>
    </row>
    <row r="583" spans="2:3" x14ac:dyDescent="0.25">
      <c r="B583"/>
      <c r="C583"/>
    </row>
    <row r="584" spans="2:3" x14ac:dyDescent="0.25">
      <c r="B584"/>
      <c r="C584"/>
    </row>
    <row r="585" spans="2:3" x14ac:dyDescent="0.25">
      <c r="B585"/>
      <c r="C585"/>
    </row>
    <row r="586" spans="2:3" x14ac:dyDescent="0.25">
      <c r="B586"/>
      <c r="C586"/>
    </row>
    <row r="587" spans="2:3" x14ac:dyDescent="0.25">
      <c r="B587"/>
      <c r="C587"/>
    </row>
    <row r="588" spans="2:3" x14ac:dyDescent="0.25">
      <c r="B588"/>
      <c r="C588"/>
    </row>
    <row r="589" spans="2:3" x14ac:dyDescent="0.25">
      <c r="B589"/>
      <c r="C589"/>
    </row>
    <row r="590" spans="2:3" x14ac:dyDescent="0.25">
      <c r="B590"/>
      <c r="C590"/>
    </row>
    <row r="591" spans="2:3" x14ac:dyDescent="0.25">
      <c r="B591"/>
      <c r="C591"/>
    </row>
    <row r="592" spans="2:3" x14ac:dyDescent="0.25">
      <c r="B592"/>
      <c r="C592"/>
    </row>
    <row r="593" spans="2:3" x14ac:dyDescent="0.25">
      <c r="B593"/>
      <c r="C593"/>
    </row>
    <row r="594" spans="2:3" x14ac:dyDescent="0.25">
      <c r="B594"/>
      <c r="C594"/>
    </row>
    <row r="595" spans="2:3" x14ac:dyDescent="0.25">
      <c r="B595"/>
      <c r="C595"/>
    </row>
    <row r="596" spans="2:3" x14ac:dyDescent="0.25">
      <c r="B596"/>
      <c r="C596"/>
    </row>
    <row r="597" spans="2:3" x14ac:dyDescent="0.25">
      <c r="B597"/>
      <c r="C597"/>
    </row>
    <row r="598" spans="2:3" x14ac:dyDescent="0.25">
      <c r="B598"/>
      <c r="C598"/>
    </row>
    <row r="599" spans="2:3" x14ac:dyDescent="0.25">
      <c r="B599"/>
      <c r="C599"/>
    </row>
    <row r="600" spans="2:3" x14ac:dyDescent="0.25">
      <c r="B600"/>
      <c r="C600"/>
    </row>
    <row r="601" spans="2:3" x14ac:dyDescent="0.25">
      <c r="B601"/>
      <c r="C601"/>
    </row>
    <row r="602" spans="2:3" x14ac:dyDescent="0.25">
      <c r="B602"/>
      <c r="C602"/>
    </row>
    <row r="603" spans="2:3" x14ac:dyDescent="0.25">
      <c r="B603"/>
      <c r="C603"/>
    </row>
    <row r="604" spans="2:3" x14ac:dyDescent="0.25">
      <c r="B604"/>
      <c r="C604"/>
    </row>
    <row r="605" spans="2:3" x14ac:dyDescent="0.25">
      <c r="B605"/>
      <c r="C605"/>
    </row>
    <row r="606" spans="2:3" x14ac:dyDescent="0.25">
      <c r="B606"/>
      <c r="C606"/>
    </row>
    <row r="607" spans="2:3" x14ac:dyDescent="0.25">
      <c r="B607"/>
      <c r="C607"/>
    </row>
    <row r="608" spans="2:3" x14ac:dyDescent="0.25">
      <c r="B608"/>
      <c r="C608"/>
    </row>
    <row r="609" spans="2:3" x14ac:dyDescent="0.25">
      <c r="B609"/>
      <c r="C609"/>
    </row>
    <row r="610" spans="2:3" x14ac:dyDescent="0.25">
      <c r="B610"/>
      <c r="C610"/>
    </row>
    <row r="611" spans="2:3" x14ac:dyDescent="0.25">
      <c r="B611"/>
      <c r="C611"/>
    </row>
    <row r="612" spans="2:3" x14ac:dyDescent="0.25">
      <c r="B612"/>
      <c r="C612"/>
    </row>
    <row r="613" spans="2:3" x14ac:dyDescent="0.25">
      <c r="B613"/>
      <c r="C613"/>
    </row>
    <row r="614" spans="2:3" x14ac:dyDescent="0.25">
      <c r="B614"/>
      <c r="C614"/>
    </row>
    <row r="615" spans="2:3" x14ac:dyDescent="0.25">
      <c r="B615"/>
      <c r="C615"/>
    </row>
    <row r="616" spans="2:3" x14ac:dyDescent="0.25">
      <c r="B616"/>
      <c r="C616"/>
    </row>
    <row r="617" spans="2:3" x14ac:dyDescent="0.25">
      <c r="B617"/>
      <c r="C617"/>
    </row>
    <row r="618" spans="2:3" x14ac:dyDescent="0.25">
      <c r="B618"/>
      <c r="C618"/>
    </row>
    <row r="619" spans="2:3" x14ac:dyDescent="0.25">
      <c r="B619"/>
      <c r="C619"/>
    </row>
    <row r="620" spans="2:3" x14ac:dyDescent="0.25">
      <c r="B620"/>
      <c r="C620"/>
    </row>
    <row r="621" spans="2:3" x14ac:dyDescent="0.25">
      <c r="B621"/>
      <c r="C621"/>
    </row>
    <row r="622" spans="2:3" x14ac:dyDescent="0.25">
      <c r="B622"/>
      <c r="C622"/>
    </row>
    <row r="623" spans="2:3" x14ac:dyDescent="0.25">
      <c r="B623"/>
      <c r="C623"/>
    </row>
    <row r="624" spans="2:3" x14ac:dyDescent="0.25">
      <c r="B624"/>
      <c r="C624"/>
    </row>
    <row r="625" spans="2:3" x14ac:dyDescent="0.25">
      <c r="B625"/>
      <c r="C625"/>
    </row>
    <row r="626" spans="2:3" x14ac:dyDescent="0.25">
      <c r="B626"/>
      <c r="C626"/>
    </row>
    <row r="627" spans="2:3" x14ac:dyDescent="0.25">
      <c r="B627"/>
      <c r="C627"/>
    </row>
    <row r="628" spans="2:3" x14ac:dyDescent="0.25">
      <c r="B628"/>
      <c r="C628"/>
    </row>
    <row r="629" spans="2:3" x14ac:dyDescent="0.25">
      <c r="B629"/>
      <c r="C629"/>
    </row>
    <row r="630" spans="2:3" x14ac:dyDescent="0.25">
      <c r="B630"/>
      <c r="C630"/>
    </row>
    <row r="631" spans="2:3" x14ac:dyDescent="0.25">
      <c r="B631"/>
      <c r="C631"/>
    </row>
    <row r="632" spans="2:3" x14ac:dyDescent="0.25">
      <c r="B632"/>
      <c r="C632"/>
    </row>
    <row r="633" spans="2:3" x14ac:dyDescent="0.25">
      <c r="B633"/>
      <c r="C633"/>
    </row>
    <row r="634" spans="2:3" x14ac:dyDescent="0.25">
      <c r="B634"/>
      <c r="C634"/>
    </row>
    <row r="635" spans="2:3" x14ac:dyDescent="0.25">
      <c r="B635"/>
      <c r="C635"/>
    </row>
    <row r="636" spans="2:3" x14ac:dyDescent="0.25">
      <c r="B636"/>
      <c r="C636"/>
    </row>
    <row r="637" spans="2:3" x14ac:dyDescent="0.25">
      <c r="B637"/>
      <c r="C637"/>
    </row>
    <row r="638" spans="2:3" x14ac:dyDescent="0.25">
      <c r="B638"/>
      <c r="C638"/>
    </row>
    <row r="639" spans="2:3" x14ac:dyDescent="0.25">
      <c r="B639"/>
      <c r="C639"/>
    </row>
    <row r="640" spans="2:3" x14ac:dyDescent="0.25">
      <c r="B640"/>
      <c r="C640"/>
    </row>
    <row r="641" spans="2:3" x14ac:dyDescent="0.25">
      <c r="B641"/>
      <c r="C641"/>
    </row>
    <row r="642" spans="2:3" x14ac:dyDescent="0.25">
      <c r="B642"/>
      <c r="C642"/>
    </row>
    <row r="643" spans="2:3" x14ac:dyDescent="0.25">
      <c r="B643"/>
      <c r="C643"/>
    </row>
    <row r="644" spans="2:3" x14ac:dyDescent="0.25">
      <c r="B644"/>
      <c r="C644"/>
    </row>
    <row r="645" spans="2:3" x14ac:dyDescent="0.25">
      <c r="B645"/>
      <c r="C645"/>
    </row>
    <row r="646" spans="2:3" x14ac:dyDescent="0.25">
      <c r="B646"/>
      <c r="C646"/>
    </row>
    <row r="647" spans="2:3" x14ac:dyDescent="0.25">
      <c r="B647"/>
      <c r="C647"/>
    </row>
    <row r="648" spans="2:3" x14ac:dyDescent="0.25">
      <c r="B648"/>
      <c r="C648"/>
    </row>
    <row r="649" spans="2:3" x14ac:dyDescent="0.25">
      <c r="B649"/>
      <c r="C649"/>
    </row>
    <row r="650" spans="2:3" x14ac:dyDescent="0.25">
      <c r="B650"/>
      <c r="C650"/>
    </row>
    <row r="651" spans="2:3" x14ac:dyDescent="0.25">
      <c r="B651"/>
      <c r="C651"/>
    </row>
    <row r="652" spans="2:3" x14ac:dyDescent="0.25">
      <c r="B652"/>
      <c r="C652"/>
    </row>
    <row r="653" spans="2:3" x14ac:dyDescent="0.25">
      <c r="B653"/>
      <c r="C653"/>
    </row>
    <row r="654" spans="2:3" x14ac:dyDescent="0.25">
      <c r="B654"/>
      <c r="C654"/>
    </row>
    <row r="655" spans="2:3" x14ac:dyDescent="0.25">
      <c r="B655"/>
      <c r="C655"/>
    </row>
    <row r="656" spans="2:3" x14ac:dyDescent="0.25">
      <c r="B656"/>
      <c r="C656"/>
    </row>
    <row r="657" spans="2:3" x14ac:dyDescent="0.25">
      <c r="B657"/>
      <c r="C657"/>
    </row>
    <row r="658" spans="2:3" x14ac:dyDescent="0.25">
      <c r="B658"/>
      <c r="C658"/>
    </row>
    <row r="659" spans="2:3" x14ac:dyDescent="0.25">
      <c r="B659"/>
      <c r="C659"/>
    </row>
    <row r="660" spans="2:3" x14ac:dyDescent="0.25">
      <c r="B660"/>
      <c r="C660"/>
    </row>
    <row r="661" spans="2:3" x14ac:dyDescent="0.25">
      <c r="B661"/>
      <c r="C661"/>
    </row>
    <row r="662" spans="2:3" x14ac:dyDescent="0.25">
      <c r="B662"/>
      <c r="C662"/>
    </row>
    <row r="663" spans="2:3" x14ac:dyDescent="0.25">
      <c r="B663"/>
      <c r="C663"/>
    </row>
    <row r="664" spans="2:3" x14ac:dyDescent="0.25">
      <c r="B664"/>
      <c r="C664"/>
    </row>
    <row r="665" spans="2:3" x14ac:dyDescent="0.25">
      <c r="B665"/>
      <c r="C665"/>
    </row>
    <row r="666" spans="2:3" x14ac:dyDescent="0.25">
      <c r="B666"/>
      <c r="C666"/>
    </row>
    <row r="667" spans="2:3" x14ac:dyDescent="0.25">
      <c r="B667"/>
      <c r="C667"/>
    </row>
    <row r="668" spans="2:3" x14ac:dyDescent="0.25">
      <c r="B668"/>
      <c r="C668"/>
    </row>
    <row r="669" spans="2:3" x14ac:dyDescent="0.25">
      <c r="B669"/>
      <c r="C669"/>
    </row>
    <row r="670" spans="2:3" x14ac:dyDescent="0.25">
      <c r="B670"/>
      <c r="C670"/>
    </row>
    <row r="671" spans="2:3" x14ac:dyDescent="0.25">
      <c r="B671"/>
      <c r="C671"/>
    </row>
    <row r="672" spans="2:3" x14ac:dyDescent="0.25">
      <c r="B672"/>
      <c r="C672"/>
    </row>
    <row r="673" spans="2:3" x14ac:dyDescent="0.25">
      <c r="B673"/>
      <c r="C673"/>
    </row>
    <row r="674" spans="2:3" x14ac:dyDescent="0.25">
      <c r="B674"/>
      <c r="C674"/>
    </row>
    <row r="675" spans="2:3" x14ac:dyDescent="0.25">
      <c r="B675"/>
      <c r="C675"/>
    </row>
    <row r="676" spans="2:3" x14ac:dyDescent="0.25">
      <c r="B676"/>
      <c r="C676"/>
    </row>
    <row r="677" spans="2:3" x14ac:dyDescent="0.25">
      <c r="B677"/>
      <c r="C677"/>
    </row>
    <row r="678" spans="2:3" x14ac:dyDescent="0.25">
      <c r="B678"/>
      <c r="C678"/>
    </row>
    <row r="679" spans="2:3" x14ac:dyDescent="0.25">
      <c r="B679"/>
      <c r="C679"/>
    </row>
    <row r="680" spans="2:3" x14ac:dyDescent="0.25">
      <c r="B680"/>
      <c r="C680"/>
    </row>
    <row r="681" spans="2:3" x14ac:dyDescent="0.25">
      <c r="B681"/>
      <c r="C681"/>
    </row>
    <row r="682" spans="2:3" x14ac:dyDescent="0.25">
      <c r="B682"/>
      <c r="C682"/>
    </row>
    <row r="683" spans="2:3" x14ac:dyDescent="0.25">
      <c r="B683"/>
      <c r="C683"/>
    </row>
    <row r="684" spans="2:3" x14ac:dyDescent="0.25">
      <c r="B684"/>
      <c r="C684"/>
    </row>
    <row r="685" spans="2:3" x14ac:dyDescent="0.25">
      <c r="B685"/>
      <c r="C685"/>
    </row>
    <row r="686" spans="2:3" x14ac:dyDescent="0.25">
      <c r="B686"/>
      <c r="C686"/>
    </row>
    <row r="687" spans="2:3" x14ac:dyDescent="0.25">
      <c r="B687"/>
      <c r="C687"/>
    </row>
    <row r="688" spans="2:3" x14ac:dyDescent="0.25">
      <c r="B688"/>
      <c r="C688"/>
    </row>
    <row r="689" spans="2:3" x14ac:dyDescent="0.25">
      <c r="B689"/>
      <c r="C689"/>
    </row>
    <row r="690" spans="2:3" x14ac:dyDescent="0.25">
      <c r="B690"/>
      <c r="C690"/>
    </row>
    <row r="691" spans="2:3" x14ac:dyDescent="0.25">
      <c r="B691"/>
      <c r="C691"/>
    </row>
    <row r="692" spans="2:3" x14ac:dyDescent="0.25">
      <c r="B692"/>
      <c r="C692"/>
    </row>
    <row r="693" spans="2:3" x14ac:dyDescent="0.25">
      <c r="B693"/>
      <c r="C693"/>
    </row>
    <row r="694" spans="2:3" x14ac:dyDescent="0.25">
      <c r="B694"/>
      <c r="C694"/>
    </row>
    <row r="695" spans="2:3" x14ac:dyDescent="0.25">
      <c r="B695"/>
      <c r="C695"/>
    </row>
    <row r="696" spans="2:3" x14ac:dyDescent="0.25">
      <c r="B696"/>
      <c r="C696"/>
    </row>
    <row r="697" spans="2:3" x14ac:dyDescent="0.25">
      <c r="B697"/>
      <c r="C697"/>
    </row>
    <row r="698" spans="2:3" x14ac:dyDescent="0.25">
      <c r="B698"/>
      <c r="C698"/>
    </row>
    <row r="699" spans="2:3" x14ac:dyDescent="0.25">
      <c r="B699"/>
      <c r="C699"/>
    </row>
    <row r="700" spans="2:3" x14ac:dyDescent="0.25">
      <c r="B700"/>
      <c r="C700"/>
    </row>
    <row r="701" spans="2:3" x14ac:dyDescent="0.25">
      <c r="B701"/>
      <c r="C701"/>
    </row>
    <row r="702" spans="2:3" x14ac:dyDescent="0.25">
      <c r="B702"/>
      <c r="C702"/>
    </row>
    <row r="703" spans="2:3" x14ac:dyDescent="0.25">
      <c r="B703"/>
      <c r="C703"/>
    </row>
    <row r="704" spans="2:3" x14ac:dyDescent="0.25">
      <c r="B704"/>
      <c r="C704"/>
    </row>
    <row r="705" spans="2:3" x14ac:dyDescent="0.25">
      <c r="B705"/>
      <c r="C705"/>
    </row>
    <row r="706" spans="2:3" x14ac:dyDescent="0.25">
      <c r="B706"/>
      <c r="C706"/>
    </row>
    <row r="707" spans="2:3" x14ac:dyDescent="0.25">
      <c r="B707"/>
      <c r="C707"/>
    </row>
    <row r="708" spans="2:3" x14ac:dyDescent="0.25">
      <c r="B708"/>
      <c r="C708"/>
    </row>
    <row r="709" spans="2:3" x14ac:dyDescent="0.25">
      <c r="B709"/>
      <c r="C709"/>
    </row>
    <row r="710" spans="2:3" x14ac:dyDescent="0.25">
      <c r="B710"/>
      <c r="C710"/>
    </row>
    <row r="711" spans="2:3" x14ac:dyDescent="0.25">
      <c r="B711"/>
      <c r="C711"/>
    </row>
    <row r="712" spans="2:3" x14ac:dyDescent="0.25">
      <c r="B712"/>
      <c r="C712"/>
    </row>
    <row r="713" spans="2:3" x14ac:dyDescent="0.25">
      <c r="B713"/>
      <c r="C713"/>
    </row>
    <row r="714" spans="2:3" x14ac:dyDescent="0.25">
      <c r="B714"/>
      <c r="C714"/>
    </row>
    <row r="715" spans="2:3" x14ac:dyDescent="0.25">
      <c r="B715"/>
      <c r="C715"/>
    </row>
    <row r="716" spans="2:3" x14ac:dyDescent="0.25">
      <c r="B716"/>
      <c r="C716"/>
    </row>
    <row r="717" spans="2:3" x14ac:dyDescent="0.25">
      <c r="B717"/>
      <c r="C717"/>
    </row>
    <row r="718" spans="2:3" x14ac:dyDescent="0.25">
      <c r="B718"/>
      <c r="C718"/>
    </row>
    <row r="719" spans="2:3" x14ac:dyDescent="0.25">
      <c r="B719"/>
      <c r="C719"/>
    </row>
    <row r="720" spans="2:3" x14ac:dyDescent="0.25">
      <c r="B720"/>
      <c r="C720"/>
    </row>
    <row r="721" spans="2:3" x14ac:dyDescent="0.25">
      <c r="B721"/>
      <c r="C721"/>
    </row>
    <row r="722" spans="2:3" x14ac:dyDescent="0.25">
      <c r="B722"/>
      <c r="C722"/>
    </row>
    <row r="723" spans="2:3" x14ac:dyDescent="0.25">
      <c r="B723"/>
      <c r="C723"/>
    </row>
    <row r="724" spans="2:3" x14ac:dyDescent="0.25">
      <c r="B724"/>
      <c r="C724"/>
    </row>
    <row r="725" spans="2:3" x14ac:dyDescent="0.25">
      <c r="B725"/>
      <c r="C725"/>
    </row>
    <row r="726" spans="2:3" x14ac:dyDescent="0.25">
      <c r="B726"/>
      <c r="C726"/>
    </row>
    <row r="727" spans="2:3" x14ac:dyDescent="0.25">
      <c r="B727"/>
      <c r="C727"/>
    </row>
    <row r="728" spans="2:3" x14ac:dyDescent="0.25">
      <c r="B728"/>
      <c r="C728"/>
    </row>
    <row r="729" spans="2:3" x14ac:dyDescent="0.25">
      <c r="B729"/>
      <c r="C729"/>
    </row>
    <row r="730" spans="2:3" x14ac:dyDescent="0.25">
      <c r="B730"/>
      <c r="C730"/>
    </row>
    <row r="731" spans="2:3" x14ac:dyDescent="0.25">
      <c r="B731"/>
      <c r="C731"/>
    </row>
    <row r="732" spans="2:3" x14ac:dyDescent="0.25">
      <c r="B732"/>
      <c r="C732"/>
    </row>
    <row r="733" spans="2:3" x14ac:dyDescent="0.25">
      <c r="B733"/>
      <c r="C733"/>
    </row>
    <row r="734" spans="2:3" x14ac:dyDescent="0.25">
      <c r="B734"/>
      <c r="C734"/>
    </row>
    <row r="735" spans="2:3" x14ac:dyDescent="0.25">
      <c r="B735"/>
      <c r="C735"/>
    </row>
    <row r="736" spans="2:3" x14ac:dyDescent="0.25">
      <c r="B736"/>
      <c r="C736"/>
    </row>
    <row r="737" spans="2:3" x14ac:dyDescent="0.25">
      <c r="B737"/>
      <c r="C737"/>
    </row>
    <row r="738" spans="2:3" x14ac:dyDescent="0.25">
      <c r="B738"/>
      <c r="C738"/>
    </row>
    <row r="739" spans="2:3" x14ac:dyDescent="0.25">
      <c r="B739"/>
      <c r="C739"/>
    </row>
    <row r="740" spans="2:3" x14ac:dyDescent="0.25">
      <c r="B740"/>
      <c r="C740"/>
    </row>
    <row r="741" spans="2:3" x14ac:dyDescent="0.25">
      <c r="B741"/>
      <c r="C741"/>
    </row>
    <row r="742" spans="2:3" x14ac:dyDescent="0.25">
      <c r="B742"/>
      <c r="C742"/>
    </row>
    <row r="743" spans="2:3" x14ac:dyDescent="0.25">
      <c r="B743"/>
      <c r="C743"/>
    </row>
    <row r="744" spans="2:3" x14ac:dyDescent="0.25">
      <c r="B744"/>
      <c r="C744"/>
    </row>
    <row r="745" spans="2:3" x14ac:dyDescent="0.25">
      <c r="B745"/>
      <c r="C745"/>
    </row>
    <row r="746" spans="2:3" x14ac:dyDescent="0.25">
      <c r="B746"/>
      <c r="C746"/>
    </row>
    <row r="747" spans="2:3" x14ac:dyDescent="0.25">
      <c r="B747"/>
      <c r="C747"/>
    </row>
    <row r="748" spans="2:3" x14ac:dyDescent="0.25">
      <c r="B748"/>
      <c r="C748"/>
    </row>
    <row r="749" spans="2:3" x14ac:dyDescent="0.25">
      <c r="B749"/>
      <c r="C749"/>
    </row>
    <row r="750" spans="2:3" x14ac:dyDescent="0.25">
      <c r="B750"/>
      <c r="C750"/>
    </row>
    <row r="751" spans="2:3" x14ac:dyDescent="0.25">
      <c r="B751"/>
      <c r="C751"/>
    </row>
    <row r="752" spans="2:3" x14ac:dyDescent="0.25">
      <c r="B752"/>
      <c r="C752"/>
    </row>
    <row r="753" spans="2:3" x14ac:dyDescent="0.25">
      <c r="B753"/>
      <c r="C753"/>
    </row>
    <row r="754" spans="2:3" x14ac:dyDescent="0.25">
      <c r="B754"/>
      <c r="C754"/>
    </row>
    <row r="755" spans="2:3" x14ac:dyDescent="0.25">
      <c r="B755"/>
      <c r="C755"/>
    </row>
    <row r="756" spans="2:3" x14ac:dyDescent="0.25">
      <c r="B756"/>
      <c r="C756"/>
    </row>
    <row r="757" spans="2:3" x14ac:dyDescent="0.25">
      <c r="B757"/>
      <c r="C757"/>
    </row>
    <row r="758" spans="2:3" x14ac:dyDescent="0.25">
      <c r="B758"/>
      <c r="C758"/>
    </row>
    <row r="759" spans="2:3" x14ac:dyDescent="0.25">
      <c r="B759"/>
      <c r="C759"/>
    </row>
    <row r="760" spans="2:3" x14ac:dyDescent="0.25">
      <c r="B760"/>
      <c r="C760"/>
    </row>
    <row r="761" spans="2:3" x14ac:dyDescent="0.25">
      <c r="B761"/>
      <c r="C761"/>
    </row>
    <row r="762" spans="2:3" x14ac:dyDescent="0.25">
      <c r="B762"/>
      <c r="C762"/>
    </row>
    <row r="763" spans="2:3" x14ac:dyDescent="0.25">
      <c r="B763"/>
      <c r="C763"/>
    </row>
    <row r="764" spans="2:3" x14ac:dyDescent="0.25">
      <c r="B764"/>
      <c r="C764"/>
    </row>
    <row r="765" spans="2:3" x14ac:dyDescent="0.25">
      <c r="B765"/>
      <c r="C765"/>
    </row>
    <row r="766" spans="2:3" x14ac:dyDescent="0.25">
      <c r="B766"/>
      <c r="C766"/>
    </row>
    <row r="767" spans="2:3" x14ac:dyDescent="0.25">
      <c r="B767"/>
      <c r="C767"/>
    </row>
    <row r="768" spans="2:3" x14ac:dyDescent="0.25">
      <c r="B768"/>
      <c r="C768"/>
    </row>
    <row r="769" spans="2:3" x14ac:dyDescent="0.25">
      <c r="B769"/>
      <c r="C769"/>
    </row>
    <row r="770" spans="2:3" x14ac:dyDescent="0.25">
      <c r="B770"/>
      <c r="C770"/>
    </row>
    <row r="771" spans="2:3" x14ac:dyDescent="0.25">
      <c r="B771"/>
      <c r="C771"/>
    </row>
    <row r="772" spans="2:3" x14ac:dyDescent="0.25">
      <c r="B772"/>
      <c r="C772"/>
    </row>
    <row r="773" spans="2:3" x14ac:dyDescent="0.25">
      <c r="B773"/>
      <c r="C773"/>
    </row>
    <row r="774" spans="2:3" x14ac:dyDescent="0.25">
      <c r="B774"/>
      <c r="C774"/>
    </row>
    <row r="775" spans="2:3" x14ac:dyDescent="0.25">
      <c r="B775"/>
      <c r="C775"/>
    </row>
    <row r="776" spans="2:3" x14ac:dyDescent="0.25">
      <c r="B776"/>
      <c r="C776"/>
    </row>
    <row r="777" spans="2:3" x14ac:dyDescent="0.25">
      <c r="B777"/>
      <c r="C777"/>
    </row>
    <row r="778" spans="2:3" x14ac:dyDescent="0.25">
      <c r="B778"/>
      <c r="C778"/>
    </row>
    <row r="779" spans="2:3" x14ac:dyDescent="0.25">
      <c r="B779"/>
      <c r="C779"/>
    </row>
    <row r="780" spans="2:3" x14ac:dyDescent="0.25">
      <c r="B780"/>
      <c r="C780"/>
    </row>
    <row r="781" spans="2:3" x14ac:dyDescent="0.25">
      <c r="B781"/>
      <c r="C781"/>
    </row>
    <row r="782" spans="2:3" x14ac:dyDescent="0.25">
      <c r="B782"/>
      <c r="C782"/>
    </row>
    <row r="783" spans="2:3" x14ac:dyDescent="0.25">
      <c r="B783"/>
      <c r="C783"/>
    </row>
    <row r="784" spans="2:3" x14ac:dyDescent="0.25">
      <c r="B784"/>
      <c r="C784"/>
    </row>
    <row r="785" spans="2:3" x14ac:dyDescent="0.25">
      <c r="B785"/>
      <c r="C785"/>
    </row>
    <row r="786" spans="2:3" x14ac:dyDescent="0.25">
      <c r="B786"/>
      <c r="C786"/>
    </row>
    <row r="787" spans="2:3" x14ac:dyDescent="0.25">
      <c r="B787"/>
      <c r="C787"/>
    </row>
    <row r="788" spans="2:3" x14ac:dyDescent="0.25">
      <c r="B788"/>
      <c r="C788"/>
    </row>
    <row r="789" spans="2:3" x14ac:dyDescent="0.25">
      <c r="B789"/>
      <c r="C789"/>
    </row>
    <row r="790" spans="2:3" x14ac:dyDescent="0.25">
      <c r="B790"/>
      <c r="C790"/>
    </row>
    <row r="791" spans="2:3" x14ac:dyDescent="0.25">
      <c r="B791"/>
      <c r="C791"/>
    </row>
    <row r="792" spans="2:3" x14ac:dyDescent="0.25">
      <c r="B792"/>
      <c r="C792"/>
    </row>
    <row r="793" spans="2:3" x14ac:dyDescent="0.25">
      <c r="B793"/>
      <c r="C793"/>
    </row>
    <row r="794" spans="2:3" x14ac:dyDescent="0.25">
      <c r="B794"/>
      <c r="C794"/>
    </row>
    <row r="795" spans="2:3" x14ac:dyDescent="0.25">
      <c r="B795"/>
      <c r="C795"/>
    </row>
    <row r="796" spans="2:3" x14ac:dyDescent="0.25">
      <c r="B796"/>
      <c r="C796"/>
    </row>
    <row r="797" spans="2:3" x14ac:dyDescent="0.25">
      <c r="B797"/>
      <c r="C797"/>
    </row>
    <row r="798" spans="2:3" x14ac:dyDescent="0.25">
      <c r="B798"/>
      <c r="C798"/>
    </row>
    <row r="799" spans="2:3" x14ac:dyDescent="0.25">
      <c r="B799"/>
      <c r="C799"/>
    </row>
    <row r="800" spans="2:3" x14ac:dyDescent="0.25">
      <c r="B800"/>
      <c r="C800"/>
    </row>
    <row r="801" spans="2:3" x14ac:dyDescent="0.25">
      <c r="B801"/>
      <c r="C801"/>
    </row>
    <row r="802" spans="2:3" x14ac:dyDescent="0.25">
      <c r="B802"/>
      <c r="C802"/>
    </row>
    <row r="803" spans="2:3" x14ac:dyDescent="0.25">
      <c r="B803"/>
      <c r="C803"/>
    </row>
    <row r="804" spans="2:3" x14ac:dyDescent="0.25">
      <c r="B804"/>
      <c r="C804"/>
    </row>
    <row r="805" spans="2:3" x14ac:dyDescent="0.25">
      <c r="B805"/>
      <c r="C805"/>
    </row>
    <row r="806" spans="2:3" x14ac:dyDescent="0.25">
      <c r="B806"/>
      <c r="C806"/>
    </row>
    <row r="807" spans="2:3" x14ac:dyDescent="0.25">
      <c r="B807"/>
      <c r="C807"/>
    </row>
    <row r="808" spans="2:3" x14ac:dyDescent="0.25">
      <c r="B808"/>
      <c r="C808"/>
    </row>
    <row r="809" spans="2:3" x14ac:dyDescent="0.25">
      <c r="B809"/>
      <c r="C809"/>
    </row>
    <row r="810" spans="2:3" x14ac:dyDescent="0.25">
      <c r="B810"/>
      <c r="C810"/>
    </row>
    <row r="811" spans="2:3" x14ac:dyDescent="0.25">
      <c r="B811"/>
      <c r="C811"/>
    </row>
    <row r="812" spans="2:3" x14ac:dyDescent="0.25">
      <c r="B812"/>
      <c r="C812"/>
    </row>
    <row r="813" spans="2:3" x14ac:dyDescent="0.25">
      <c r="B813"/>
      <c r="C813"/>
    </row>
    <row r="814" spans="2:3" x14ac:dyDescent="0.25">
      <c r="B814"/>
      <c r="C814"/>
    </row>
    <row r="815" spans="2:3" x14ac:dyDescent="0.25">
      <c r="B815"/>
      <c r="C815"/>
    </row>
    <row r="816" spans="2:3" x14ac:dyDescent="0.25">
      <c r="B816"/>
      <c r="C816"/>
    </row>
    <row r="817" spans="2:3" x14ac:dyDescent="0.25">
      <c r="B817"/>
      <c r="C817"/>
    </row>
    <row r="818" spans="2:3" x14ac:dyDescent="0.25">
      <c r="B818"/>
      <c r="C818"/>
    </row>
    <row r="819" spans="2:3" x14ac:dyDescent="0.25">
      <c r="B819"/>
      <c r="C819"/>
    </row>
    <row r="820" spans="2:3" x14ac:dyDescent="0.25">
      <c r="B820"/>
      <c r="C820"/>
    </row>
    <row r="821" spans="2:3" x14ac:dyDescent="0.25">
      <c r="B821"/>
      <c r="C821"/>
    </row>
    <row r="822" spans="2:3" x14ac:dyDescent="0.25">
      <c r="B822"/>
      <c r="C822"/>
    </row>
    <row r="823" spans="2:3" x14ac:dyDescent="0.25">
      <c r="B823"/>
      <c r="C823"/>
    </row>
    <row r="824" spans="2:3" x14ac:dyDescent="0.25">
      <c r="B824"/>
      <c r="C824"/>
    </row>
    <row r="825" spans="2:3" x14ac:dyDescent="0.25">
      <c r="B825"/>
      <c r="C825"/>
    </row>
    <row r="826" spans="2:3" x14ac:dyDescent="0.25">
      <c r="B826"/>
      <c r="C826"/>
    </row>
    <row r="827" spans="2:3" x14ac:dyDescent="0.25">
      <c r="B827"/>
      <c r="C827"/>
    </row>
    <row r="828" spans="2:3" x14ac:dyDescent="0.25">
      <c r="B828"/>
      <c r="C828"/>
    </row>
    <row r="829" spans="2:3" x14ac:dyDescent="0.25">
      <c r="B829"/>
      <c r="C829"/>
    </row>
    <row r="830" spans="2:3" x14ac:dyDescent="0.25">
      <c r="B830"/>
      <c r="C830"/>
    </row>
    <row r="831" spans="2:3" x14ac:dyDescent="0.25">
      <c r="B831"/>
      <c r="C831"/>
    </row>
    <row r="832" spans="2:3" x14ac:dyDescent="0.25">
      <c r="B832"/>
      <c r="C832"/>
    </row>
    <row r="833" spans="2:3" x14ac:dyDescent="0.25">
      <c r="B833"/>
      <c r="C833"/>
    </row>
    <row r="834" spans="2:3" x14ac:dyDescent="0.25">
      <c r="B834"/>
      <c r="C834"/>
    </row>
    <row r="835" spans="2:3" x14ac:dyDescent="0.25">
      <c r="B835"/>
      <c r="C835"/>
    </row>
    <row r="836" spans="2:3" x14ac:dyDescent="0.25">
      <c r="B836"/>
      <c r="C836"/>
    </row>
    <row r="837" spans="2:3" x14ac:dyDescent="0.25">
      <c r="B837"/>
      <c r="C837"/>
    </row>
    <row r="838" spans="2:3" x14ac:dyDescent="0.25">
      <c r="B838"/>
      <c r="C838"/>
    </row>
    <row r="839" spans="2:3" x14ac:dyDescent="0.25">
      <c r="B839"/>
      <c r="C839"/>
    </row>
    <row r="840" spans="2:3" x14ac:dyDescent="0.25">
      <c r="B840"/>
      <c r="C840"/>
    </row>
    <row r="841" spans="2:3" x14ac:dyDescent="0.25">
      <c r="B841"/>
      <c r="C841"/>
    </row>
    <row r="842" spans="2:3" x14ac:dyDescent="0.25">
      <c r="B842"/>
      <c r="C842"/>
    </row>
    <row r="843" spans="2:3" x14ac:dyDescent="0.25">
      <c r="B843"/>
      <c r="C843"/>
    </row>
    <row r="844" spans="2:3" x14ac:dyDescent="0.25">
      <c r="B844"/>
      <c r="C844"/>
    </row>
    <row r="845" spans="2:3" x14ac:dyDescent="0.25">
      <c r="B845"/>
      <c r="C845"/>
    </row>
    <row r="846" spans="2:3" x14ac:dyDescent="0.25">
      <c r="B846"/>
      <c r="C846"/>
    </row>
    <row r="847" spans="2:3" x14ac:dyDescent="0.25">
      <c r="B847"/>
      <c r="C847"/>
    </row>
    <row r="848" spans="2:3" x14ac:dyDescent="0.25">
      <c r="B848"/>
      <c r="C848"/>
    </row>
    <row r="849" spans="2:3" x14ac:dyDescent="0.25">
      <c r="B849"/>
      <c r="C849"/>
    </row>
    <row r="850" spans="2:3" x14ac:dyDescent="0.25">
      <c r="B850"/>
      <c r="C850"/>
    </row>
    <row r="851" spans="2:3" x14ac:dyDescent="0.25">
      <c r="B851"/>
      <c r="C851"/>
    </row>
    <row r="852" spans="2:3" x14ac:dyDescent="0.25">
      <c r="B852"/>
      <c r="C852"/>
    </row>
    <row r="853" spans="2:3" x14ac:dyDescent="0.25">
      <c r="B853"/>
      <c r="C853"/>
    </row>
    <row r="854" spans="2:3" x14ac:dyDescent="0.25">
      <c r="B854"/>
      <c r="C854"/>
    </row>
    <row r="855" spans="2:3" x14ac:dyDescent="0.25">
      <c r="B855"/>
      <c r="C855"/>
    </row>
    <row r="856" spans="2:3" x14ac:dyDescent="0.25">
      <c r="B856"/>
      <c r="C856"/>
    </row>
    <row r="857" spans="2:3" x14ac:dyDescent="0.25">
      <c r="B857"/>
      <c r="C857"/>
    </row>
    <row r="858" spans="2:3" x14ac:dyDescent="0.25">
      <c r="B858"/>
      <c r="C858"/>
    </row>
    <row r="859" spans="2:3" x14ac:dyDescent="0.25">
      <c r="B859"/>
      <c r="C859"/>
    </row>
    <row r="860" spans="2:3" x14ac:dyDescent="0.25">
      <c r="B860"/>
      <c r="C860"/>
    </row>
    <row r="861" spans="2:3" x14ac:dyDescent="0.25">
      <c r="B861"/>
      <c r="C861"/>
    </row>
    <row r="862" spans="2:3" x14ac:dyDescent="0.25">
      <c r="B862"/>
      <c r="C862"/>
    </row>
    <row r="863" spans="2:3" x14ac:dyDescent="0.25">
      <c r="B863"/>
      <c r="C863"/>
    </row>
    <row r="864" spans="2:3" x14ac:dyDescent="0.25">
      <c r="B864"/>
      <c r="C864"/>
    </row>
    <row r="865" spans="2:3" x14ac:dyDescent="0.25">
      <c r="B865"/>
      <c r="C865"/>
    </row>
    <row r="866" spans="2:3" x14ac:dyDescent="0.25">
      <c r="B866"/>
      <c r="C866"/>
    </row>
    <row r="867" spans="2:3" x14ac:dyDescent="0.25">
      <c r="B867"/>
      <c r="C867"/>
    </row>
    <row r="868" spans="2:3" x14ac:dyDescent="0.25">
      <c r="B868"/>
      <c r="C86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50F95-5FF5-458B-817A-E2130DECA5FD}">
  <sheetPr>
    <pageSetUpPr fitToPage="1"/>
  </sheetPr>
  <dimension ref="A1:M178"/>
  <sheetViews>
    <sheetView topLeftCell="A40" zoomScale="85" zoomScaleNormal="85" workbookViewId="0">
      <selection activeCell="C49" sqref="C49"/>
    </sheetView>
  </sheetViews>
  <sheetFormatPr baseColWidth="10" defaultRowHeight="15" x14ac:dyDescent="0.25"/>
  <cols>
    <col min="1" max="1" width="32" bestFit="1" customWidth="1"/>
    <col min="2" max="2" width="22.5703125" bestFit="1" customWidth="1"/>
    <col min="3" max="3" width="24.7109375" bestFit="1" customWidth="1"/>
    <col min="4" max="4" width="12" customWidth="1"/>
    <col min="8" max="8" width="14.140625" bestFit="1" customWidth="1"/>
  </cols>
  <sheetData>
    <row r="1" spans="1:5" ht="30" x14ac:dyDescent="0.25">
      <c r="A1" s="17" t="s">
        <v>167</v>
      </c>
      <c r="B1" s="18" t="s">
        <v>168</v>
      </c>
      <c r="C1" s="18" t="s">
        <v>169</v>
      </c>
      <c r="D1" s="19" t="s">
        <v>170</v>
      </c>
    </row>
    <row r="2" spans="1:5" x14ac:dyDescent="0.25">
      <c r="A2" s="20" t="s">
        <v>171</v>
      </c>
      <c r="B2" s="21">
        <v>20323706</v>
      </c>
      <c r="C2" s="22">
        <v>-82757367</v>
      </c>
      <c r="D2" s="23">
        <f>-Tabla1[[#This Row],[PAGOS REALIZADOS]]/C13</f>
        <v>1.0291978261993702</v>
      </c>
    </row>
    <row r="3" spans="1:5" x14ac:dyDescent="0.25">
      <c r="A3" s="24" t="s">
        <v>54</v>
      </c>
      <c r="B3" s="25"/>
      <c r="C3" s="15">
        <v>-4562936</v>
      </c>
      <c r="D3" s="26">
        <f>-Tabla1[[#This Row],[PAGOS REALIZADOS]]/C13</f>
        <v>5.6746172365378045E-2</v>
      </c>
    </row>
    <row r="4" spans="1:5" x14ac:dyDescent="0.25">
      <c r="A4" s="27" t="s">
        <v>53</v>
      </c>
      <c r="B4" s="25"/>
      <c r="C4" s="25">
        <v>-47300</v>
      </c>
      <c r="D4" s="26">
        <f>-Tabla1[[#This Row],[PAGOS REALIZADOS]]/C13</f>
        <v>5.8823835199143311E-4</v>
      </c>
    </row>
    <row r="5" spans="1:5" x14ac:dyDescent="0.25">
      <c r="A5" s="27" t="s">
        <v>110</v>
      </c>
      <c r="B5" s="25"/>
      <c r="C5" s="15">
        <v>4644555</v>
      </c>
      <c r="D5" s="26">
        <f>-Tabla1[[#This Row],[PAGOS REALIZADOS]]/C13</f>
        <v>-5.7761213085276326E-2</v>
      </c>
    </row>
    <row r="6" spans="1:5" x14ac:dyDescent="0.25">
      <c r="A6" s="24" t="s">
        <v>52</v>
      </c>
      <c r="B6" s="13">
        <v>29085457</v>
      </c>
      <c r="C6" s="15">
        <v>-42350213</v>
      </c>
      <c r="D6" s="26">
        <f>Tabla1[[#This Row],[COMPRAS]]/C13</f>
        <v>0.3617163063974142</v>
      </c>
      <c r="E6" s="28">
        <f>-Tabla1[[#This Row],[PAGOS REALIZADOS]]/C13</f>
        <v>0.52668117339547915</v>
      </c>
    </row>
    <row r="7" spans="1:5" x14ac:dyDescent="0.25">
      <c r="A7" s="27" t="s">
        <v>51</v>
      </c>
      <c r="B7" s="25"/>
      <c r="C7" s="25">
        <v>-2406900</v>
      </c>
      <c r="D7" s="26">
        <f>-Tabla1[[#This Row],[PAGOS REALIZADOS]]/C13</f>
        <v>2.9932999776071462E-2</v>
      </c>
    </row>
    <row r="8" spans="1:5" x14ac:dyDescent="0.25">
      <c r="A8" s="27" t="s">
        <v>76</v>
      </c>
      <c r="B8" s="25"/>
      <c r="C8" s="25">
        <v>-300000</v>
      </c>
      <c r="D8" s="26">
        <f>-Tabla1[[#This Row],[PAGOS REALIZADOS]]/C13</f>
        <v>3.7308986384234654E-3</v>
      </c>
    </row>
    <row r="9" spans="1:5" x14ac:dyDescent="0.25">
      <c r="A9" s="27" t="s">
        <v>50</v>
      </c>
      <c r="B9" s="15"/>
      <c r="C9" s="25">
        <v>-5258669</v>
      </c>
      <c r="D9" s="26">
        <f>-Tabla1[[#This Row],[PAGOS REALIZADOS]]/C13</f>
        <v>6.5398536706732291E-2</v>
      </c>
    </row>
    <row r="10" spans="1:5" x14ac:dyDescent="0.25">
      <c r="A10" s="24" t="s">
        <v>66</v>
      </c>
      <c r="B10" s="13"/>
      <c r="C10" s="15">
        <v>-4990588</v>
      </c>
      <c r="D10" s="26">
        <f>-Tabla1[[#This Row],[PAGOS REALIZADOS]]/C13</f>
        <v>6.2064593247108286E-2</v>
      </c>
    </row>
    <row r="11" spans="1:5" x14ac:dyDescent="0.25">
      <c r="A11" s="29" t="s">
        <v>69</v>
      </c>
      <c r="B11" s="25"/>
      <c r="C11" s="15">
        <v>-18693157</v>
      </c>
      <c r="D11" s="26">
        <f>-Tabla1[[#This Row],[PAGOS REALIZADOS]]/C13</f>
        <v>0.23247424666378691</v>
      </c>
    </row>
    <row r="12" spans="1:5" x14ac:dyDescent="0.25">
      <c r="A12" s="27" t="s">
        <v>70</v>
      </c>
      <c r="B12" s="25"/>
      <c r="C12" s="15">
        <v>-1087582</v>
      </c>
      <c r="D12" s="26">
        <f>-Tabla1[[#This Row],[PAGOS REALIZADOS]]/C13</f>
        <v>1.3525527343246231E-2</v>
      </c>
    </row>
    <row r="13" spans="1:5" x14ac:dyDescent="0.25">
      <c r="A13" s="30" t="s">
        <v>172</v>
      </c>
      <c r="B13" s="31"/>
      <c r="C13" s="32">
        <v>80409582</v>
      </c>
      <c r="D13" s="33"/>
    </row>
    <row r="14" spans="1:5" x14ac:dyDescent="0.25">
      <c r="A14" s="34" t="s">
        <v>173</v>
      </c>
      <c r="B14" s="83">
        <v>19952194</v>
      </c>
      <c r="C14" s="83"/>
      <c r="D14" s="23">
        <f>B14/C13</f>
        <v>0.24813204476053613</v>
      </c>
    </row>
    <row r="15" spans="1:5" x14ac:dyDescent="0.25">
      <c r="B15" s="25"/>
      <c r="C15" s="25"/>
      <c r="D15" s="35"/>
    </row>
    <row r="16" spans="1:5" ht="30" x14ac:dyDescent="0.25">
      <c r="A16" s="17" t="s">
        <v>174</v>
      </c>
      <c r="B16" s="18" t="s">
        <v>168</v>
      </c>
      <c r="C16" s="18" t="s">
        <v>169</v>
      </c>
      <c r="D16" s="19" t="s">
        <v>170</v>
      </c>
    </row>
    <row r="17" spans="1:13" x14ac:dyDescent="0.25">
      <c r="A17" s="20" t="s">
        <v>171</v>
      </c>
      <c r="B17" s="21">
        <v>31150723</v>
      </c>
      <c r="C17" s="22">
        <v>-63699592</v>
      </c>
      <c r="D17" s="23">
        <f>-Tabla3[[#This Row],[PAGOS REALIZADOS]]/C26</f>
        <v>0.84559293190226592</v>
      </c>
    </row>
    <row r="18" spans="1:13" x14ac:dyDescent="0.25">
      <c r="A18" s="24" t="s">
        <v>54</v>
      </c>
      <c r="B18" s="13"/>
      <c r="C18" s="25">
        <v>-4529833</v>
      </c>
      <c r="D18" s="26">
        <f>-Tabla3[[#This Row],[PAGOS REALIZADOS]]/C26</f>
        <v>6.0132171136946008E-2</v>
      </c>
      <c r="G18" s="45" t="s">
        <v>184</v>
      </c>
      <c r="H18" s="45"/>
      <c r="I18" s="45"/>
      <c r="J18" s="45"/>
      <c r="K18" s="45"/>
      <c r="L18" s="48"/>
    </row>
    <row r="19" spans="1:13" x14ac:dyDescent="0.25">
      <c r="A19" s="29" t="s">
        <v>110</v>
      </c>
      <c r="B19" s="25"/>
      <c r="C19" s="15">
        <v>-8064129</v>
      </c>
      <c r="D19" s="23">
        <f>-Tabla3[[#This Row],[PAGOS REALIZADOS]]/C26</f>
        <v>0.10704888791670891</v>
      </c>
      <c r="G19" s="44" t="s">
        <v>110</v>
      </c>
      <c r="H19" s="42">
        <v>9264830</v>
      </c>
      <c r="I19" s="47" t="s">
        <v>185</v>
      </c>
      <c r="J19" s="47"/>
      <c r="K19" s="47"/>
      <c r="L19" s="47"/>
      <c r="M19" s="46"/>
    </row>
    <row r="20" spans="1:13" x14ac:dyDescent="0.25">
      <c r="A20" s="29" t="s">
        <v>52</v>
      </c>
      <c r="B20" s="13">
        <v>32667626</v>
      </c>
      <c r="C20" s="15">
        <v>-26034237</v>
      </c>
      <c r="D20" s="26">
        <f>Tabla3[[#This Row],[COMPRAS]]/C26</f>
        <v>0.43365291331264244</v>
      </c>
      <c r="E20" s="28">
        <f>-Tabla3[[#This Row],[PAGOS REALIZADOS]]/C26</f>
        <v>0.34559666873013017</v>
      </c>
      <c r="G20" s="43" t="s">
        <v>181</v>
      </c>
      <c r="H20" s="42">
        <v>75331273</v>
      </c>
      <c r="I20" s="47" t="s">
        <v>183</v>
      </c>
      <c r="J20" s="47"/>
      <c r="K20" s="41"/>
      <c r="L20" s="41"/>
    </row>
    <row r="21" spans="1:13" x14ac:dyDescent="0.25">
      <c r="A21" s="27" t="s">
        <v>51</v>
      </c>
      <c r="B21" s="13"/>
      <c r="C21" s="15">
        <v>-1737100</v>
      </c>
      <c r="D21" s="26">
        <f>-Tabla3[[#This Row],[PAGOS REALIZADOS]]/C26</f>
        <v>2.3059480224102945E-2</v>
      </c>
      <c r="G21" s="43" t="s">
        <v>182</v>
      </c>
      <c r="H21" s="28">
        <f>H19/H20</f>
        <v>0.12298783268935333</v>
      </c>
    </row>
    <row r="22" spans="1:13" x14ac:dyDescent="0.25">
      <c r="A22" s="27" t="s">
        <v>50</v>
      </c>
      <c r="B22" s="25"/>
      <c r="C22" s="15">
        <v>-3733825</v>
      </c>
      <c r="D22" s="26">
        <f>-Tabla3[[#This Row],[PAGOS REALIZADOS]]/C26</f>
        <v>4.9565404264441407E-2</v>
      </c>
    </row>
    <row r="23" spans="1:13" x14ac:dyDescent="0.25">
      <c r="A23" s="24" t="s">
        <v>66</v>
      </c>
      <c r="B23" s="13"/>
      <c r="C23" s="15">
        <v>-6385096</v>
      </c>
      <c r="D23" s="26">
        <f>-Tabla3[[#This Row],[PAGOS REALIZADOS]]/C26</f>
        <v>8.4760229659201436E-2</v>
      </c>
    </row>
    <row r="24" spans="1:13" x14ac:dyDescent="0.25">
      <c r="A24" s="29" t="s">
        <v>69</v>
      </c>
      <c r="B24" s="25"/>
      <c r="C24" s="15">
        <v>-19823828</v>
      </c>
      <c r="D24" s="26">
        <f>-Tabla3[[#This Row],[PAGOS REALIZADOS]]/C26</f>
        <v>0.26315535647459454</v>
      </c>
    </row>
    <row r="25" spans="1:13" x14ac:dyDescent="0.25">
      <c r="A25" s="27" t="s">
        <v>70</v>
      </c>
      <c r="B25" s="13"/>
      <c r="C25" s="15">
        <v>-1880160</v>
      </c>
      <c r="D25" s="26">
        <f>-Tabla3[[#This Row],[PAGOS REALIZADOS]]/C26</f>
        <v>2.4958558711731846E-2</v>
      </c>
      <c r="G25" s="74" t="s">
        <v>250</v>
      </c>
      <c r="H25" s="75" t="s">
        <v>254</v>
      </c>
    </row>
    <row r="26" spans="1:13" x14ac:dyDescent="0.25">
      <c r="A26" s="30" t="s">
        <v>172</v>
      </c>
      <c r="B26" s="31"/>
      <c r="C26" s="32">
        <v>75331273</v>
      </c>
      <c r="D26" s="26"/>
      <c r="G26" s="41" t="s">
        <v>54</v>
      </c>
      <c r="H26" s="41" t="s">
        <v>252</v>
      </c>
    </row>
    <row r="27" spans="1:13" x14ac:dyDescent="0.25">
      <c r="A27" s="40" t="s">
        <v>173</v>
      </c>
      <c r="B27" s="82">
        <v>23024204</v>
      </c>
      <c r="C27" s="82"/>
      <c r="D27" s="23">
        <f>B27/C26</f>
        <v>0.30563938565063142</v>
      </c>
      <c r="G27" s="73" t="s">
        <v>251</v>
      </c>
      <c r="H27" s="41" t="s">
        <v>253</v>
      </c>
    </row>
    <row r="28" spans="1:13" x14ac:dyDescent="0.25">
      <c r="A28" s="36"/>
      <c r="B28" s="25"/>
      <c r="C28" s="25"/>
      <c r="D28" s="35"/>
    </row>
    <row r="29" spans="1:13" ht="30" x14ac:dyDescent="0.25">
      <c r="A29" s="17" t="s">
        <v>175</v>
      </c>
      <c r="B29" s="18" t="s">
        <v>168</v>
      </c>
      <c r="C29" s="18" t="s">
        <v>169</v>
      </c>
      <c r="D29" s="19" t="s">
        <v>170</v>
      </c>
    </row>
    <row r="30" spans="1:13" x14ac:dyDescent="0.25">
      <c r="A30" s="37" t="s">
        <v>171</v>
      </c>
      <c r="B30" s="21">
        <v>40826222</v>
      </c>
      <c r="C30" s="22">
        <v>-67943050</v>
      </c>
      <c r="D30" s="26">
        <f>-Tabla4[[#This Row],[PAGOS REALIZADOS]]/C41</f>
        <v>0.69305043102812947</v>
      </c>
    </row>
    <row r="31" spans="1:13" x14ac:dyDescent="0.25">
      <c r="A31" s="24" t="s">
        <v>54</v>
      </c>
      <c r="B31" s="13"/>
      <c r="C31" s="25">
        <v>-3717000</v>
      </c>
      <c r="D31" s="26">
        <f>-Tabla4[[#This Row],[PAGOS REALIZADOS]]/C41</f>
        <v>3.79151134977243E-2</v>
      </c>
    </row>
    <row r="32" spans="1:13" x14ac:dyDescent="0.25">
      <c r="A32" s="27" t="s">
        <v>53</v>
      </c>
      <c r="B32" s="13"/>
      <c r="C32" s="15">
        <v>-156000</v>
      </c>
      <c r="D32" s="26">
        <f>-Tabla4[[#This Row],[PAGOS REALIZADOS]]/C41</f>
        <v>1.5912719143516252E-3</v>
      </c>
    </row>
    <row r="33" spans="1:5" x14ac:dyDescent="0.25">
      <c r="A33" s="27" t="s">
        <v>49</v>
      </c>
      <c r="B33" s="13"/>
      <c r="C33" s="15">
        <v>-11599753</v>
      </c>
      <c r="D33" s="26">
        <f>-Tabla4[[#This Row],[PAGOS REALIZADOS]]/C41</f>
        <v>0.11832282796356415</v>
      </c>
    </row>
    <row r="34" spans="1:5" x14ac:dyDescent="0.25">
      <c r="A34" s="24" t="s">
        <v>52</v>
      </c>
      <c r="B34" s="13">
        <v>45632572</v>
      </c>
      <c r="C34" s="15">
        <v>-25680505</v>
      </c>
      <c r="D34" s="26">
        <f>Tabla4[[#This Row],[COMPRAS]]/C41</f>
        <v>0.46547327053351523</v>
      </c>
      <c r="E34" s="28">
        <f>-Tabla4[[#This Row],[PAGOS REALIZADOS]]/C41</f>
        <v>0.26195298944145184</v>
      </c>
    </row>
    <row r="35" spans="1:5" x14ac:dyDescent="0.25">
      <c r="A35" s="27" t="s">
        <v>51</v>
      </c>
      <c r="B35" s="13"/>
      <c r="C35" s="15">
        <v>-3157710</v>
      </c>
      <c r="D35" s="26">
        <f>-Tabla4[[#This Row],[PAGOS REALIZADOS]]/C41</f>
        <v>3.2210097670944043E-2</v>
      </c>
    </row>
    <row r="36" spans="1:5" x14ac:dyDescent="0.25">
      <c r="A36" s="27" t="s">
        <v>76</v>
      </c>
      <c r="B36" s="25"/>
      <c r="C36" s="25">
        <v>-280000</v>
      </c>
      <c r="D36" s="26">
        <f>-Tabla4[[#This Row],[PAGOS REALIZADOS]]/C41</f>
        <v>2.8561290770413787E-3</v>
      </c>
    </row>
    <row r="37" spans="1:5" x14ac:dyDescent="0.25">
      <c r="A37" s="27" t="s">
        <v>50</v>
      </c>
      <c r="B37" s="25"/>
      <c r="C37" s="15">
        <v>-1772806</v>
      </c>
      <c r="D37" s="26">
        <f>-Tabla4[[#This Row],[PAGOS REALIZADOS]]/C41</f>
        <v>1.8083438444833639E-2</v>
      </c>
    </row>
    <row r="38" spans="1:5" x14ac:dyDescent="0.25">
      <c r="A38" s="24" t="s">
        <v>66</v>
      </c>
      <c r="B38" s="25"/>
      <c r="C38" s="15">
        <v>-5163147</v>
      </c>
      <c r="D38" s="26">
        <f>-Tabla4[[#This Row],[PAGOS REALIZADOS]]/C41</f>
        <v>5.2666479556210587E-2</v>
      </c>
    </row>
    <row r="39" spans="1:5" x14ac:dyDescent="0.25">
      <c r="A39" s="27" t="s">
        <v>69</v>
      </c>
      <c r="B39" s="25"/>
      <c r="C39" s="15">
        <v>-23870463</v>
      </c>
      <c r="D39" s="26">
        <f>-Tabla4[[#This Row],[PAGOS REALIZADOS]]/C41</f>
        <v>0.24348972663121565</v>
      </c>
    </row>
    <row r="40" spans="1:5" x14ac:dyDescent="0.25">
      <c r="A40" s="27" t="s">
        <v>70</v>
      </c>
      <c r="B40" s="25"/>
      <c r="C40" s="15">
        <v>-1081257</v>
      </c>
      <c r="D40" s="26">
        <f>-Tabla4[[#This Row],[PAGOS REALIZADOS]]/C41</f>
        <v>1.1029319848051894E-2</v>
      </c>
    </row>
    <row r="41" spans="1:5" x14ac:dyDescent="0.25">
      <c r="A41" s="30" t="s">
        <v>172</v>
      </c>
      <c r="B41" s="31"/>
      <c r="C41" s="32">
        <v>98034785</v>
      </c>
      <c r="D41" s="26"/>
    </row>
    <row r="42" spans="1:5" x14ac:dyDescent="0.25">
      <c r="A42" s="40" t="s">
        <v>173</v>
      </c>
      <c r="B42" s="82">
        <v>21371754</v>
      </c>
      <c r="C42" s="82"/>
      <c r="D42" s="59">
        <f>B42/C41</f>
        <v>0.21800174295276925</v>
      </c>
    </row>
    <row r="43" spans="1:5" x14ac:dyDescent="0.25">
      <c r="B43" s="25"/>
      <c r="C43" s="25"/>
      <c r="D43" s="35"/>
    </row>
    <row r="45" spans="1:5" ht="30" customHeight="1" x14ac:dyDescent="0.25">
      <c r="A45" s="17" t="s">
        <v>178</v>
      </c>
      <c r="B45" s="17" t="s">
        <v>168</v>
      </c>
      <c r="C45" s="17" t="s">
        <v>169</v>
      </c>
      <c r="D45" s="38" t="s">
        <v>179</v>
      </c>
      <c r="E45" s="38" t="s">
        <v>218</v>
      </c>
    </row>
    <row r="46" spans="1:5" x14ac:dyDescent="0.25">
      <c r="A46" s="20" t="s">
        <v>171</v>
      </c>
      <c r="B46" s="50"/>
      <c r="C46" s="51">
        <v>-95036300</v>
      </c>
      <c r="D46" s="54">
        <f>-Tabla6[[#This Row],[PAGOS REALIZADOS]]/C56</f>
        <v>0.89221703723968249</v>
      </c>
      <c r="E46" s="13"/>
    </row>
    <row r="47" spans="1:5" x14ac:dyDescent="0.25">
      <c r="A47" s="24" t="s">
        <v>54</v>
      </c>
      <c r="C47" s="13">
        <v>-3937440</v>
      </c>
      <c r="D47" s="54">
        <f>-Tabla6[[#This Row],[PAGOS REALIZADOS]]/C56</f>
        <v>3.6965360089871085E-2</v>
      </c>
      <c r="E47" s="13"/>
    </row>
    <row r="48" spans="1:5" x14ac:dyDescent="0.25">
      <c r="A48" s="27" t="s">
        <v>49</v>
      </c>
      <c r="C48" s="13">
        <v>-12693001</v>
      </c>
      <c r="D48" s="54">
        <f>-Tabla6[[#This Row],[PAGOS REALIZADOS]]/C56</f>
        <v>0.11916406410919118</v>
      </c>
      <c r="E48" s="13"/>
    </row>
    <row r="49" spans="1:8" x14ac:dyDescent="0.25">
      <c r="A49" s="24" t="s">
        <v>52</v>
      </c>
      <c r="B49" s="61">
        <v>39623579</v>
      </c>
      <c r="C49" s="62">
        <v>-37887887</v>
      </c>
      <c r="D49" s="60">
        <f>Tabla6[[#This Row],[COMPRAS]]/C56</f>
        <v>0.37199293596459981</v>
      </c>
      <c r="E49" s="64">
        <f>-Tabla6[[#This Row],[PAGOS REALIZADOS]]/C56</f>
        <v>0.35569796263545489</v>
      </c>
    </row>
    <row r="50" spans="1:8" x14ac:dyDescent="0.25">
      <c r="A50" s="27" t="s">
        <v>51</v>
      </c>
      <c r="C50" s="15">
        <v>-2572300</v>
      </c>
      <c r="D50" s="54">
        <f>-Tabla6[[#This Row],[PAGOS REALIZADOS]]/C56</f>
        <v>2.4149192307482879E-2</v>
      </c>
      <c r="E50" s="13"/>
    </row>
    <row r="51" spans="1:8" x14ac:dyDescent="0.25">
      <c r="A51" s="27" t="s">
        <v>76</v>
      </c>
      <c r="C51" s="15">
        <v>-457852</v>
      </c>
      <c r="D51" s="54">
        <f>-Tabla6[[#This Row],[PAGOS REALIZADOS]]/C56</f>
        <v>4.2983928765562536E-3</v>
      </c>
      <c r="E51" s="13"/>
    </row>
    <row r="52" spans="1:8" x14ac:dyDescent="0.25">
      <c r="A52" s="27" t="s">
        <v>50</v>
      </c>
      <c r="C52" s="15">
        <v>-3244300</v>
      </c>
      <c r="D52" s="54">
        <f>-Tabla6[[#This Row],[PAGOS REALIZADOS]]/C56</f>
        <v>3.0458043231025425E-2</v>
      </c>
      <c r="E52" s="13"/>
    </row>
    <row r="53" spans="1:8" x14ac:dyDescent="0.25">
      <c r="A53" s="24" t="s">
        <v>66</v>
      </c>
      <c r="C53" s="15">
        <v>-6396119</v>
      </c>
      <c r="D53" s="54">
        <f>-Tabla6[[#This Row],[PAGOS REALIZADOS]]/C56</f>
        <v>6.0047859018211365E-2</v>
      </c>
      <c r="E53" s="13"/>
    </row>
    <row r="54" spans="1:8" x14ac:dyDescent="0.25">
      <c r="A54" s="27" t="s">
        <v>69</v>
      </c>
      <c r="C54" s="15">
        <v>-23980267</v>
      </c>
      <c r="D54" s="54">
        <f>-Tabla6[[#This Row],[PAGOS REALIZADOS]]/C56</f>
        <v>0.2251308476335519</v>
      </c>
      <c r="E54" s="13"/>
    </row>
    <row r="55" spans="1:8" x14ac:dyDescent="0.25">
      <c r="A55" s="27" t="s">
        <v>70</v>
      </c>
      <c r="C55" s="15">
        <v>-1206802</v>
      </c>
      <c r="D55" s="54">
        <f>-Tabla6[[#This Row],[PAGOS REALIZADOS]]/C56</f>
        <v>1.1329663559870525E-2</v>
      </c>
      <c r="E55" s="13"/>
    </row>
    <row r="56" spans="1:8" x14ac:dyDescent="0.25">
      <c r="A56" s="30" t="s">
        <v>172</v>
      </c>
      <c r="B56" s="52"/>
      <c r="C56" s="53">
        <v>106517020</v>
      </c>
      <c r="D56" s="13"/>
      <c r="E56" s="13"/>
    </row>
    <row r="57" spans="1:8" x14ac:dyDescent="0.25">
      <c r="A57" s="39" t="s">
        <v>173</v>
      </c>
      <c r="B57" s="82">
        <v>25926519</v>
      </c>
      <c r="C57" s="82"/>
      <c r="D57" s="58">
        <f>B57/C56</f>
        <v>0.24340259425207353</v>
      </c>
    </row>
    <row r="60" spans="1:8" ht="30" x14ac:dyDescent="0.25">
      <c r="A60" s="17" t="s">
        <v>215</v>
      </c>
      <c r="B60" s="17" t="s">
        <v>168</v>
      </c>
      <c r="C60" s="17" t="s">
        <v>169</v>
      </c>
      <c r="D60" s="38" t="s">
        <v>179</v>
      </c>
      <c r="E60" s="38" t="s">
        <v>218</v>
      </c>
      <c r="G60" s="54"/>
      <c r="H60" s="54"/>
    </row>
    <row r="61" spans="1:8" x14ac:dyDescent="0.25">
      <c r="A61" s="20" t="s">
        <v>171</v>
      </c>
      <c r="B61" s="50"/>
      <c r="C61" s="67">
        <v>-103019593</v>
      </c>
      <c r="D61" s="54">
        <f>-Tabla66[[#This Row],[PAGOS REALIZADOS]]/C72</f>
        <v>0.90868569711242675</v>
      </c>
      <c r="E61" s="13"/>
    </row>
    <row r="62" spans="1:8" x14ac:dyDescent="0.25">
      <c r="A62" s="24" t="s">
        <v>54</v>
      </c>
      <c r="B62" s="15"/>
      <c r="C62" s="15">
        <v>-4909890</v>
      </c>
      <c r="D62" s="65">
        <f>-Tabla66[[#This Row],[PAGOS REALIZADOS]]/C72</f>
        <v>4.3307750375167306E-2</v>
      </c>
      <c r="E62" s="13"/>
    </row>
    <row r="63" spans="1:8" x14ac:dyDescent="0.25">
      <c r="A63" s="27" t="s">
        <v>49</v>
      </c>
      <c r="C63" s="15">
        <v>-8038928</v>
      </c>
      <c r="D63" s="65">
        <f>-Tabla66[[#This Row],[PAGOS REALIZADOS]]/C72</f>
        <v>7.0907471879806463E-2</v>
      </c>
      <c r="E63" s="13"/>
    </row>
    <row r="64" spans="1:8" x14ac:dyDescent="0.25">
      <c r="A64" s="24" t="s">
        <v>52</v>
      </c>
      <c r="B64" s="61">
        <v>43300713</v>
      </c>
      <c r="C64" s="62">
        <v>-49179777</v>
      </c>
      <c r="D64" s="66">
        <f>Tabla66[[#This Row],[COMPRAS]]/C72</f>
        <v>0.38193451781419985</v>
      </c>
      <c r="E64" s="63">
        <f>-Tabla66[[#This Row],[PAGOS REALIZADOS]]/C72</f>
        <v>0.43379088041125041</v>
      </c>
    </row>
    <row r="65" spans="1:5" x14ac:dyDescent="0.25">
      <c r="A65" s="27" t="s">
        <v>51</v>
      </c>
      <c r="C65" s="15">
        <v>-3521910</v>
      </c>
      <c r="D65" s="65">
        <f>-Tabla66[[#This Row],[PAGOS REALIZADOS]]/C72</f>
        <v>3.1065054232132589E-2</v>
      </c>
      <c r="E65" s="13"/>
    </row>
    <row r="66" spans="1:5" x14ac:dyDescent="0.25">
      <c r="A66" s="27" t="s">
        <v>76</v>
      </c>
      <c r="C66" s="15">
        <v>-217000</v>
      </c>
      <c r="D66" s="65">
        <f>-Tabla66[[#This Row],[PAGOS REALIZADOS]]/C72</f>
        <v>1.9140514006243123E-3</v>
      </c>
      <c r="E66" s="13"/>
    </row>
    <row r="67" spans="1:5" x14ac:dyDescent="0.25">
      <c r="A67" s="27" t="s">
        <v>50</v>
      </c>
      <c r="C67" s="15">
        <v>-3615131</v>
      </c>
      <c r="D67" s="65">
        <f>-Tabla66[[#This Row],[PAGOS REALIZADOS]]/C72</f>
        <v>3.1887311308711384E-2</v>
      </c>
      <c r="E67" s="13"/>
    </row>
    <row r="68" spans="1:5" x14ac:dyDescent="0.25">
      <c r="A68" s="24" t="s">
        <v>66</v>
      </c>
      <c r="C68" s="15">
        <v>-5403856</v>
      </c>
      <c r="D68" s="65">
        <f>-Tabla66[[#This Row],[PAGOS REALIZADOS]]/C72</f>
        <v>4.7664784080977393E-2</v>
      </c>
      <c r="E68" s="13"/>
    </row>
    <row r="69" spans="1:5" x14ac:dyDescent="0.25">
      <c r="A69" s="27" t="s">
        <v>69</v>
      </c>
      <c r="C69" s="15">
        <v>-25606242</v>
      </c>
      <c r="D69" s="65">
        <f>-Tabla66[[#This Row],[PAGOS REALIZADOS]]/C72</f>
        <v>0.22586019983790367</v>
      </c>
      <c r="E69" s="13"/>
    </row>
    <row r="70" spans="1:5" x14ac:dyDescent="0.25">
      <c r="A70" s="27" t="s">
        <v>198</v>
      </c>
      <c r="C70" s="15">
        <v>-883444</v>
      </c>
      <c r="D70" s="65">
        <f>-Tabla66[[#This Row],[PAGOS REALIZADOS]]/C72</f>
        <v>7.7924296109361524E-3</v>
      </c>
      <c r="E70" s="13"/>
    </row>
    <row r="71" spans="1:5" x14ac:dyDescent="0.25">
      <c r="A71" s="27" t="s">
        <v>70</v>
      </c>
      <c r="C71" s="15">
        <v>-402311</v>
      </c>
      <c r="D71" s="65">
        <f>-Tabla66[[#This Row],[PAGOS REALIZADOS]]/C72</f>
        <v>3.5485895531639066E-3</v>
      </c>
      <c r="E71" s="13"/>
    </row>
    <row r="72" spans="1:5" x14ac:dyDescent="0.25">
      <c r="A72" s="30" t="s">
        <v>172</v>
      </c>
      <c r="B72" s="52"/>
      <c r="C72" s="32">
        <v>113372086</v>
      </c>
      <c r="D72" s="54"/>
      <c r="E72" s="13"/>
    </row>
    <row r="73" spans="1:5" x14ac:dyDescent="0.25">
      <c r="A73" s="39" t="s">
        <v>173</v>
      </c>
      <c r="B73" s="82">
        <v>28903090</v>
      </c>
      <c r="C73" s="82"/>
      <c r="D73" s="58">
        <f>B73/C72</f>
        <v>0.25494009169064774</v>
      </c>
    </row>
    <row r="75" spans="1:5" ht="30" x14ac:dyDescent="0.25">
      <c r="A75" s="17" t="s">
        <v>234</v>
      </c>
      <c r="B75" s="17" t="s">
        <v>168</v>
      </c>
      <c r="C75" s="17" t="s">
        <v>169</v>
      </c>
      <c r="D75" s="38" t="s">
        <v>179</v>
      </c>
      <c r="E75" s="38" t="s">
        <v>218</v>
      </c>
    </row>
    <row r="76" spans="1:5" x14ac:dyDescent="0.25">
      <c r="A76" s="20" t="s">
        <v>171</v>
      </c>
      <c r="B76" s="50"/>
      <c r="C76" s="78">
        <v>-101120931</v>
      </c>
      <c r="D76" s="54">
        <f>-Tabla668[[#This Row],[PAGOS REALIZADOS]]/C87</f>
        <v>0.86993289508515759</v>
      </c>
      <c r="E76" s="13"/>
    </row>
    <row r="77" spans="1:5" x14ac:dyDescent="0.25">
      <c r="A77" s="24" t="s">
        <v>54</v>
      </c>
      <c r="B77" s="15"/>
      <c r="C77" s="15">
        <v>-5338555</v>
      </c>
      <c r="D77" s="54">
        <f>-Tabla668[[#This Row],[PAGOS REALIZADOS]]/C87</f>
        <v>4.5927035686818815E-2</v>
      </c>
      <c r="E77" s="13"/>
    </row>
    <row r="78" spans="1:5" x14ac:dyDescent="0.25">
      <c r="A78" s="27" t="s">
        <v>49</v>
      </c>
      <c r="C78" s="15">
        <v>-16242056</v>
      </c>
      <c r="D78" s="54">
        <f>-Tabla668[[#This Row],[PAGOS REALIZADOS]]/C87</f>
        <v>0.13972872538342485</v>
      </c>
      <c r="E78" s="13"/>
    </row>
    <row r="79" spans="1:5" x14ac:dyDescent="0.25">
      <c r="A79" s="24" t="s">
        <v>52</v>
      </c>
      <c r="B79" s="61">
        <v>38766046</v>
      </c>
      <c r="C79" s="62">
        <v>-39746361</v>
      </c>
      <c r="D79" s="76">
        <f>Tabla668[[#This Row],[COMPRAS]]/C87</f>
        <v>0.33350027827358897</v>
      </c>
      <c r="E79" s="77">
        <f>-Tabla668[[#This Row],[PAGOS REALIZADOS]]/C87</f>
        <v>0.34193382667560485</v>
      </c>
    </row>
    <row r="80" spans="1:5" x14ac:dyDescent="0.25">
      <c r="A80" s="27" t="s">
        <v>51</v>
      </c>
      <c r="C80" s="15">
        <v>-1611564</v>
      </c>
      <c r="D80" s="54">
        <f>-Tabla668[[#This Row],[PAGOS REALIZADOS]]/C87</f>
        <v>1.3864118162984643E-2</v>
      </c>
      <c r="E80" s="13"/>
    </row>
    <row r="81" spans="1:5" x14ac:dyDescent="0.25">
      <c r="A81" s="27" t="s">
        <v>76</v>
      </c>
      <c r="C81" s="15">
        <v>-12334</v>
      </c>
      <c r="D81" s="54">
        <f>-Tabla668[[#This Row],[PAGOS REALIZADOS]]/C87</f>
        <v>1.0610812441966474E-4</v>
      </c>
      <c r="E81" s="13"/>
    </row>
    <row r="82" spans="1:5" x14ac:dyDescent="0.25">
      <c r="A82" s="27" t="s">
        <v>50</v>
      </c>
      <c r="C82" s="15">
        <v>-4728642</v>
      </c>
      <c r="D82" s="54">
        <f>-Tabla668[[#This Row],[PAGOS REALIZADOS]]/C87</f>
        <v>4.0680017323824577E-2</v>
      </c>
      <c r="E82" s="13"/>
    </row>
    <row r="83" spans="1:5" x14ac:dyDescent="0.25">
      <c r="A83" s="24" t="s">
        <v>66</v>
      </c>
      <c r="C83" s="15">
        <v>-3909302</v>
      </c>
      <c r="D83" s="54">
        <f>-Tabla668[[#This Row],[PAGOS REALIZADOS]]/C87</f>
        <v>3.3631320172696953E-2</v>
      </c>
      <c r="E83" s="13"/>
    </row>
    <row r="84" spans="1:5" x14ac:dyDescent="0.25">
      <c r="A84" s="27" t="s">
        <v>69</v>
      </c>
      <c r="C84" s="15">
        <v>-25977444</v>
      </c>
      <c r="D84" s="54">
        <f>-Tabla668[[#This Row],[PAGOS REALIZADOS]]/C87</f>
        <v>0.22348125993650667</v>
      </c>
      <c r="E84" s="13"/>
    </row>
    <row r="85" spans="1:5" x14ac:dyDescent="0.25">
      <c r="A85" s="27" t="s">
        <v>198</v>
      </c>
      <c r="C85" s="15">
        <v>-1067445</v>
      </c>
      <c r="D85" s="54">
        <f>-Tabla668[[#This Row],[PAGOS REALIZADOS]]/C87</f>
        <v>9.1831187669165742E-3</v>
      </c>
      <c r="E85" s="13"/>
    </row>
    <row r="86" spans="1:5" x14ac:dyDescent="0.25">
      <c r="A86" s="27" t="s">
        <v>70</v>
      </c>
      <c r="C86" s="15">
        <v>-336451</v>
      </c>
      <c r="D86" s="54">
        <f>-Tabla668[[#This Row],[PAGOS REALIZADOS]]/C87</f>
        <v>2.8944531027339567E-3</v>
      </c>
      <c r="E86" s="13"/>
    </row>
    <row r="87" spans="1:5" x14ac:dyDescent="0.25">
      <c r="A87" s="30" t="s">
        <v>172</v>
      </c>
      <c r="B87" s="52"/>
      <c r="C87" s="32">
        <v>116239921</v>
      </c>
      <c r="D87" s="72"/>
      <c r="E87" s="13"/>
    </row>
    <row r="88" spans="1:5" x14ac:dyDescent="0.25">
      <c r="A88" s="39" t="s">
        <v>173</v>
      </c>
      <c r="B88" s="82">
        <v>29091927</v>
      </c>
      <c r="C88" s="82"/>
      <c r="D88" s="58"/>
    </row>
    <row r="90" spans="1:5" ht="30" x14ac:dyDescent="0.25">
      <c r="A90" s="17" t="s">
        <v>236</v>
      </c>
      <c r="B90" s="17" t="s">
        <v>168</v>
      </c>
      <c r="C90" s="17" t="s">
        <v>169</v>
      </c>
      <c r="D90" s="38" t="s">
        <v>179</v>
      </c>
      <c r="E90" s="38" t="s">
        <v>218</v>
      </c>
    </row>
    <row r="91" spans="1:5" x14ac:dyDescent="0.25">
      <c r="A91" s="20" t="s">
        <v>171</v>
      </c>
      <c r="B91" s="50"/>
      <c r="C91" s="51">
        <v>-117865512</v>
      </c>
      <c r="D91" s="54">
        <f>-Tabla6689[[#This Row],[PAGOS REALIZADOS]]/C102</f>
        <v>0.94944634424629759</v>
      </c>
      <c r="E91" s="13"/>
    </row>
    <row r="92" spans="1:5" x14ac:dyDescent="0.25">
      <c r="A92" s="24" t="s">
        <v>54</v>
      </c>
      <c r="B92" s="15"/>
      <c r="C92" s="15">
        <v>-2283834</v>
      </c>
      <c r="D92" s="54">
        <f>-Tabla6689[[#This Row],[PAGOS REALIZADOS]]/C102</f>
        <v>1.8397051057355937E-2</v>
      </c>
      <c r="E92" s="13"/>
    </row>
    <row r="93" spans="1:5" x14ac:dyDescent="0.25">
      <c r="A93" s="27" t="s">
        <v>49</v>
      </c>
      <c r="C93" s="15">
        <v>-18691735</v>
      </c>
      <c r="D93" s="54">
        <f>-Tabla6689[[#This Row],[PAGOS REALIZADOS]]/C102</f>
        <v>0.15056821255203617</v>
      </c>
      <c r="E93" s="13"/>
    </row>
    <row r="94" spans="1:5" x14ac:dyDescent="0.25">
      <c r="A94" s="24" t="s">
        <v>52</v>
      </c>
      <c r="B94" s="13">
        <v>50299858</v>
      </c>
      <c r="C94" s="15">
        <v>-42106988</v>
      </c>
      <c r="D94" s="76">
        <f>Tabla6689[[#This Row],[COMPRAS]]/C102</f>
        <v>0.40518227498310011</v>
      </c>
      <c r="E94" s="79">
        <f>Tabla6689[[#This Row],[PAGOS REALIZADOS]]/C102</f>
        <v>-0.33918595139028218</v>
      </c>
    </row>
    <row r="95" spans="1:5" x14ac:dyDescent="0.25">
      <c r="A95" s="27" t="s">
        <v>51</v>
      </c>
      <c r="C95" s="15">
        <v>-2211727</v>
      </c>
      <c r="D95" s="54">
        <f>-Tabla6689[[#This Row],[PAGOS REALIZADOS]]/C102</f>
        <v>1.7816204918541658E-2</v>
      </c>
      <c r="E95" s="13"/>
    </row>
    <row r="96" spans="1:5" x14ac:dyDescent="0.25">
      <c r="A96" s="27" t="s">
        <v>76</v>
      </c>
      <c r="C96" s="15">
        <v>-409157</v>
      </c>
      <c r="D96" s="54">
        <f>-Tabla6689[[#This Row],[PAGOS REALIZADOS]]/C102</f>
        <v>3.2958972585024056E-3</v>
      </c>
      <c r="E96" s="13"/>
    </row>
    <row r="97" spans="1:5" x14ac:dyDescent="0.25">
      <c r="A97" s="27" t="s">
        <v>50</v>
      </c>
      <c r="C97" s="15">
        <v>-5061095</v>
      </c>
      <c r="D97" s="54">
        <f>-Tabla6689[[#This Row],[PAGOS REALIZADOS]]/C102</f>
        <v>4.0768822568159002E-2</v>
      </c>
      <c r="E97" s="13"/>
    </row>
    <row r="98" spans="1:5" x14ac:dyDescent="0.25">
      <c r="A98" s="24" t="s">
        <v>66</v>
      </c>
      <c r="C98" s="15">
        <v>-7175605</v>
      </c>
      <c r="D98" s="54">
        <f>-Tabla6689[[#This Row],[PAGOS REALIZADOS]]/C102</f>
        <v>5.7801911851920296E-2</v>
      </c>
      <c r="E98" s="13"/>
    </row>
    <row r="99" spans="1:5" x14ac:dyDescent="0.25">
      <c r="A99" s="27" t="s">
        <v>69</v>
      </c>
      <c r="C99" s="15">
        <v>-37754472</v>
      </c>
      <c r="D99" s="54">
        <f>-Tabla6689[[#This Row],[PAGOS REALIZADOS]]/C102</f>
        <v>0.30412497100380986</v>
      </c>
      <c r="E99" s="13"/>
    </row>
    <row r="100" spans="1:5" x14ac:dyDescent="0.25">
      <c r="A100" s="27" t="s">
        <v>198</v>
      </c>
      <c r="C100" s="15">
        <v>-883445</v>
      </c>
      <c r="D100" s="54">
        <f>-Tabla6689[[#This Row],[PAGOS REALIZADOS]]/C102</f>
        <v>7.1164466293810388E-3</v>
      </c>
      <c r="E100" s="13"/>
    </row>
    <row r="101" spans="1:5" x14ac:dyDescent="0.25">
      <c r="A101" s="27" t="s">
        <v>70</v>
      </c>
      <c r="C101" s="15">
        <v>-396521</v>
      </c>
      <c r="D101" s="54">
        <f>-Tabla6689[[#This Row],[PAGOS REALIZADOS]]/C102</f>
        <v>3.1941100282743113E-3</v>
      </c>
      <c r="E101" s="13"/>
    </row>
    <row r="102" spans="1:5" x14ac:dyDescent="0.25">
      <c r="A102" s="30" t="s">
        <v>172</v>
      </c>
      <c r="B102" s="52"/>
      <c r="C102" s="32">
        <v>124141309</v>
      </c>
      <c r="D102" s="72"/>
      <c r="E102" s="13"/>
    </row>
    <row r="103" spans="1:5" x14ac:dyDescent="0.25">
      <c r="A103" s="39" t="s">
        <v>173</v>
      </c>
      <c r="B103" s="82">
        <v>26475512</v>
      </c>
      <c r="C103" s="82"/>
      <c r="D103" s="58"/>
    </row>
    <row r="105" spans="1:5" ht="30" x14ac:dyDescent="0.25">
      <c r="A105" s="17" t="s">
        <v>237</v>
      </c>
      <c r="B105" s="17" t="s">
        <v>168</v>
      </c>
      <c r="C105" s="17" t="s">
        <v>169</v>
      </c>
      <c r="D105" s="38" t="s">
        <v>179</v>
      </c>
      <c r="E105" s="38" t="s">
        <v>218</v>
      </c>
    </row>
    <row r="106" spans="1:5" x14ac:dyDescent="0.25">
      <c r="A106" s="20" t="s">
        <v>171</v>
      </c>
      <c r="B106" s="50"/>
      <c r="C106" s="67"/>
      <c r="D106" s="72"/>
      <c r="E106" s="13"/>
    </row>
    <row r="107" spans="1:5" x14ac:dyDescent="0.25">
      <c r="A107" s="24" t="s">
        <v>54</v>
      </c>
      <c r="B107" s="15"/>
      <c r="C107" s="15"/>
      <c r="D107" s="72"/>
      <c r="E107" s="13"/>
    </row>
    <row r="108" spans="1:5" x14ac:dyDescent="0.25">
      <c r="A108" s="27" t="s">
        <v>49</v>
      </c>
      <c r="C108" s="15"/>
      <c r="D108" s="72"/>
      <c r="E108" s="13"/>
    </row>
    <row r="109" spans="1:5" x14ac:dyDescent="0.25">
      <c r="A109" s="24" t="s">
        <v>52</v>
      </c>
      <c r="B109" s="13">
        <v>24683487</v>
      </c>
      <c r="C109" s="15">
        <v>-31718147</v>
      </c>
      <c r="D109" s="79">
        <f>Tabla668910[[#This Row],[COMPRAS]]/C117</f>
        <v>0.52275733838723937</v>
      </c>
      <c r="E109" s="80">
        <f>Tabla668910[[#This Row],[PAGOS REALIZADOS]]/C117</f>
        <v>-0.67174034626044532</v>
      </c>
    </row>
    <row r="110" spans="1:5" x14ac:dyDescent="0.25">
      <c r="A110" s="27" t="s">
        <v>51</v>
      </c>
      <c r="C110" s="15"/>
      <c r="D110" s="72"/>
      <c r="E110" s="13"/>
    </row>
    <row r="111" spans="1:5" x14ac:dyDescent="0.25">
      <c r="A111" s="27" t="s">
        <v>76</v>
      </c>
      <c r="C111" s="15"/>
      <c r="D111" s="72"/>
      <c r="E111" s="13"/>
    </row>
    <row r="112" spans="1:5" x14ac:dyDescent="0.25">
      <c r="A112" s="27" t="s">
        <v>50</v>
      </c>
      <c r="C112" s="15"/>
      <c r="D112" s="72"/>
      <c r="E112" s="13"/>
    </row>
    <row r="113" spans="1:5" x14ac:dyDescent="0.25">
      <c r="A113" s="24" t="s">
        <v>66</v>
      </c>
      <c r="C113" s="15"/>
      <c r="D113" s="72"/>
      <c r="E113" s="13"/>
    </row>
    <row r="114" spans="1:5" x14ac:dyDescent="0.25">
      <c r="A114" s="27" t="s">
        <v>69</v>
      </c>
      <c r="C114" s="15"/>
      <c r="D114" s="72"/>
      <c r="E114" s="13"/>
    </row>
    <row r="115" spans="1:5" x14ac:dyDescent="0.25">
      <c r="A115" s="27" t="s">
        <v>198</v>
      </c>
      <c r="C115" s="15"/>
      <c r="D115" s="72"/>
      <c r="E115" s="13"/>
    </row>
    <row r="116" spans="1:5" x14ac:dyDescent="0.25">
      <c r="A116" s="27" t="s">
        <v>70</v>
      </c>
      <c r="C116" s="15"/>
      <c r="D116" s="72"/>
      <c r="E116" s="13"/>
    </row>
    <row r="117" spans="1:5" x14ac:dyDescent="0.25">
      <c r="A117" s="30" t="s">
        <v>172</v>
      </c>
      <c r="B117" s="52"/>
      <c r="C117" s="32">
        <v>47217868</v>
      </c>
      <c r="D117" s="72"/>
      <c r="E117" s="13"/>
    </row>
    <row r="118" spans="1:5" x14ac:dyDescent="0.25">
      <c r="A118" s="39" t="s">
        <v>173</v>
      </c>
      <c r="B118" s="82"/>
      <c r="C118" s="82"/>
      <c r="D118" s="58"/>
    </row>
    <row r="120" spans="1:5" ht="30" x14ac:dyDescent="0.25">
      <c r="A120" s="17" t="s">
        <v>238</v>
      </c>
      <c r="B120" s="17" t="s">
        <v>168</v>
      </c>
      <c r="C120" s="17" t="s">
        <v>169</v>
      </c>
      <c r="D120" s="38" t="s">
        <v>179</v>
      </c>
      <c r="E120" s="38" t="s">
        <v>218</v>
      </c>
    </row>
    <row r="121" spans="1:5" x14ac:dyDescent="0.25">
      <c r="A121" s="20" t="s">
        <v>171</v>
      </c>
      <c r="B121" s="50"/>
      <c r="C121" s="67"/>
      <c r="D121" s="54"/>
      <c r="E121" s="13"/>
    </row>
    <row r="122" spans="1:5" x14ac:dyDescent="0.25">
      <c r="A122" s="24" t="s">
        <v>54</v>
      </c>
      <c r="B122" s="15"/>
      <c r="C122" s="15"/>
      <c r="D122" s="65"/>
      <c r="E122" s="13"/>
    </row>
    <row r="123" spans="1:5" x14ac:dyDescent="0.25">
      <c r="A123" s="27" t="s">
        <v>49</v>
      </c>
      <c r="C123" s="15"/>
      <c r="D123" s="65"/>
      <c r="E123" s="13"/>
    </row>
    <row r="124" spans="1:5" x14ac:dyDescent="0.25">
      <c r="A124" s="24" t="s">
        <v>52</v>
      </c>
      <c r="B124" s="68"/>
      <c r="C124" s="69"/>
      <c r="D124" s="70"/>
      <c r="E124" s="71"/>
    </row>
    <row r="125" spans="1:5" x14ac:dyDescent="0.25">
      <c r="A125" s="27" t="s">
        <v>51</v>
      </c>
      <c r="C125" s="15"/>
      <c r="D125" s="65"/>
      <c r="E125" s="13"/>
    </row>
    <row r="126" spans="1:5" x14ac:dyDescent="0.25">
      <c r="A126" s="27" t="s">
        <v>76</v>
      </c>
      <c r="C126" s="15"/>
      <c r="D126" s="65"/>
      <c r="E126" s="13"/>
    </row>
    <row r="127" spans="1:5" x14ac:dyDescent="0.25">
      <c r="A127" s="27" t="s">
        <v>50</v>
      </c>
      <c r="C127" s="15"/>
      <c r="D127" s="65"/>
      <c r="E127" s="13"/>
    </row>
    <row r="128" spans="1:5" x14ac:dyDescent="0.25">
      <c r="A128" s="24" t="s">
        <v>66</v>
      </c>
      <c r="C128" s="15"/>
      <c r="D128" s="65"/>
      <c r="E128" s="13"/>
    </row>
    <row r="129" spans="1:5" x14ac:dyDescent="0.25">
      <c r="A129" s="27" t="s">
        <v>69</v>
      </c>
      <c r="C129" s="15"/>
      <c r="D129" s="65"/>
      <c r="E129" s="13"/>
    </row>
    <row r="130" spans="1:5" x14ac:dyDescent="0.25">
      <c r="A130" s="27" t="s">
        <v>198</v>
      </c>
      <c r="C130" s="15"/>
      <c r="D130" s="65"/>
      <c r="E130" s="13"/>
    </row>
    <row r="131" spans="1:5" x14ac:dyDescent="0.25">
      <c r="A131" s="27" t="s">
        <v>70</v>
      </c>
      <c r="C131" s="15"/>
      <c r="D131" s="65"/>
      <c r="E131" s="13"/>
    </row>
    <row r="132" spans="1:5" x14ac:dyDescent="0.25">
      <c r="A132" s="30" t="s">
        <v>172</v>
      </c>
      <c r="B132" s="52"/>
      <c r="C132" s="32"/>
      <c r="D132" s="54"/>
      <c r="E132" s="13"/>
    </row>
    <row r="133" spans="1:5" x14ac:dyDescent="0.25">
      <c r="A133" s="39" t="s">
        <v>173</v>
      </c>
      <c r="B133" s="82"/>
      <c r="C133" s="82"/>
      <c r="D133" s="58"/>
    </row>
    <row r="135" spans="1:5" ht="30" x14ac:dyDescent="0.25">
      <c r="A135" s="17" t="s">
        <v>239</v>
      </c>
      <c r="B135" s="17" t="s">
        <v>168</v>
      </c>
      <c r="C135" s="17" t="s">
        <v>169</v>
      </c>
      <c r="D135" s="38" t="s">
        <v>179</v>
      </c>
      <c r="E135" s="38" t="s">
        <v>218</v>
      </c>
    </row>
    <row r="136" spans="1:5" x14ac:dyDescent="0.25">
      <c r="A136" s="20" t="s">
        <v>171</v>
      </c>
      <c r="B136" s="50"/>
      <c r="C136" s="67"/>
      <c r="D136" s="54"/>
      <c r="E136" s="13"/>
    </row>
    <row r="137" spans="1:5" x14ac:dyDescent="0.25">
      <c r="A137" s="24" t="s">
        <v>54</v>
      </c>
      <c r="B137" s="15"/>
      <c r="C137" s="15"/>
      <c r="D137" s="65"/>
      <c r="E137" s="13"/>
    </row>
    <row r="138" spans="1:5" x14ac:dyDescent="0.25">
      <c r="A138" s="27" t="s">
        <v>49</v>
      </c>
      <c r="C138" s="15"/>
      <c r="D138" s="65"/>
      <c r="E138" s="13"/>
    </row>
    <row r="139" spans="1:5" x14ac:dyDescent="0.25">
      <c r="A139" s="24" t="s">
        <v>52</v>
      </c>
      <c r="B139" s="68"/>
      <c r="C139" s="69"/>
      <c r="D139" s="70"/>
      <c r="E139" s="71"/>
    </row>
    <row r="140" spans="1:5" x14ac:dyDescent="0.25">
      <c r="A140" s="27" t="s">
        <v>51</v>
      </c>
      <c r="C140" s="15"/>
      <c r="D140" s="65"/>
      <c r="E140" s="13"/>
    </row>
    <row r="141" spans="1:5" x14ac:dyDescent="0.25">
      <c r="A141" s="27" t="s">
        <v>76</v>
      </c>
      <c r="C141" s="15"/>
      <c r="D141" s="65"/>
      <c r="E141" s="13"/>
    </row>
    <row r="142" spans="1:5" x14ac:dyDescent="0.25">
      <c r="A142" s="27" t="s">
        <v>50</v>
      </c>
      <c r="C142" s="15"/>
      <c r="D142" s="65"/>
      <c r="E142" s="13"/>
    </row>
    <row r="143" spans="1:5" x14ac:dyDescent="0.25">
      <c r="A143" s="24" t="s">
        <v>66</v>
      </c>
      <c r="C143" s="15"/>
      <c r="D143" s="65"/>
      <c r="E143" s="13"/>
    </row>
    <row r="144" spans="1:5" x14ac:dyDescent="0.25">
      <c r="A144" s="27" t="s">
        <v>69</v>
      </c>
      <c r="C144" s="15"/>
      <c r="D144" s="65"/>
      <c r="E144" s="13"/>
    </row>
    <row r="145" spans="1:5" x14ac:dyDescent="0.25">
      <c r="A145" s="27" t="s">
        <v>198</v>
      </c>
      <c r="C145" s="15"/>
      <c r="D145" s="65"/>
      <c r="E145" s="13"/>
    </row>
    <row r="146" spans="1:5" x14ac:dyDescent="0.25">
      <c r="A146" s="27" t="s">
        <v>70</v>
      </c>
      <c r="C146" s="15"/>
      <c r="D146" s="65"/>
      <c r="E146" s="13"/>
    </row>
    <row r="147" spans="1:5" x14ac:dyDescent="0.25">
      <c r="A147" s="30" t="s">
        <v>172</v>
      </c>
      <c r="B147" s="52"/>
      <c r="C147" s="32"/>
      <c r="D147" s="54"/>
      <c r="E147" s="13"/>
    </row>
    <row r="148" spans="1:5" x14ac:dyDescent="0.25">
      <c r="A148" s="39" t="s">
        <v>173</v>
      </c>
      <c r="B148" s="82"/>
      <c r="C148" s="82"/>
      <c r="D148" s="58"/>
    </row>
    <row r="150" spans="1:5" ht="30" x14ac:dyDescent="0.25">
      <c r="A150" s="17" t="s">
        <v>240</v>
      </c>
      <c r="B150" s="17" t="s">
        <v>168</v>
      </c>
      <c r="C150" s="17" t="s">
        <v>169</v>
      </c>
      <c r="D150" s="38" t="s">
        <v>179</v>
      </c>
      <c r="E150" s="38" t="s">
        <v>218</v>
      </c>
    </row>
    <row r="151" spans="1:5" x14ac:dyDescent="0.25">
      <c r="A151" s="20" t="s">
        <v>171</v>
      </c>
      <c r="B151" s="50"/>
      <c r="C151" s="67"/>
      <c r="D151" s="54"/>
      <c r="E151" s="13"/>
    </row>
    <row r="152" spans="1:5" x14ac:dyDescent="0.25">
      <c r="A152" s="24" t="s">
        <v>54</v>
      </c>
      <c r="B152" s="15"/>
      <c r="C152" s="15"/>
      <c r="D152" s="65"/>
      <c r="E152" s="13"/>
    </row>
    <row r="153" spans="1:5" x14ac:dyDescent="0.25">
      <c r="A153" s="27" t="s">
        <v>49</v>
      </c>
      <c r="C153" s="15"/>
      <c r="D153" s="65"/>
      <c r="E153" s="13"/>
    </row>
    <row r="154" spans="1:5" x14ac:dyDescent="0.25">
      <c r="A154" s="24" t="s">
        <v>52</v>
      </c>
      <c r="B154" s="68"/>
      <c r="C154" s="69"/>
      <c r="D154" s="70"/>
      <c r="E154" s="71"/>
    </row>
    <row r="155" spans="1:5" x14ac:dyDescent="0.25">
      <c r="A155" s="27" t="s">
        <v>51</v>
      </c>
      <c r="C155" s="15"/>
      <c r="D155" s="65"/>
      <c r="E155" s="13"/>
    </row>
    <row r="156" spans="1:5" x14ac:dyDescent="0.25">
      <c r="A156" s="27" t="s">
        <v>76</v>
      </c>
      <c r="C156" s="15"/>
      <c r="D156" s="65"/>
      <c r="E156" s="13"/>
    </row>
    <row r="157" spans="1:5" x14ac:dyDescent="0.25">
      <c r="A157" s="27" t="s">
        <v>50</v>
      </c>
      <c r="C157" s="15"/>
      <c r="D157" s="65"/>
      <c r="E157" s="13"/>
    </row>
    <row r="158" spans="1:5" x14ac:dyDescent="0.25">
      <c r="A158" s="24" t="s">
        <v>66</v>
      </c>
      <c r="C158" s="15"/>
      <c r="D158" s="65"/>
      <c r="E158" s="13"/>
    </row>
    <row r="159" spans="1:5" x14ac:dyDescent="0.25">
      <c r="A159" s="27" t="s">
        <v>69</v>
      </c>
      <c r="C159" s="15"/>
      <c r="D159" s="65"/>
      <c r="E159" s="13"/>
    </row>
    <row r="160" spans="1:5" x14ac:dyDescent="0.25">
      <c r="A160" s="27" t="s">
        <v>198</v>
      </c>
      <c r="C160" s="15"/>
      <c r="D160" s="65"/>
      <c r="E160" s="13"/>
    </row>
    <row r="161" spans="1:5" x14ac:dyDescent="0.25">
      <c r="A161" s="27" t="s">
        <v>70</v>
      </c>
      <c r="C161" s="15"/>
      <c r="D161" s="65"/>
      <c r="E161" s="13"/>
    </row>
    <row r="162" spans="1:5" x14ac:dyDescent="0.25">
      <c r="A162" s="30" t="s">
        <v>172</v>
      </c>
      <c r="B162" s="52"/>
      <c r="C162" s="32"/>
      <c r="D162" s="54"/>
      <c r="E162" s="13"/>
    </row>
    <row r="163" spans="1:5" x14ac:dyDescent="0.25">
      <c r="A163" s="39" t="s">
        <v>173</v>
      </c>
      <c r="B163" s="82"/>
      <c r="C163" s="82"/>
      <c r="D163" s="58"/>
    </row>
    <row r="165" spans="1:5" ht="30" x14ac:dyDescent="0.25">
      <c r="A165" s="17" t="s">
        <v>241</v>
      </c>
      <c r="B165" s="17" t="s">
        <v>168</v>
      </c>
      <c r="C165" s="17" t="s">
        <v>169</v>
      </c>
      <c r="D165" s="38" t="s">
        <v>179</v>
      </c>
      <c r="E165" s="38" t="s">
        <v>218</v>
      </c>
    </row>
    <row r="166" spans="1:5" x14ac:dyDescent="0.25">
      <c r="A166" s="20" t="s">
        <v>171</v>
      </c>
      <c r="B166" s="50"/>
      <c r="C166" s="67"/>
      <c r="D166" s="54"/>
      <c r="E166" s="13"/>
    </row>
    <row r="167" spans="1:5" x14ac:dyDescent="0.25">
      <c r="A167" s="24" t="s">
        <v>54</v>
      </c>
      <c r="B167" s="15"/>
      <c r="C167" s="15"/>
      <c r="D167" s="65"/>
      <c r="E167" s="13"/>
    </row>
    <row r="168" spans="1:5" x14ac:dyDescent="0.25">
      <c r="A168" s="27" t="s">
        <v>49</v>
      </c>
      <c r="C168" s="15"/>
      <c r="D168" s="65"/>
      <c r="E168" s="13"/>
    </row>
    <row r="169" spans="1:5" x14ac:dyDescent="0.25">
      <c r="A169" s="24" t="s">
        <v>52</v>
      </c>
      <c r="B169" s="68"/>
      <c r="C169" s="69"/>
      <c r="D169" s="70"/>
      <c r="E169" s="71"/>
    </row>
    <row r="170" spans="1:5" x14ac:dyDescent="0.25">
      <c r="A170" s="27" t="s">
        <v>51</v>
      </c>
      <c r="C170" s="15"/>
      <c r="D170" s="65"/>
      <c r="E170" s="13"/>
    </row>
    <row r="171" spans="1:5" x14ac:dyDescent="0.25">
      <c r="A171" s="27" t="s">
        <v>76</v>
      </c>
      <c r="C171" s="15"/>
      <c r="D171" s="65"/>
      <c r="E171" s="13"/>
    </row>
    <row r="172" spans="1:5" x14ac:dyDescent="0.25">
      <c r="A172" s="27" t="s">
        <v>50</v>
      </c>
      <c r="C172" s="15"/>
      <c r="D172" s="65"/>
      <c r="E172" s="13"/>
    </row>
    <row r="173" spans="1:5" x14ac:dyDescent="0.25">
      <c r="A173" s="24" t="s">
        <v>66</v>
      </c>
      <c r="C173" s="15"/>
      <c r="D173" s="65"/>
      <c r="E173" s="13"/>
    </row>
    <row r="174" spans="1:5" x14ac:dyDescent="0.25">
      <c r="A174" s="27" t="s">
        <v>69</v>
      </c>
      <c r="C174" s="15"/>
      <c r="D174" s="65"/>
      <c r="E174" s="13"/>
    </row>
    <row r="175" spans="1:5" x14ac:dyDescent="0.25">
      <c r="A175" s="27" t="s">
        <v>198</v>
      </c>
      <c r="C175" s="15"/>
      <c r="D175" s="65"/>
      <c r="E175" s="13"/>
    </row>
    <row r="176" spans="1:5" x14ac:dyDescent="0.25">
      <c r="A176" s="27" t="s">
        <v>70</v>
      </c>
      <c r="C176" s="15"/>
      <c r="D176" s="65"/>
      <c r="E176" s="13"/>
    </row>
    <row r="177" spans="1:5" x14ac:dyDescent="0.25">
      <c r="A177" s="30" t="s">
        <v>172</v>
      </c>
      <c r="B177" s="52"/>
      <c r="C177" s="32"/>
      <c r="D177" s="54"/>
      <c r="E177" s="13"/>
    </row>
    <row r="178" spans="1:5" x14ac:dyDescent="0.25">
      <c r="A178" s="39" t="s">
        <v>173</v>
      </c>
      <c r="B178" s="82"/>
      <c r="C178" s="82"/>
      <c r="D178" s="58"/>
    </row>
  </sheetData>
  <mergeCells count="12">
    <mergeCell ref="B14:C14"/>
    <mergeCell ref="B27:C27"/>
    <mergeCell ref="B42:C42"/>
    <mergeCell ref="B57:C57"/>
    <mergeCell ref="B73:C73"/>
    <mergeCell ref="B163:C163"/>
    <mergeCell ref="B178:C178"/>
    <mergeCell ref="B88:C88"/>
    <mergeCell ref="B103:C103"/>
    <mergeCell ref="B118:C118"/>
    <mergeCell ref="B133:C133"/>
    <mergeCell ref="B148:C148"/>
  </mergeCells>
  <pageMargins left="0.7" right="0.7" top="0.75" bottom="0.75" header="0.3" footer="0.3"/>
  <pageSetup paperSize="9" scale="17" orientation="landscape"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3 W 5 / W v G y c g + l A A A A 9 g A A A B I A H A B D b 2 5 m a W c v U G F j a 2 F n Z S 5 4 b W w g o h g A K K A U A A A A A A A A A A A A A A A A A A A A A A A A A A A A h Y 8 x D o I w G I W v Q r r T l o q J I T 9 l M G 6 S m J A Y 1 6 Z U a I R i a L H c z c E j e Q U x i r o 5 v u 9 9 w 3 v 3 6 w 2 y s W 2 C i + q t 7 k y K I k x R o I z s S m 2 q F A 3 u G K 5 Q x m E n 5 E l U K p h k Y 5 P R l i m q n T s n h H j v s V / g r q 8 I o z Q i h 3 x b y F q 1 A n 1 k / V 8 O t b F O G K k Q h / 1 r D G c 4 i i m O 6 R J T I D O E X J u v w K a 9 z / Y H w n p o 3 N A r r m y 4 K Y D M E c j 7 A 3 8 A U E s D B B Q A A g A I A N 1 u f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d b n 9 a K I p H u A 4 A A A A R A A A A E w A c A E Z v c m 1 1 b G F z L 1 N l Y 3 R p b 2 4 x L m 0 g o h g A K K A U A A A A A A A A A A A A A A A A A A A A A A A A A A A A K 0 5 N L s n M z 1 M I h t C G 1 g B Q S w E C L Q A U A A I A C A D d b n 9 a 8 b J y D 6 U A A A D 2 A A A A E g A A A A A A A A A A A A A A A A A A A A A A Q 2 9 u Z m l n L 1 B h Y 2 t h Z 2 U u e G 1 s U E s B A i 0 A F A A C A A g A 3 W 5 / W g / K 6 a u k A A A A 6 Q A A A B M A A A A A A A A A A A A A A A A A 8 Q A A A F t D b 2 5 0 Z W 5 0 X 1 R 5 c G V z X S 5 4 b W x Q S w E C L Q A U A A I A C A D d b n 9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t R c c F q f n B U i + b 3 e 8 m R y R S Q A A A A A C A A A A A A A Q Z g A A A A E A A C A A A A D y H D j w S J e J G b T G 8 5 L z X 2 9 U y 3 U d U S P c T p T 4 N V M p 3 Q N j l w A A A A A O g A A A A A I A A C A A A A D 4 A A I 9 r 8 J g R M y d X S I n O A a g b l 5 s b b z W S D g y p W 3 Q F d g v 3 V A A A A C 0 C X Z 7 Q d 4 k o + C 2 w g P S B x z e Z k N a i 5 O L m D A g f H T B t 1 v z I T i 1 i i V k Q 3 V Q q e w S R V k 3 S 0 M B y L 7 k B Y A j 7 C y M 2 w u 7 H C s I r O K 4 e G r T R B X D a 1 B J Y r F / w k A A A A B m R 0 R E m D 9 u / m L F T u O 6 6 0 T l d S r 5 i I W 5 Y J c S H z a Z P A S I I z O F z n b V y 7 0 q k b q 4 F w B B c 6 C B Y 8 d Q P U Q w M I 6 N 2 w O 0 M B m C < / D a t a M a s h u p > 
</file>

<file path=customXml/itemProps1.xml><?xml version="1.0" encoding="utf-8"?>
<ds:datastoreItem xmlns:ds="http://schemas.openxmlformats.org/officeDocument/2006/customXml" ds:itemID="{CADCE8F4-B418-4942-89A2-E566F3EFA71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GASTOS  JL</vt:lpstr>
      <vt:lpstr>HOJA DINAMICA DE TABLA</vt:lpstr>
      <vt:lpstr>RESUMEN 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Alan</cp:lastModifiedBy>
  <cp:lastPrinted>2025-06-17T14:11:21Z</cp:lastPrinted>
  <dcterms:created xsi:type="dcterms:W3CDTF">2024-02-01T15:31:46Z</dcterms:created>
  <dcterms:modified xsi:type="dcterms:W3CDTF">2025-08-28T12:17:38Z</dcterms:modified>
</cp:coreProperties>
</file>