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Universidad\Noveno semestre\Proyecto I\Gestion salud sexual y reproductiva\Documentos\Propuesta de desarrollo\"/>
    </mc:Choice>
  </mc:AlternateContent>
  <bookViews>
    <workbookView xWindow="1080" yWindow="0" windowWidth="11508" windowHeight="10260" firstSheet="3" activeTab="8"/>
  </bookViews>
  <sheets>
    <sheet name="A. Presupuesto Global" sheetId="1" r:id="rId1"/>
    <sheet name="1. Personal" sheetId="2" r:id="rId2"/>
    <sheet name="2. Equipos" sheetId="3" r:id="rId3"/>
    <sheet name="3. Software" sheetId="4" r:id="rId4"/>
    <sheet name="4. Materiales" sheetId="5" r:id="rId5"/>
    <sheet name="5. Impresiones y Publicaciones" sheetId="6" r:id="rId6"/>
    <sheet name="6. Servicios Técnicos" sheetId="7" r:id="rId7"/>
    <sheet name="7. Capacitación" sheetId="8" r:id="rId8"/>
    <sheet name="8. Viajes" sheetId="9" r:id="rId9"/>
  </sheets>
  <calcPr calcId="152511"/>
</workbook>
</file>

<file path=xl/calcChain.xml><?xml version="1.0" encoding="utf-8"?>
<calcChain xmlns="http://schemas.openxmlformats.org/spreadsheetml/2006/main">
  <c r="H8" i="9" l="1"/>
  <c r="F8" i="9"/>
  <c r="E8" i="9"/>
  <c r="D8" i="9"/>
  <c r="G7" i="9"/>
  <c r="I7" i="9" s="1"/>
  <c r="I8" i="9" s="1"/>
  <c r="D14" i="1" s="1"/>
  <c r="F14" i="1" s="1"/>
  <c r="F8" i="8"/>
  <c r="E8" i="8"/>
  <c r="D8" i="8"/>
  <c r="E8" i="7"/>
  <c r="D8" i="7"/>
  <c r="F8" i="7" s="1"/>
  <c r="D12" i="1" s="1"/>
  <c r="F12" i="1" s="1"/>
  <c r="F8" i="6"/>
  <c r="E8" i="6"/>
  <c r="D8" i="6"/>
  <c r="E8" i="5"/>
  <c r="D8" i="5"/>
  <c r="F8" i="5" s="1"/>
  <c r="D10" i="1" s="1"/>
  <c r="F10" i="1" s="1"/>
  <c r="E9" i="4"/>
  <c r="D9" i="4"/>
  <c r="F9" i="4" s="1"/>
  <c r="D9" i="1" s="1"/>
  <c r="F9" i="1" s="1"/>
  <c r="F7" i="4"/>
  <c r="E8" i="3"/>
  <c r="D8" i="3"/>
  <c r="F7" i="3"/>
  <c r="F8" i="3" s="1"/>
  <c r="D8" i="1" s="1"/>
  <c r="F8" i="1" s="1"/>
  <c r="F26" i="2"/>
  <c r="F25" i="2"/>
  <c r="F10" i="2" s="1"/>
  <c r="H10" i="2" s="1"/>
  <c r="F24" i="2"/>
  <c r="F23" i="2"/>
  <c r="F22" i="2"/>
  <c r="F21" i="2"/>
  <c r="F27" i="2" s="1"/>
  <c r="G12" i="2"/>
  <c r="F11" i="2"/>
  <c r="F9" i="2"/>
  <c r="H9" i="2" s="1"/>
  <c r="F8" i="2"/>
  <c r="H8" i="2" s="1"/>
  <c r="F7" i="2"/>
  <c r="H7" i="2" s="1"/>
  <c r="E15" i="1"/>
  <c r="E16" i="1" s="1"/>
  <c r="D13" i="1"/>
  <c r="F13" i="1" s="1"/>
  <c r="D11" i="1"/>
  <c r="F11" i="1" s="1"/>
  <c r="F6" i="2" l="1"/>
  <c r="H6" i="2" s="1"/>
  <c r="H12" i="2"/>
  <c r="D7" i="1" s="1"/>
  <c r="E17" i="1"/>
  <c r="F12" i="2"/>
  <c r="G8" i="9"/>
  <c r="F7" i="1" l="1"/>
  <c r="D15" i="1"/>
  <c r="D16" i="1" l="1"/>
  <c r="F16" i="1" s="1"/>
  <c r="F15" i="1"/>
  <c r="D17" i="1" l="1"/>
  <c r="F17" i="1" s="1"/>
</calcChain>
</file>

<file path=xl/sharedStrings.xml><?xml version="1.0" encoding="utf-8"?>
<sst xmlns="http://schemas.openxmlformats.org/spreadsheetml/2006/main" count="150" uniqueCount="89">
  <si>
    <t>Tabla 1. Descripción de los gastos de personal  por mes (en miles de $)</t>
  </si>
  <si>
    <t>Tabla 2. Descripción de los equipos (en miles de $)</t>
  </si>
  <si>
    <t xml:space="preserve">  NOMBRE DEL INVESTIGADOR / EXPERTO/ AUXILIAR</t>
  </si>
  <si>
    <t>Tabla A. Presupuesto global de la propuesta por fuentes de financiación (en miles de $)</t>
  </si>
  <si>
    <t xml:space="preserve"> RUBROS</t>
  </si>
  <si>
    <t xml:space="preserve"> FORMACIÓN ACADÉMICA</t>
  </si>
  <si>
    <t xml:space="preserve"> FUNCIÓN DENTRO DEL PROYECTO</t>
  </si>
  <si>
    <t xml:space="preserve"> DEDICACIÓN (Hs/Semana)</t>
  </si>
  <si>
    <t>CONTRAPARTIDA UNICAUCA</t>
  </si>
  <si>
    <t>FUENTES</t>
  </si>
  <si>
    <t>TOTAL</t>
  </si>
  <si>
    <t xml:space="preserve"> TOTAL</t>
  </si>
  <si>
    <t xml:space="preserve"> EQUIPO</t>
  </si>
  <si>
    <t xml:space="preserve"> JUSTIFICACIÓN</t>
  </si>
  <si>
    <t>EFECTIVO</t>
  </si>
  <si>
    <t>RECURSOS</t>
  </si>
  <si>
    <t>ESPECIE</t>
  </si>
  <si>
    <t>CONTRAPARTIDA UNICAUCA / ESTUDIANTE</t>
  </si>
  <si>
    <t>Computadoras portátiles</t>
  </si>
  <si>
    <t xml:space="preserve">ESPECIE </t>
  </si>
  <si>
    <t>PERSONAL</t>
  </si>
  <si>
    <t xml:space="preserve">Deprecación de las 5 computadoras de los desarrolladores. </t>
  </si>
  <si>
    <t>Estudiante Pregrado</t>
  </si>
  <si>
    <t>EQUIPOS</t>
  </si>
  <si>
    <t>SOFTWARE</t>
  </si>
  <si>
    <t>MATERIALES</t>
  </si>
  <si>
    <t xml:space="preserve">IMPRESOS Y PUBLICACIONES </t>
  </si>
  <si>
    <t>SERVICIOS TÉCNICOS</t>
  </si>
  <si>
    <t>CAPACITACIÓN</t>
  </si>
  <si>
    <t xml:space="preserve">VIAJES </t>
  </si>
  <si>
    <t>SUBTOTAL COSTOS DIRECTOS</t>
  </si>
  <si>
    <t>ADMINISTRACION (10%)</t>
  </si>
  <si>
    <t>Ingeniero de Sistemas, Magister en Informatica</t>
  </si>
  <si>
    <t>Asesor</t>
  </si>
  <si>
    <t>N°</t>
  </si>
  <si>
    <t>DESCRIPCIÓN DE LOS RUBROS</t>
  </si>
  <si>
    <t>* Agregar una columna para cada fuente de financiación adicional distinta de la entidad que presenta el proyecto.</t>
  </si>
  <si>
    <t>PERSONAL: Honorarios, Servicios profesionales.</t>
  </si>
  <si>
    <t xml:space="preserve"> CALCULO  DEL VALOR DE HORAS </t>
  </si>
  <si>
    <t>INVESTIGADOR</t>
  </si>
  <si>
    <t>EQUIPOS: De cómputo, Smartphones.</t>
  </si>
  <si>
    <t>Salario básico mensual</t>
  </si>
  <si>
    <t>Dedicacion al  proyecto en horas/semana</t>
  </si>
  <si>
    <t>SOFTWARE: Licencias de aplicativos requeridos por el proyecto.</t>
  </si>
  <si>
    <t>Vinculación al proyecto en meses</t>
  </si>
  <si>
    <t>Total</t>
  </si>
  <si>
    <t>MATERIALES: Suministro de oficinas, CD, papel, refrigerios, hardware del Sistema</t>
  </si>
  <si>
    <t>IMPRESOS Y PUBLICACIONES: Fotocopias, libros, suscripciones.</t>
  </si>
  <si>
    <t>SERVICIOS TÉCNICOS: Asesorías, consultorías.</t>
  </si>
  <si>
    <t>CAPACITACIÓN: Inscripciones y matriculas en cursos, seminarios, congresos, talleres y programas de formación</t>
  </si>
  <si>
    <t>VIAJES: Viáticos y gastos de viaje para expertos, asistencia a congresos, capacitaciones</t>
  </si>
  <si>
    <t xml:space="preserve">TOTAL  CONTRAPARTIDA </t>
  </si>
  <si>
    <t>SALIDAS DE CAMPO: Viáticos y gastos de viaje para traslado a zonas de muestreo y ejecución de las labores de campo propias de la investigación</t>
  </si>
  <si>
    <t>COMUNICACIONES Y TRANSPORTE: Transporte urbano, llamadas telefónicas</t>
  </si>
  <si>
    <t>ADMINISTRACIÓN: Corresponde a los gastos en que incurre el beneficiario en la administración del proyecto.</t>
  </si>
  <si>
    <t>Tabla 3. Descripción del software (en miles de $)</t>
  </si>
  <si>
    <t>Tabla 4. Materiales y suministros (en miles de $)</t>
  </si>
  <si>
    <t>MATERIALES*</t>
  </si>
  <si>
    <t>ESTUDIANTE</t>
  </si>
  <si>
    <t>Papelería</t>
  </si>
  <si>
    <t>Impresión de documentos e informes</t>
  </si>
  <si>
    <t>* Pueden agruparse por categorías, ej: vidriería, reactivos, papelería, etc., suscripciones a revistas, libros, etc.</t>
  </si>
  <si>
    <t>Tabla 5. Impresos y publicaciones (en miles de $)</t>
  </si>
  <si>
    <t>PUBLICACIONES</t>
  </si>
  <si>
    <t>Tabla 6. Servicios Técnicos (en miles de $)</t>
  </si>
  <si>
    <t>DESCRIPCIÓN</t>
  </si>
  <si>
    <t>Tabla 7. Capacitación (en miles de $)</t>
  </si>
  <si>
    <t>Tabla 8. Descripción y justificación de los viajes (en miles de $)</t>
  </si>
  <si>
    <t xml:space="preserve"> Lugar /No. de viajes</t>
  </si>
  <si>
    <t xml:space="preserve"> Justificación**</t>
  </si>
  <si>
    <t xml:space="preserve"> Pasajes ($)</t>
  </si>
  <si>
    <t xml:space="preserve"> N° de Personas</t>
  </si>
  <si>
    <t xml:space="preserve"> Total días</t>
  </si>
  <si>
    <t>6- VIVIENDA / UNICAUCA</t>
  </si>
  <si>
    <t>Desplazamiento de los desarrolladores desde su lugar de habitación hasta las instalaciones de UNICAUCA</t>
  </si>
  <si>
    <t xml:space="preserve"> ** Se debe justificar cada viaje en términos de su necesidad para el éxito del proyecto</t>
  </si>
  <si>
    <t>ANGIE DANIELA VELÁSQUEZ GARZÓN</t>
  </si>
  <si>
    <t>JOSÉ DAVID MUÑOZ GÓMEZ</t>
  </si>
  <si>
    <t>CAMILO NARVÁEZ RIVAS</t>
  </si>
  <si>
    <t>JULIÁN ESTEBAN SOLARTE RIVERA</t>
  </si>
  <si>
    <t>ANDRÉS VIDAL ZEMANATE</t>
  </si>
  <si>
    <t>MIGUEL ANGEL NIÑO ZAMBRANO</t>
  </si>
  <si>
    <t>Equipo de desarrollo</t>
  </si>
  <si>
    <t>Product Owner</t>
  </si>
  <si>
    <t>Scrum Master</t>
  </si>
  <si>
    <t>(36 dias correspondientes a 3 viajes por semana durante 3 meses.)</t>
  </si>
  <si>
    <t>Java Server Faces</t>
  </si>
  <si>
    <t>Entornos de desarrollo: Netbeans IDE</t>
  </si>
  <si>
    <t>DIVISIÓN DE SALUD DE LA UNIVERSIDAD DEL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</si>
</sst>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 $]#,##0"/>
  </numFmts>
  <fonts count="11">
    <font>
      <sz val="11"/>
      <color rgb="FF000000"/>
      <name val="Calibri"/>
    </font>
    <font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1"/>
      <name val="Calibri"/>
    </font>
    <font>
      <b/>
      <sz val="11"/>
      <color rgb="FF000000"/>
      <name val="Calibri"/>
    </font>
    <font>
      <u/>
      <sz val="11"/>
      <color rgb="FF000000"/>
      <name val="Arial"/>
    </font>
    <font>
      <sz val="9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7" tint="-0.249977111117893"/>
        <bgColor rgb="FF4F81BD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rgb="FF4F81BD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wrapText="1"/>
    </xf>
    <xf numFmtId="0" fontId="0" fillId="0" borderId="7" xfId="0" applyFont="1" applyBorder="1" applyAlignment="1">
      <alignment wrapText="1"/>
    </xf>
    <xf numFmtId="164" fontId="0" fillId="0" borderId="7" xfId="0" applyNumberFormat="1" applyFont="1" applyBorder="1" applyAlignment="1">
      <alignment wrapText="1"/>
    </xf>
    <xf numFmtId="164" fontId="0" fillId="0" borderId="7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horizontal="left" vertical="center" wrapText="1"/>
    </xf>
    <xf numFmtId="164" fontId="0" fillId="0" borderId="7" xfId="0" applyNumberFormat="1" applyFont="1" applyBorder="1"/>
    <xf numFmtId="0" fontId="1" fillId="0" borderId="0" xfId="0" applyFont="1" applyAlignment="1">
      <alignment horizontal="center" vertical="center"/>
    </xf>
    <xf numFmtId="164" fontId="0" fillId="0" borderId="3" xfId="0" applyNumberFormat="1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wrapText="1"/>
    </xf>
    <xf numFmtId="0" fontId="0" fillId="0" borderId="7" xfId="0" applyFont="1" applyBorder="1" applyAlignment="1">
      <alignment vertical="center" wrapText="1"/>
    </xf>
    <xf numFmtId="164" fontId="0" fillId="0" borderId="0" xfId="0" applyNumberFormat="1" applyFont="1"/>
    <xf numFmtId="0" fontId="3" fillId="0" borderId="7" xfId="0" applyFont="1" applyBorder="1" applyAlignment="1">
      <alignment horizontal="center"/>
    </xf>
    <xf numFmtId="0" fontId="1" fillId="0" borderId="7" xfId="0" applyFont="1" applyBorder="1"/>
    <xf numFmtId="164" fontId="1" fillId="0" borderId="7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2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164" fontId="0" fillId="0" borderId="7" xfId="0" applyNumberFormat="1" applyFont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 wrapText="1"/>
    </xf>
    <xf numFmtId="0" fontId="5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5" fillId="4" borderId="4" xfId="0" applyFont="1" applyFill="1" applyBorder="1"/>
    <xf numFmtId="0" fontId="4" fillId="3" borderId="8" xfId="0" applyFont="1" applyFill="1" applyBorder="1" applyAlignment="1">
      <alignment horizontal="center" vertical="center" wrapText="1"/>
    </xf>
    <xf numFmtId="0" fontId="5" fillId="4" borderId="9" xfId="0" applyFont="1" applyFill="1" applyBorder="1"/>
    <xf numFmtId="0" fontId="8" fillId="0" borderId="11" xfId="0" applyFont="1" applyBorder="1" applyAlignment="1">
      <alignment horizontal="left" vertical="top" wrapText="1"/>
    </xf>
    <xf numFmtId="0" fontId="5" fillId="0" borderId="12" xfId="0" applyFont="1" applyBorder="1"/>
    <xf numFmtId="0" fontId="4" fillId="3" borderId="2" xfId="0" applyFont="1" applyFill="1" applyBorder="1" applyAlignment="1">
      <alignment horizontal="center" vertical="center" wrapText="1"/>
    </xf>
    <xf numFmtId="0" fontId="5" fillId="4" borderId="3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4" xfId="0" applyFont="1" applyFill="1" applyBorder="1"/>
    <xf numFmtId="0" fontId="3" fillId="5" borderId="2" xfId="0" applyFont="1" applyFill="1" applyBorder="1" applyAlignment="1">
      <alignment horizontal="center" vertical="center"/>
    </xf>
    <xf numFmtId="0" fontId="5" fillId="6" borderId="3" xfId="0" applyFont="1" applyFill="1" applyBorder="1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4" xfId="0" applyFont="1" applyBorder="1"/>
    <xf numFmtId="0" fontId="6" fillId="0" borderId="2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10" xfId="0" applyFont="1" applyBorder="1"/>
    <xf numFmtId="0" fontId="6" fillId="0" borderId="11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36C09"/>
  </sheetPr>
  <dimension ref="A1:Z1000"/>
  <sheetViews>
    <sheetView topLeftCell="A5" workbookViewId="0">
      <selection activeCell="D16" sqref="D16"/>
    </sheetView>
  </sheetViews>
  <sheetFormatPr baseColWidth="10" defaultColWidth="15.109375" defaultRowHeight="15" customHeight="1"/>
  <cols>
    <col min="1" max="1" width="6.44140625" customWidth="1"/>
    <col min="2" max="2" width="3.88671875" customWidth="1"/>
    <col min="3" max="3" width="44" customWidth="1"/>
    <col min="4" max="4" width="27.6640625" customWidth="1"/>
    <col min="5" max="5" width="10.88671875" customWidth="1"/>
    <col min="6" max="6" width="12.44140625" customWidth="1"/>
    <col min="7" max="16" width="6.44140625" customWidth="1"/>
    <col min="17" max="26" width="13.33203125" customWidth="1"/>
  </cols>
  <sheetData>
    <row r="1" spans="1:26" ht="15.75" customHeight="1">
      <c r="A1" s="4"/>
      <c r="B1" s="5"/>
      <c r="C1" s="4"/>
      <c r="D1" s="4"/>
      <c r="E1" s="4"/>
      <c r="F1" s="4"/>
      <c r="G1" s="4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4"/>
      <c r="B2" s="52" t="s">
        <v>3</v>
      </c>
      <c r="C2" s="53"/>
      <c r="D2" s="53"/>
      <c r="E2" s="53"/>
      <c r="F2" s="53"/>
      <c r="G2" s="4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/>
      <c r="B3" s="5"/>
      <c r="C3" s="4"/>
      <c r="D3" s="4"/>
      <c r="E3" s="4"/>
      <c r="F3" s="4"/>
      <c r="G3" s="4"/>
      <c r="H3" s="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4"/>
      <c r="B4" s="5"/>
      <c r="C4" s="54" t="s">
        <v>4</v>
      </c>
      <c r="D4" s="63" t="s">
        <v>9</v>
      </c>
      <c r="E4" s="62"/>
      <c r="F4" s="54" t="s">
        <v>11</v>
      </c>
      <c r="G4" s="4"/>
      <c r="H4" s="2"/>
      <c r="I4" s="2"/>
      <c r="J4" s="2"/>
      <c r="K4" s="2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8.5" customHeight="1">
      <c r="A5" s="4"/>
      <c r="B5" s="5"/>
      <c r="C5" s="55"/>
      <c r="D5" s="61" t="s">
        <v>88</v>
      </c>
      <c r="E5" s="62"/>
      <c r="F5" s="55"/>
      <c r="G5" s="4"/>
      <c r="H5" s="2"/>
      <c r="I5" s="2"/>
      <c r="J5" s="2"/>
      <c r="K5" s="2"/>
      <c r="L5" s="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4"/>
      <c r="B6" s="5"/>
      <c r="C6" s="56"/>
      <c r="D6" s="42" t="s">
        <v>14</v>
      </c>
      <c r="E6" s="42" t="s">
        <v>19</v>
      </c>
      <c r="F6" s="56"/>
      <c r="G6" s="4"/>
      <c r="H6" s="2"/>
      <c r="I6" s="2"/>
      <c r="J6" s="2"/>
      <c r="K6" s="2"/>
      <c r="L6" s="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4"/>
      <c r="B7" s="5"/>
      <c r="C7" s="9" t="s">
        <v>20</v>
      </c>
      <c r="D7" s="11">
        <f>'1. Personal'!H12</f>
        <v>27000000</v>
      </c>
      <c r="E7" s="11"/>
      <c r="F7" s="11">
        <f t="shared" ref="F7:F17" si="0">SUM(D7:E7)</f>
        <v>27000000</v>
      </c>
      <c r="G7" s="4"/>
      <c r="H7" s="2"/>
      <c r="I7" s="2"/>
      <c r="J7" s="2"/>
      <c r="K7" s="2"/>
      <c r="L7" s="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4"/>
      <c r="B8" s="5"/>
      <c r="C8" s="9" t="s">
        <v>23</v>
      </c>
      <c r="D8" s="10">
        <f>'2. Equipos'!F8</f>
        <v>300000</v>
      </c>
      <c r="E8" s="11"/>
      <c r="F8" s="11">
        <f t="shared" si="0"/>
        <v>300000</v>
      </c>
      <c r="G8" s="4"/>
      <c r="H8" s="2"/>
      <c r="I8" s="2"/>
      <c r="J8" s="2"/>
      <c r="K8" s="2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4"/>
      <c r="B9" s="5"/>
      <c r="C9" s="9" t="s">
        <v>24</v>
      </c>
      <c r="D9" s="10">
        <f>'3. Software'!F9</f>
        <v>0</v>
      </c>
      <c r="E9" s="11"/>
      <c r="F9" s="11">
        <f t="shared" si="0"/>
        <v>0</v>
      </c>
      <c r="G9" s="4"/>
      <c r="H9" s="2"/>
      <c r="I9" s="2"/>
      <c r="J9" s="2"/>
      <c r="K9" s="2"/>
      <c r="L9" s="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4"/>
      <c r="B10" s="5"/>
      <c r="C10" s="9" t="s">
        <v>25</v>
      </c>
      <c r="D10" s="10">
        <f>'4. Materiales'!F8</f>
        <v>20000</v>
      </c>
      <c r="E10" s="11"/>
      <c r="F10" s="11">
        <f t="shared" si="0"/>
        <v>20000</v>
      </c>
      <c r="G10" s="4"/>
      <c r="H10" s="2"/>
      <c r="I10" s="2"/>
      <c r="J10" s="2"/>
      <c r="K10" s="2"/>
      <c r="L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4"/>
      <c r="B11" s="5"/>
      <c r="C11" s="9" t="s">
        <v>26</v>
      </c>
      <c r="D11" s="11">
        <f>'5. Impresiones y Publicaciones'!F8</f>
        <v>0</v>
      </c>
      <c r="E11" s="11"/>
      <c r="F11" s="11">
        <f t="shared" si="0"/>
        <v>0</v>
      </c>
      <c r="G11" s="4"/>
      <c r="H11" s="2"/>
      <c r="I11" s="2"/>
      <c r="J11" s="2"/>
      <c r="K11" s="2"/>
      <c r="L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4"/>
      <c r="B12" s="5"/>
      <c r="C12" s="9" t="s">
        <v>27</v>
      </c>
      <c r="D12" s="10">
        <f>'6. Servicios Técnicos'!F8</f>
        <v>0</v>
      </c>
      <c r="E12" s="11"/>
      <c r="F12" s="11">
        <f t="shared" si="0"/>
        <v>0</v>
      </c>
      <c r="G12" s="4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4"/>
      <c r="B13" s="5"/>
      <c r="C13" s="9" t="s">
        <v>28</v>
      </c>
      <c r="D13" s="10">
        <f>'7. Capacitación'!F8</f>
        <v>0</v>
      </c>
      <c r="E13" s="11"/>
      <c r="F13" s="11">
        <f t="shared" si="0"/>
        <v>0</v>
      </c>
      <c r="G13" s="4"/>
      <c r="H13" s="2"/>
      <c r="I13" s="2"/>
      <c r="J13" s="2"/>
      <c r="K13" s="2"/>
      <c r="L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4"/>
      <c r="B14" s="5"/>
      <c r="C14" s="9" t="s">
        <v>29</v>
      </c>
      <c r="D14" s="11">
        <f>'8. Viajes'!I8</f>
        <v>172800</v>
      </c>
      <c r="E14" s="11"/>
      <c r="F14" s="11">
        <f t="shared" si="0"/>
        <v>172800</v>
      </c>
      <c r="G14" s="4"/>
      <c r="H14" s="2"/>
      <c r="I14" s="2"/>
      <c r="J14" s="2"/>
      <c r="K14" s="2"/>
      <c r="L14" s="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4"/>
      <c r="B15" s="5"/>
      <c r="C15" s="9" t="s">
        <v>30</v>
      </c>
      <c r="D15" s="11">
        <f t="shared" ref="D15:E15" si="1">SUM(D7:D14)</f>
        <v>27492800</v>
      </c>
      <c r="E15" s="11">
        <f t="shared" si="1"/>
        <v>0</v>
      </c>
      <c r="F15" s="11">
        <f t="shared" si="0"/>
        <v>27492800</v>
      </c>
      <c r="G15" s="4"/>
      <c r="H15" s="2"/>
      <c r="I15" s="2"/>
      <c r="J15" s="2"/>
      <c r="K15" s="2"/>
      <c r="L15" s="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4"/>
      <c r="B16" s="5"/>
      <c r="C16" s="9" t="s">
        <v>31</v>
      </c>
      <c r="D16" s="11">
        <f t="shared" ref="D16:E16" si="2">D15*0.1</f>
        <v>2749280</v>
      </c>
      <c r="E16" s="11">
        <f t="shared" si="2"/>
        <v>0</v>
      </c>
      <c r="F16" s="11">
        <f t="shared" si="0"/>
        <v>2749280</v>
      </c>
      <c r="G16" s="4"/>
      <c r="H16" s="2"/>
      <c r="I16" s="2"/>
      <c r="J16" s="2"/>
      <c r="K16" s="2"/>
      <c r="L16" s="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4"/>
      <c r="B17" s="5"/>
      <c r="C17" s="19" t="s">
        <v>11</v>
      </c>
      <c r="D17" s="11">
        <f t="shared" ref="D17:E17" si="3">SUM(D15:D16)</f>
        <v>30242080</v>
      </c>
      <c r="E17" s="11">
        <f t="shared" si="3"/>
        <v>0</v>
      </c>
      <c r="F17" s="11">
        <f t="shared" si="0"/>
        <v>30242080</v>
      </c>
      <c r="G17" s="4"/>
      <c r="H17" s="2"/>
      <c r="I17" s="2"/>
      <c r="J17" s="2"/>
      <c r="K17" s="2"/>
      <c r="L17" s="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4"/>
      <c r="B18" s="5"/>
      <c r="C18" s="4"/>
      <c r="D18" s="4"/>
      <c r="E18" s="4"/>
      <c r="F18" s="4"/>
      <c r="G18" s="4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4"/>
      <c r="B19" s="5"/>
      <c r="C19" s="4"/>
      <c r="D19" s="4"/>
      <c r="E19" s="4"/>
      <c r="F19" s="4"/>
      <c r="G19" s="4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4"/>
      <c r="B20" s="5"/>
      <c r="C20" s="4"/>
      <c r="D20" s="4"/>
      <c r="E20" s="4"/>
      <c r="F20" s="4"/>
      <c r="G20" s="4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0" customHeight="1">
      <c r="A21" s="4"/>
      <c r="B21" s="42" t="s">
        <v>34</v>
      </c>
      <c r="C21" s="57" t="s">
        <v>35</v>
      </c>
      <c r="D21" s="58"/>
      <c r="E21" s="4"/>
      <c r="F21" s="4"/>
      <c r="G21" s="4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4"/>
      <c r="B22" s="26">
        <v>1</v>
      </c>
      <c r="C22" s="59" t="s">
        <v>37</v>
      </c>
      <c r="D22" s="60"/>
      <c r="E22" s="4"/>
      <c r="F22" s="4"/>
      <c r="G22" s="4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customHeight="1">
      <c r="A23" s="4"/>
      <c r="B23" s="29">
        <v>2</v>
      </c>
      <c r="C23" s="50" t="s">
        <v>40</v>
      </c>
      <c r="D23" s="51"/>
      <c r="E23" s="4"/>
      <c r="F23" s="4"/>
      <c r="G23" s="4"/>
      <c r="H23" s="2"/>
      <c r="I23" s="2"/>
      <c r="J23" s="2"/>
      <c r="K23" s="2"/>
      <c r="L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9.75" customHeight="1">
      <c r="A24" s="4"/>
      <c r="B24" s="29">
        <v>3</v>
      </c>
      <c r="C24" s="50" t="s">
        <v>43</v>
      </c>
      <c r="D24" s="51"/>
      <c r="E24" s="4"/>
      <c r="F24" s="4"/>
      <c r="G24" s="4"/>
      <c r="H24" s="2"/>
      <c r="I24" s="2"/>
      <c r="J24" s="2"/>
      <c r="K24" s="2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5.5" customHeight="1">
      <c r="A25" s="4"/>
      <c r="B25" s="29">
        <v>4</v>
      </c>
      <c r="C25" s="50" t="s">
        <v>46</v>
      </c>
      <c r="D25" s="51"/>
      <c r="E25" s="4"/>
      <c r="F25" s="4"/>
      <c r="G25" s="4"/>
      <c r="H25" s="2"/>
      <c r="I25" s="2"/>
      <c r="J25" s="2"/>
      <c r="K25" s="2"/>
      <c r="L25" s="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5.5" customHeight="1">
      <c r="A26" s="4"/>
      <c r="B26" s="29">
        <v>5</v>
      </c>
      <c r="C26" s="50" t="s">
        <v>47</v>
      </c>
      <c r="D26" s="51"/>
      <c r="E26" s="4"/>
      <c r="F26" s="4"/>
      <c r="G26" s="4"/>
      <c r="H26" s="2"/>
      <c r="I26" s="2"/>
      <c r="J26" s="2"/>
      <c r="K26" s="2"/>
      <c r="L26" s="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4"/>
      <c r="B27" s="29">
        <v>6</v>
      </c>
      <c r="C27" s="50" t="s">
        <v>48</v>
      </c>
      <c r="D27" s="51"/>
      <c r="E27" s="4"/>
      <c r="F27" s="4"/>
      <c r="G27" s="4"/>
      <c r="H27" s="2"/>
      <c r="I27" s="2"/>
      <c r="J27" s="2"/>
      <c r="K27" s="2"/>
      <c r="L27" s="2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7.5" customHeight="1">
      <c r="A28" s="4"/>
      <c r="B28" s="29">
        <v>7</v>
      </c>
      <c r="C28" s="50" t="s">
        <v>49</v>
      </c>
      <c r="D28" s="51"/>
      <c r="E28" s="4"/>
      <c r="F28" s="4"/>
      <c r="G28" s="4"/>
      <c r="H28" s="2"/>
      <c r="I28" s="2"/>
      <c r="J28" s="2"/>
      <c r="K28" s="2"/>
      <c r="L28" s="2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6.25" customHeight="1">
      <c r="A29" s="4"/>
      <c r="B29" s="29">
        <v>8</v>
      </c>
      <c r="C29" s="50" t="s">
        <v>50</v>
      </c>
      <c r="D29" s="51"/>
      <c r="E29" s="4"/>
      <c r="F29" s="4"/>
      <c r="G29" s="4"/>
      <c r="H29" s="2"/>
      <c r="I29" s="2"/>
      <c r="J29" s="2"/>
      <c r="K29" s="2"/>
      <c r="L29" s="2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8.25" customHeight="1">
      <c r="A30" s="4"/>
      <c r="B30" s="29">
        <v>9</v>
      </c>
      <c r="C30" s="50" t="s">
        <v>52</v>
      </c>
      <c r="D30" s="51"/>
      <c r="E30" s="4"/>
      <c r="F30" s="4"/>
      <c r="G30" s="4"/>
      <c r="H30" s="2"/>
      <c r="I30" s="2"/>
      <c r="J30" s="2"/>
      <c r="K30" s="2"/>
      <c r="L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>
      <c r="A31" s="4"/>
      <c r="B31" s="29">
        <v>10</v>
      </c>
      <c r="C31" s="50" t="s">
        <v>53</v>
      </c>
      <c r="D31" s="51"/>
      <c r="E31" s="4"/>
      <c r="F31" s="4"/>
      <c r="G31" s="4"/>
      <c r="H31" s="2"/>
      <c r="I31" s="2"/>
      <c r="J31" s="2"/>
      <c r="K31" s="2"/>
      <c r="L31" s="2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6.25" customHeight="1">
      <c r="A32" s="4"/>
      <c r="B32" s="29">
        <v>11</v>
      </c>
      <c r="C32" s="50" t="s">
        <v>54</v>
      </c>
      <c r="D32" s="51"/>
      <c r="E32" s="4"/>
      <c r="F32" s="4"/>
      <c r="G32" s="4"/>
      <c r="H32" s="2"/>
      <c r="I32" s="2"/>
      <c r="J32" s="2"/>
      <c r="K32" s="2"/>
      <c r="L32" s="2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4"/>
      <c r="B33" s="5"/>
      <c r="C33" s="4"/>
      <c r="D33" s="4"/>
      <c r="E33" s="4"/>
      <c r="F33" s="4"/>
      <c r="G33" s="4"/>
      <c r="H33" s="2"/>
      <c r="I33" s="2"/>
      <c r="J33" s="2"/>
      <c r="K33" s="2"/>
      <c r="L33" s="2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7">
    <mergeCell ref="B2:F2"/>
    <mergeCell ref="F4:F6"/>
    <mergeCell ref="C21:D21"/>
    <mergeCell ref="C26:D26"/>
    <mergeCell ref="C25:D25"/>
    <mergeCell ref="C24:D24"/>
    <mergeCell ref="C22:D22"/>
    <mergeCell ref="C23:D23"/>
    <mergeCell ref="D5:E5"/>
    <mergeCell ref="C4:C6"/>
    <mergeCell ref="D4:E4"/>
    <mergeCell ref="C31:D31"/>
    <mergeCell ref="C32:D32"/>
    <mergeCell ref="C27:D27"/>
    <mergeCell ref="C28:D28"/>
    <mergeCell ref="C29:D29"/>
    <mergeCell ref="C30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Z1002"/>
  <sheetViews>
    <sheetView topLeftCell="A12" workbookViewId="0">
      <selection activeCell="C22" sqref="C22"/>
    </sheetView>
  </sheetViews>
  <sheetFormatPr baseColWidth="10" defaultColWidth="15.109375" defaultRowHeight="15" customHeight="1"/>
  <cols>
    <col min="1" max="1" width="5.44140625" customWidth="1"/>
    <col min="2" max="2" width="58.88671875" customWidth="1"/>
    <col min="3" max="3" width="50.109375" customWidth="1"/>
    <col min="4" max="4" width="38.6640625" customWidth="1"/>
    <col min="5" max="5" width="34.33203125" customWidth="1"/>
    <col min="6" max="6" width="22.5546875" customWidth="1"/>
    <col min="7" max="7" width="13.109375" customWidth="1"/>
    <col min="8" max="8" width="14" customWidth="1"/>
    <col min="9" max="18" width="6.44140625" customWidth="1"/>
    <col min="19" max="26" width="13.332031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52" t="s">
        <v>0</v>
      </c>
      <c r="C2" s="53"/>
      <c r="D2" s="53"/>
      <c r="E2" s="1"/>
      <c r="F2" s="1"/>
      <c r="G2" s="1"/>
      <c r="H2" s="1"/>
      <c r="I2" s="1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1"/>
      <c r="B4" s="69" t="s">
        <v>2</v>
      </c>
      <c r="C4" s="64" t="s">
        <v>5</v>
      </c>
      <c r="D4" s="64" t="s">
        <v>6</v>
      </c>
      <c r="E4" s="64" t="s">
        <v>7</v>
      </c>
      <c r="F4" s="66" t="s">
        <v>8</v>
      </c>
      <c r="G4" s="67"/>
      <c r="H4" s="64" t="s">
        <v>10</v>
      </c>
      <c r="I4" s="1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"/>
      <c r="B5" s="70"/>
      <c r="C5" s="65"/>
      <c r="D5" s="65"/>
      <c r="E5" s="65"/>
      <c r="F5" s="44" t="s">
        <v>14</v>
      </c>
      <c r="G5" s="45" t="s">
        <v>16</v>
      </c>
      <c r="H5" s="65"/>
      <c r="I5" s="1"/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"/>
      <c r="B6" s="8" t="s">
        <v>76</v>
      </c>
      <c r="C6" s="8" t="s">
        <v>22</v>
      </c>
      <c r="D6" s="8" t="s">
        <v>84</v>
      </c>
      <c r="E6" s="8">
        <v>12</v>
      </c>
      <c r="F6" s="12">
        <f>F21</f>
        <v>3900000</v>
      </c>
      <c r="G6" s="13"/>
      <c r="H6" s="15">
        <f t="shared" ref="H6:H10" si="0">SUM(F6)</f>
        <v>3900000</v>
      </c>
      <c r="I6" s="1"/>
      <c r="J6" s="2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"/>
      <c r="B7" s="8" t="s">
        <v>77</v>
      </c>
      <c r="C7" s="8" t="s">
        <v>22</v>
      </c>
      <c r="D7" s="8" t="s">
        <v>82</v>
      </c>
      <c r="E7" s="8">
        <v>12</v>
      </c>
      <c r="F7" s="12">
        <f t="shared" ref="F7:F11" si="1">F22</f>
        <v>3900000</v>
      </c>
      <c r="G7" s="13"/>
      <c r="H7" s="15">
        <f t="shared" si="0"/>
        <v>3900000</v>
      </c>
      <c r="I7" s="1"/>
      <c r="J7" s="2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1"/>
      <c r="B8" s="8" t="s">
        <v>78</v>
      </c>
      <c r="C8" s="8" t="s">
        <v>22</v>
      </c>
      <c r="D8" s="8" t="s">
        <v>83</v>
      </c>
      <c r="E8" s="8">
        <v>12</v>
      </c>
      <c r="F8" s="12">
        <f t="shared" si="1"/>
        <v>3900000</v>
      </c>
      <c r="G8" s="13"/>
      <c r="H8" s="15">
        <f t="shared" si="0"/>
        <v>3900000</v>
      </c>
      <c r="I8" s="1"/>
      <c r="J8" s="2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"/>
      <c r="B9" s="8" t="s">
        <v>79</v>
      </c>
      <c r="C9" s="8" t="s">
        <v>22</v>
      </c>
      <c r="D9" s="8" t="s">
        <v>82</v>
      </c>
      <c r="E9" s="8">
        <v>12</v>
      </c>
      <c r="F9" s="12">
        <f t="shared" si="1"/>
        <v>3900000</v>
      </c>
      <c r="G9" s="13"/>
      <c r="H9" s="15">
        <f t="shared" si="0"/>
        <v>3900000</v>
      </c>
      <c r="I9" s="1"/>
      <c r="J9" s="2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"/>
      <c r="B10" s="8" t="s">
        <v>80</v>
      </c>
      <c r="C10" s="8" t="s">
        <v>22</v>
      </c>
      <c r="D10" s="8" t="s">
        <v>82</v>
      </c>
      <c r="E10" s="8">
        <v>12</v>
      </c>
      <c r="F10" s="12">
        <f t="shared" si="1"/>
        <v>3900000</v>
      </c>
      <c r="G10" s="13"/>
      <c r="H10" s="15">
        <f t="shared" si="0"/>
        <v>3900000</v>
      </c>
      <c r="I10" s="1"/>
      <c r="J10" s="2"/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>
      <c r="A11" s="1"/>
      <c r="B11" s="18" t="s">
        <v>81</v>
      </c>
      <c r="C11" s="9" t="s">
        <v>32</v>
      </c>
      <c r="D11" s="20" t="s">
        <v>33</v>
      </c>
      <c r="E11" s="9"/>
      <c r="F11" s="12">
        <f t="shared" si="1"/>
        <v>7500000</v>
      </c>
      <c r="G11" s="21"/>
      <c r="H11" s="11">
        <v>7500000</v>
      </c>
      <c r="I11" s="1"/>
      <c r="J11" s="2"/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1"/>
      <c r="B12" s="22" t="s">
        <v>11</v>
      </c>
      <c r="C12" s="23"/>
      <c r="D12" s="23"/>
      <c r="E12" s="23"/>
      <c r="F12" s="24">
        <f t="shared" ref="F12:H12" si="2">SUM(F6:F11)</f>
        <v>27000000</v>
      </c>
      <c r="G12" s="24">
        <f t="shared" si="2"/>
        <v>0</v>
      </c>
      <c r="H12" s="24">
        <f t="shared" si="2"/>
        <v>27000000</v>
      </c>
      <c r="I12" s="1"/>
      <c r="J12" s="2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1"/>
      <c r="B13" s="1"/>
      <c r="C13" s="1"/>
      <c r="D13" s="1"/>
      <c r="E13" s="1"/>
      <c r="F13" s="1"/>
      <c r="G13" s="1"/>
      <c r="H13" s="1"/>
      <c r="I13" s="1"/>
      <c r="J13" s="2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1"/>
      <c r="B14" s="68" t="s">
        <v>36</v>
      </c>
      <c r="C14" s="53"/>
      <c r="D14" s="53"/>
      <c r="E14" s="25"/>
      <c r="F14" s="27"/>
      <c r="G14" s="27"/>
      <c r="H14" s="27"/>
      <c r="I14" s="1"/>
      <c r="J14" s="2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1"/>
      <c r="J15" s="2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2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1"/>
      <c r="B17" s="1"/>
      <c r="C17" s="1"/>
      <c r="D17" s="1"/>
      <c r="E17" s="2"/>
      <c r="F17" s="1"/>
      <c r="G17" s="1"/>
      <c r="H17" s="1"/>
      <c r="I17" s="1"/>
      <c r="J17" s="2"/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2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1"/>
      <c r="B19" s="28" t="s">
        <v>38</v>
      </c>
      <c r="C19" s="1"/>
      <c r="D19" s="1"/>
      <c r="E19" s="1"/>
      <c r="F19" s="1"/>
      <c r="G19" s="1"/>
      <c r="H19" s="1"/>
      <c r="I19" s="1"/>
      <c r="J19" s="2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>
      <c r="A20" s="1"/>
      <c r="B20" s="30" t="s">
        <v>39</v>
      </c>
      <c r="C20" s="43" t="s">
        <v>41</v>
      </c>
      <c r="D20" s="46" t="s">
        <v>42</v>
      </c>
      <c r="E20" s="46" t="s">
        <v>44</v>
      </c>
      <c r="F20" s="46" t="s">
        <v>45</v>
      </c>
      <c r="G20" s="1"/>
      <c r="H20" s="1"/>
      <c r="I20" s="1"/>
      <c r="J20" s="2"/>
      <c r="K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"/>
      <c r="B21" s="9" t="s">
        <v>76</v>
      </c>
      <c r="C21" s="31">
        <v>1300000</v>
      </c>
      <c r="D21" s="31">
        <v>12</v>
      </c>
      <c r="E21" s="31">
        <v>3</v>
      </c>
      <c r="F21" s="18">
        <f t="shared" ref="F21:F26" si="3">C21*E21</f>
        <v>3900000</v>
      </c>
      <c r="G21" s="1"/>
      <c r="H21" s="1"/>
      <c r="I21" s="1"/>
      <c r="J21" s="2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1"/>
      <c r="B22" s="9" t="s">
        <v>77</v>
      </c>
      <c r="C22" s="31">
        <v>1300000</v>
      </c>
      <c r="D22" s="31">
        <v>12</v>
      </c>
      <c r="E22" s="31">
        <v>3</v>
      </c>
      <c r="F22" s="18">
        <f t="shared" si="3"/>
        <v>3900000</v>
      </c>
      <c r="G22" s="1"/>
      <c r="H22" s="1"/>
      <c r="I22" s="1"/>
      <c r="J22" s="2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1"/>
      <c r="B23" s="9" t="s">
        <v>78</v>
      </c>
      <c r="C23" s="31">
        <v>1300000</v>
      </c>
      <c r="D23" s="31">
        <v>12</v>
      </c>
      <c r="E23" s="31">
        <v>3</v>
      </c>
      <c r="F23" s="18">
        <f t="shared" si="3"/>
        <v>3900000</v>
      </c>
      <c r="G23" s="1"/>
      <c r="H23" s="1"/>
      <c r="I23" s="1"/>
      <c r="J23" s="2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1"/>
      <c r="B24" s="9" t="s">
        <v>79</v>
      </c>
      <c r="C24" s="31">
        <v>1300000</v>
      </c>
      <c r="D24" s="31">
        <v>12</v>
      </c>
      <c r="E24" s="31">
        <v>3</v>
      </c>
      <c r="F24" s="18">
        <f t="shared" si="3"/>
        <v>3900000</v>
      </c>
      <c r="G24" s="1"/>
      <c r="H24" s="1"/>
      <c r="I24" s="1"/>
      <c r="J24" s="2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"/>
      <c r="B25" s="9" t="s">
        <v>80</v>
      </c>
      <c r="C25" s="31">
        <v>1300000</v>
      </c>
      <c r="D25" s="31">
        <v>12</v>
      </c>
      <c r="E25" s="31">
        <v>3</v>
      </c>
      <c r="F25" s="18">
        <f t="shared" si="3"/>
        <v>3900000</v>
      </c>
      <c r="G25" s="1"/>
      <c r="H25" s="1"/>
      <c r="I25" s="1"/>
      <c r="J25" s="2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1"/>
      <c r="B26" s="31" t="s">
        <v>81</v>
      </c>
      <c r="C26" s="31">
        <v>2500000</v>
      </c>
      <c r="D26" s="31"/>
      <c r="E26" s="31">
        <v>3</v>
      </c>
      <c r="F26" s="18">
        <f t="shared" si="3"/>
        <v>7500000</v>
      </c>
      <c r="G26" s="1"/>
      <c r="H26" s="1"/>
      <c r="I26" s="1"/>
      <c r="J26" s="2"/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1"/>
      <c r="B27" s="32" t="s">
        <v>51</v>
      </c>
      <c r="C27" s="18"/>
      <c r="D27" s="18"/>
      <c r="E27" s="18"/>
      <c r="F27" s="18">
        <f>SUM(F21:F26)</f>
        <v>27000000</v>
      </c>
      <c r="G27" s="1"/>
      <c r="H27" s="1"/>
      <c r="I27" s="1"/>
      <c r="J27" s="2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4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8">
    <mergeCell ref="H4:H5"/>
    <mergeCell ref="B2:D2"/>
    <mergeCell ref="F4:G4"/>
    <mergeCell ref="B14:D14"/>
    <mergeCell ref="B4:B5"/>
    <mergeCell ref="C4:C5"/>
    <mergeCell ref="D4:D5"/>
    <mergeCell ref="E4:E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Z999"/>
  <sheetViews>
    <sheetView workbookViewId="0">
      <selection activeCell="D8" sqref="D8"/>
    </sheetView>
  </sheetViews>
  <sheetFormatPr baseColWidth="10" defaultColWidth="15.109375" defaultRowHeight="15" customHeight="1"/>
  <cols>
    <col min="1" max="1" width="6.44140625" customWidth="1"/>
    <col min="2" max="2" width="15.5546875" customWidth="1"/>
    <col min="3" max="3" width="48.44140625" customWidth="1"/>
    <col min="4" max="4" width="12.5546875" customWidth="1"/>
    <col min="5" max="5" width="19" customWidth="1"/>
    <col min="6" max="6" width="16.88671875" customWidth="1"/>
    <col min="7" max="16" width="6.44140625" customWidth="1"/>
    <col min="17" max="26" width="13.332031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52" t="s">
        <v>1</v>
      </c>
      <c r="C2" s="53"/>
      <c r="D2" s="53"/>
      <c r="E2" s="53"/>
      <c r="F2" s="53"/>
      <c r="G2" s="1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1"/>
      <c r="C3" s="1"/>
      <c r="D3" s="1"/>
      <c r="E3" s="1"/>
      <c r="F3" s="1"/>
      <c r="G3" s="1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1"/>
      <c r="B4" s="69" t="s">
        <v>12</v>
      </c>
      <c r="C4" s="69" t="s">
        <v>13</v>
      </c>
      <c r="D4" s="72" t="s">
        <v>15</v>
      </c>
      <c r="E4" s="51"/>
      <c r="F4" s="69" t="s">
        <v>11</v>
      </c>
      <c r="G4" s="1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/>
      <c r="B5" s="73"/>
      <c r="C5" s="73"/>
      <c r="D5" s="72" t="s">
        <v>17</v>
      </c>
      <c r="E5" s="51"/>
      <c r="F5" s="73"/>
      <c r="G5" s="1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"/>
      <c r="B6" s="70"/>
      <c r="C6" s="70"/>
      <c r="D6" s="6" t="s">
        <v>14</v>
      </c>
      <c r="E6" s="6" t="s">
        <v>16</v>
      </c>
      <c r="F6" s="70"/>
      <c r="G6" s="1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2.25" customHeight="1">
      <c r="A7" s="1"/>
      <c r="B7" s="7" t="s">
        <v>18</v>
      </c>
      <c r="C7" s="8" t="s">
        <v>21</v>
      </c>
      <c r="D7" s="10">
        <v>300000</v>
      </c>
      <c r="E7" s="11"/>
      <c r="F7" s="11">
        <f>SUM(D7:E7)</f>
        <v>300000</v>
      </c>
      <c r="G7" s="1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1"/>
      <c r="B8" s="71" t="s">
        <v>10</v>
      </c>
      <c r="C8" s="51"/>
      <c r="D8" s="11">
        <f t="shared" ref="D8:F8" si="0">SUM(D7)</f>
        <v>300000</v>
      </c>
      <c r="E8" s="11">
        <f t="shared" si="0"/>
        <v>0</v>
      </c>
      <c r="F8" s="11">
        <f t="shared" si="0"/>
        <v>300000</v>
      </c>
      <c r="G8" s="1"/>
      <c r="H8" s="2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"/>
      <c r="B9" s="14"/>
      <c r="C9" s="16"/>
      <c r="D9" s="17"/>
      <c r="E9" s="17"/>
      <c r="F9" s="17"/>
      <c r="G9" s="1"/>
      <c r="H9" s="2"/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"/>
      <c r="B10" s="1"/>
      <c r="C10" s="16"/>
      <c r="D10" s="17"/>
      <c r="E10" s="17"/>
      <c r="F10" s="17"/>
      <c r="G10" s="1"/>
      <c r="H10" s="2"/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"/>
      <c r="B11" s="1"/>
      <c r="C11" s="1"/>
      <c r="D11" s="1"/>
      <c r="E11" s="1"/>
      <c r="F11" s="1"/>
      <c r="G11" s="1"/>
      <c r="H11" s="2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1"/>
      <c r="B12" s="1"/>
      <c r="C12" s="1"/>
      <c r="D12" s="1"/>
      <c r="E12" s="1"/>
      <c r="F12" s="1"/>
      <c r="G12" s="1"/>
      <c r="H12" s="2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1"/>
      <c r="B13" s="1"/>
      <c r="C13" s="1"/>
      <c r="D13" s="1"/>
      <c r="E13" s="1"/>
      <c r="F13" s="1"/>
      <c r="G13" s="1"/>
      <c r="H13" s="2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1"/>
      <c r="B14" s="1"/>
      <c r="C14" s="1"/>
      <c r="D14" s="1"/>
      <c r="E14" s="1"/>
      <c r="F14" s="1"/>
      <c r="G14" s="1"/>
      <c r="H14" s="2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1"/>
      <c r="B15" s="1"/>
      <c r="C15" s="1"/>
      <c r="D15" s="1"/>
      <c r="E15" s="1"/>
      <c r="F15" s="1"/>
      <c r="G15" s="1"/>
      <c r="H15" s="2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1"/>
      <c r="B16" s="1"/>
      <c r="C16" s="1"/>
      <c r="D16" s="1"/>
      <c r="E16" s="1"/>
      <c r="F16" s="1"/>
      <c r="G16" s="1"/>
      <c r="H16" s="2"/>
      <c r="I16" s="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1"/>
      <c r="B17" s="1"/>
      <c r="C17" s="1"/>
      <c r="D17" s="1"/>
      <c r="E17" s="1"/>
      <c r="F17" s="1"/>
      <c r="G17" s="1"/>
      <c r="H17" s="2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1"/>
      <c r="B18" s="1"/>
      <c r="C18" s="1"/>
      <c r="D18" s="1"/>
      <c r="E18" s="1"/>
      <c r="F18" s="1"/>
      <c r="G18" s="1"/>
      <c r="H18" s="2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1"/>
      <c r="B19" s="1"/>
      <c r="C19" s="1"/>
      <c r="D19" s="1"/>
      <c r="E19" s="1"/>
      <c r="F19" s="1"/>
      <c r="G19" s="1"/>
      <c r="H19" s="2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1"/>
      <c r="B20" s="1"/>
      <c r="C20" s="1"/>
      <c r="D20" s="1"/>
      <c r="E20" s="1"/>
      <c r="F20" s="1"/>
      <c r="G20" s="1"/>
      <c r="H20" s="2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4">
      <c r="A21" s="2"/>
      <c r="B21" s="2"/>
      <c r="C21" s="2"/>
      <c r="D21" s="2"/>
      <c r="E21" s="2"/>
      <c r="F21" s="2"/>
      <c r="G21" s="2"/>
      <c r="H21" s="2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4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7">
    <mergeCell ref="B8:C8"/>
    <mergeCell ref="B2:F2"/>
    <mergeCell ref="D4:E4"/>
    <mergeCell ref="D5:E5"/>
    <mergeCell ref="B4:B6"/>
    <mergeCell ref="C4:C6"/>
    <mergeCell ref="F4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BB59"/>
  </sheetPr>
  <dimension ref="A1:Z999"/>
  <sheetViews>
    <sheetView workbookViewId="0">
      <selection activeCell="C14" sqref="C14"/>
    </sheetView>
  </sheetViews>
  <sheetFormatPr baseColWidth="10" defaultColWidth="15.109375" defaultRowHeight="15" customHeight="1"/>
  <cols>
    <col min="1" max="1" width="6.44140625" customWidth="1"/>
    <col min="2" max="2" width="14.109375" customWidth="1"/>
    <col min="3" max="3" width="29.33203125" customWidth="1"/>
    <col min="4" max="4" width="11.6640625" customWidth="1"/>
    <col min="5" max="5" width="24.33203125" customWidth="1"/>
    <col min="6" max="6" width="10.5546875" customWidth="1"/>
    <col min="7" max="16" width="6.44140625" customWidth="1"/>
    <col min="17" max="26" width="13.33203125" customWidth="1"/>
  </cols>
  <sheetData>
    <row r="1" spans="1:26" ht="14.25" customHeight="1">
      <c r="A1" s="1"/>
      <c r="B1" s="1"/>
      <c r="C1" s="33"/>
      <c r="D1" s="1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52" t="s">
        <v>55</v>
      </c>
      <c r="C2" s="53"/>
      <c r="D2" s="53"/>
      <c r="E2" s="53"/>
      <c r="F2" s="53"/>
      <c r="G2" s="1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1"/>
      <c r="C3" s="33"/>
      <c r="D3" s="1"/>
      <c r="E3" s="1"/>
      <c r="F3" s="1"/>
      <c r="G3" s="1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1"/>
      <c r="B4" s="69" t="s">
        <v>24</v>
      </c>
      <c r="C4" s="77" t="s">
        <v>13</v>
      </c>
      <c r="D4" s="72" t="s">
        <v>15</v>
      </c>
      <c r="E4" s="51"/>
      <c r="F4" s="69" t="s">
        <v>11</v>
      </c>
      <c r="G4" s="1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/>
      <c r="B5" s="73"/>
      <c r="C5" s="73"/>
      <c r="D5" s="76" t="s">
        <v>17</v>
      </c>
      <c r="E5" s="51"/>
      <c r="F5" s="73"/>
      <c r="G5" s="1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1"/>
      <c r="B6" s="74"/>
      <c r="C6" s="74"/>
      <c r="D6" s="34" t="s">
        <v>14</v>
      </c>
      <c r="E6" s="34" t="s">
        <v>16</v>
      </c>
      <c r="F6" s="74"/>
      <c r="G6" s="1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0" customHeight="1">
      <c r="A7" s="1"/>
      <c r="B7" s="48" t="s">
        <v>86</v>
      </c>
      <c r="C7" s="35"/>
      <c r="D7" s="10">
        <v>0</v>
      </c>
      <c r="E7" s="11"/>
      <c r="F7" s="11">
        <f t="shared" ref="F7:F9" si="0">SUM(D7:E7)</f>
        <v>0</v>
      </c>
      <c r="G7" s="1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60" customHeight="1">
      <c r="A8" s="1"/>
      <c r="B8" s="49" t="s">
        <v>87</v>
      </c>
      <c r="C8" s="47"/>
      <c r="D8" s="11">
        <v>0</v>
      </c>
      <c r="E8" s="11"/>
      <c r="F8" s="11">
        <v>0</v>
      </c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"/>
      <c r="B9" s="75" t="s">
        <v>11</v>
      </c>
      <c r="C9" s="51"/>
      <c r="D9" s="11">
        <f>SUM(D7:D7)</f>
        <v>0</v>
      </c>
      <c r="E9" s="11">
        <f>SUM(E7:E7)</f>
        <v>0</v>
      </c>
      <c r="F9" s="11">
        <f t="shared" si="0"/>
        <v>0</v>
      </c>
      <c r="G9" s="1"/>
      <c r="H9" s="2"/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"/>
      <c r="B10" s="1"/>
      <c r="C10" s="33"/>
      <c r="D10" s="1"/>
      <c r="E10" s="1"/>
      <c r="F10" s="1"/>
      <c r="G10" s="1"/>
      <c r="H10" s="2"/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"/>
      <c r="B11" s="1"/>
      <c r="C11" s="33"/>
      <c r="D11" s="1"/>
      <c r="E11" s="1"/>
      <c r="F11" s="1"/>
      <c r="G11" s="1"/>
      <c r="H11" s="2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1"/>
      <c r="B12" s="1"/>
      <c r="C12" s="33"/>
      <c r="D12" s="1"/>
      <c r="E12" s="1"/>
      <c r="F12" s="1"/>
      <c r="G12" s="1"/>
      <c r="H12" s="2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1"/>
      <c r="B13" s="1"/>
      <c r="C13" s="33"/>
      <c r="D13" s="1"/>
      <c r="E13" s="1"/>
      <c r="F13" s="1"/>
      <c r="G13" s="1"/>
      <c r="H13" s="2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1"/>
      <c r="B14" s="1"/>
      <c r="C14" s="33"/>
      <c r="D14" s="1"/>
      <c r="E14" s="1"/>
      <c r="F14" s="1"/>
      <c r="G14" s="1"/>
      <c r="H14" s="2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1"/>
      <c r="B15" s="1"/>
      <c r="C15" s="33"/>
      <c r="D15" s="1"/>
      <c r="E15" s="1"/>
      <c r="F15" s="1"/>
      <c r="G15" s="1"/>
      <c r="H15" s="2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1"/>
      <c r="B16" s="1"/>
      <c r="C16" s="33"/>
      <c r="D16" s="1"/>
      <c r="E16" s="1"/>
      <c r="F16" s="1"/>
      <c r="G16" s="1"/>
      <c r="H16" s="2"/>
      <c r="I16" s="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1"/>
      <c r="B17" s="1"/>
      <c r="C17" s="33"/>
      <c r="D17" s="1"/>
      <c r="E17" s="1"/>
      <c r="F17" s="1"/>
      <c r="G17" s="1"/>
      <c r="H17" s="2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1"/>
      <c r="B18" s="1"/>
      <c r="C18" s="33"/>
      <c r="D18" s="1"/>
      <c r="E18" s="1"/>
      <c r="F18" s="1"/>
      <c r="G18" s="1"/>
      <c r="H18" s="2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1"/>
      <c r="B19" s="1"/>
      <c r="C19" s="33"/>
      <c r="D19" s="1"/>
      <c r="E19" s="1"/>
      <c r="F19" s="1"/>
      <c r="G19" s="1"/>
      <c r="H19" s="2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1"/>
      <c r="B20" s="1"/>
      <c r="C20" s="33"/>
      <c r="D20" s="1"/>
      <c r="E20" s="1"/>
      <c r="F20" s="1"/>
      <c r="G20" s="1"/>
      <c r="H20" s="2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4">
      <c r="A21" s="2"/>
      <c r="B21" s="2"/>
      <c r="C21" s="2"/>
      <c r="D21" s="2"/>
      <c r="E21" s="2"/>
      <c r="F21" s="2"/>
      <c r="G21" s="2"/>
      <c r="H21" s="2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4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7">
    <mergeCell ref="F4:F6"/>
    <mergeCell ref="B9:C9"/>
    <mergeCell ref="B2:F2"/>
    <mergeCell ref="D4:E4"/>
    <mergeCell ref="D5:E5"/>
    <mergeCell ref="B4:B6"/>
    <mergeCell ref="C4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Z994"/>
  <sheetViews>
    <sheetView workbookViewId="0">
      <selection activeCell="E7" sqref="E7"/>
    </sheetView>
  </sheetViews>
  <sheetFormatPr baseColWidth="10" defaultColWidth="15.109375" defaultRowHeight="15" customHeight="1"/>
  <cols>
    <col min="1" max="1" width="6.44140625" customWidth="1"/>
    <col min="2" max="2" width="14.44140625" customWidth="1"/>
    <col min="3" max="3" width="25.5546875" customWidth="1"/>
    <col min="4" max="4" width="9" customWidth="1"/>
    <col min="5" max="5" width="8.33203125" customWidth="1"/>
    <col min="6" max="6" width="15.33203125" customWidth="1"/>
    <col min="7" max="16" width="6.44140625" customWidth="1"/>
    <col min="17" max="26" width="13.33203125" customWidth="1"/>
  </cols>
  <sheetData>
    <row r="1" spans="1:26" ht="14.25" customHeight="1">
      <c r="A1" s="1"/>
      <c r="B1" s="1"/>
      <c r="C1" s="33"/>
      <c r="D1" s="1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52" t="s">
        <v>56</v>
      </c>
      <c r="C2" s="53"/>
      <c r="D2" s="53"/>
      <c r="E2" s="53"/>
      <c r="F2" s="53"/>
      <c r="G2" s="1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1"/>
      <c r="C3" s="33"/>
      <c r="D3" s="1"/>
      <c r="E3" s="1"/>
      <c r="F3" s="1"/>
      <c r="G3" s="1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1"/>
      <c r="B4" s="69" t="s">
        <v>57</v>
      </c>
      <c r="C4" s="77" t="s">
        <v>13</v>
      </c>
      <c r="D4" s="72" t="s">
        <v>15</v>
      </c>
      <c r="E4" s="51"/>
      <c r="F4" s="69" t="s">
        <v>11</v>
      </c>
      <c r="G4" s="1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/>
      <c r="B5" s="73"/>
      <c r="C5" s="73"/>
      <c r="D5" s="72" t="s">
        <v>58</v>
      </c>
      <c r="E5" s="51"/>
      <c r="F5" s="73"/>
      <c r="G5" s="1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"/>
      <c r="B6" s="70"/>
      <c r="C6" s="70"/>
      <c r="D6" s="6" t="s">
        <v>14</v>
      </c>
      <c r="E6" s="6" t="s">
        <v>16</v>
      </c>
      <c r="F6" s="70"/>
      <c r="G6" s="1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0.75" customHeight="1">
      <c r="A7" s="1"/>
      <c r="B7" s="8" t="s">
        <v>59</v>
      </c>
      <c r="C7" s="8" t="s">
        <v>60</v>
      </c>
      <c r="D7" s="10">
        <v>20000</v>
      </c>
      <c r="E7" s="11"/>
      <c r="F7" s="11"/>
      <c r="G7" s="1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1"/>
      <c r="B8" s="71" t="s">
        <v>11</v>
      </c>
      <c r="C8" s="51"/>
      <c r="D8" s="11">
        <f t="shared" ref="D8:E8" si="0">SUM(D7)</f>
        <v>20000</v>
      </c>
      <c r="E8" s="11">
        <f t="shared" si="0"/>
        <v>0</v>
      </c>
      <c r="F8" s="11">
        <f>SUM(D8:E8)</f>
        <v>20000</v>
      </c>
      <c r="G8" s="1"/>
      <c r="H8" s="2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"/>
      <c r="B9" s="1"/>
      <c r="C9" s="33"/>
      <c r="D9" s="1"/>
      <c r="E9" s="1"/>
      <c r="F9" s="1"/>
      <c r="G9" s="1"/>
      <c r="H9" s="2"/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"/>
      <c r="B10" s="52" t="s">
        <v>61</v>
      </c>
      <c r="C10" s="53"/>
      <c r="D10" s="53"/>
      <c r="E10" s="53"/>
      <c r="F10" s="53"/>
      <c r="G10" s="1"/>
      <c r="H10" s="2"/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"/>
      <c r="B11" s="1"/>
      <c r="C11" s="33"/>
      <c r="D11" s="1"/>
      <c r="E11" s="1"/>
      <c r="F11" s="1"/>
      <c r="G11" s="1"/>
      <c r="H11" s="2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1"/>
      <c r="B12" s="1"/>
      <c r="C12" s="33"/>
      <c r="D12" s="1"/>
      <c r="E12" s="1"/>
      <c r="F12" s="1"/>
      <c r="G12" s="1"/>
      <c r="H12" s="2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1"/>
      <c r="B13" s="1"/>
      <c r="C13" s="33"/>
      <c r="D13" s="1"/>
      <c r="E13" s="1"/>
      <c r="F13" s="1"/>
      <c r="G13" s="1"/>
      <c r="H13" s="2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4">
      <c r="A14" s="2"/>
      <c r="B14" s="2"/>
      <c r="C14" s="2"/>
      <c r="D14" s="2"/>
      <c r="E14" s="2"/>
      <c r="F14" s="2"/>
      <c r="G14" s="2"/>
      <c r="H14" s="2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4">
      <c r="A15" s="2"/>
      <c r="B15" s="2"/>
      <c r="C15" s="2"/>
      <c r="D15" s="2"/>
      <c r="E15" s="2"/>
      <c r="F15" s="2"/>
      <c r="G15" s="2"/>
      <c r="H15" s="2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mergeCells count="8">
    <mergeCell ref="B8:C8"/>
    <mergeCell ref="B10:F10"/>
    <mergeCell ref="B2:F2"/>
    <mergeCell ref="D4:E4"/>
    <mergeCell ref="D5:E5"/>
    <mergeCell ref="B4:B6"/>
    <mergeCell ref="C4:C6"/>
    <mergeCell ref="F4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Z1000"/>
  <sheetViews>
    <sheetView workbookViewId="0">
      <selection activeCell="C7" sqref="C7"/>
    </sheetView>
  </sheetViews>
  <sheetFormatPr baseColWidth="10" defaultColWidth="15.109375" defaultRowHeight="15" customHeight="1"/>
  <cols>
    <col min="1" max="1" width="6.44140625" customWidth="1"/>
    <col min="2" max="2" width="11.6640625" customWidth="1"/>
    <col min="3" max="3" width="29" customWidth="1"/>
    <col min="4" max="4" width="8.6640625" customWidth="1"/>
    <col min="5" max="5" width="15.109375" customWidth="1"/>
    <col min="6" max="6" width="7.6640625" customWidth="1"/>
    <col min="7" max="16" width="6.44140625" customWidth="1"/>
    <col min="17" max="26" width="13.33203125" customWidth="1"/>
  </cols>
  <sheetData>
    <row r="1" spans="1:26" ht="14.25" customHeight="1">
      <c r="A1" s="1"/>
      <c r="B1" s="1"/>
      <c r="C1" s="33"/>
      <c r="D1" s="1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78" t="s">
        <v>62</v>
      </c>
      <c r="C2" s="53"/>
      <c r="D2" s="53"/>
      <c r="E2" s="53"/>
      <c r="F2" s="53"/>
      <c r="G2" s="1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1"/>
      <c r="C3" s="33"/>
      <c r="D3" s="1"/>
      <c r="E3" s="1"/>
      <c r="F3" s="1"/>
      <c r="G3" s="1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1"/>
      <c r="B4" s="69" t="s">
        <v>63</v>
      </c>
      <c r="C4" s="77" t="s">
        <v>13</v>
      </c>
      <c r="D4" s="72" t="s">
        <v>15</v>
      </c>
      <c r="E4" s="51"/>
      <c r="F4" s="69" t="s">
        <v>11</v>
      </c>
      <c r="G4" s="1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/>
      <c r="B5" s="73"/>
      <c r="C5" s="73"/>
      <c r="D5" s="72" t="s">
        <v>8</v>
      </c>
      <c r="E5" s="51"/>
      <c r="F5" s="73"/>
      <c r="G5" s="1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"/>
      <c r="B6" s="70"/>
      <c r="C6" s="70"/>
      <c r="D6" s="6" t="s">
        <v>14</v>
      </c>
      <c r="E6" s="6" t="s">
        <v>16</v>
      </c>
      <c r="F6" s="70"/>
      <c r="G6" s="1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60.75" customHeight="1">
      <c r="A7" s="1"/>
      <c r="B7" s="35"/>
      <c r="C7" s="9"/>
      <c r="D7" s="9"/>
      <c r="E7" s="9"/>
      <c r="F7" s="9"/>
      <c r="G7" s="1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1"/>
      <c r="B8" s="71" t="s">
        <v>11</v>
      </c>
      <c r="C8" s="51"/>
      <c r="D8" s="9">
        <f t="shared" ref="D8:E8" si="0">SUM(D7)</f>
        <v>0</v>
      </c>
      <c r="E8" s="9">
        <f t="shared" si="0"/>
        <v>0</v>
      </c>
      <c r="F8" s="9">
        <f>SUM(D8:E8)</f>
        <v>0</v>
      </c>
      <c r="G8" s="1"/>
      <c r="H8" s="2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"/>
      <c r="B9" s="1"/>
      <c r="C9" s="33"/>
      <c r="D9" s="1"/>
      <c r="E9" s="1"/>
      <c r="F9" s="1"/>
      <c r="G9" s="1"/>
      <c r="H9" s="2"/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"/>
      <c r="B10" s="1"/>
      <c r="C10" s="33"/>
      <c r="D10" s="1"/>
      <c r="E10" s="1"/>
      <c r="F10" s="1"/>
      <c r="G10" s="1"/>
      <c r="H10" s="2"/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"/>
      <c r="B11" s="1"/>
      <c r="C11" s="33"/>
      <c r="D11" s="1"/>
      <c r="E11" s="1"/>
      <c r="F11" s="1"/>
      <c r="G11" s="1"/>
      <c r="H11" s="2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1"/>
      <c r="B12" s="1"/>
      <c r="C12" s="33"/>
      <c r="D12" s="1"/>
      <c r="E12" s="1"/>
      <c r="F12" s="1"/>
      <c r="G12" s="1"/>
      <c r="H12" s="2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1"/>
      <c r="B13" s="1"/>
      <c r="C13" s="33"/>
      <c r="D13" s="1"/>
      <c r="E13" s="1"/>
      <c r="F13" s="1"/>
      <c r="G13" s="1"/>
      <c r="H13" s="2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1"/>
      <c r="B14" s="1"/>
      <c r="C14" s="33"/>
      <c r="D14" s="1"/>
      <c r="E14" s="1"/>
      <c r="F14" s="1"/>
      <c r="G14" s="1"/>
      <c r="H14" s="2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1"/>
      <c r="B15" s="1"/>
      <c r="C15" s="33"/>
      <c r="D15" s="1"/>
      <c r="E15" s="1"/>
      <c r="F15" s="1"/>
      <c r="G15" s="1"/>
      <c r="H15" s="2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1"/>
      <c r="B16" s="1"/>
      <c r="C16" s="33"/>
      <c r="D16" s="1"/>
      <c r="E16" s="1"/>
      <c r="F16" s="1"/>
      <c r="G16" s="1"/>
      <c r="H16" s="2"/>
      <c r="I16" s="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1"/>
      <c r="B17" s="1"/>
      <c r="C17" s="33"/>
      <c r="D17" s="1"/>
      <c r="E17" s="1"/>
      <c r="F17" s="1"/>
      <c r="G17" s="1"/>
      <c r="H17" s="2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1"/>
      <c r="B18" s="1"/>
      <c r="C18" s="33"/>
      <c r="D18" s="1"/>
      <c r="E18" s="1"/>
      <c r="F18" s="1"/>
      <c r="G18" s="1"/>
      <c r="H18" s="2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1"/>
      <c r="B19" s="1"/>
      <c r="C19" s="33"/>
      <c r="D19" s="1"/>
      <c r="E19" s="1"/>
      <c r="F19" s="1"/>
      <c r="G19" s="1"/>
      <c r="H19" s="2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1"/>
      <c r="B20" s="1"/>
      <c r="C20" s="33"/>
      <c r="D20" s="1"/>
      <c r="E20" s="1"/>
      <c r="F20" s="1"/>
      <c r="G20" s="1"/>
      <c r="H20" s="2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1"/>
      <c r="B21" s="1"/>
      <c r="C21" s="33"/>
      <c r="D21" s="1"/>
      <c r="E21" s="1"/>
      <c r="F21" s="1"/>
      <c r="G21" s="1"/>
      <c r="H21" s="2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4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>
      <c r="A23" s="2"/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B8:C8"/>
    <mergeCell ref="B2:F2"/>
    <mergeCell ref="D4:E4"/>
    <mergeCell ref="D5:E5"/>
    <mergeCell ref="B4:B6"/>
    <mergeCell ref="C4:C6"/>
    <mergeCell ref="F4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BB59"/>
  </sheetPr>
  <dimension ref="A1:Z1000"/>
  <sheetViews>
    <sheetView workbookViewId="0">
      <selection activeCell="E7" sqref="E7"/>
    </sheetView>
  </sheetViews>
  <sheetFormatPr baseColWidth="10" defaultColWidth="15.109375" defaultRowHeight="15" customHeight="1"/>
  <cols>
    <col min="1" max="1" width="6.44140625" customWidth="1"/>
    <col min="2" max="2" width="15.5546875" customWidth="1"/>
    <col min="3" max="3" width="31" customWidth="1"/>
    <col min="4" max="4" width="11.6640625" customWidth="1"/>
    <col min="5" max="5" width="14.88671875" customWidth="1"/>
    <col min="6" max="6" width="9" customWidth="1"/>
    <col min="7" max="16" width="6.44140625" customWidth="1"/>
    <col min="17" max="26" width="13.33203125" customWidth="1"/>
  </cols>
  <sheetData>
    <row r="1" spans="1:26" ht="14.25" customHeight="1">
      <c r="A1" s="1"/>
      <c r="B1" s="33"/>
      <c r="C1" s="33"/>
      <c r="D1" s="1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>
      <c r="A2" s="1"/>
      <c r="B2" s="79" t="s">
        <v>64</v>
      </c>
      <c r="C2" s="53"/>
      <c r="D2" s="53"/>
      <c r="E2" s="53"/>
      <c r="F2" s="53"/>
      <c r="G2" s="1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33"/>
      <c r="C3" s="33"/>
      <c r="D3" s="1"/>
      <c r="E3" s="1"/>
      <c r="F3" s="1"/>
      <c r="G3" s="1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1"/>
      <c r="B4" s="77" t="s">
        <v>65</v>
      </c>
      <c r="C4" s="77" t="s">
        <v>13</v>
      </c>
      <c r="D4" s="72" t="s">
        <v>15</v>
      </c>
      <c r="E4" s="51"/>
      <c r="F4" s="69" t="s">
        <v>11</v>
      </c>
      <c r="G4" s="1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/>
      <c r="B5" s="73"/>
      <c r="C5" s="73"/>
      <c r="D5" s="72" t="s">
        <v>8</v>
      </c>
      <c r="E5" s="51"/>
      <c r="F5" s="73"/>
      <c r="G5" s="1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"/>
      <c r="B6" s="70"/>
      <c r="C6" s="70"/>
      <c r="D6" s="37" t="s">
        <v>14</v>
      </c>
      <c r="E6" s="37" t="s">
        <v>16</v>
      </c>
      <c r="F6" s="70"/>
      <c r="G6" s="1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60.75" customHeight="1">
      <c r="A7" s="1"/>
      <c r="B7" s="9"/>
      <c r="C7" s="9"/>
      <c r="D7" s="9"/>
      <c r="E7" s="9"/>
      <c r="F7" s="9"/>
      <c r="G7" s="1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1"/>
      <c r="B8" s="71" t="s">
        <v>11</v>
      </c>
      <c r="C8" s="51"/>
      <c r="D8" s="9">
        <f t="shared" ref="D8:E8" si="0">SUM(D7)</f>
        <v>0</v>
      </c>
      <c r="E8" s="9">
        <f t="shared" si="0"/>
        <v>0</v>
      </c>
      <c r="F8" s="9">
        <f>SUM(D8:E8)</f>
        <v>0</v>
      </c>
      <c r="G8" s="1"/>
      <c r="H8" s="2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"/>
      <c r="B9" s="33"/>
      <c r="C9" s="33"/>
      <c r="D9" s="1"/>
      <c r="E9" s="1"/>
      <c r="F9" s="1"/>
      <c r="G9" s="1"/>
      <c r="H9" s="2"/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"/>
      <c r="B10" s="33"/>
      <c r="C10" s="33"/>
      <c r="D10" s="1"/>
      <c r="E10" s="1"/>
      <c r="F10" s="1"/>
      <c r="G10" s="1"/>
      <c r="H10" s="2"/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"/>
      <c r="B11" s="33"/>
      <c r="C11" s="33"/>
      <c r="D11" s="1"/>
      <c r="E11" s="1"/>
      <c r="F11" s="1"/>
      <c r="G11" s="1"/>
      <c r="H11" s="2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1"/>
      <c r="B12" s="33"/>
      <c r="C12" s="33"/>
      <c r="D12" s="1"/>
      <c r="E12" s="1"/>
      <c r="F12" s="1"/>
      <c r="G12" s="1"/>
      <c r="H12" s="2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1"/>
      <c r="B13" s="33"/>
      <c r="C13" s="33"/>
      <c r="D13" s="1"/>
      <c r="E13" s="1"/>
      <c r="F13" s="1"/>
      <c r="G13" s="1"/>
      <c r="H13" s="2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1"/>
      <c r="B14" s="33"/>
      <c r="C14" s="33"/>
      <c r="D14" s="1"/>
      <c r="E14" s="1"/>
      <c r="F14" s="1"/>
      <c r="G14" s="1"/>
      <c r="H14" s="2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1"/>
      <c r="B15" s="33"/>
      <c r="C15" s="33"/>
      <c r="D15" s="1"/>
      <c r="E15" s="1"/>
      <c r="F15" s="1"/>
      <c r="G15" s="1"/>
      <c r="H15" s="2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1"/>
      <c r="B16" s="33"/>
      <c r="C16" s="33"/>
      <c r="D16" s="1"/>
      <c r="E16" s="1"/>
      <c r="F16" s="1"/>
      <c r="G16" s="1"/>
      <c r="H16" s="2"/>
      <c r="I16" s="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1"/>
      <c r="B17" s="33"/>
      <c r="C17" s="33"/>
      <c r="D17" s="1"/>
      <c r="E17" s="1"/>
      <c r="F17" s="1"/>
      <c r="G17" s="1"/>
      <c r="H17" s="2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1"/>
      <c r="B18" s="33"/>
      <c r="C18" s="33"/>
      <c r="D18" s="1"/>
      <c r="E18" s="1"/>
      <c r="F18" s="1"/>
      <c r="G18" s="1"/>
      <c r="H18" s="2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1"/>
      <c r="B19" s="33"/>
      <c r="C19" s="33"/>
      <c r="D19" s="1"/>
      <c r="E19" s="1"/>
      <c r="F19" s="1"/>
      <c r="G19" s="1"/>
      <c r="H19" s="2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1"/>
      <c r="B20" s="33"/>
      <c r="C20" s="33"/>
      <c r="D20" s="1"/>
      <c r="E20" s="1"/>
      <c r="F20" s="1"/>
      <c r="G20" s="1"/>
      <c r="H20" s="2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1"/>
      <c r="B21" s="33"/>
      <c r="C21" s="33"/>
      <c r="D21" s="1"/>
      <c r="E21" s="1"/>
      <c r="F21" s="1"/>
      <c r="G21" s="1"/>
      <c r="H21" s="2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4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>
      <c r="A23" s="2"/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B8:C8"/>
    <mergeCell ref="B2:F2"/>
    <mergeCell ref="B4:B6"/>
    <mergeCell ref="C4:C6"/>
    <mergeCell ref="D4:E4"/>
    <mergeCell ref="D5:E5"/>
    <mergeCell ref="F4:F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Z1000"/>
  <sheetViews>
    <sheetView workbookViewId="0"/>
  </sheetViews>
  <sheetFormatPr baseColWidth="10" defaultColWidth="15.109375" defaultRowHeight="15" customHeight="1"/>
  <cols>
    <col min="1" max="1" width="6.44140625" customWidth="1"/>
    <col min="2" max="2" width="20" customWidth="1"/>
    <col min="3" max="3" width="25.6640625" customWidth="1"/>
    <col min="4" max="4" width="13.44140625" customWidth="1"/>
    <col min="5" max="5" width="15.33203125" customWidth="1"/>
    <col min="6" max="16" width="6.44140625" customWidth="1"/>
    <col min="17" max="26" width="13.33203125" customWidth="1"/>
  </cols>
  <sheetData>
    <row r="1" spans="1:26" ht="14.25" customHeight="1">
      <c r="A1" s="1"/>
      <c r="B1" s="1"/>
      <c r="C1" s="33"/>
      <c r="D1" s="1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52" t="s">
        <v>66</v>
      </c>
      <c r="C2" s="53"/>
      <c r="D2" s="53"/>
      <c r="E2" s="53"/>
      <c r="F2" s="53"/>
      <c r="G2" s="1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1"/>
      <c r="C3" s="33"/>
      <c r="D3" s="1"/>
      <c r="E3" s="1"/>
      <c r="F3" s="1"/>
      <c r="G3" s="1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1"/>
      <c r="B4" s="69" t="s">
        <v>65</v>
      </c>
      <c r="C4" s="77" t="s">
        <v>13</v>
      </c>
      <c r="D4" s="72" t="s">
        <v>15</v>
      </c>
      <c r="E4" s="51"/>
      <c r="F4" s="69" t="s">
        <v>11</v>
      </c>
      <c r="G4" s="1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/>
      <c r="B5" s="73"/>
      <c r="C5" s="73"/>
      <c r="D5" s="72" t="s">
        <v>8</v>
      </c>
      <c r="E5" s="51"/>
      <c r="F5" s="73"/>
      <c r="G5" s="1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"/>
      <c r="B6" s="70"/>
      <c r="C6" s="70"/>
      <c r="D6" s="6" t="s">
        <v>14</v>
      </c>
      <c r="E6" s="6" t="s">
        <v>16</v>
      </c>
      <c r="F6" s="70"/>
      <c r="G6" s="1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60.75" customHeight="1">
      <c r="A7" s="1"/>
      <c r="B7" s="35"/>
      <c r="C7" s="9"/>
      <c r="D7" s="9"/>
      <c r="E7" s="9"/>
      <c r="F7" s="9"/>
      <c r="G7" s="1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1"/>
      <c r="B8" s="71" t="s">
        <v>11</v>
      </c>
      <c r="C8" s="51"/>
      <c r="D8" s="9">
        <f t="shared" ref="D8:E8" si="0">SUM(D7)</f>
        <v>0</v>
      </c>
      <c r="E8" s="9">
        <f t="shared" si="0"/>
        <v>0</v>
      </c>
      <c r="F8" s="9">
        <f>SUM(D8:E8)</f>
        <v>0</v>
      </c>
      <c r="G8" s="1"/>
      <c r="H8" s="2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"/>
      <c r="B9" s="1"/>
      <c r="C9" s="33"/>
      <c r="D9" s="1"/>
      <c r="E9" s="1"/>
      <c r="F9" s="1"/>
      <c r="G9" s="1"/>
      <c r="H9" s="2"/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"/>
      <c r="B10" s="1"/>
      <c r="C10" s="33"/>
      <c r="D10" s="1"/>
      <c r="E10" s="1"/>
      <c r="F10" s="1"/>
      <c r="G10" s="1"/>
      <c r="H10" s="2"/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"/>
      <c r="B11" s="1"/>
      <c r="C11" s="33"/>
      <c r="D11" s="1"/>
      <c r="E11" s="1"/>
      <c r="F11" s="1"/>
      <c r="G11" s="1"/>
      <c r="H11" s="2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1"/>
      <c r="B12" s="1"/>
      <c r="C12" s="33"/>
      <c r="D12" s="1"/>
      <c r="E12" s="1"/>
      <c r="F12" s="1"/>
      <c r="G12" s="1"/>
      <c r="H12" s="2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1"/>
      <c r="B13" s="1"/>
      <c r="C13" s="33"/>
      <c r="D13" s="1"/>
      <c r="E13" s="1"/>
      <c r="F13" s="1"/>
      <c r="G13" s="1"/>
      <c r="H13" s="2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1"/>
      <c r="B14" s="1"/>
      <c r="C14" s="33"/>
      <c r="D14" s="1"/>
      <c r="E14" s="1"/>
      <c r="F14" s="1"/>
      <c r="G14" s="1"/>
      <c r="H14" s="2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1"/>
      <c r="B15" s="1"/>
      <c r="C15" s="33"/>
      <c r="D15" s="1"/>
      <c r="E15" s="1"/>
      <c r="F15" s="1"/>
      <c r="G15" s="1"/>
      <c r="H15" s="2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1"/>
      <c r="B16" s="1"/>
      <c r="C16" s="33"/>
      <c r="D16" s="1"/>
      <c r="E16" s="1"/>
      <c r="F16" s="1"/>
      <c r="G16" s="1"/>
      <c r="H16" s="2"/>
      <c r="I16" s="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1"/>
      <c r="B17" s="1"/>
      <c r="C17" s="33"/>
      <c r="D17" s="1"/>
      <c r="E17" s="1"/>
      <c r="F17" s="1"/>
      <c r="G17" s="1"/>
      <c r="H17" s="2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1"/>
      <c r="B18" s="1"/>
      <c r="C18" s="33"/>
      <c r="D18" s="1"/>
      <c r="E18" s="1"/>
      <c r="F18" s="1"/>
      <c r="G18" s="1"/>
      <c r="H18" s="2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1"/>
      <c r="B19" s="1"/>
      <c r="C19" s="33"/>
      <c r="D19" s="1"/>
      <c r="E19" s="1"/>
      <c r="F19" s="1"/>
      <c r="G19" s="1"/>
      <c r="H19" s="2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1"/>
      <c r="B20" s="1"/>
      <c r="C20" s="33"/>
      <c r="D20" s="1"/>
      <c r="E20" s="1"/>
      <c r="F20" s="1"/>
      <c r="G20" s="1"/>
      <c r="H20" s="2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1"/>
      <c r="B21" s="1"/>
      <c r="C21" s="33"/>
      <c r="D21" s="1"/>
      <c r="E21" s="1"/>
      <c r="F21" s="1"/>
      <c r="G21" s="1"/>
      <c r="H21" s="2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4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>
      <c r="A23" s="2"/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B8:C8"/>
    <mergeCell ref="B2:F2"/>
    <mergeCell ref="D4:E4"/>
    <mergeCell ref="D5:E5"/>
    <mergeCell ref="B4:B6"/>
    <mergeCell ref="C4:C6"/>
    <mergeCell ref="F4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F19" sqref="F19"/>
    </sheetView>
  </sheetViews>
  <sheetFormatPr baseColWidth="10" defaultColWidth="15.109375" defaultRowHeight="15" customHeight="1"/>
  <cols>
    <col min="1" max="1" width="6.44140625" customWidth="1"/>
    <col min="2" max="2" width="15.44140625" customWidth="1"/>
    <col min="3" max="3" width="27.88671875" customWidth="1"/>
    <col min="4" max="4" width="11.6640625" customWidth="1"/>
    <col min="5" max="5" width="13.88671875" customWidth="1"/>
    <col min="6" max="6" width="16.44140625" customWidth="1"/>
    <col min="7" max="7" width="10.33203125" customWidth="1"/>
    <col min="8" max="8" width="9.6640625" customWidth="1"/>
    <col min="9" max="9" width="9.109375" customWidth="1"/>
    <col min="10" max="19" width="6.44140625" customWidth="1"/>
    <col min="20" max="26" width="13.33203125" customWidth="1"/>
  </cols>
  <sheetData>
    <row r="1" spans="1:26" ht="14.25" customHeight="1">
      <c r="A1" s="1"/>
      <c r="B1" s="33"/>
      <c r="C1" s="33"/>
      <c r="D1" s="1"/>
      <c r="E1" s="1"/>
      <c r="F1" s="1"/>
      <c r="G1" s="1"/>
      <c r="H1" s="1"/>
      <c r="I1" s="1"/>
      <c r="J1" s="1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52" t="s">
        <v>67</v>
      </c>
      <c r="C2" s="53"/>
      <c r="D2" s="53"/>
      <c r="E2" s="53"/>
      <c r="F2" s="53"/>
      <c r="G2" s="53"/>
      <c r="H2" s="53"/>
      <c r="I2" s="53"/>
      <c r="J2" s="1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33"/>
      <c r="C3" s="33"/>
      <c r="D3" s="1"/>
      <c r="E3" s="1"/>
      <c r="F3" s="1"/>
      <c r="G3" s="1"/>
      <c r="H3" s="1"/>
      <c r="I3" s="1"/>
      <c r="J3" s="1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1"/>
      <c r="B4" s="77" t="s">
        <v>68</v>
      </c>
      <c r="C4" s="77" t="s">
        <v>69</v>
      </c>
      <c r="D4" s="69" t="s">
        <v>70</v>
      </c>
      <c r="E4" s="69" t="s">
        <v>71</v>
      </c>
      <c r="F4" s="69" t="s">
        <v>72</v>
      </c>
      <c r="G4" s="72" t="s">
        <v>15</v>
      </c>
      <c r="H4" s="51"/>
      <c r="I4" s="69" t="s">
        <v>10</v>
      </c>
      <c r="J4" s="1"/>
      <c r="K4" s="2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/>
      <c r="B5" s="73"/>
      <c r="C5" s="73"/>
      <c r="D5" s="73"/>
      <c r="E5" s="73"/>
      <c r="F5" s="73"/>
      <c r="G5" s="72" t="s">
        <v>58</v>
      </c>
      <c r="H5" s="51"/>
      <c r="I5" s="73"/>
      <c r="J5" s="1"/>
      <c r="K5" s="2"/>
      <c r="L5" s="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"/>
      <c r="B6" s="73"/>
      <c r="C6" s="73"/>
      <c r="D6" s="70"/>
      <c r="E6" s="70"/>
      <c r="F6" s="70"/>
      <c r="G6" s="6" t="s">
        <v>14</v>
      </c>
      <c r="H6" s="6" t="s">
        <v>16</v>
      </c>
      <c r="I6" s="70"/>
      <c r="J6" s="1"/>
      <c r="K6" s="2"/>
      <c r="L6" s="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90.75" customHeight="1">
      <c r="A7" s="1"/>
      <c r="B7" s="36" t="s">
        <v>73</v>
      </c>
      <c r="C7" s="36" t="s">
        <v>74</v>
      </c>
      <c r="D7" s="38">
        <v>1600</v>
      </c>
      <c r="E7" s="36">
        <v>3</v>
      </c>
      <c r="F7" s="36">
        <v>36</v>
      </c>
      <c r="G7" s="39">
        <f>D7*E7*F7</f>
        <v>172800</v>
      </c>
      <c r="H7" s="35"/>
      <c r="I7" s="39">
        <f>SUM(G7:H7)</f>
        <v>172800</v>
      </c>
      <c r="J7" s="1"/>
      <c r="K7" s="2"/>
      <c r="L7" s="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1"/>
      <c r="B8" s="80" t="s">
        <v>10</v>
      </c>
      <c r="C8" s="51"/>
      <c r="D8" s="39">
        <f t="shared" ref="D8:I8" si="0">SUM(D7)</f>
        <v>1600</v>
      </c>
      <c r="E8" s="35">
        <f t="shared" si="0"/>
        <v>3</v>
      </c>
      <c r="F8" s="35">
        <f t="shared" si="0"/>
        <v>36</v>
      </c>
      <c r="G8" s="39">
        <f t="shared" si="0"/>
        <v>172800</v>
      </c>
      <c r="H8" s="39">
        <f t="shared" si="0"/>
        <v>0</v>
      </c>
      <c r="I8" s="39">
        <f t="shared" si="0"/>
        <v>172800</v>
      </c>
      <c r="J8" s="1"/>
      <c r="K8" s="2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"/>
      <c r="B9" s="33"/>
      <c r="C9" s="40"/>
      <c r="D9" s="1"/>
      <c r="E9" s="1"/>
      <c r="F9" s="1" t="s">
        <v>85</v>
      </c>
      <c r="G9" s="1"/>
      <c r="H9" s="1"/>
      <c r="I9" s="1"/>
      <c r="J9" s="1"/>
      <c r="K9" s="2"/>
      <c r="L9" s="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"/>
      <c r="B10" s="52" t="s">
        <v>75</v>
      </c>
      <c r="C10" s="53"/>
      <c r="D10" s="53"/>
      <c r="E10" s="53"/>
      <c r="F10" s="53"/>
      <c r="G10" s="53"/>
      <c r="H10" s="1"/>
      <c r="I10" s="1"/>
      <c r="J10" s="1"/>
      <c r="K10" s="2"/>
      <c r="L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"/>
      <c r="B11" s="33"/>
      <c r="C11" s="33"/>
      <c r="D11" s="1"/>
      <c r="E11" s="1"/>
      <c r="F11" s="1"/>
      <c r="G11" s="1"/>
      <c r="H11" s="1"/>
      <c r="I11" s="1"/>
      <c r="J11" s="1"/>
      <c r="K11" s="2"/>
      <c r="L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1"/>
      <c r="B12" s="33"/>
      <c r="C12" s="33"/>
      <c r="D12" s="1"/>
      <c r="E12" s="1"/>
      <c r="F12" s="1"/>
      <c r="G12" s="1"/>
      <c r="H12" s="1"/>
      <c r="I12" s="1"/>
      <c r="J12" s="1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1"/>
      <c r="B13" s="33"/>
      <c r="C13" s="33"/>
      <c r="D13" s="1"/>
      <c r="E13" s="1"/>
      <c r="F13" s="1"/>
      <c r="G13" s="1"/>
      <c r="H13" s="1"/>
      <c r="I13" s="1"/>
      <c r="J13" s="1"/>
      <c r="K13" s="2"/>
      <c r="L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1"/>
      <c r="B14" s="33"/>
      <c r="C14" s="33"/>
      <c r="D14" s="1"/>
      <c r="E14" s="1"/>
      <c r="F14" s="1"/>
      <c r="G14" s="1"/>
      <c r="H14" s="1"/>
      <c r="I14" s="1"/>
      <c r="J14" s="1"/>
      <c r="K14" s="2"/>
      <c r="L14" s="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1"/>
      <c r="B15" s="33"/>
      <c r="C15" s="33"/>
      <c r="D15" s="1"/>
      <c r="E15" s="1"/>
      <c r="F15" s="1"/>
      <c r="G15" s="1"/>
      <c r="H15" s="1"/>
      <c r="I15" s="1"/>
      <c r="J15" s="1"/>
      <c r="K15" s="2"/>
      <c r="L15" s="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1"/>
      <c r="B16" s="33"/>
      <c r="C16" s="33"/>
      <c r="D16" s="1"/>
      <c r="E16" s="1"/>
      <c r="F16" s="1"/>
      <c r="G16" s="1"/>
      <c r="H16" s="1"/>
      <c r="I16" s="1"/>
      <c r="J16" s="1"/>
      <c r="K16" s="2"/>
      <c r="L16" s="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1"/>
      <c r="B17" s="33"/>
      <c r="C17" s="33"/>
      <c r="D17" s="1"/>
      <c r="E17" s="1"/>
      <c r="F17" s="1"/>
      <c r="G17" s="1"/>
      <c r="H17" s="1"/>
      <c r="I17" s="1"/>
      <c r="J17" s="1"/>
      <c r="K17" s="2"/>
      <c r="L17" s="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1"/>
      <c r="B18" s="33"/>
      <c r="C18" s="41"/>
      <c r="D18" s="1"/>
      <c r="E18" s="1"/>
      <c r="F18" s="1"/>
      <c r="G18" s="1"/>
      <c r="H18" s="1"/>
      <c r="I18" s="1"/>
      <c r="J18" s="1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1"/>
      <c r="B19" s="33"/>
      <c r="C19" s="33"/>
      <c r="D19" s="1"/>
      <c r="E19" s="1"/>
      <c r="F19" s="1"/>
      <c r="G19" s="1"/>
      <c r="H19" s="1"/>
      <c r="I19" s="1"/>
      <c r="J19" s="1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1"/>
      <c r="B20" s="33"/>
      <c r="C20" s="33"/>
      <c r="D20" s="1"/>
      <c r="E20" s="1"/>
      <c r="F20" s="1"/>
      <c r="G20" s="1"/>
      <c r="H20" s="1"/>
      <c r="I20" s="1"/>
      <c r="J20" s="1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1"/>
      <c r="B21" s="33"/>
      <c r="C21" s="33"/>
      <c r="D21" s="1"/>
      <c r="E21" s="1"/>
      <c r="F21" s="1"/>
      <c r="G21" s="1"/>
      <c r="H21" s="1"/>
      <c r="I21" s="1"/>
      <c r="J21" s="1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1">
    <mergeCell ref="G4:H4"/>
    <mergeCell ref="B2:I2"/>
    <mergeCell ref="B8:C8"/>
    <mergeCell ref="B10:G10"/>
    <mergeCell ref="G5:H5"/>
    <mergeCell ref="I4:I6"/>
    <mergeCell ref="E4:E6"/>
    <mergeCell ref="F4:F6"/>
    <mergeCell ref="C4:C6"/>
    <mergeCell ref="D4:D6"/>
    <mergeCell ref="B4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A. Presupuesto Global</vt:lpstr>
      <vt:lpstr>1. Personal</vt:lpstr>
      <vt:lpstr>2. Equipos</vt:lpstr>
      <vt:lpstr>3. Software</vt:lpstr>
      <vt:lpstr>4. Materiales</vt:lpstr>
      <vt:lpstr>5. Impresiones y Publicaciones</vt:lpstr>
      <vt:lpstr>6. Servicios Técnicos</vt:lpstr>
      <vt:lpstr>7. Capacitación</vt:lpstr>
      <vt:lpstr>8. Viajes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Daniela</cp:lastModifiedBy>
  <dcterms:created xsi:type="dcterms:W3CDTF">2017-03-03T16:01:28Z</dcterms:created>
  <dcterms:modified xsi:type="dcterms:W3CDTF">2017-03-27T15:44:11Z</dcterms:modified>
</cp:coreProperties>
</file>