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0" yWindow="0" windowWidth="16380" windowHeight="8190" tabRatio="500"/>
  </bookViews>
  <sheets>
    <sheet name="Eingabe" sheetId="1" r:id="rId1"/>
    <sheet name="Gemüse" sheetId="2" r:id="rId2"/>
    <sheet name="Milch Käse Fleisch" sheetId="3" r:id="rId3"/>
    <sheet name="Getreideprodukte" sheetId="4" r:id="rId4"/>
    <sheet name="Brot" sheetId="5" r:id="rId5"/>
    <sheet name="Markus Brotsorten" sheetId="6" r:id="rId6"/>
    <sheet name="Markus Summen" sheetId="7" r:id="rId7"/>
  </sheets>
  <definedNames>
    <definedName name="__xlnm.Print_Area_5">#REF!</definedName>
    <definedName name="_xlnm.Print_Area" localSheetId="0">Eingabe!$A$1:$AB$34</definedName>
    <definedName name="_xlnm.Print_Area" localSheetId="3">Getreideprodukte!$A$1:$Q$21</definedName>
    <definedName name="Print_Area_0" localSheetId="0">Eingabe!$D$1:$AE$63</definedName>
    <definedName name="Print_Area_0_0" localSheetId="0">Eingabe!$D$1:$AE$63</definedName>
    <definedName name="Print_Area_0_0_0_0_0_0_0_0_0_0_0_0_0_0_0_0_0_0_0_0_0_0_0_0_0_0_0" localSheetId="0">Eingabe!$J$1:$AE$63</definedName>
    <definedName name="Print_Area_0_0_0_0_0_0_0_0_0_0_0_0_0_0_0_0_0_0_0_0_0_0_0_0_0_0_0_0_0" localSheetId="0">Eingabe!$J$1:$AE$63</definedName>
    <definedName name="Print_Area_0_0_0_0_0_0_0_0_0_0_0_0_0_0_0_0_0_0_0_0_0_0_0_0_0_0_0_0_0_0_0" localSheetId="0">Eingabe!$J$1:$AE$63</definedName>
    <definedName name="Print_Area_0_0_0_0_0_0_0_0_0_0_0_0_0_0_0_0_0_0_0_0_0_0_0_0_0_0_0_0_0_0_0_0_0" localSheetId="0">Eingabe!$J$1:$AE$63</definedName>
    <definedName name="Print_Area_0_0_0_0_0_0_0_0_0_0_0_0_0_0_0_0_0_0_0_0_0_0_0_0_0_0_0_0_0_0_0_0_0_0_0" localSheetId="0">Eingabe!$J$1:$AE$63</definedName>
    <definedName name="Print_Area_0_0_0_0_0_0_0_0_0_0_0_0_0_0_0_0_0_0_0_0_0_0_0_0_0_0_0_0_0_0_0_0_0_0_0_0_0" localSheetId="0">Eingabe!$J$1:$AE$63</definedName>
    <definedName name="Print_Area_0_0_0_0_0_0_0_0_0_0_0_0_0_0_0_0_0_0_0_0_0_0_0_0_0_0_0_0_0_0_0_0_0_0_0_0_0_0_0" localSheetId="0">Eingabe!$J$1:$AE$63</definedName>
    <definedName name="Print_Area_0_0_0_0_0_0_0_0_0_0_0_0_0_0_0_0_0_0_0_0_0_0_0_0_0_0_0_0_0_0_0_0_0_0_0_0_0_0_0_0_0" localSheetId="0">Eingabe!$J$1:$AE$63</definedName>
    <definedName name="Print_Area_0_0_0_0_0_0_0_0_0_0_0_0_0_0_0_0_0_0_0_0_0_0_0_0_0_0_0_0_0_0_0_0_0_0_0_0_0_0_0_0_0_0_0" localSheetId="0">Eingabe!$J$1:$AE$63</definedName>
    <definedName name="Print_Area_0_0_0_0_0_0_0_0_0_0_0_0_0_0_0_0_0_0_0_0_0_0_0_0_0_0_0_0_0_0_0_0_0_0_0_0_0_0_0_0_0_0_0_0_0" localSheetId="0">Eingabe!$J$1:$AE$63</definedName>
    <definedName name="Print_Area_0_0_0_0_0_0_0_0_0_0_0_0_0_0_0_0_0_0_0_0_0_0_0_0_0_0_0_0_0_0_0_0_0_0_0_0_0_0_0_0_0_0_0_0_0_0" localSheetId="0">Eingabe!$D$1:$AE$63</definedName>
    <definedName name="Print_Area_0_0_0_0_0_0_0_0_0_0_0_0_0_0_0_0_0_0_0_0_0_0_0_0_0_0_0_0_0_0_0_0_0_0_0_0_0_0_0_0_0_0_0_0_0_0_0" localSheetId="0">Eingabe!$J$1:$AE$63</definedName>
    <definedName name="Print_Area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_0_0_0_0_0_0_0_0_0_0_0_0" localSheetId="0">Eingabe!$D$1:$AE$63</definedName>
    <definedName name="Print_Area_0_0_0_0_0_0_0_0_0_0_0_0_0_0_0_0_0_0_0_0_0_0_0_0_0_0_0_0_0_0_0_0_0_0_0_0_0_0_0_0_0_0_0_0_0_0_0_0_0_0_0_0_0_0_0_0_0_0_0_0_0_0_0_0_0_0_0_0_0_0_0_0_0_0_0_0_0_0_0_0_0_0_0_0_0_0_0_0_0_0_0_0_0_0_0_0" localSheetId="0">Eingabe!$D$1:$AE$63</definedName>
  </definedNames>
  <calcPr calcId="14562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21" i="7" l="1"/>
  <c r="D17" i="7"/>
  <c r="D12" i="7"/>
  <c r="D7" i="7"/>
  <c r="E20" i="6"/>
  <c r="D47" i="7" s="1"/>
  <c r="D17" i="6"/>
  <c r="D13" i="6"/>
  <c r="D9" i="6"/>
  <c r="D5" i="6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R19" i="5"/>
  <c r="C19" i="6" s="1"/>
  <c r="R18" i="5"/>
  <c r="D42" i="7" s="1"/>
  <c r="R17" i="5"/>
  <c r="C17" i="6" s="1"/>
  <c r="R16" i="5"/>
  <c r="D16" i="6" s="1"/>
  <c r="R15" i="5"/>
  <c r="C15" i="6" s="1"/>
  <c r="R14" i="5"/>
  <c r="D38" i="7" s="1"/>
  <c r="R13" i="5"/>
  <c r="C13" i="6" s="1"/>
  <c r="R12" i="5"/>
  <c r="D12" i="6" s="1"/>
  <c r="R11" i="5"/>
  <c r="C11" i="6" s="1"/>
  <c r="R10" i="5"/>
  <c r="D34" i="7" s="1"/>
  <c r="R9" i="5"/>
  <c r="C9" i="6" s="1"/>
  <c r="R8" i="5"/>
  <c r="D8" i="6" s="1"/>
  <c r="R7" i="5"/>
  <c r="C7" i="6" s="1"/>
  <c r="R6" i="5"/>
  <c r="D30" i="7" s="1"/>
  <c r="R5" i="5"/>
  <c r="C5" i="6" s="1"/>
  <c r="R4" i="5"/>
  <c r="D4" i="6" s="1"/>
  <c r="R3" i="5"/>
  <c r="C3" i="6" s="1"/>
  <c r="R2" i="5"/>
  <c r="D26" i="7" s="1"/>
  <c r="A1" i="5"/>
  <c r="L20" i="4"/>
  <c r="L21" i="4" s="1"/>
  <c r="F20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Q4" i="4"/>
  <c r="Q20" i="4" s="1"/>
  <c r="P4" i="4"/>
  <c r="P20" i="4" s="1"/>
  <c r="O4" i="4"/>
  <c r="N4" i="4"/>
  <c r="M4" i="4"/>
  <c r="L4" i="4"/>
  <c r="K4" i="4"/>
  <c r="K20" i="4" s="1"/>
  <c r="K21" i="4" s="1"/>
  <c r="J4" i="4"/>
  <c r="J20" i="4" s="1"/>
  <c r="J21" i="4" s="1"/>
  <c r="I4" i="4"/>
  <c r="H4" i="4"/>
  <c r="H20" i="4" s="1"/>
  <c r="G4" i="4"/>
  <c r="F4" i="4"/>
  <c r="E4" i="4"/>
  <c r="E20" i="4" s="1"/>
  <c r="D4" i="4"/>
  <c r="C4" i="4"/>
  <c r="C20" i="4" s="1"/>
  <c r="B4" i="4"/>
  <c r="B20" i="4" s="1"/>
  <c r="A1" i="4"/>
  <c r="L24" i="3"/>
  <c r="I24" i="3"/>
  <c r="H24" i="3"/>
  <c r="E24" i="3"/>
  <c r="D24" i="3"/>
  <c r="L23" i="3"/>
  <c r="I23" i="3"/>
  <c r="H23" i="3"/>
  <c r="E23" i="3"/>
  <c r="D23" i="3"/>
  <c r="L22" i="3"/>
  <c r="I22" i="3"/>
  <c r="H22" i="3"/>
  <c r="E22" i="3"/>
  <c r="D22" i="3"/>
  <c r="L21" i="3"/>
  <c r="I21" i="3"/>
  <c r="H21" i="3"/>
  <c r="E21" i="3"/>
  <c r="D21" i="3"/>
  <c r="L20" i="3"/>
  <c r="I20" i="3"/>
  <c r="H20" i="3"/>
  <c r="E20" i="3"/>
  <c r="D20" i="3"/>
  <c r="L19" i="3"/>
  <c r="I19" i="3"/>
  <c r="H19" i="3"/>
  <c r="E19" i="3"/>
  <c r="D19" i="3"/>
  <c r="L18" i="3"/>
  <c r="I18" i="3"/>
  <c r="H18" i="3"/>
  <c r="E18" i="3"/>
  <c r="D18" i="3"/>
  <c r="L17" i="3"/>
  <c r="I17" i="3"/>
  <c r="H17" i="3"/>
  <c r="E17" i="3"/>
  <c r="D17" i="3"/>
  <c r="L16" i="3"/>
  <c r="I16" i="3"/>
  <c r="H16" i="3"/>
  <c r="E16" i="3"/>
  <c r="D16" i="3"/>
  <c r="L15" i="3"/>
  <c r="I15" i="3"/>
  <c r="H15" i="3"/>
  <c r="E15" i="3"/>
  <c r="D15" i="3"/>
  <c r="L14" i="3"/>
  <c r="I14" i="3"/>
  <c r="H14" i="3"/>
  <c r="E14" i="3"/>
  <c r="D14" i="3"/>
  <c r="L13" i="3"/>
  <c r="I13" i="3"/>
  <c r="H13" i="3"/>
  <c r="E13" i="3"/>
  <c r="E26" i="3" s="1"/>
  <c r="D13" i="3"/>
  <c r="L12" i="3"/>
  <c r="I12" i="3"/>
  <c r="H12" i="3"/>
  <c r="E12" i="3"/>
  <c r="D12" i="3"/>
  <c r="L11" i="3"/>
  <c r="L26" i="3" s="1"/>
  <c r="I11" i="3"/>
  <c r="I26" i="3" s="1"/>
  <c r="H11" i="3"/>
  <c r="H26" i="3" s="1"/>
  <c r="E11" i="3"/>
  <c r="D11" i="3"/>
  <c r="D26" i="3" s="1"/>
  <c r="C9" i="3"/>
  <c r="K16" i="2"/>
  <c r="J16" i="2"/>
  <c r="I16" i="2"/>
  <c r="H16" i="2"/>
  <c r="B16" i="2"/>
  <c r="K15" i="2"/>
  <c r="J15" i="2"/>
  <c r="I15" i="2"/>
  <c r="H15" i="2"/>
  <c r="B15" i="2"/>
  <c r="K14" i="2"/>
  <c r="J14" i="2"/>
  <c r="I14" i="2"/>
  <c r="H14" i="2"/>
  <c r="B14" i="2"/>
  <c r="K13" i="2"/>
  <c r="J13" i="2"/>
  <c r="I13" i="2"/>
  <c r="H13" i="2"/>
  <c r="B13" i="2"/>
  <c r="K12" i="2"/>
  <c r="J12" i="2"/>
  <c r="I12" i="2"/>
  <c r="H12" i="2"/>
  <c r="B12" i="2"/>
  <c r="K11" i="2"/>
  <c r="J11" i="2"/>
  <c r="I11" i="2"/>
  <c r="H11" i="2"/>
  <c r="B11" i="2"/>
  <c r="K10" i="2"/>
  <c r="J10" i="2"/>
  <c r="I10" i="2"/>
  <c r="H10" i="2"/>
  <c r="B10" i="2"/>
  <c r="K9" i="2"/>
  <c r="J9" i="2"/>
  <c r="I9" i="2"/>
  <c r="H9" i="2"/>
  <c r="B9" i="2"/>
  <c r="K8" i="2"/>
  <c r="J8" i="2"/>
  <c r="I8" i="2"/>
  <c r="H8" i="2"/>
  <c r="B8" i="2"/>
  <c r="K7" i="2"/>
  <c r="J7" i="2"/>
  <c r="I7" i="2"/>
  <c r="H7" i="2"/>
  <c r="B7" i="2"/>
  <c r="K6" i="2"/>
  <c r="J6" i="2"/>
  <c r="I6" i="2"/>
  <c r="H6" i="2"/>
  <c r="B6" i="2"/>
  <c r="K5" i="2"/>
  <c r="J5" i="2"/>
  <c r="I5" i="2"/>
  <c r="H5" i="2"/>
  <c r="H17" i="2" s="1"/>
  <c r="B5" i="2"/>
  <c r="K4" i="2"/>
  <c r="J4" i="2"/>
  <c r="I4" i="2"/>
  <c r="H4" i="2"/>
  <c r="B4" i="2"/>
  <c r="K3" i="2"/>
  <c r="K17" i="2" s="1"/>
  <c r="J3" i="2"/>
  <c r="J17" i="2" s="1"/>
  <c r="I3" i="2"/>
  <c r="I17" i="2" s="1"/>
  <c r="H3" i="2"/>
  <c r="B3" i="2"/>
  <c r="B17" i="2" s="1"/>
  <c r="A1" i="2"/>
  <c r="AA5" i="1"/>
  <c r="Z5" i="1"/>
  <c r="Y5" i="1"/>
  <c r="X5" i="1"/>
  <c r="D22" i="7" s="1"/>
  <c r="W5" i="1"/>
  <c r="V5" i="1"/>
  <c r="D20" i="7" s="1"/>
  <c r="U5" i="1"/>
  <c r="D19" i="7" s="1"/>
  <c r="T5" i="1"/>
  <c r="D18" i="7" s="1"/>
  <c r="S5" i="1"/>
  <c r="R5" i="1"/>
  <c r="D16" i="7" s="1"/>
  <c r="Q5" i="1"/>
  <c r="D14" i="7" s="1"/>
  <c r="P5" i="1"/>
  <c r="D13" i="7" s="1"/>
  <c r="O5" i="1"/>
  <c r="N5" i="1"/>
  <c r="M5" i="1"/>
  <c r="D11" i="7" s="1"/>
  <c r="L5" i="1"/>
  <c r="D10" i="7" s="1"/>
  <c r="K5" i="1"/>
  <c r="J5" i="1"/>
  <c r="D9" i="7" s="1"/>
  <c r="I5" i="1"/>
  <c r="D24" i="7" s="1"/>
  <c r="H5" i="1"/>
  <c r="G5" i="1"/>
  <c r="F5" i="1"/>
  <c r="E5" i="1"/>
  <c r="D5" i="1"/>
  <c r="D6" i="7" s="1"/>
  <c r="C5" i="1"/>
  <c r="D5" i="7" s="1"/>
  <c r="B5" i="1"/>
  <c r="D4" i="7" s="1"/>
  <c r="D3" i="6" l="1"/>
  <c r="D7" i="6"/>
  <c r="D11" i="6"/>
  <c r="D39" i="7"/>
  <c r="C2" i="6"/>
  <c r="C4" i="6"/>
  <c r="C6" i="6"/>
  <c r="C8" i="6"/>
  <c r="C10" i="6"/>
  <c r="C12" i="6"/>
  <c r="C14" i="6"/>
  <c r="C16" i="6"/>
  <c r="C18" i="6"/>
  <c r="D28" i="7"/>
  <c r="D32" i="7"/>
  <c r="D36" i="7"/>
  <c r="D40" i="7"/>
  <c r="R20" i="5"/>
  <c r="D15" i="6"/>
  <c r="D19" i="6"/>
  <c r="D27" i="7"/>
  <c r="D44" i="7" s="1"/>
  <c r="D48" i="7" s="1"/>
  <c r="D31" i="7"/>
  <c r="D35" i="7"/>
  <c r="D43" i="7"/>
  <c r="D2" i="6"/>
  <c r="D6" i="6"/>
  <c r="D10" i="6"/>
  <c r="D14" i="6"/>
  <c r="D18" i="6"/>
  <c r="D29" i="7"/>
  <c r="D33" i="7"/>
  <c r="D37" i="7"/>
  <c r="D41" i="7"/>
  <c r="C20" i="6" l="1"/>
  <c r="Q20" i="5"/>
  <c r="C21" i="6"/>
  <c r="D20" i="6"/>
</calcChain>
</file>

<file path=xl/sharedStrings.xml><?xml version="1.0" encoding="utf-8"?>
<sst xmlns="http://schemas.openxmlformats.org/spreadsheetml/2006/main" count="361" uniqueCount="148">
  <si>
    <t>Datum:</t>
  </si>
  <si>
    <t>Depot</t>
  </si>
  <si>
    <t>Module</t>
  </si>
  <si>
    <t>Mehl</t>
  </si>
  <si>
    <t>Flocken</t>
  </si>
  <si>
    <t>Korn</t>
  </si>
  <si>
    <t>Nudeln</t>
  </si>
  <si>
    <t>Saft</t>
  </si>
  <si>
    <t>Sonderinfo</t>
  </si>
  <si>
    <t>Anteile</t>
  </si>
  <si>
    <t>Milch</t>
  </si>
  <si>
    <t>Käse</t>
  </si>
  <si>
    <t>Fleisch</t>
  </si>
  <si>
    <t>Kartoffeln</t>
  </si>
  <si>
    <t>Kräuter</t>
  </si>
  <si>
    <t>Quark</t>
  </si>
  <si>
    <t>Brot</t>
  </si>
  <si>
    <t>Dinkel weiß (630), 5kg</t>
  </si>
  <si>
    <t>Dinkel weiß (1050), 5kg</t>
  </si>
  <si>
    <t>Dinkelvollkorn, 2,5kg</t>
  </si>
  <si>
    <t>Weizen weiß (550), 5kg</t>
  </si>
  <si>
    <t>Weizen weiß (1050), 5kg</t>
  </si>
  <si>
    <t>Weizenvollkorn, 2,5kg</t>
  </si>
  <si>
    <t>Roggen hell (1150), 5kg</t>
  </si>
  <si>
    <t>Roggenvollkorn, 2,5kg</t>
  </si>
  <si>
    <t>Hafer fein, 2kg</t>
  </si>
  <si>
    <t>Hafer grob, 2kg</t>
  </si>
  <si>
    <t>Hafer, 2kg</t>
  </si>
  <si>
    <t>Weizen, 3,5kg</t>
  </si>
  <si>
    <t>Roggen, 3,5kg</t>
  </si>
  <si>
    <t>Dinkel, 3,5kg</t>
  </si>
  <si>
    <t>Wellband, 500g</t>
  </si>
  <si>
    <t>Band, 250g</t>
  </si>
  <si>
    <t>Quittensaft, 3L</t>
  </si>
  <si>
    <t>Apfelsaft, 5L</t>
  </si>
  <si>
    <t>Altstadt</t>
  </si>
  <si>
    <t>Bammental</t>
  </si>
  <si>
    <t>Edingen</t>
  </si>
  <si>
    <t>Einzelkisten</t>
  </si>
  <si>
    <t>Eppelheim</t>
  </si>
  <si>
    <t>HH 1</t>
  </si>
  <si>
    <t>HH 2</t>
  </si>
  <si>
    <t>Kirchheim</t>
  </si>
  <si>
    <t>Mannheim</t>
  </si>
  <si>
    <t>Rohrbach</t>
  </si>
  <si>
    <t>Südstadt</t>
  </si>
  <si>
    <t>Wieblingen</t>
  </si>
  <si>
    <t>Wiesloch</t>
  </si>
  <si>
    <t>Weststadt</t>
  </si>
  <si>
    <t>Einheit</t>
  </si>
  <si>
    <t>Kg</t>
  </si>
  <si>
    <t>Stk.</t>
  </si>
  <si>
    <t>Quitten</t>
  </si>
  <si>
    <t>Apfel</t>
  </si>
  <si>
    <t>Einzel</t>
  </si>
  <si>
    <t>Handsch. 1</t>
  </si>
  <si>
    <t>Handsch. 2</t>
  </si>
  <si>
    <t>Summe</t>
  </si>
  <si>
    <t>Wurst</t>
  </si>
  <si>
    <t>Knochen</t>
  </si>
  <si>
    <t>Innereien</t>
  </si>
  <si>
    <t>Liter</t>
  </si>
  <si>
    <t>400g</t>
  </si>
  <si>
    <t>x</t>
  </si>
  <si>
    <t>=</t>
  </si>
  <si>
    <t>4x</t>
  </si>
  <si>
    <t>nein</t>
  </si>
  <si>
    <t>X+1</t>
  </si>
  <si>
    <t>Dinkel weiß (630)</t>
  </si>
  <si>
    <t>Dinkel weiß (1050)</t>
  </si>
  <si>
    <t>Dinkel-Vollkorn</t>
  </si>
  <si>
    <t>Weizen weiß (550)</t>
  </si>
  <si>
    <t>Weizen weiß (1050)</t>
  </si>
  <si>
    <t>Weizen-Vollkorn</t>
  </si>
  <si>
    <t>Roggen hell (1150)</t>
  </si>
  <si>
    <t>Roggen-Vollkorn</t>
  </si>
  <si>
    <t>Haferflocken fein</t>
  </si>
  <si>
    <t>Haferflocken grob</t>
  </si>
  <si>
    <t>Hafer-Korn</t>
  </si>
  <si>
    <t>Weizen-Korn</t>
  </si>
  <si>
    <t>Roggen-Korn</t>
  </si>
  <si>
    <t>Dinkel-Korn</t>
  </si>
  <si>
    <t>Wellenband, 500g</t>
  </si>
  <si>
    <t>Bandnudeln, 250g</t>
  </si>
  <si>
    <t>Handschuhsheim 1</t>
  </si>
  <si>
    <t>Handschuhsheim 2</t>
  </si>
  <si>
    <t>Restbestand (Portionen)</t>
  </si>
  <si>
    <t>-</t>
  </si>
  <si>
    <t>Restbestand (volle Säcke)</t>
  </si>
  <si>
    <t>Altbestand</t>
  </si>
  <si>
    <t>Wiesl</t>
  </si>
  <si>
    <t>Kirch</t>
  </si>
  <si>
    <t>Altst</t>
  </si>
  <si>
    <t>West</t>
  </si>
  <si>
    <t>Rohr</t>
  </si>
  <si>
    <t>Btal</t>
  </si>
  <si>
    <t>MA</t>
  </si>
  <si>
    <t>Eppel</t>
  </si>
  <si>
    <t>Süd</t>
  </si>
  <si>
    <t>Wiebl</t>
  </si>
  <si>
    <t>Eding</t>
  </si>
  <si>
    <t>frei</t>
  </si>
  <si>
    <t>Ges.</t>
  </si>
  <si>
    <t>Di-Kürbis</t>
  </si>
  <si>
    <t>Bauernbrot</t>
  </si>
  <si>
    <t>Roggen</t>
  </si>
  <si>
    <t>Bernd</t>
  </si>
  <si>
    <t>Di-Buchw.-Nuss</t>
  </si>
  <si>
    <t>Mischbrot</t>
  </si>
  <si>
    <t>Gerste</t>
  </si>
  <si>
    <t>Dinkelbrot</t>
  </si>
  <si>
    <t>Sonnenblumen</t>
  </si>
  <si>
    <t>Sesambrot</t>
  </si>
  <si>
    <t>Di-Hafer-Ganzkorn</t>
  </si>
  <si>
    <t>Surprisebrot</t>
  </si>
  <si>
    <t>Walnuss</t>
  </si>
  <si>
    <t>Heike</t>
  </si>
  <si>
    <t>Di-Roggen</t>
  </si>
  <si>
    <t>Hirse-/Leisambrot</t>
  </si>
  <si>
    <t>Duftreis</t>
  </si>
  <si>
    <t>Björn</t>
  </si>
  <si>
    <t>Dinkelbrot rund</t>
  </si>
  <si>
    <t>Weizenbrot</t>
  </si>
  <si>
    <t>Kümmelbrot</t>
  </si>
  <si>
    <t>Artikel-nummer</t>
  </si>
  <si>
    <t>Gesamt</t>
  </si>
  <si>
    <t>Solawi inkl. Einzel</t>
  </si>
  <si>
    <t>Hof</t>
  </si>
  <si>
    <t>Kontrolle</t>
  </si>
  <si>
    <t>Mengen</t>
  </si>
  <si>
    <t>Preise</t>
  </si>
  <si>
    <t>Dinkel weiß</t>
  </si>
  <si>
    <t>Dinkel-vollkorn</t>
  </si>
  <si>
    <t>Weizen weiß</t>
  </si>
  <si>
    <t>Weizen vollkorn</t>
  </si>
  <si>
    <t>Roggen hell</t>
  </si>
  <si>
    <t>Roggen-vollkorn</t>
  </si>
  <si>
    <t>Hafer fein</t>
  </si>
  <si>
    <t>Hafer grob</t>
  </si>
  <si>
    <t>Hafer</t>
  </si>
  <si>
    <t>Weizen</t>
  </si>
  <si>
    <t>Dinkel</t>
  </si>
  <si>
    <t>Dinkelnudeln</t>
  </si>
  <si>
    <t>Hirse-/Leinsambrot</t>
  </si>
  <si>
    <t>davon</t>
  </si>
  <si>
    <t>für Hofladen (Do)</t>
  </si>
  <si>
    <t>Details in Blatt "Markus Brotsorten"</t>
  </si>
  <si>
    <t>für Solawi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</si>
</sst>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"/>
    <numFmt numFmtId="165" formatCode="0&quot; kg&quot;"/>
    <numFmt numFmtId="166" formatCode="0.0&quot; kg&quot;"/>
    <numFmt numFmtId="167" formatCode="0&quot; Stk&quot;"/>
  </numFmts>
  <fonts count="24" x14ac:knownFonts="1">
    <font>
      <sz val="10"/>
      <name val="Arial"/>
      <family val="2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b/>
      <sz val="9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9"/>
      <name val="Arial"/>
      <family val="2"/>
      <charset val="1"/>
    </font>
    <font>
      <b/>
      <sz val="9"/>
      <name val="arial"/>
      <family val="2"/>
      <charset val="1"/>
    </font>
    <font>
      <i/>
      <sz val="12"/>
      <color rgb="FF000000"/>
      <name val="Arial"/>
      <family val="2"/>
      <charset val="1"/>
    </font>
    <font>
      <i/>
      <sz val="9"/>
      <name val="Arial"/>
      <family val="2"/>
      <charset val="1"/>
    </font>
    <font>
      <b/>
      <i/>
      <sz val="9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FF0000"/>
      <name val="arial"/>
      <family val="2"/>
      <charset val="1"/>
    </font>
    <font>
      <sz val="14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4"/>
      <name val="Arial"/>
      <family val="2"/>
      <charset val="1"/>
    </font>
    <font>
      <b/>
      <sz val="14"/>
      <name val="Arial"/>
      <family val="2"/>
      <charset val="1"/>
    </font>
    <font>
      <sz val="12"/>
      <name val="Arial"/>
      <family val="2"/>
      <charset val="1"/>
    </font>
    <font>
      <i/>
      <sz val="12"/>
      <name val="Arial"/>
      <family val="2"/>
      <charset val="1"/>
    </font>
    <font>
      <sz val="12"/>
      <color rgb="FF0000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CC99FF"/>
        <bgColor rgb="FF9999FF"/>
      </patternFill>
    </fill>
    <fill>
      <patternFill patternType="solid">
        <fgColor rgb="FFFF6666"/>
        <bgColor rgb="FFFF8080"/>
      </patternFill>
    </fill>
    <fill>
      <patternFill patternType="solid">
        <fgColor rgb="FF9999FF"/>
        <bgColor rgb="FFCC99FF"/>
      </patternFill>
    </fill>
    <fill>
      <patternFill patternType="solid">
        <fgColor rgb="FFFF9900"/>
        <bgColor rgb="FFFFCC00"/>
      </patternFill>
    </fill>
    <fill>
      <patternFill patternType="solid">
        <fgColor rgb="FF33CCCC"/>
        <bgColor rgb="FF00CCFF"/>
      </patternFill>
    </fill>
    <fill>
      <patternFill patternType="solid">
        <fgColor rgb="FFB2B2B2"/>
        <bgColor rgb="FFCCCCCC"/>
      </patternFill>
    </fill>
    <fill>
      <patternFill patternType="solid">
        <fgColor rgb="FF99CC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99FF33"/>
        <bgColor rgb="FF99CC66"/>
      </patternFill>
    </fill>
    <fill>
      <patternFill patternType="solid">
        <fgColor rgb="FFFFCC00"/>
        <bgColor rgb="FFFFFF00"/>
      </patternFill>
    </fill>
    <fill>
      <patternFill patternType="solid">
        <fgColor rgb="FFCCFFFF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FF9999"/>
        <bgColor rgb="FFFF99CC"/>
      </patternFill>
    </fill>
    <fill>
      <patternFill patternType="solid">
        <fgColor rgb="FFFF8080"/>
        <bgColor rgb="FFFF9999"/>
      </patternFill>
    </fill>
    <fill>
      <patternFill patternType="solid">
        <fgColor rgb="FFFFFF66"/>
        <bgColor rgb="FFFFFF00"/>
      </patternFill>
    </fill>
    <fill>
      <patternFill patternType="solid">
        <fgColor rgb="FF99CC00"/>
        <bgColor rgb="FF99CC66"/>
      </patternFill>
    </fill>
    <fill>
      <patternFill patternType="solid">
        <fgColor rgb="FF808080"/>
        <bgColor rgb="FF666699"/>
      </patternFill>
    </fill>
    <fill>
      <patternFill patternType="solid">
        <fgColor rgb="FFFF0000"/>
        <bgColor rgb="FF993300"/>
      </patternFill>
    </fill>
    <fill>
      <patternFill patternType="solid">
        <fgColor rgb="FFFF99CC"/>
        <bgColor rgb="FFFF9999"/>
      </patternFill>
    </fill>
  </fills>
  <borders count="39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 style="thin">
        <color auto="1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/>
      <bottom style="thin">
        <color rgb="FF333333"/>
      </bottom>
      <diagonal/>
    </border>
    <border>
      <left style="thin">
        <color auto="1"/>
      </left>
      <right style="thin">
        <color rgb="FF333333"/>
      </right>
      <top/>
      <bottom style="thin">
        <color rgb="FF333333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90">
    <xf numFmtId="0" fontId="0" fillId="0" borderId="0" xfId="0"/>
    <xf numFmtId="0" fontId="20" fillId="14" borderId="26" xfId="0" applyFont="1" applyFill="1" applyBorder="1" applyAlignment="1">
      <alignment horizontal="center" vertical="center"/>
    </xf>
    <xf numFmtId="0" fontId="3" fillId="14" borderId="29" xfId="0" applyFont="1" applyFill="1" applyBorder="1" applyAlignment="1">
      <alignment horizontal="center" vertical="center"/>
    </xf>
    <xf numFmtId="0" fontId="3" fillId="13" borderId="14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12" borderId="30" xfId="0" applyFont="1" applyFill="1" applyBorder="1" applyAlignment="1">
      <alignment horizontal="center" vertical="center"/>
    </xf>
    <xf numFmtId="0" fontId="1" fillId="8" borderId="24" xfId="0" applyFont="1" applyFill="1" applyBorder="1" applyAlignment="1">
      <alignment horizontal="center" vertical="center"/>
    </xf>
    <xf numFmtId="0" fontId="3" fillId="8" borderId="0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6" borderId="2" xfId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14" fontId="1" fillId="0" borderId="0" xfId="0" applyNumberFormat="1" applyFont="1" applyBorder="1" applyAlignment="1">
      <alignment horizontal="left" vertical="center"/>
    </xf>
    <xf numFmtId="0" fontId="1" fillId="0" borderId="0" xfId="0" applyFont="1"/>
    <xf numFmtId="0" fontId="1" fillId="2" borderId="1" xfId="0" applyFont="1" applyFill="1" applyBorder="1"/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5" borderId="1" xfId="0" applyFont="1" applyFill="1" applyBorder="1"/>
    <xf numFmtId="0" fontId="1" fillId="2" borderId="0" xfId="0" applyFont="1" applyFill="1"/>
    <xf numFmtId="0" fontId="1" fillId="0" borderId="1" xfId="0" applyFont="1" applyBorder="1"/>
    <xf numFmtId="0" fontId="1" fillId="3" borderId="4" xfId="0" applyFont="1" applyFill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4" borderId="6" xfId="0" applyFont="1" applyFill="1" applyBorder="1" applyAlignment="1">
      <alignment horizontal="center" vertical="center" textRotation="90"/>
    </xf>
    <xf numFmtId="0" fontId="3" fillId="5" borderId="7" xfId="0" applyFont="1" applyFill="1" applyBorder="1" applyAlignment="1" applyProtection="1">
      <alignment horizontal="center" vertical="center" textRotation="90" wrapText="1"/>
    </xf>
    <xf numFmtId="0" fontId="4" fillId="9" borderId="7" xfId="1" applyFont="1" applyFill="1" applyBorder="1" applyAlignment="1" applyProtection="1">
      <alignment horizontal="center" vertical="center" textRotation="90" wrapText="1"/>
    </xf>
    <xf numFmtId="0" fontId="4" fillId="9" borderId="8" xfId="1" applyFont="1" applyFill="1" applyBorder="1" applyAlignment="1" applyProtection="1">
      <alignment horizontal="center" vertical="center" textRotation="90" wrapText="1"/>
    </xf>
    <xf numFmtId="0" fontId="4" fillId="9" borderId="9" xfId="1" applyFont="1" applyFill="1" applyBorder="1" applyAlignment="1" applyProtection="1">
      <alignment horizontal="center" vertical="center" textRotation="90" wrapText="1"/>
    </xf>
    <xf numFmtId="0" fontId="5" fillId="9" borderId="9" xfId="1" applyFont="1" applyFill="1" applyBorder="1" applyAlignment="1" applyProtection="1">
      <alignment horizontal="center" vertical="center" textRotation="90" wrapText="1"/>
    </xf>
    <xf numFmtId="0" fontId="5" fillId="9" borderId="10" xfId="1" applyFont="1" applyFill="1" applyBorder="1" applyAlignment="1" applyProtection="1">
      <alignment horizontal="center" vertical="center" textRotation="90" wrapText="1"/>
    </xf>
    <xf numFmtId="0" fontId="4" fillId="8" borderId="7" xfId="1" applyFont="1" applyFill="1" applyBorder="1" applyAlignment="1" applyProtection="1">
      <alignment horizontal="center" vertical="center" textRotation="90" wrapText="1"/>
    </xf>
    <xf numFmtId="49" fontId="2" fillId="0" borderId="0" xfId="0" applyNumberFormat="1" applyFont="1" applyAlignment="1">
      <alignment wrapText="1"/>
    </xf>
    <xf numFmtId="0" fontId="0" fillId="0" borderId="1" xfId="0" applyBorder="1"/>
    <xf numFmtId="0" fontId="4" fillId="9" borderId="11" xfId="0" applyFont="1" applyFill="1" applyBorder="1" applyAlignment="1" applyProtection="1">
      <alignment horizontal="center" vertical="center" wrapText="1"/>
    </xf>
    <xf numFmtId="0" fontId="4" fillId="9" borderId="12" xfId="0" applyFont="1" applyFill="1" applyBorder="1" applyAlignment="1" applyProtection="1">
      <alignment horizontal="center" vertical="center" wrapText="1"/>
    </xf>
    <xf numFmtId="0" fontId="4" fillId="9" borderId="13" xfId="0" applyFont="1" applyFill="1" applyBorder="1" applyAlignment="1" applyProtection="1">
      <alignment horizontal="center" vertical="center" wrapText="1"/>
    </xf>
    <xf numFmtId="0" fontId="4" fillId="9" borderId="9" xfId="0" applyFont="1" applyFill="1" applyBorder="1" applyAlignment="1" applyProtection="1">
      <alignment horizontal="center" vertical="center" wrapText="1"/>
    </xf>
    <xf numFmtId="0" fontId="1" fillId="10" borderId="14" xfId="0" applyFont="1" applyFill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4" fillId="11" borderId="9" xfId="0" applyFont="1" applyFill="1" applyBorder="1" applyAlignment="1" applyProtection="1">
      <alignment horizontal="center" wrapText="1"/>
    </xf>
    <xf numFmtId="0" fontId="4" fillId="12" borderId="9" xfId="0" applyFont="1" applyFill="1" applyBorder="1" applyAlignment="1" applyProtection="1">
      <alignment horizontal="center" wrapText="1"/>
    </xf>
    <xf numFmtId="0" fontId="4" fillId="12" borderId="8" xfId="0" applyFont="1" applyFill="1" applyBorder="1" applyAlignment="1" applyProtection="1">
      <alignment horizontal="center" wrapText="1"/>
    </xf>
    <xf numFmtId="0" fontId="4" fillId="4" borderId="9" xfId="0" applyFont="1" applyFill="1" applyBorder="1" applyAlignment="1" applyProtection="1">
      <alignment horizontal="center" wrapText="1"/>
    </xf>
    <xf numFmtId="0" fontId="4" fillId="13" borderId="10" xfId="0" applyFont="1" applyFill="1" applyBorder="1" applyAlignment="1" applyProtection="1">
      <alignment horizontal="center" wrapText="1"/>
    </xf>
    <xf numFmtId="0" fontId="4" fillId="13" borderId="9" xfId="0" applyFont="1" applyFill="1" applyBorder="1" applyAlignment="1" applyProtection="1">
      <alignment horizontal="center" wrapText="1"/>
    </xf>
    <xf numFmtId="0" fontId="4" fillId="14" borderId="9" xfId="0" applyFont="1" applyFill="1" applyBorder="1" applyAlignment="1" applyProtection="1">
      <alignment horizontal="center" wrapText="1"/>
    </xf>
    <xf numFmtId="0" fontId="4" fillId="8" borderId="9" xfId="0" applyFont="1" applyFill="1" applyBorder="1" applyAlignment="1" applyProtection="1">
      <alignment horizontal="center" wrapText="1"/>
    </xf>
    <xf numFmtId="0" fontId="6" fillId="0" borderId="0" xfId="0" applyFont="1" applyAlignment="1">
      <alignment wrapText="1"/>
    </xf>
    <xf numFmtId="0" fontId="0" fillId="0" borderId="0" xfId="0" applyBorder="1"/>
    <xf numFmtId="0" fontId="7" fillId="0" borderId="1" xfId="0" applyFont="1" applyBorder="1"/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8" fillId="0" borderId="7" xfId="0" applyFont="1" applyBorder="1" applyAlignment="1" applyProtection="1">
      <alignment horizontal="center"/>
    </xf>
    <xf numFmtId="0" fontId="8" fillId="0" borderId="21" xfId="0" applyFont="1" applyBorder="1" applyAlignment="1" applyProtection="1">
      <alignment horizontal="center"/>
    </xf>
    <xf numFmtId="49" fontId="6" fillId="0" borderId="0" xfId="0" applyNumberFormat="1" applyFont="1" applyBorder="1" applyAlignment="1">
      <alignment wrapText="1"/>
    </xf>
    <xf numFmtId="0" fontId="1" fillId="5" borderId="17" xfId="0" applyFont="1" applyFill="1" applyBorder="1" applyAlignment="1">
      <alignment horizontal="center"/>
    </xf>
    <xf numFmtId="0" fontId="9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10" fillId="0" borderId="1" xfId="0" applyFont="1" applyBorder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1" fillId="0" borderId="7" xfId="0" applyFont="1" applyBorder="1" applyAlignment="1" applyProtection="1">
      <alignment horizontal="center"/>
    </xf>
    <xf numFmtId="0" fontId="11" fillId="0" borderId="21" xfId="0" applyFont="1" applyBorder="1" applyAlignment="1" applyProtection="1">
      <alignment horizontal="center"/>
    </xf>
    <xf numFmtId="49" fontId="12" fillId="0" borderId="0" xfId="0" applyNumberFormat="1" applyFont="1" applyAlignment="1">
      <alignment wrapText="1"/>
    </xf>
    <xf numFmtId="0" fontId="13" fillId="0" borderId="0" xfId="0" applyFont="1"/>
    <xf numFmtId="0" fontId="3" fillId="10" borderId="14" xfId="0" applyFont="1" applyFill="1" applyBorder="1" applyAlignment="1">
      <alignment horizontal="left"/>
    </xf>
    <xf numFmtId="0" fontId="1" fillId="10" borderId="17" xfId="0" applyFont="1" applyFill="1" applyBorder="1" applyAlignment="1">
      <alignment horizontal="center"/>
    </xf>
    <xf numFmtId="0" fontId="4" fillId="15" borderId="9" xfId="0" applyFont="1" applyFill="1" applyBorder="1" applyAlignment="1" applyProtection="1">
      <alignment horizontal="center" wrapText="1"/>
    </xf>
    <xf numFmtId="0" fontId="4" fillId="0" borderId="0" xfId="0" applyFont="1" applyAlignment="1">
      <alignment wrapText="1"/>
    </xf>
    <xf numFmtId="49" fontId="6" fillId="0" borderId="0" xfId="0" applyNumberFormat="1" applyFont="1" applyAlignment="1">
      <alignment wrapText="1"/>
    </xf>
    <xf numFmtId="49" fontId="6" fillId="0" borderId="0" xfId="0" applyNumberFormat="1" applyFont="1" applyAlignment="1">
      <alignment horizontal="left" wrapText="1"/>
    </xf>
    <xf numFmtId="0" fontId="1" fillId="10" borderId="14" xfId="0" applyFont="1" applyFill="1" applyBorder="1"/>
    <xf numFmtId="0" fontId="1" fillId="10" borderId="14" xfId="0" applyFont="1" applyFill="1" applyBorder="1" applyAlignment="1" applyProtection="1">
      <alignment horizontal="left"/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1" fillId="0" borderId="16" xfId="0" applyFont="1" applyBorder="1" applyAlignment="1" applyProtection="1">
      <alignment horizontal="center"/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5" borderId="17" xfId="0" applyFont="1" applyFill="1" applyBorder="1" applyAlignment="1" applyProtection="1">
      <alignment horizontal="center"/>
      <protection locked="0"/>
    </xf>
    <xf numFmtId="0" fontId="14" fillId="11" borderId="9" xfId="0" applyFont="1" applyFill="1" applyBorder="1" applyAlignment="1" applyProtection="1">
      <alignment horizontal="center" wrapText="1"/>
      <protection locked="0"/>
    </xf>
    <xf numFmtId="0" fontId="14" fillId="12" borderId="9" xfId="0" applyFont="1" applyFill="1" applyBorder="1" applyAlignment="1" applyProtection="1">
      <alignment horizontal="center" wrapText="1"/>
      <protection locked="0"/>
    </xf>
    <xf numFmtId="0" fontId="14" fillId="12" borderId="8" xfId="0" applyFont="1" applyFill="1" applyBorder="1" applyAlignment="1" applyProtection="1">
      <alignment horizontal="center" wrapText="1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1" fillId="10" borderId="17" xfId="0" applyFont="1" applyFill="1" applyBorder="1" applyAlignment="1" applyProtection="1">
      <alignment horizontal="center"/>
      <protection locked="0"/>
    </xf>
    <xf numFmtId="0" fontId="9" fillId="0" borderId="0" xfId="0" applyFont="1" applyAlignment="1">
      <alignment wrapText="1"/>
    </xf>
    <xf numFmtId="49" fontId="15" fillId="0" borderId="0" xfId="0" applyNumberFormat="1" applyFont="1" applyAlignment="1">
      <alignment wrapText="1"/>
    </xf>
    <xf numFmtId="0" fontId="9" fillId="0" borderId="0" xfId="0" applyFont="1" applyAlignment="1">
      <alignment horizontal="left" vertical="center" wrapText="1"/>
    </xf>
    <xf numFmtId="0" fontId="1" fillId="0" borderId="14" xfId="0" applyFont="1" applyBorder="1" applyAlignment="1">
      <alignment horizontal="left"/>
    </xf>
    <xf numFmtId="0" fontId="4" fillId="0" borderId="9" xfId="0" applyFont="1" applyBorder="1" applyAlignment="1" applyProtection="1">
      <alignment horizontal="center" wrapText="1"/>
    </xf>
    <xf numFmtId="0" fontId="5" fillId="4" borderId="9" xfId="0" applyFont="1" applyFill="1" applyBorder="1" applyAlignment="1" applyProtection="1">
      <alignment horizontal="center" wrapText="1"/>
    </xf>
    <xf numFmtId="0" fontId="5" fillId="13" borderId="10" xfId="0" applyFont="1" applyFill="1" applyBorder="1" applyAlignment="1" applyProtection="1">
      <alignment horizontal="center" wrapText="1"/>
    </xf>
    <xf numFmtId="0" fontId="16" fillId="0" borderId="0" xfId="0" applyFont="1"/>
    <xf numFmtId="14" fontId="1" fillId="0" borderId="22" xfId="0" applyNumberFormat="1" applyFont="1" applyBorder="1" applyAlignment="1">
      <alignment horizontal="left" vertical="center"/>
    </xf>
    <xf numFmtId="0" fontId="1" fillId="3" borderId="23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14" borderId="25" xfId="0" applyFont="1" applyFill="1" applyBorder="1" applyAlignment="1">
      <alignment vertical="center"/>
    </xf>
    <xf numFmtId="0" fontId="1" fillId="14" borderId="26" xfId="0" applyFont="1" applyFill="1" applyBorder="1" applyAlignment="1">
      <alignment horizontal="center" vertical="center"/>
    </xf>
    <xf numFmtId="0" fontId="1" fillId="14" borderId="26" xfId="0" applyFont="1" applyFill="1" applyBorder="1" applyAlignment="1">
      <alignment horizontal="center" vertical="center" wrapText="1"/>
    </xf>
    <xf numFmtId="0" fontId="1" fillId="14" borderId="27" xfId="0" applyFont="1" applyFill="1" applyBorder="1" applyAlignment="1">
      <alignment horizontal="center" vertical="center" wrapText="1"/>
    </xf>
    <xf numFmtId="0" fontId="17" fillId="13" borderId="25" xfId="0" applyFont="1" applyFill="1" applyBorder="1" applyAlignment="1">
      <alignment horizontal="left" vertical="center"/>
    </xf>
    <xf numFmtId="0" fontId="17" fillId="13" borderId="26" xfId="0" applyFont="1" applyFill="1" applyBorder="1" applyAlignment="1">
      <alignment horizontal="center" vertical="center"/>
    </xf>
    <xf numFmtId="0" fontId="17" fillId="13" borderId="27" xfId="0" applyFont="1" applyFill="1" applyBorder="1" applyAlignment="1">
      <alignment horizontal="center" vertical="center"/>
    </xf>
    <xf numFmtId="0" fontId="17" fillId="0" borderId="18" xfId="0" applyFont="1" applyBorder="1" applyAlignment="1">
      <alignment horizontal="left" vertical="center"/>
    </xf>
    <xf numFmtId="0" fontId="17" fillId="0" borderId="19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18" fillId="0" borderId="0" xfId="0" applyFont="1"/>
    <xf numFmtId="164" fontId="3" fillId="0" borderId="28" xfId="0" applyNumberFormat="1" applyFont="1" applyBorder="1" applyAlignment="1">
      <alignment horizontal="left" vertical="center" wrapText="1"/>
    </xf>
    <xf numFmtId="0" fontId="3" fillId="0" borderId="26" xfId="0" applyFont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164" fontId="3" fillId="14" borderId="28" xfId="0" applyNumberFormat="1" applyFont="1" applyFill="1" applyBorder="1" applyAlignment="1">
      <alignment horizontal="left" vertical="center"/>
    </xf>
    <xf numFmtId="0" fontId="3" fillId="14" borderId="26" xfId="0" applyFont="1" applyFill="1" applyBorder="1" applyAlignment="1">
      <alignment horizontal="center" vertical="center"/>
    </xf>
    <xf numFmtId="0" fontId="17" fillId="0" borderId="0" xfId="0" applyFont="1" applyBorder="1" applyAlignment="1">
      <alignment vertical="center"/>
    </xf>
    <xf numFmtId="0" fontId="1" fillId="0" borderId="19" xfId="0" applyFont="1" applyBorder="1" applyAlignment="1">
      <alignment horizontal="left" vertical="center" indent="1"/>
    </xf>
    <xf numFmtId="0" fontId="17" fillId="13" borderId="28" xfId="0" applyFont="1" applyFill="1" applyBorder="1" applyAlignment="1">
      <alignment vertical="center"/>
    </xf>
    <xf numFmtId="0" fontId="1" fillId="13" borderId="26" xfId="0" applyFont="1" applyFill="1" applyBorder="1" applyAlignment="1">
      <alignment horizontal="left" vertical="center" indent="1"/>
    </xf>
    <xf numFmtId="0" fontId="17" fillId="0" borderId="0" xfId="0" applyFont="1" applyAlignment="1">
      <alignment vertical="center"/>
    </xf>
    <xf numFmtId="0" fontId="1" fillId="14" borderId="28" xfId="0" applyFont="1" applyFill="1" applyBorder="1" applyAlignment="1">
      <alignment vertical="center"/>
    </xf>
    <xf numFmtId="0" fontId="19" fillId="0" borderId="0" xfId="0" applyFont="1"/>
    <xf numFmtId="14" fontId="3" fillId="0" borderId="29" xfId="0" applyNumberFormat="1" applyFont="1" applyBorder="1" applyAlignment="1">
      <alignment horizontal="center" vertical="center"/>
    </xf>
    <xf numFmtId="0" fontId="19" fillId="0" borderId="29" xfId="0" applyFont="1" applyBorder="1"/>
    <xf numFmtId="0" fontId="20" fillId="9" borderId="30" xfId="0" applyFont="1" applyFill="1" applyBorder="1" applyAlignment="1">
      <alignment horizontal="center" vertical="center" textRotation="90"/>
    </xf>
    <xf numFmtId="0" fontId="20" fillId="9" borderId="29" xfId="0" applyFont="1" applyFill="1" applyBorder="1" applyAlignment="1">
      <alignment horizontal="center" vertical="center" textRotation="90"/>
    </xf>
    <xf numFmtId="0" fontId="3" fillId="14" borderId="29" xfId="0" applyFont="1" applyFill="1" applyBorder="1" applyAlignment="1">
      <alignment vertical="center"/>
    </xf>
    <xf numFmtId="165" fontId="3" fillId="14" borderId="30" xfId="0" applyNumberFormat="1" applyFont="1" applyFill="1" applyBorder="1" applyAlignment="1">
      <alignment horizontal="center" vertical="center"/>
    </xf>
    <xf numFmtId="166" fontId="3" fillId="14" borderId="30" xfId="0" applyNumberFormat="1" applyFont="1" applyFill="1" applyBorder="1" applyAlignment="1">
      <alignment horizontal="center" vertical="center"/>
    </xf>
    <xf numFmtId="167" fontId="3" fillId="14" borderId="30" xfId="0" applyNumberFormat="1" applyFont="1" applyFill="1" applyBorder="1" applyAlignment="1">
      <alignment horizontal="center" vertical="center"/>
    </xf>
    <xf numFmtId="167" fontId="3" fillId="14" borderId="29" xfId="0" applyNumberFormat="1" applyFont="1" applyFill="1" applyBorder="1" applyAlignment="1">
      <alignment horizontal="center" vertical="center"/>
    </xf>
    <xf numFmtId="0" fontId="3" fillId="14" borderId="30" xfId="0" applyFont="1" applyFill="1" applyBorder="1" applyAlignment="1">
      <alignment horizontal="center" vertical="center"/>
    </xf>
    <xf numFmtId="0" fontId="3" fillId="14" borderId="31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32" xfId="0" applyFont="1" applyBorder="1" applyAlignment="1">
      <alignment horizontal="center" vertical="center"/>
    </xf>
    <xf numFmtId="0" fontId="20" fillId="0" borderId="33" xfId="0" applyFont="1" applyBorder="1" applyAlignment="1">
      <alignment horizontal="center" vertical="center"/>
    </xf>
    <xf numFmtId="0" fontId="20" fillId="13" borderId="29" xfId="0" applyFont="1" applyFill="1" applyBorder="1" applyAlignment="1">
      <alignment vertical="center"/>
    </xf>
    <xf numFmtId="0" fontId="20" fillId="13" borderId="30" xfId="0" applyFont="1" applyFill="1" applyBorder="1" applyAlignment="1">
      <alignment horizontal="center" vertical="center"/>
    </xf>
    <xf numFmtId="0" fontId="20" fillId="13" borderId="31" xfId="0" applyFont="1" applyFill="1" applyBorder="1" applyAlignment="1">
      <alignment horizontal="center" vertical="center"/>
    </xf>
    <xf numFmtId="0" fontId="3" fillId="16" borderId="28" xfId="0" applyFont="1" applyFill="1" applyBorder="1" applyAlignment="1">
      <alignment vertical="center"/>
    </xf>
    <xf numFmtId="0" fontId="20" fillId="16" borderId="34" xfId="0" applyFont="1" applyFill="1" applyBorder="1" applyAlignment="1">
      <alignment horizontal="center" vertical="center"/>
    </xf>
    <xf numFmtId="0" fontId="20" fillId="16" borderId="35" xfId="0" applyFont="1" applyFill="1" applyBorder="1" applyAlignment="1">
      <alignment horizontal="center" vertical="center"/>
    </xf>
    <xf numFmtId="0" fontId="3" fillId="14" borderId="28" xfId="0" applyFont="1" applyFill="1" applyBorder="1" applyAlignment="1">
      <alignment vertical="center"/>
    </xf>
    <xf numFmtId="0" fontId="20" fillId="14" borderId="34" xfId="0" applyFont="1" applyFill="1" applyBorder="1" applyAlignment="1">
      <alignment horizontal="center" vertical="center"/>
    </xf>
    <xf numFmtId="0" fontId="20" fillId="14" borderId="35" xfId="0" applyFont="1" applyFill="1" applyBorder="1" applyAlignment="1">
      <alignment horizontal="center" vertical="center"/>
    </xf>
    <xf numFmtId="14" fontId="3" fillId="14" borderId="25" xfId="0" applyNumberFormat="1" applyFont="1" applyFill="1" applyBorder="1" applyAlignment="1">
      <alignment horizontal="left" vertical="center"/>
    </xf>
    <xf numFmtId="0" fontId="20" fillId="14" borderId="26" xfId="0" applyFont="1" applyFill="1" applyBorder="1" applyAlignment="1">
      <alignment horizontal="center" vertical="center"/>
    </xf>
    <xf numFmtId="0" fontId="3" fillId="16" borderId="27" xfId="0" applyFont="1" applyFill="1" applyBorder="1" applyAlignment="1">
      <alignment horizontal="center" vertical="center"/>
    </xf>
    <xf numFmtId="0" fontId="20" fillId="13" borderId="36" xfId="0" applyFont="1" applyFill="1" applyBorder="1" applyAlignment="1">
      <alignment vertical="center"/>
    </xf>
    <xf numFmtId="0" fontId="20" fillId="13" borderId="37" xfId="0" applyFont="1" applyFill="1" applyBorder="1" applyAlignment="1">
      <alignment horizontal="center" vertical="center"/>
    </xf>
    <xf numFmtId="0" fontId="21" fillId="13" borderId="37" xfId="0" applyFont="1" applyFill="1" applyBorder="1" applyAlignment="1">
      <alignment horizontal="center" vertical="center"/>
    </xf>
    <xf numFmtId="0" fontId="21" fillId="13" borderId="38" xfId="0" applyFont="1" applyFill="1" applyBorder="1" applyAlignment="1">
      <alignment horizontal="center" vertical="center"/>
    </xf>
    <xf numFmtId="0" fontId="3" fillId="13" borderId="38" xfId="0" applyFont="1" applyFill="1" applyBorder="1" applyAlignment="1">
      <alignment horizontal="center" vertical="center"/>
    </xf>
    <xf numFmtId="0" fontId="20" fillId="0" borderId="25" xfId="0" applyFont="1" applyBorder="1" applyAlignment="1">
      <alignment vertical="center"/>
    </xf>
    <xf numFmtId="0" fontId="20" fillId="0" borderId="26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0" fillId="13" borderId="25" xfId="0" applyFont="1" applyFill="1" applyBorder="1" applyAlignment="1">
      <alignment vertical="center"/>
    </xf>
    <xf numFmtId="0" fontId="20" fillId="13" borderId="26" xfId="0" applyFont="1" applyFill="1" applyBorder="1" applyAlignment="1">
      <alignment horizontal="center" vertical="center"/>
    </xf>
    <xf numFmtId="0" fontId="21" fillId="13" borderId="26" xfId="0" applyFont="1" applyFill="1" applyBorder="1" applyAlignment="1">
      <alignment horizontal="center" vertical="center"/>
    </xf>
    <xf numFmtId="0" fontId="21" fillId="13" borderId="27" xfId="0" applyFont="1" applyFill="1" applyBorder="1" applyAlignment="1">
      <alignment horizontal="center" vertical="center"/>
    </xf>
    <xf numFmtId="0" fontId="3" fillId="13" borderId="27" xfId="0" applyFont="1" applyFill="1" applyBorder="1" applyAlignment="1">
      <alignment horizontal="center" vertical="center"/>
    </xf>
    <xf numFmtId="0" fontId="20" fillId="14" borderId="25" xfId="0" applyFont="1" applyFill="1" applyBorder="1" applyAlignment="1">
      <alignment vertical="center"/>
    </xf>
    <xf numFmtId="0" fontId="21" fillId="0" borderId="0" xfId="0" applyFont="1"/>
    <xf numFmtId="0" fontId="3" fillId="0" borderId="0" xfId="0" applyFont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3" fillId="0" borderId="0" xfId="0" applyFont="1"/>
    <xf numFmtId="0" fontId="21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22" fillId="0" borderId="0" xfId="0" applyFont="1"/>
    <xf numFmtId="0" fontId="22" fillId="0" borderId="0" xfId="0" applyFont="1" applyBorder="1" applyAlignment="1">
      <alignment vertical="top" wrapText="1"/>
    </xf>
    <xf numFmtId="0" fontId="22" fillId="0" borderId="0" xfId="0" applyFont="1" applyAlignment="1">
      <alignment vertical="top" wrapText="1"/>
    </xf>
    <xf numFmtId="0" fontId="7" fillId="0" borderId="0" xfId="0" applyFont="1"/>
    <xf numFmtId="0" fontId="1" fillId="17" borderId="0" xfId="0" applyFont="1" applyFill="1"/>
    <xf numFmtId="0" fontId="1" fillId="18" borderId="0" xfId="0" applyFont="1" applyFill="1"/>
    <xf numFmtId="0" fontId="1" fillId="9" borderId="0" xfId="0" applyFont="1" applyFill="1"/>
    <xf numFmtId="0" fontId="1" fillId="19" borderId="0" xfId="0" applyFont="1" applyFill="1"/>
    <xf numFmtId="0" fontId="3" fillId="20" borderId="7" xfId="0" applyFont="1" applyFill="1" applyBorder="1" applyAlignment="1" applyProtection="1">
      <alignment horizontal="justify" wrapText="1"/>
    </xf>
    <xf numFmtId="0" fontId="3" fillId="20" borderId="7" xfId="0" applyFont="1" applyFill="1" applyBorder="1" applyAlignment="1" applyProtection="1">
      <alignment wrapText="1"/>
    </xf>
    <xf numFmtId="0" fontId="3" fillId="20" borderId="9" xfId="0" applyFont="1" applyFill="1" applyBorder="1" applyAlignment="1" applyProtection="1">
      <alignment wrapText="1"/>
    </xf>
    <xf numFmtId="0" fontId="7" fillId="0" borderId="0" xfId="0" applyFont="1" applyBorder="1"/>
    <xf numFmtId="0" fontId="3" fillId="2" borderId="0" xfId="0" applyFont="1" applyFill="1" applyBorder="1" applyAlignment="1" applyProtection="1">
      <alignment wrapText="1"/>
    </xf>
    <xf numFmtId="0" fontId="3" fillId="2" borderId="0" xfId="0" applyFont="1" applyFill="1" applyBorder="1" applyAlignment="1" applyProtection="1">
      <alignment horizontal="justify" wrapText="1"/>
    </xf>
    <xf numFmtId="0" fontId="3" fillId="5" borderId="0" xfId="0" applyFont="1" applyFill="1" applyBorder="1" applyAlignment="1" applyProtection="1">
      <alignment horizontal="justify" wrapText="1"/>
    </xf>
    <xf numFmtId="0" fontId="23" fillId="0" borderId="0" xfId="0" applyFont="1"/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33"/>
      <rgbColor rgb="FFFFFF66"/>
      <rgbColor rgb="FF99CC66"/>
      <rgbColor rgb="FFFF99CC"/>
      <rgbColor rgb="FFCC99FF"/>
      <rgbColor rgb="FFFF9999"/>
      <rgbColor rgb="FF3366FF"/>
      <rgbColor rgb="FF33CCCC"/>
      <rgbColor rgb="FF99CC00"/>
      <rgbColor rgb="FFFFCC00"/>
      <rgbColor rgb="FFFF9900"/>
      <rgbColor rgb="FFFF6666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34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15" sqref="A15"/>
      <selection pane="bottomRight" activeCell="B4" sqref="B4"/>
    </sheetView>
  </sheetViews>
  <sheetFormatPr baseColWidth="10" defaultColWidth="9.140625" defaultRowHeight="12.75" x14ac:dyDescent="0.2"/>
  <cols>
    <col min="1" max="1" width="17" customWidth="1"/>
    <col min="2" max="2" width="7.85546875" customWidth="1"/>
    <col min="3" max="3" width="8.7109375" customWidth="1"/>
    <col min="4" max="4" width="7.28515625" customWidth="1"/>
    <col min="5" max="5" width="8.140625" customWidth="1"/>
    <col min="6" max="25" width="6.5703125" customWidth="1"/>
    <col min="26" max="26" width="6.140625" customWidth="1"/>
    <col min="27" max="27" width="5.5703125" customWidth="1"/>
    <col min="28" max="28" width="24.28515625" customWidth="1"/>
    <col min="29" max="1025" width="8.85546875" customWidth="1"/>
  </cols>
  <sheetData>
    <row r="1" spans="1:1024" ht="15.75" x14ac:dyDescent="0.25">
      <c r="A1" s="14" t="s">
        <v>0</v>
      </c>
      <c r="B1" s="13">
        <v>42300</v>
      </c>
      <c r="C1" s="13"/>
    </row>
    <row r="3" spans="1:1024" ht="15.75" x14ac:dyDescent="0.25">
      <c r="A3" s="15" t="s">
        <v>1</v>
      </c>
      <c r="B3" s="16"/>
      <c r="C3" s="17"/>
      <c r="D3" s="17"/>
      <c r="E3" s="17"/>
      <c r="F3" s="18"/>
      <c r="G3" s="12" t="s">
        <v>2</v>
      </c>
      <c r="H3" s="12"/>
      <c r="I3" s="19"/>
      <c r="J3" s="11" t="s">
        <v>3</v>
      </c>
      <c r="K3" s="11"/>
      <c r="L3" s="11"/>
      <c r="M3" s="11"/>
      <c r="N3" s="11"/>
      <c r="O3" s="11"/>
      <c r="P3" s="11"/>
      <c r="Q3" s="11"/>
      <c r="R3" s="10" t="s">
        <v>4</v>
      </c>
      <c r="S3" s="10"/>
      <c r="T3" s="9" t="s">
        <v>5</v>
      </c>
      <c r="U3" s="9"/>
      <c r="V3" s="9"/>
      <c r="W3" s="9"/>
      <c r="X3" s="8" t="s">
        <v>6</v>
      </c>
      <c r="Y3" s="8"/>
      <c r="Z3" s="7" t="s">
        <v>7</v>
      </c>
      <c r="AA3" s="7"/>
      <c r="AB3" s="20" t="s">
        <v>8</v>
      </c>
    </row>
    <row r="4" spans="1:1024" ht="99.75" x14ac:dyDescent="0.25">
      <c r="A4" s="21"/>
      <c r="B4" s="22" t="s">
        <v>9</v>
      </c>
      <c r="C4" s="23" t="s">
        <v>10</v>
      </c>
      <c r="D4" s="23" t="s">
        <v>11</v>
      </c>
      <c r="E4" s="24" t="s">
        <v>12</v>
      </c>
      <c r="F4" s="24" t="s">
        <v>13</v>
      </c>
      <c r="G4" s="25" t="s">
        <v>14</v>
      </c>
      <c r="H4" s="25" t="s">
        <v>15</v>
      </c>
      <c r="I4" s="26" t="s">
        <v>16</v>
      </c>
      <c r="J4" s="27" t="s">
        <v>17</v>
      </c>
      <c r="K4" s="27" t="s">
        <v>18</v>
      </c>
      <c r="L4" s="27" t="s">
        <v>19</v>
      </c>
      <c r="M4" s="28" t="s">
        <v>20</v>
      </c>
      <c r="N4" s="29" t="s">
        <v>21</v>
      </c>
      <c r="O4" s="29" t="s">
        <v>22</v>
      </c>
      <c r="P4" s="29" t="s">
        <v>23</v>
      </c>
      <c r="Q4" s="29" t="s">
        <v>24</v>
      </c>
      <c r="R4" s="29" t="s">
        <v>25</v>
      </c>
      <c r="S4" s="30" t="s">
        <v>26</v>
      </c>
      <c r="T4" s="31" t="s">
        <v>27</v>
      </c>
      <c r="U4" s="27" t="s">
        <v>28</v>
      </c>
      <c r="V4" s="27" t="s">
        <v>29</v>
      </c>
      <c r="W4" s="27" t="s">
        <v>30</v>
      </c>
      <c r="X4" s="27" t="s">
        <v>31</v>
      </c>
      <c r="Y4" s="27" t="s">
        <v>32</v>
      </c>
      <c r="Z4" s="32" t="s">
        <v>33</v>
      </c>
      <c r="AA4" s="32" t="s">
        <v>34</v>
      </c>
      <c r="AB4" s="33"/>
    </row>
    <row r="5" spans="1:1024" ht="23.85" customHeight="1" x14ac:dyDescent="0.25">
      <c r="A5" s="34"/>
      <c r="B5" s="35">
        <f t="shared" ref="B5:AA5" si="0">SUM(B6:B34)</f>
        <v>0</v>
      </c>
      <c r="C5" s="36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38">
        <f t="shared" si="0"/>
        <v>0</v>
      </c>
      <c r="K5" s="38">
        <f t="shared" si="0"/>
        <v>0</v>
      </c>
      <c r="L5" s="38">
        <f t="shared" si="0"/>
        <v>0</v>
      </c>
      <c r="M5" s="38">
        <f t="shared" si="0"/>
        <v>0</v>
      </c>
      <c r="N5" s="38">
        <f t="shared" si="0"/>
        <v>0</v>
      </c>
      <c r="O5" s="38">
        <f t="shared" si="0"/>
        <v>0</v>
      </c>
      <c r="P5" s="38">
        <f t="shared" si="0"/>
        <v>0</v>
      </c>
      <c r="Q5" s="38">
        <f t="shared" si="0"/>
        <v>0</v>
      </c>
      <c r="R5" s="38">
        <f t="shared" si="0"/>
        <v>0</v>
      </c>
      <c r="S5" s="38">
        <f t="shared" si="0"/>
        <v>0</v>
      </c>
      <c r="T5" s="38">
        <f t="shared" si="0"/>
        <v>0</v>
      </c>
      <c r="U5" s="38">
        <f t="shared" si="0"/>
        <v>0</v>
      </c>
      <c r="V5" s="38">
        <f t="shared" si="0"/>
        <v>0</v>
      </c>
      <c r="W5" s="38">
        <f t="shared" si="0"/>
        <v>0</v>
      </c>
      <c r="X5" s="38">
        <f t="shared" si="0"/>
        <v>0</v>
      </c>
      <c r="Y5" s="38">
        <f t="shared" si="0"/>
        <v>0</v>
      </c>
      <c r="Z5" s="38">
        <f t="shared" si="0"/>
        <v>0</v>
      </c>
      <c r="AA5" s="38">
        <f t="shared" si="0"/>
        <v>0</v>
      </c>
      <c r="AB5" s="33"/>
    </row>
    <row r="6" spans="1:1024" s="53" customFormat="1" ht="15.75" x14ac:dyDescent="0.25">
      <c r="A6" s="39" t="s">
        <v>35</v>
      </c>
      <c r="B6" s="40"/>
      <c r="C6" s="41"/>
      <c r="D6" s="41"/>
      <c r="E6" s="42"/>
      <c r="F6" s="42"/>
      <c r="G6" s="43"/>
      <c r="H6" s="42"/>
      <c r="I6" s="44"/>
      <c r="J6" s="45"/>
      <c r="K6" s="45"/>
      <c r="L6" s="45"/>
      <c r="M6" s="46"/>
      <c r="N6" s="45"/>
      <c r="O6" s="45"/>
      <c r="P6" s="45"/>
      <c r="Q6" s="45"/>
      <c r="R6" s="47"/>
      <c r="S6" s="47"/>
      <c r="T6" s="48"/>
      <c r="U6" s="49"/>
      <c r="V6" s="49"/>
      <c r="W6" s="49"/>
      <c r="X6" s="50"/>
      <c r="Y6" s="50"/>
      <c r="Z6" s="51"/>
      <c r="AA6" s="51"/>
      <c r="AB6" s="52"/>
      <c r="AMJ6"/>
    </row>
    <row r="7" spans="1:1024" ht="15" customHeight="1" x14ac:dyDescent="0.2">
      <c r="A7" s="54"/>
      <c r="B7" s="55"/>
      <c r="C7" s="56"/>
      <c r="D7" s="56"/>
      <c r="E7" s="57"/>
      <c r="F7" s="57"/>
      <c r="G7" s="57"/>
      <c r="H7" s="57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9"/>
      <c r="U7" s="58"/>
      <c r="V7" s="58"/>
      <c r="W7" s="58"/>
      <c r="X7" s="58"/>
      <c r="Y7" s="58"/>
      <c r="Z7" s="58"/>
      <c r="AA7" s="58"/>
      <c r="AB7" s="60"/>
    </row>
    <row r="8" spans="1:1024" s="63" customFormat="1" ht="15.75" x14ac:dyDescent="0.25">
      <c r="A8" s="39" t="s">
        <v>36</v>
      </c>
      <c r="B8" s="40"/>
      <c r="C8" s="41"/>
      <c r="D8" s="41"/>
      <c r="E8" s="42"/>
      <c r="F8" s="42"/>
      <c r="G8" s="61"/>
      <c r="H8" s="42"/>
      <c r="I8" s="44"/>
      <c r="J8" s="45"/>
      <c r="K8" s="45"/>
      <c r="L8" s="45"/>
      <c r="M8" s="46"/>
      <c r="N8" s="45"/>
      <c r="O8" s="45"/>
      <c r="P8" s="45"/>
      <c r="Q8" s="45"/>
      <c r="R8" s="47"/>
      <c r="S8" s="47"/>
      <c r="T8" s="48"/>
      <c r="U8" s="49"/>
      <c r="V8" s="49"/>
      <c r="W8" s="49"/>
      <c r="X8" s="50"/>
      <c r="Y8" s="50"/>
      <c r="Z8" s="51"/>
      <c r="AA8" s="51"/>
      <c r="AB8" s="62"/>
      <c r="AMJ8"/>
    </row>
    <row r="9" spans="1:1024" s="71" customFormat="1" ht="15" x14ac:dyDescent="0.2">
      <c r="A9" s="64"/>
      <c r="B9" s="65"/>
      <c r="C9" s="66"/>
      <c r="D9" s="66"/>
      <c r="E9" s="67"/>
      <c r="F9" s="67"/>
      <c r="G9" s="67"/>
      <c r="H9" s="67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9"/>
      <c r="U9" s="68"/>
      <c r="V9" s="68"/>
      <c r="W9" s="68"/>
      <c r="X9" s="68"/>
      <c r="Y9" s="68"/>
      <c r="Z9" s="68"/>
      <c r="AA9" s="68"/>
      <c r="AB9" s="70"/>
    </row>
    <row r="10" spans="1:1024" s="71" customFormat="1" ht="15.75" x14ac:dyDescent="0.25">
      <c r="A10" s="72" t="s">
        <v>37</v>
      </c>
      <c r="B10" s="40"/>
      <c r="C10" s="41"/>
      <c r="D10" s="41"/>
      <c r="E10" s="42"/>
      <c r="F10" s="42"/>
      <c r="G10" s="73"/>
      <c r="H10" s="42"/>
      <c r="I10" s="44"/>
      <c r="J10" s="45"/>
      <c r="K10" s="45"/>
      <c r="L10" s="45"/>
      <c r="M10" s="46"/>
      <c r="N10" s="45"/>
      <c r="O10" s="45"/>
      <c r="P10" s="45"/>
      <c r="Q10" s="45"/>
      <c r="R10" s="47"/>
      <c r="S10" s="47"/>
      <c r="T10" s="48"/>
      <c r="U10" s="49"/>
      <c r="V10" s="49"/>
      <c r="W10" s="49"/>
      <c r="X10" s="74"/>
      <c r="Y10" s="74"/>
      <c r="Z10" s="51"/>
      <c r="AA10" s="51"/>
      <c r="AB10" s="75"/>
    </row>
    <row r="11" spans="1:1024" s="71" customFormat="1" ht="15" x14ac:dyDescent="0.2">
      <c r="A11" s="64"/>
      <c r="B11" s="65"/>
      <c r="C11" s="66"/>
      <c r="D11" s="66"/>
      <c r="E11" s="67"/>
      <c r="F11" s="67"/>
      <c r="G11" s="67"/>
      <c r="H11" s="67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9"/>
      <c r="U11" s="68"/>
      <c r="V11" s="68"/>
      <c r="W11" s="68"/>
      <c r="X11" s="68"/>
      <c r="Y11" s="68"/>
      <c r="Z11" s="68"/>
      <c r="AA11" s="68"/>
      <c r="AB11" s="70"/>
    </row>
    <row r="12" spans="1:1024" s="71" customFormat="1" ht="15.75" x14ac:dyDescent="0.25">
      <c r="A12" s="39" t="s">
        <v>38</v>
      </c>
      <c r="B12" s="40"/>
      <c r="C12" s="41"/>
      <c r="D12" s="41"/>
      <c r="E12" s="42"/>
      <c r="F12" s="42"/>
      <c r="G12" s="73"/>
      <c r="H12" s="42"/>
      <c r="I12" s="44"/>
      <c r="J12" s="45"/>
      <c r="K12" s="45"/>
      <c r="L12" s="45"/>
      <c r="M12" s="46"/>
      <c r="N12" s="45"/>
      <c r="O12" s="45"/>
      <c r="P12" s="45"/>
      <c r="Q12" s="45"/>
      <c r="R12" s="47"/>
      <c r="S12" s="47"/>
      <c r="T12" s="48"/>
      <c r="U12" s="49"/>
      <c r="V12" s="49"/>
      <c r="W12" s="49"/>
      <c r="X12" s="74"/>
      <c r="Y12" s="74"/>
      <c r="Z12" s="51"/>
      <c r="AA12" s="51"/>
      <c r="AB12" s="75"/>
    </row>
    <row r="13" spans="1:1024" ht="15" x14ac:dyDescent="0.2">
      <c r="A13" s="54"/>
      <c r="B13" s="55"/>
      <c r="C13" s="56"/>
      <c r="D13" s="56"/>
      <c r="E13" s="57"/>
      <c r="F13" s="57"/>
      <c r="G13" s="57"/>
      <c r="H13" s="57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9"/>
      <c r="U13" s="58"/>
      <c r="V13" s="58"/>
      <c r="W13" s="58"/>
      <c r="X13" s="58"/>
      <c r="Y13" s="58"/>
      <c r="Z13" s="58"/>
      <c r="AA13" s="58"/>
      <c r="AB13" s="76"/>
    </row>
    <row r="14" spans="1:1024" ht="15.75" x14ac:dyDescent="0.25">
      <c r="A14" s="39" t="s">
        <v>39</v>
      </c>
      <c r="B14" s="40"/>
      <c r="C14" s="41"/>
      <c r="D14" s="41"/>
      <c r="E14" s="42"/>
      <c r="F14" s="42"/>
      <c r="G14" s="73"/>
      <c r="H14" s="42"/>
      <c r="I14" s="44"/>
      <c r="J14" s="45"/>
      <c r="K14" s="45"/>
      <c r="L14" s="45"/>
      <c r="M14" s="46"/>
      <c r="N14" s="45"/>
      <c r="O14" s="45"/>
      <c r="P14" s="45"/>
      <c r="Q14" s="45"/>
      <c r="R14" s="47"/>
      <c r="S14" s="47"/>
      <c r="T14" s="48"/>
      <c r="U14" s="49"/>
      <c r="V14" s="49"/>
      <c r="W14" s="49"/>
      <c r="X14" s="74"/>
      <c r="Y14" s="74"/>
      <c r="Z14" s="51"/>
      <c r="AA14" s="51"/>
      <c r="AB14" s="62"/>
    </row>
    <row r="15" spans="1:1024" ht="15" x14ac:dyDescent="0.2">
      <c r="A15" s="54"/>
      <c r="B15" s="55"/>
      <c r="C15" s="56"/>
      <c r="D15" s="56"/>
      <c r="E15" s="57"/>
      <c r="F15" s="57"/>
      <c r="G15" s="57"/>
      <c r="H15" s="57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9"/>
      <c r="U15" s="58"/>
      <c r="V15" s="58"/>
      <c r="W15" s="58"/>
      <c r="X15" s="58"/>
      <c r="Y15" s="58"/>
      <c r="Z15" s="58"/>
      <c r="AA15" s="58"/>
      <c r="AB15" s="76"/>
    </row>
    <row r="16" spans="1:1024" ht="15.75" x14ac:dyDescent="0.25">
      <c r="A16" s="39" t="s">
        <v>40</v>
      </c>
      <c r="B16" s="40"/>
      <c r="C16" s="41"/>
      <c r="D16" s="41"/>
      <c r="E16" s="42"/>
      <c r="F16" s="42"/>
      <c r="G16" s="61"/>
      <c r="H16" s="42"/>
      <c r="I16" s="44"/>
      <c r="J16" s="45"/>
      <c r="K16" s="45"/>
      <c r="L16" s="45"/>
      <c r="M16" s="46"/>
      <c r="N16" s="45"/>
      <c r="O16" s="45"/>
      <c r="P16" s="45"/>
      <c r="Q16" s="45"/>
      <c r="R16" s="47"/>
      <c r="S16" s="47"/>
      <c r="T16" s="48"/>
      <c r="U16" s="49"/>
      <c r="V16" s="49"/>
      <c r="W16" s="49"/>
      <c r="X16" s="74"/>
      <c r="Y16" s="74"/>
      <c r="Z16" s="51"/>
      <c r="AA16" s="51"/>
      <c r="AB16" s="62"/>
    </row>
    <row r="17" spans="1:1024" ht="15" x14ac:dyDescent="0.2">
      <c r="A17" s="54"/>
      <c r="B17" s="55"/>
      <c r="C17" s="56"/>
      <c r="D17" s="56"/>
      <c r="E17" s="57"/>
      <c r="F17" s="57"/>
      <c r="G17" s="57"/>
      <c r="H17" s="57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9"/>
      <c r="U17" s="58"/>
      <c r="V17" s="58"/>
      <c r="W17" s="58"/>
      <c r="X17" s="58"/>
      <c r="Y17" s="58"/>
      <c r="Z17" s="58"/>
      <c r="AA17" s="58"/>
      <c r="AB17" s="76"/>
    </row>
    <row r="18" spans="1:1024" s="63" customFormat="1" ht="15.75" x14ac:dyDescent="0.25">
      <c r="A18" s="39" t="s">
        <v>41</v>
      </c>
      <c r="B18" s="40"/>
      <c r="C18" s="41"/>
      <c r="D18" s="41"/>
      <c r="E18" s="42"/>
      <c r="F18" s="42"/>
      <c r="G18" s="73"/>
      <c r="H18" s="42"/>
      <c r="I18" s="44"/>
      <c r="J18" s="45"/>
      <c r="K18" s="45"/>
      <c r="L18" s="45"/>
      <c r="M18" s="46"/>
      <c r="N18" s="45"/>
      <c r="O18" s="45"/>
      <c r="P18" s="45"/>
      <c r="Q18" s="45"/>
      <c r="R18" s="47"/>
      <c r="S18" s="47"/>
      <c r="T18" s="48"/>
      <c r="U18" s="49"/>
      <c r="V18" s="49"/>
      <c r="W18" s="49"/>
      <c r="X18" s="74"/>
      <c r="Y18" s="74"/>
      <c r="Z18" s="51"/>
      <c r="AA18" s="51"/>
      <c r="AB18" s="62"/>
      <c r="AMJ18"/>
    </row>
    <row r="19" spans="1:1024" ht="15" x14ac:dyDescent="0.2">
      <c r="A19" s="54"/>
      <c r="B19" s="55"/>
      <c r="C19" s="56"/>
      <c r="D19" s="56"/>
      <c r="E19" s="57"/>
      <c r="F19" s="57"/>
      <c r="G19" s="57"/>
      <c r="H19" s="57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9"/>
      <c r="U19" s="58"/>
      <c r="V19" s="58"/>
      <c r="W19" s="58"/>
      <c r="X19" s="58"/>
      <c r="Y19" s="58"/>
      <c r="Z19" s="58"/>
      <c r="AA19" s="58"/>
      <c r="AB19" s="76"/>
    </row>
    <row r="20" spans="1:1024" ht="15.75" x14ac:dyDescent="0.25">
      <c r="A20" s="39" t="s">
        <v>42</v>
      </c>
      <c r="B20" s="40"/>
      <c r="C20" s="41"/>
      <c r="D20" s="41"/>
      <c r="E20" s="42"/>
      <c r="F20" s="42"/>
      <c r="G20" s="43"/>
      <c r="H20" s="42"/>
      <c r="I20" s="44"/>
      <c r="J20" s="45"/>
      <c r="K20" s="45"/>
      <c r="L20" s="45"/>
      <c r="M20" s="46"/>
      <c r="N20" s="45"/>
      <c r="O20" s="45"/>
      <c r="P20" s="45"/>
      <c r="Q20" s="45"/>
      <c r="R20" s="47"/>
      <c r="S20" s="47"/>
      <c r="T20" s="48"/>
      <c r="U20" s="49"/>
      <c r="V20" s="49"/>
      <c r="W20" s="49"/>
      <c r="X20" s="74"/>
      <c r="Y20" s="74"/>
      <c r="Z20" s="51"/>
      <c r="AA20" s="51"/>
      <c r="AB20" s="62"/>
    </row>
    <row r="21" spans="1:1024" ht="15" x14ac:dyDescent="0.2">
      <c r="A21" s="54"/>
      <c r="B21" s="55"/>
      <c r="C21" s="56"/>
      <c r="D21" s="56"/>
      <c r="E21" s="57"/>
      <c r="F21" s="57"/>
      <c r="G21" s="57"/>
      <c r="H21" s="57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9"/>
      <c r="U21" s="58"/>
      <c r="V21" s="58"/>
      <c r="W21" s="58"/>
      <c r="X21" s="58"/>
      <c r="Y21" s="58"/>
      <c r="Z21" s="58"/>
      <c r="AA21" s="58"/>
      <c r="AB21" s="76"/>
    </row>
    <row r="22" spans="1:1024" ht="15.75" x14ac:dyDescent="0.25">
      <c r="A22" s="72" t="s">
        <v>43</v>
      </c>
      <c r="B22" s="40"/>
      <c r="C22" s="41"/>
      <c r="D22" s="41"/>
      <c r="E22" s="42"/>
      <c r="F22" s="42"/>
      <c r="G22" s="73"/>
      <c r="H22" s="42"/>
      <c r="I22" s="44"/>
      <c r="J22" s="45"/>
      <c r="K22" s="45"/>
      <c r="L22" s="45"/>
      <c r="M22" s="46"/>
      <c r="N22" s="45"/>
      <c r="O22" s="45"/>
      <c r="P22" s="45"/>
      <c r="Q22" s="45"/>
      <c r="R22" s="47"/>
      <c r="S22" s="47"/>
      <c r="T22" s="48"/>
      <c r="U22" s="49"/>
      <c r="V22" s="49"/>
      <c r="W22" s="49"/>
      <c r="X22" s="74"/>
      <c r="Y22" s="74"/>
      <c r="Z22" s="51"/>
      <c r="AA22" s="51"/>
      <c r="AB22" s="62"/>
    </row>
    <row r="23" spans="1:1024" ht="13.5" customHeight="1" x14ac:dyDescent="0.2">
      <c r="A23" s="54"/>
      <c r="B23" s="55"/>
      <c r="C23" s="56"/>
      <c r="D23" s="56"/>
      <c r="E23" s="57"/>
      <c r="F23" s="57"/>
      <c r="G23" s="57"/>
      <c r="H23" s="57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9"/>
      <c r="U23" s="58"/>
      <c r="V23" s="58"/>
      <c r="W23" s="58"/>
      <c r="X23" s="58"/>
      <c r="Y23" s="58"/>
      <c r="Z23" s="58"/>
      <c r="AA23" s="58"/>
      <c r="AB23" s="77"/>
    </row>
    <row r="24" spans="1:1024" ht="15.75" x14ac:dyDescent="0.25">
      <c r="A24" s="39" t="s">
        <v>44</v>
      </c>
      <c r="B24" s="40"/>
      <c r="C24" s="41"/>
      <c r="D24" s="41"/>
      <c r="E24" s="42"/>
      <c r="F24" s="42"/>
      <c r="G24" s="73"/>
      <c r="H24" s="42"/>
      <c r="I24" s="44"/>
      <c r="J24" s="45"/>
      <c r="K24" s="45"/>
      <c r="L24" s="45"/>
      <c r="M24" s="46"/>
      <c r="N24" s="45"/>
      <c r="O24" s="45"/>
      <c r="P24" s="45"/>
      <c r="Q24" s="45"/>
      <c r="R24" s="47"/>
      <c r="S24" s="47"/>
      <c r="T24" s="48"/>
      <c r="U24" s="49"/>
      <c r="V24" s="49"/>
      <c r="W24" s="49"/>
      <c r="X24" s="74"/>
      <c r="Y24" s="74"/>
      <c r="Z24" s="51"/>
      <c r="AA24" s="51"/>
      <c r="AB24" s="62"/>
    </row>
    <row r="25" spans="1:1024" ht="15" x14ac:dyDescent="0.2">
      <c r="A25" s="54"/>
      <c r="B25" s="55"/>
      <c r="C25" s="56"/>
      <c r="D25" s="56"/>
      <c r="E25" s="57"/>
      <c r="F25" s="57"/>
      <c r="G25" s="57"/>
      <c r="H25" s="57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9"/>
      <c r="U25" s="58"/>
      <c r="V25" s="58"/>
      <c r="W25" s="58"/>
      <c r="X25" s="58"/>
      <c r="Y25" s="58"/>
      <c r="Z25" s="58"/>
      <c r="AA25" s="58"/>
      <c r="AB25" s="76"/>
    </row>
    <row r="26" spans="1:1024" ht="15.75" x14ac:dyDescent="0.25">
      <c r="A26" s="78" t="s">
        <v>45</v>
      </c>
      <c r="B26" s="40"/>
      <c r="C26" s="41"/>
      <c r="D26" s="41"/>
      <c r="E26" s="42"/>
      <c r="F26" s="42"/>
      <c r="G26" s="61"/>
      <c r="H26" s="42"/>
      <c r="I26" s="44"/>
      <c r="J26" s="45"/>
      <c r="K26" s="45"/>
      <c r="L26" s="45"/>
      <c r="M26" s="46"/>
      <c r="N26" s="45"/>
      <c r="O26" s="45"/>
      <c r="P26" s="45"/>
      <c r="Q26" s="45"/>
      <c r="R26" s="47"/>
      <c r="S26" s="47"/>
      <c r="T26" s="48"/>
      <c r="U26" s="49"/>
      <c r="V26" s="49"/>
      <c r="W26" s="49"/>
      <c r="X26" s="74"/>
      <c r="Y26" s="74"/>
      <c r="Z26" s="51"/>
      <c r="AA26" s="51"/>
      <c r="AB26" s="76"/>
    </row>
    <row r="27" spans="1:1024" ht="15" x14ac:dyDescent="0.2">
      <c r="A27" s="54"/>
      <c r="B27" s="55"/>
      <c r="C27" s="56"/>
      <c r="D27" s="56"/>
      <c r="E27" s="57"/>
      <c r="F27" s="57"/>
      <c r="G27" s="57"/>
      <c r="H27" s="57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9"/>
      <c r="U27" s="58"/>
      <c r="V27" s="58"/>
      <c r="W27" s="58"/>
      <c r="X27" s="58"/>
      <c r="Y27" s="58"/>
      <c r="Z27" s="58"/>
      <c r="AA27" s="58"/>
      <c r="AB27" s="76"/>
    </row>
    <row r="28" spans="1:1024" ht="15.75" x14ac:dyDescent="0.25">
      <c r="A28" s="79" t="s">
        <v>46</v>
      </c>
      <c r="B28" s="80"/>
      <c r="C28" s="81"/>
      <c r="D28" s="81"/>
      <c r="E28" s="82"/>
      <c r="F28" s="82"/>
      <c r="G28" s="83"/>
      <c r="H28" s="82"/>
      <c r="I28" s="84"/>
      <c r="J28" s="85"/>
      <c r="K28" s="85"/>
      <c r="L28" s="85"/>
      <c r="M28" s="86"/>
      <c r="N28" s="85"/>
      <c r="O28" s="85"/>
      <c r="P28" s="85"/>
      <c r="Q28" s="85"/>
      <c r="R28" s="47"/>
      <c r="S28" s="47"/>
      <c r="T28" s="48"/>
      <c r="U28" s="49"/>
      <c r="V28" s="49"/>
      <c r="W28" s="49"/>
      <c r="X28" s="74"/>
      <c r="Y28" s="74"/>
      <c r="Z28" s="51"/>
      <c r="AA28" s="51"/>
      <c r="AB28" s="87"/>
    </row>
    <row r="29" spans="1:1024" ht="15" x14ac:dyDescent="0.2">
      <c r="A29" s="54"/>
      <c r="B29" s="55"/>
      <c r="C29" s="56"/>
      <c r="D29" s="56"/>
      <c r="E29" s="57"/>
      <c r="F29" s="57"/>
      <c r="G29" s="57"/>
      <c r="H29" s="57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9"/>
      <c r="U29" s="58"/>
      <c r="V29" s="58"/>
      <c r="W29" s="58"/>
      <c r="X29" s="58"/>
      <c r="Y29" s="58"/>
      <c r="Z29" s="58"/>
      <c r="AA29" s="58"/>
      <c r="AB29" s="76"/>
    </row>
    <row r="30" spans="1:1024" ht="15.75" x14ac:dyDescent="0.25">
      <c r="A30" s="79" t="s">
        <v>47</v>
      </c>
      <c r="B30" s="80"/>
      <c r="C30" s="81"/>
      <c r="D30" s="81"/>
      <c r="E30" s="82"/>
      <c r="F30" s="82"/>
      <c r="G30" s="88"/>
      <c r="H30" s="82"/>
      <c r="I30" s="84"/>
      <c r="J30" s="85"/>
      <c r="K30" s="85"/>
      <c r="L30" s="85"/>
      <c r="M30" s="86"/>
      <c r="N30" s="85"/>
      <c r="O30" s="85"/>
      <c r="P30" s="85"/>
      <c r="Q30" s="85"/>
      <c r="R30" s="47"/>
      <c r="S30" s="47"/>
      <c r="T30" s="48"/>
      <c r="U30" s="49"/>
      <c r="V30" s="49"/>
      <c r="W30" s="49"/>
      <c r="X30" s="74"/>
      <c r="Y30" s="74"/>
      <c r="Z30" s="51"/>
      <c r="AA30" s="51"/>
      <c r="AB30" s="89"/>
    </row>
    <row r="31" spans="1:1024" ht="15" x14ac:dyDescent="0.2">
      <c r="A31" s="54"/>
      <c r="B31" s="55"/>
      <c r="C31" s="56"/>
      <c r="D31" s="56"/>
      <c r="E31" s="57"/>
      <c r="F31" s="57"/>
      <c r="G31" s="57"/>
      <c r="H31" s="57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9"/>
      <c r="U31" s="58"/>
      <c r="V31" s="58"/>
      <c r="W31" s="58"/>
      <c r="X31" s="58"/>
      <c r="Y31" s="58"/>
      <c r="Z31" s="58"/>
      <c r="AA31" s="58"/>
      <c r="AB31" s="90"/>
    </row>
    <row r="32" spans="1:1024" ht="15.75" x14ac:dyDescent="0.25">
      <c r="A32" s="39" t="s">
        <v>48</v>
      </c>
      <c r="B32" s="40"/>
      <c r="C32" s="41"/>
      <c r="D32" s="41"/>
      <c r="E32" s="42"/>
      <c r="F32" s="42"/>
      <c r="G32" s="73"/>
      <c r="H32" s="42"/>
      <c r="I32" s="44"/>
      <c r="J32" s="45"/>
      <c r="K32" s="45"/>
      <c r="L32" s="45"/>
      <c r="M32" s="46"/>
      <c r="N32" s="45"/>
      <c r="O32" s="45"/>
      <c r="P32" s="45"/>
      <c r="Q32" s="45"/>
      <c r="R32" s="47"/>
      <c r="S32" s="47"/>
      <c r="T32" s="48"/>
      <c r="U32" s="49"/>
      <c r="V32" s="49"/>
      <c r="W32" s="49"/>
      <c r="X32" s="74"/>
      <c r="Y32" s="74"/>
      <c r="Z32" s="51"/>
      <c r="AA32" s="51"/>
      <c r="AB32" s="91"/>
      <c r="AC32" s="63"/>
      <c r="AD32" s="63"/>
      <c r="AE32" s="63"/>
      <c r="AF32" s="63"/>
      <c r="AG32" s="63"/>
      <c r="AH32" s="63"/>
      <c r="AI32" s="63"/>
      <c r="AJ32" s="63"/>
    </row>
    <row r="33" spans="1:28" ht="15" x14ac:dyDescent="0.2">
      <c r="A33" s="54"/>
      <c r="B33" s="55"/>
      <c r="C33" s="56"/>
      <c r="D33" s="56"/>
      <c r="E33" s="57"/>
      <c r="F33" s="57"/>
      <c r="G33" s="57"/>
      <c r="H33" s="57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9"/>
      <c r="U33" s="58"/>
      <c r="V33" s="58"/>
      <c r="W33" s="58"/>
      <c r="X33" s="58"/>
      <c r="Y33" s="58"/>
      <c r="Z33" s="58"/>
      <c r="AA33" s="58"/>
      <c r="AB33" s="76"/>
    </row>
    <row r="34" spans="1:28" ht="15.75" x14ac:dyDescent="0.25">
      <c r="A34" s="92"/>
      <c r="B34" s="40"/>
      <c r="C34" s="41"/>
      <c r="D34" s="41"/>
      <c r="E34" s="42"/>
      <c r="F34" s="42"/>
      <c r="G34" s="42"/>
      <c r="H34" s="42"/>
      <c r="I34" s="93"/>
      <c r="J34" s="45"/>
      <c r="K34" s="45"/>
      <c r="L34" s="45"/>
      <c r="M34" s="46"/>
      <c r="N34" s="45"/>
      <c r="O34" s="45"/>
      <c r="P34" s="45"/>
      <c r="Q34" s="45"/>
      <c r="R34" s="47"/>
      <c r="S34" s="94"/>
      <c r="T34" s="95"/>
      <c r="U34" s="49"/>
      <c r="V34" s="49"/>
      <c r="W34" s="49"/>
      <c r="X34" s="74"/>
      <c r="Y34" s="74"/>
      <c r="Z34" s="51"/>
      <c r="AA34" s="51"/>
      <c r="AB34" s="75"/>
    </row>
  </sheetData>
  <mergeCells count="7">
    <mergeCell ref="X3:Y3"/>
    <mergeCell ref="Z3:AA3"/>
    <mergeCell ref="B1:C1"/>
    <mergeCell ref="G3:H3"/>
    <mergeCell ref="J3:Q3"/>
    <mergeCell ref="R3:S3"/>
    <mergeCell ref="T3:W3"/>
  </mergeCells>
  <pageMargins left="0.70972222222222203" right="0.70972222222222203" top="0.79027777777777797" bottom="0.79027777777777797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17"/>
  <sheetViews>
    <sheetView zoomScaleNormal="100" workbookViewId="0">
      <selection activeCell="C13" sqref="C13"/>
    </sheetView>
  </sheetViews>
  <sheetFormatPr baseColWidth="10" defaultColWidth="9.140625" defaultRowHeight="18" x14ac:dyDescent="0.25"/>
  <cols>
    <col min="1" max="1" width="19.5703125" style="96" customWidth="1"/>
    <col min="2" max="2" width="12.7109375" style="96" customWidth="1"/>
    <col min="3" max="3" width="20.42578125" style="96" customWidth="1"/>
    <col min="4" max="7" width="10.140625" style="96" customWidth="1"/>
    <col min="8" max="8" width="12.7109375" style="96" customWidth="1"/>
    <col min="9" max="9" width="11.85546875" style="96" customWidth="1"/>
    <col min="10" max="10" width="9.85546875" style="96" customWidth="1"/>
    <col min="11" max="11" width="9.28515625" style="96" customWidth="1"/>
    <col min="12" max="1025" width="8.85546875" style="96" customWidth="1"/>
  </cols>
  <sheetData>
    <row r="1" spans="1:11" ht="28.35" customHeight="1" x14ac:dyDescent="0.25">
      <c r="A1" s="97">
        <f>Eingabe!B1</f>
        <v>42300</v>
      </c>
      <c r="B1" s="98" t="s">
        <v>9</v>
      </c>
      <c r="C1" s="98"/>
      <c r="D1" s="98"/>
      <c r="E1" s="98"/>
      <c r="F1" s="98"/>
      <c r="G1" s="98"/>
      <c r="H1" s="99" t="s">
        <v>13</v>
      </c>
      <c r="I1" s="100" t="s">
        <v>14</v>
      </c>
      <c r="J1" s="6" t="s">
        <v>7</v>
      </c>
      <c r="K1" s="6"/>
    </row>
    <row r="2" spans="1:11" ht="28.35" customHeight="1" x14ac:dyDescent="0.25">
      <c r="A2" s="101" t="s">
        <v>49</v>
      </c>
      <c r="B2" s="102"/>
      <c r="C2" s="102"/>
      <c r="D2" s="102"/>
      <c r="E2" s="102"/>
      <c r="F2" s="102"/>
      <c r="G2" s="102"/>
      <c r="H2" s="103" t="s">
        <v>50</v>
      </c>
      <c r="I2" s="103" t="s">
        <v>51</v>
      </c>
      <c r="J2" s="103" t="s">
        <v>52</v>
      </c>
      <c r="K2" s="104" t="s">
        <v>53</v>
      </c>
    </row>
    <row r="3" spans="1:11" ht="33.950000000000003" customHeight="1" x14ac:dyDescent="0.25">
      <c r="A3" s="105" t="s">
        <v>54</v>
      </c>
      <c r="B3" s="106">
        <f>Eingabe!B12</f>
        <v>0</v>
      </c>
      <c r="C3" s="106"/>
      <c r="D3" s="106"/>
      <c r="E3" s="106"/>
      <c r="F3" s="106"/>
      <c r="G3" s="106"/>
      <c r="H3" s="106">
        <f>Eingabe!F12</f>
        <v>0</v>
      </c>
      <c r="I3" s="106">
        <f>Eingabe!G12</f>
        <v>0</v>
      </c>
      <c r="J3" s="106" t="str">
        <f>IF(Eingabe!Z12, Eingabe!Z12,"")</f>
        <v/>
      </c>
      <c r="K3" s="107" t="str">
        <f>IF(Eingabe!AA12, Eingabe!AA12,"")</f>
        <v/>
      </c>
    </row>
    <row r="4" spans="1:11" ht="33.950000000000003" customHeight="1" x14ac:dyDescent="0.25">
      <c r="A4" s="108" t="s">
        <v>37</v>
      </c>
      <c r="B4" s="109">
        <f>Eingabe!B10</f>
        <v>0</v>
      </c>
      <c r="C4" s="109"/>
      <c r="D4" s="109"/>
      <c r="E4" s="109"/>
      <c r="F4" s="109"/>
      <c r="G4" s="109"/>
      <c r="H4" s="109">
        <f>Eingabe!F10</f>
        <v>0</v>
      </c>
      <c r="I4" s="109">
        <f>Eingabe!G10</f>
        <v>0</v>
      </c>
      <c r="J4" s="109" t="str">
        <f>IF(Eingabe!Z10, Eingabe!Z10,"")</f>
        <v/>
      </c>
      <c r="K4" s="110" t="str">
        <f>IF(Eingabe!AA10, Eingabe!AA10,"")</f>
        <v/>
      </c>
    </row>
    <row r="5" spans="1:11" ht="33.950000000000003" customHeight="1" x14ac:dyDescent="0.25">
      <c r="A5" s="105" t="s">
        <v>55</v>
      </c>
      <c r="B5" s="106">
        <f>Eingabe!B16</f>
        <v>0</v>
      </c>
      <c r="C5" s="106"/>
      <c r="D5" s="106"/>
      <c r="E5" s="106"/>
      <c r="F5" s="106"/>
      <c r="G5" s="106"/>
      <c r="H5" s="106">
        <f>Eingabe!F16</f>
        <v>0</v>
      </c>
      <c r="I5" s="106">
        <f>Eingabe!G16</f>
        <v>0</v>
      </c>
      <c r="J5" s="106" t="str">
        <f>IF(Eingabe!Z16,Eingabe!Z16,"")</f>
        <v/>
      </c>
      <c r="K5" s="107" t="str">
        <f>IF(Eingabe!AA16,Eingabe!AA16,"")</f>
        <v/>
      </c>
    </row>
    <row r="6" spans="1:11" ht="33.950000000000003" customHeight="1" x14ac:dyDescent="0.25">
      <c r="A6" s="108" t="s">
        <v>56</v>
      </c>
      <c r="B6" s="109">
        <f>Eingabe!B18</f>
        <v>0</v>
      </c>
      <c r="C6" s="109"/>
      <c r="D6" s="109"/>
      <c r="E6" s="109"/>
      <c r="F6" s="109"/>
      <c r="G6" s="109"/>
      <c r="H6" s="109">
        <f>Eingabe!F18</f>
        <v>0</v>
      </c>
      <c r="I6" s="109">
        <f>Eingabe!G18</f>
        <v>0</v>
      </c>
      <c r="J6" s="109" t="str">
        <f>IF(Eingabe!Z18,Eingabe!Z18,"")</f>
        <v/>
      </c>
      <c r="K6" s="110" t="str">
        <f>IF(Eingabe!AA18,Eingabe!AA18,"")</f>
        <v/>
      </c>
    </row>
    <row r="7" spans="1:11" ht="33.950000000000003" customHeight="1" x14ac:dyDescent="0.25">
      <c r="A7" s="105" t="s">
        <v>46</v>
      </c>
      <c r="B7" s="106">
        <f>Eingabe!B28</f>
        <v>0</v>
      </c>
      <c r="C7" s="106"/>
      <c r="D7" s="106"/>
      <c r="E7" s="106"/>
      <c r="F7" s="106"/>
      <c r="G7" s="106"/>
      <c r="H7" s="106">
        <f>Eingabe!F28</f>
        <v>0</v>
      </c>
      <c r="I7" s="106">
        <f>Eingabe!G28</f>
        <v>0</v>
      </c>
      <c r="J7" s="106" t="str">
        <f>IF(Eingabe!Z28,Eingabe!Z28,"")</f>
        <v/>
      </c>
      <c r="K7" s="107" t="str">
        <f>IF(Eingabe!AA28,Eingabe!AA28,"")</f>
        <v/>
      </c>
    </row>
    <row r="8" spans="1:11" ht="33.950000000000003" customHeight="1" x14ac:dyDescent="0.25">
      <c r="A8" s="108" t="s">
        <v>36</v>
      </c>
      <c r="B8" s="109">
        <f>Eingabe!B8</f>
        <v>0</v>
      </c>
      <c r="C8" s="109"/>
      <c r="D8" s="109"/>
      <c r="E8" s="109"/>
      <c r="F8" s="109"/>
      <c r="G8" s="109"/>
      <c r="H8" s="109">
        <f>Eingabe!F8</f>
        <v>0</v>
      </c>
      <c r="I8" s="109">
        <f>Eingabe!G8</f>
        <v>0</v>
      </c>
      <c r="J8" s="109" t="str">
        <f>IF(Eingabe!Z8,Eingabe!Z8,"")</f>
        <v/>
      </c>
      <c r="K8" s="110" t="str">
        <f>IF(Eingabe!AA8,Eingabe!AA8,"")</f>
        <v/>
      </c>
    </row>
    <row r="9" spans="1:11" ht="33.950000000000003" customHeight="1" x14ac:dyDescent="0.25">
      <c r="A9" s="105" t="s">
        <v>43</v>
      </c>
      <c r="B9" s="106">
        <f>Eingabe!B22</f>
        <v>0</v>
      </c>
      <c r="C9" s="106"/>
      <c r="D9" s="106"/>
      <c r="E9" s="106"/>
      <c r="F9" s="106"/>
      <c r="G9" s="106"/>
      <c r="H9" s="106">
        <f>Eingabe!F22</f>
        <v>0</v>
      </c>
      <c r="I9" s="106">
        <f>Eingabe!G22</f>
        <v>0</v>
      </c>
      <c r="J9" s="106" t="str">
        <f>IF(Eingabe!Z22,Eingabe!Z22,"")</f>
        <v/>
      </c>
      <c r="K9" s="107" t="str">
        <f>IF(Eingabe!AA22,Eingabe!AA22,"")</f>
        <v/>
      </c>
    </row>
    <row r="10" spans="1:11" ht="33.950000000000003" customHeight="1" x14ac:dyDescent="0.25">
      <c r="A10" s="108" t="s">
        <v>39</v>
      </c>
      <c r="B10" s="109">
        <f>Eingabe!B14</f>
        <v>0</v>
      </c>
      <c r="C10" s="109"/>
      <c r="D10" s="109"/>
      <c r="E10" s="109"/>
      <c r="F10" s="109"/>
      <c r="G10" s="109"/>
      <c r="H10" s="109">
        <f>Eingabe!F14</f>
        <v>0</v>
      </c>
      <c r="I10" s="109">
        <f>Eingabe!G14</f>
        <v>0</v>
      </c>
      <c r="J10" s="109" t="str">
        <f>IF(Eingabe!Z14,Eingabe!Z14,"")</f>
        <v/>
      </c>
      <c r="K10" s="110" t="str">
        <f>IF(Eingabe!AA14,Eingabe!AA14,"")</f>
        <v/>
      </c>
    </row>
    <row r="11" spans="1:11" ht="33.950000000000003" customHeight="1" x14ac:dyDescent="0.25">
      <c r="A11" s="105" t="s">
        <v>45</v>
      </c>
      <c r="B11" s="106">
        <f>Eingabe!B26</f>
        <v>0</v>
      </c>
      <c r="C11" s="106"/>
      <c r="D11" s="106"/>
      <c r="E11" s="106"/>
      <c r="F11" s="106"/>
      <c r="G11" s="106"/>
      <c r="H11" s="106">
        <f>Eingabe!F26</f>
        <v>0</v>
      </c>
      <c r="I11" s="106">
        <f>Eingabe!G26</f>
        <v>0</v>
      </c>
      <c r="J11" s="106" t="str">
        <f>IF(Eingabe!Z26,Eingabe!Z26,"")</f>
        <v/>
      </c>
      <c r="K11" s="107" t="str">
        <f>IF(Eingabe!AA26,Eingabe!AA26,"")</f>
        <v/>
      </c>
    </row>
    <row r="12" spans="1:11" ht="33.950000000000003" customHeight="1" x14ac:dyDescent="0.25">
      <c r="A12" s="108" t="s">
        <v>47</v>
      </c>
      <c r="B12" s="109">
        <f>Eingabe!B30</f>
        <v>0</v>
      </c>
      <c r="C12" s="109"/>
      <c r="D12" s="109"/>
      <c r="E12" s="109"/>
      <c r="F12" s="109"/>
      <c r="G12" s="109"/>
      <c r="H12" s="109">
        <f>Eingabe!F30</f>
        <v>0</v>
      </c>
      <c r="I12" s="109">
        <f>Eingabe!G30</f>
        <v>0</v>
      </c>
      <c r="J12" s="109" t="str">
        <f>IF(Eingabe!Z30,Eingabe!Z30,"")</f>
        <v/>
      </c>
      <c r="K12" s="110" t="str">
        <f>IF(Eingabe!AA30,Eingabe!AA30,"")</f>
        <v/>
      </c>
    </row>
    <row r="13" spans="1:11" ht="33.950000000000003" customHeight="1" x14ac:dyDescent="0.25">
      <c r="A13" s="105" t="s">
        <v>42</v>
      </c>
      <c r="B13" s="106">
        <f>Eingabe!B20</f>
        <v>0</v>
      </c>
      <c r="C13" s="106"/>
      <c r="D13" s="106"/>
      <c r="E13" s="106"/>
      <c r="F13" s="106"/>
      <c r="G13" s="106"/>
      <c r="H13" s="106">
        <f>Eingabe!F20</f>
        <v>0</v>
      </c>
      <c r="I13" s="106">
        <f>Eingabe!G20</f>
        <v>0</v>
      </c>
      <c r="J13" s="106" t="str">
        <f>IF(Eingabe!Z20,Eingabe!Z20,"")</f>
        <v/>
      </c>
      <c r="K13" s="107" t="str">
        <f>IF(Eingabe!AA20,Eingabe!AA20,"")</f>
        <v/>
      </c>
    </row>
    <row r="14" spans="1:11" ht="33.950000000000003" customHeight="1" x14ac:dyDescent="0.25">
      <c r="A14" s="108" t="s">
        <v>35</v>
      </c>
      <c r="B14" s="109">
        <f>Eingabe!B6</f>
        <v>0</v>
      </c>
      <c r="C14" s="109"/>
      <c r="D14" s="109"/>
      <c r="E14" s="109"/>
      <c r="F14" s="109"/>
      <c r="G14" s="109"/>
      <c r="H14" s="109">
        <f>Eingabe!F6</f>
        <v>0</v>
      </c>
      <c r="I14" s="109">
        <f>Eingabe!G6</f>
        <v>0</v>
      </c>
      <c r="J14" s="109" t="str">
        <f>IF(Eingabe!Z6,Eingabe!Z6,"")</f>
        <v/>
      </c>
      <c r="K14" s="110" t="str">
        <f>IF(Eingabe!AA6,Eingabe!AA6,"")</f>
        <v/>
      </c>
    </row>
    <row r="15" spans="1:11" ht="33.950000000000003" customHeight="1" x14ac:dyDescent="0.25">
      <c r="A15" s="105" t="s">
        <v>48</v>
      </c>
      <c r="B15" s="106">
        <f>Eingabe!B32</f>
        <v>0</v>
      </c>
      <c r="C15" s="106"/>
      <c r="D15" s="106"/>
      <c r="E15" s="106"/>
      <c r="F15" s="106"/>
      <c r="G15" s="106"/>
      <c r="H15" s="106">
        <f>Eingabe!F32</f>
        <v>0</v>
      </c>
      <c r="I15" s="106">
        <f>Eingabe!G32</f>
        <v>0</v>
      </c>
      <c r="J15" s="106" t="str">
        <f>IF(Eingabe!Z32,Eingabe!Z32,"")</f>
        <v/>
      </c>
      <c r="K15" s="107" t="str">
        <f>IF(Eingabe!AA32,Eingabe!AA32,"")</f>
        <v/>
      </c>
    </row>
    <row r="16" spans="1:11" ht="33.950000000000003" customHeight="1" x14ac:dyDescent="0.25">
      <c r="A16" s="108" t="s">
        <v>44</v>
      </c>
      <c r="B16" s="109">
        <f>Eingabe!B24</f>
        <v>0</v>
      </c>
      <c r="C16" s="109"/>
      <c r="D16" s="109"/>
      <c r="E16" s="109"/>
      <c r="F16" s="109"/>
      <c r="G16" s="109"/>
      <c r="H16" s="109">
        <f>Eingabe!F24</f>
        <v>0</v>
      </c>
      <c r="I16" s="109">
        <f>Eingabe!G24</f>
        <v>0</v>
      </c>
      <c r="J16" s="109" t="str">
        <f>IF(Eingabe!Z24,Eingabe!Z24,"")</f>
        <v/>
      </c>
      <c r="K16" s="110" t="str">
        <f>IF(Eingabe!AA24,Eingabe!AA24,"")</f>
        <v/>
      </c>
    </row>
    <row r="17" spans="1:11" ht="28.35" customHeight="1" x14ac:dyDescent="0.25">
      <c r="A17" s="101" t="s">
        <v>57</v>
      </c>
      <c r="B17" s="102">
        <f>SUM(B3:B16)</f>
        <v>0</v>
      </c>
      <c r="C17" s="102"/>
      <c r="D17" s="102"/>
      <c r="E17" s="102"/>
      <c r="F17" s="102"/>
      <c r="G17" s="102"/>
      <c r="H17" s="102">
        <f>SUM(H3:H16)</f>
        <v>0</v>
      </c>
      <c r="I17" s="102">
        <f>SUM(I3:I16)</f>
        <v>0</v>
      </c>
      <c r="J17" s="102">
        <f>SUM(J3:J16)</f>
        <v>0</v>
      </c>
      <c r="K17" s="111">
        <f>SUM(K3:K16)</f>
        <v>0</v>
      </c>
    </row>
  </sheetData>
  <mergeCells count="1">
    <mergeCell ref="J1:K1"/>
  </mergeCells>
  <pageMargins left="0.7" right="0.7" top="0.79027777777777797" bottom="0.79027777777777797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topLeftCell="C9" zoomScaleNormal="100" workbookViewId="0">
      <selection activeCell="M25" activeCellId="1" sqref="A19:A20 M25"/>
    </sheetView>
  </sheetViews>
  <sheetFormatPr baseColWidth="10" defaultColWidth="9.140625" defaultRowHeight="18.75" x14ac:dyDescent="0.3"/>
  <cols>
    <col min="1" max="2" width="11.5703125" style="112" hidden="1"/>
    <col min="3" max="3" width="18.28515625" style="112" customWidth="1"/>
    <col min="4" max="4" width="11.28515625" style="112" customWidth="1"/>
    <col min="5" max="5" width="11.140625" style="112" customWidth="1"/>
    <col min="6" max="6" width="8.140625" style="112" customWidth="1"/>
    <col min="7" max="7" width="10.140625" style="112" customWidth="1"/>
    <col min="8" max="9" width="13.28515625" style="112" customWidth="1"/>
    <col min="10" max="10" width="8.140625" style="112" customWidth="1"/>
    <col min="11" max="11" width="10.140625" style="112" customWidth="1"/>
    <col min="12" max="12" width="14" style="112" customWidth="1"/>
    <col min="13" max="13" width="8.140625" style="112" customWidth="1"/>
    <col min="14" max="14" width="10.140625" style="112" customWidth="1"/>
    <col min="15" max="15" width="14" style="112" customWidth="1"/>
    <col min="16" max="16" width="14.28515625" style="112" customWidth="1"/>
    <col min="17" max="1025" width="8.85546875" style="112" customWidth="1"/>
  </cols>
  <sheetData>
    <row r="1" spans="3:16" hidden="1" x14ac:dyDescent="0.3"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</row>
    <row r="2" spans="3:16" hidden="1" x14ac:dyDescent="0.3"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</row>
    <row r="3" spans="3:16" ht="8.25" hidden="1" customHeight="1" x14ac:dyDescent="0.3"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</row>
    <row r="4" spans="3:16" hidden="1" x14ac:dyDescent="0.3"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</row>
    <row r="5" spans="3:16" hidden="1" x14ac:dyDescent="0.3"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</row>
    <row r="6" spans="3:16" hidden="1" x14ac:dyDescent="0.3"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</row>
    <row r="7" spans="3:16" hidden="1" x14ac:dyDescent="0.3"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</row>
    <row r="8" spans="3:16" hidden="1" x14ac:dyDescent="0.3"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</row>
    <row r="9" spans="3:16" ht="28.35" customHeight="1" x14ac:dyDescent="0.3">
      <c r="C9" s="113">
        <f>Eingabe!B1</f>
        <v>42300</v>
      </c>
      <c r="D9" s="114" t="s">
        <v>10</v>
      </c>
      <c r="E9" s="114" t="s">
        <v>11</v>
      </c>
      <c r="F9" s="114"/>
      <c r="G9" s="114"/>
      <c r="H9" s="115" t="s">
        <v>15</v>
      </c>
      <c r="I9" s="116" t="s">
        <v>12</v>
      </c>
      <c r="J9" s="116"/>
      <c r="K9" s="116"/>
      <c r="L9" s="116" t="s">
        <v>58</v>
      </c>
      <c r="M9" s="116"/>
      <c r="N9" s="116"/>
      <c r="O9" s="116" t="s">
        <v>59</v>
      </c>
      <c r="P9" s="116" t="s">
        <v>60</v>
      </c>
    </row>
    <row r="10" spans="3:16" ht="28.35" customHeight="1" x14ac:dyDescent="0.3">
      <c r="C10" s="117" t="s">
        <v>49</v>
      </c>
      <c r="D10" s="118" t="s">
        <v>61</v>
      </c>
      <c r="E10" s="118" t="s">
        <v>51</v>
      </c>
      <c r="F10" s="118"/>
      <c r="G10" s="118"/>
      <c r="H10" s="102" t="s">
        <v>62</v>
      </c>
      <c r="I10" s="111" t="s">
        <v>51</v>
      </c>
      <c r="J10" s="111"/>
      <c r="K10" s="111"/>
      <c r="L10" s="111" t="s">
        <v>51</v>
      </c>
      <c r="M10" s="111"/>
      <c r="N10" s="111"/>
      <c r="O10" s="111"/>
      <c r="P10" s="111"/>
    </row>
    <row r="11" spans="3:16" ht="33.950000000000003" customHeight="1" x14ac:dyDescent="0.3">
      <c r="C11" s="119" t="s">
        <v>35</v>
      </c>
      <c r="D11" s="109">
        <f>Eingabe!C6</f>
        <v>0</v>
      </c>
      <c r="E11" s="109">
        <f>Eingabe!D6</f>
        <v>0</v>
      </c>
      <c r="F11" s="120" t="s">
        <v>63</v>
      </c>
      <c r="G11" s="120" t="s">
        <v>64</v>
      </c>
      <c r="H11" s="109">
        <f>Eingabe!H6</f>
        <v>0</v>
      </c>
      <c r="I11" s="110">
        <f>Eingabe!E6</f>
        <v>0</v>
      </c>
      <c r="J11" s="120" t="s">
        <v>63</v>
      </c>
      <c r="K11" s="120" t="s">
        <v>64</v>
      </c>
      <c r="L11" s="110">
        <f>Eingabe!E6</f>
        <v>0</v>
      </c>
      <c r="M11" s="120" t="s">
        <v>63</v>
      </c>
      <c r="N11" s="120" t="s">
        <v>64</v>
      </c>
      <c r="O11" s="110"/>
      <c r="P11" s="110"/>
    </row>
    <row r="12" spans="3:16" ht="33.950000000000003" customHeight="1" x14ac:dyDescent="0.3">
      <c r="C12" s="121" t="s">
        <v>36</v>
      </c>
      <c r="D12" s="106">
        <f>Eingabe!C8</f>
        <v>0</v>
      </c>
      <c r="E12" s="106">
        <f>Eingabe!D8</f>
        <v>0</v>
      </c>
      <c r="F12" s="122" t="s">
        <v>63</v>
      </c>
      <c r="G12" s="122" t="s">
        <v>64</v>
      </c>
      <c r="H12" s="106">
        <f>Eingabe!H8</f>
        <v>0</v>
      </c>
      <c r="I12" s="107">
        <f>Eingabe!E8</f>
        <v>0</v>
      </c>
      <c r="J12" s="122" t="s">
        <v>63</v>
      </c>
      <c r="K12" s="122" t="s">
        <v>64</v>
      </c>
      <c r="L12" s="107">
        <f>Eingabe!E8</f>
        <v>0</v>
      </c>
      <c r="M12" s="122" t="s">
        <v>63</v>
      </c>
      <c r="N12" s="122" t="s">
        <v>64</v>
      </c>
      <c r="O12" s="107" t="s">
        <v>65</v>
      </c>
      <c r="P12" s="107"/>
    </row>
    <row r="13" spans="3:16" ht="33.950000000000003" customHeight="1" x14ac:dyDescent="0.3">
      <c r="C13" s="123" t="s">
        <v>37</v>
      </c>
      <c r="D13" s="109">
        <f>Eingabe!C10</f>
        <v>0</v>
      </c>
      <c r="E13" s="109">
        <f>Eingabe!D10</f>
        <v>0</v>
      </c>
      <c r="F13" s="120" t="s">
        <v>63</v>
      </c>
      <c r="G13" s="120" t="s">
        <v>64</v>
      </c>
      <c r="H13" s="109">
        <f>Eingabe!H10</f>
        <v>0</v>
      </c>
      <c r="I13" s="110">
        <f>Eingabe!E10</f>
        <v>0</v>
      </c>
      <c r="J13" s="120" t="s">
        <v>63</v>
      </c>
      <c r="K13" s="120" t="s">
        <v>64</v>
      </c>
      <c r="L13" s="110">
        <f>Eingabe!E10</f>
        <v>0</v>
      </c>
      <c r="M13" s="120" t="s">
        <v>63</v>
      </c>
      <c r="N13" s="120" t="s">
        <v>64</v>
      </c>
      <c r="O13" s="110"/>
      <c r="P13" s="110"/>
    </row>
    <row r="14" spans="3:16" ht="33.950000000000003" customHeight="1" x14ac:dyDescent="0.3">
      <c r="C14" s="121" t="s">
        <v>38</v>
      </c>
      <c r="D14" s="106">
        <f>Eingabe!C12</f>
        <v>0</v>
      </c>
      <c r="E14" s="106">
        <f>Eingabe!D12</f>
        <v>0</v>
      </c>
      <c r="F14" s="122" t="s">
        <v>63</v>
      </c>
      <c r="G14" s="122" t="s">
        <v>64</v>
      </c>
      <c r="H14" s="106">
        <f>Eingabe!H12</f>
        <v>0</v>
      </c>
      <c r="I14" s="107">
        <f>Eingabe!E12</f>
        <v>0</v>
      </c>
      <c r="J14" s="122" t="s">
        <v>63</v>
      </c>
      <c r="K14" s="122" t="s">
        <v>64</v>
      </c>
      <c r="L14" s="107">
        <f>Eingabe!E12</f>
        <v>0</v>
      </c>
      <c r="M14" s="122" t="s">
        <v>63</v>
      </c>
      <c r="N14" s="122" t="s">
        <v>64</v>
      </c>
      <c r="O14" s="107" t="s">
        <v>66</v>
      </c>
      <c r="P14" s="107" t="s">
        <v>66</v>
      </c>
    </row>
    <row r="15" spans="3:16" ht="33.950000000000003" customHeight="1" x14ac:dyDescent="0.3">
      <c r="C15" s="123" t="s">
        <v>39</v>
      </c>
      <c r="D15" s="109">
        <f>Eingabe!C14</f>
        <v>0</v>
      </c>
      <c r="E15" s="109">
        <f>Eingabe!D14</f>
        <v>0</v>
      </c>
      <c r="F15" s="120" t="s">
        <v>63</v>
      </c>
      <c r="G15" s="120" t="s">
        <v>64</v>
      </c>
      <c r="H15" s="109">
        <f>Eingabe!H14</f>
        <v>0</v>
      </c>
      <c r="I15" s="110">
        <f>Eingabe!E14</f>
        <v>0</v>
      </c>
      <c r="J15" s="120" t="s">
        <v>63</v>
      </c>
      <c r="K15" s="120" t="s">
        <v>64</v>
      </c>
      <c r="L15" s="110">
        <f>Eingabe!E14</f>
        <v>0</v>
      </c>
      <c r="M15" s="120" t="s">
        <v>63</v>
      </c>
      <c r="N15" s="120" t="s">
        <v>64</v>
      </c>
      <c r="O15" s="110"/>
      <c r="P15" s="110"/>
    </row>
    <row r="16" spans="3:16" ht="33.950000000000003" customHeight="1" x14ac:dyDescent="0.3">
      <c r="C16" s="121" t="s">
        <v>55</v>
      </c>
      <c r="D16" s="106">
        <f>Eingabe!C16</f>
        <v>0</v>
      </c>
      <c r="E16" s="106">
        <f>Eingabe!D16</f>
        <v>0</v>
      </c>
      <c r="F16" s="122" t="s">
        <v>63</v>
      </c>
      <c r="G16" s="122" t="s">
        <v>64</v>
      </c>
      <c r="H16" s="106">
        <f>Eingabe!H16</f>
        <v>0</v>
      </c>
      <c r="I16" s="107">
        <f>Eingabe!E16</f>
        <v>0</v>
      </c>
      <c r="J16" s="122" t="s">
        <v>63</v>
      </c>
      <c r="K16" s="122" t="s">
        <v>64</v>
      </c>
      <c r="L16" s="107">
        <f>Eingabe!E16</f>
        <v>0</v>
      </c>
      <c r="M16" s="122" t="s">
        <v>63</v>
      </c>
      <c r="N16" s="122" t="s">
        <v>64</v>
      </c>
      <c r="O16" s="107"/>
      <c r="P16" s="107"/>
    </row>
    <row r="17" spans="3:16" ht="33.950000000000003" customHeight="1" x14ac:dyDescent="0.3">
      <c r="C17" s="123" t="s">
        <v>56</v>
      </c>
      <c r="D17" s="109">
        <f>Eingabe!C18</f>
        <v>0</v>
      </c>
      <c r="E17" s="109">
        <f>Eingabe!D18</f>
        <v>0</v>
      </c>
      <c r="F17" s="120" t="s">
        <v>63</v>
      </c>
      <c r="G17" s="120" t="s">
        <v>64</v>
      </c>
      <c r="H17" s="109">
        <f>Eingabe!H18</f>
        <v>0</v>
      </c>
      <c r="I17" s="110">
        <f>Eingabe!E18</f>
        <v>0</v>
      </c>
      <c r="J17" s="120" t="s">
        <v>63</v>
      </c>
      <c r="K17" s="120" t="s">
        <v>64</v>
      </c>
      <c r="L17" s="110">
        <f>Eingabe!E18</f>
        <v>0</v>
      </c>
      <c r="M17" s="120" t="s">
        <v>63</v>
      </c>
      <c r="N17" s="120" t="s">
        <v>64</v>
      </c>
      <c r="O17" s="110" t="s">
        <v>66</v>
      </c>
      <c r="P17" s="110" t="s">
        <v>66</v>
      </c>
    </row>
    <row r="18" spans="3:16" ht="33.950000000000003" customHeight="1" x14ac:dyDescent="0.3">
      <c r="C18" s="121" t="s">
        <v>42</v>
      </c>
      <c r="D18" s="106">
        <f>Eingabe!C20</f>
        <v>0</v>
      </c>
      <c r="E18" s="106">
        <f>Eingabe!D20</f>
        <v>0</v>
      </c>
      <c r="F18" s="122" t="s">
        <v>63</v>
      </c>
      <c r="G18" s="122" t="s">
        <v>64</v>
      </c>
      <c r="H18" s="106">
        <f>Eingabe!H20</f>
        <v>0</v>
      </c>
      <c r="I18" s="107">
        <f>Eingabe!E20</f>
        <v>0</v>
      </c>
      <c r="J18" s="122" t="s">
        <v>63</v>
      </c>
      <c r="K18" s="122" t="s">
        <v>64</v>
      </c>
      <c r="L18" s="107">
        <f>Eingabe!E20</f>
        <v>0</v>
      </c>
      <c r="M18" s="122" t="s">
        <v>63</v>
      </c>
      <c r="N18" s="122" t="s">
        <v>64</v>
      </c>
      <c r="O18" s="107"/>
      <c r="P18" s="107"/>
    </row>
    <row r="19" spans="3:16" ht="33.950000000000003" customHeight="1" x14ac:dyDescent="0.3">
      <c r="C19" s="123" t="s">
        <v>43</v>
      </c>
      <c r="D19" s="109">
        <f>Eingabe!C22</f>
        <v>0</v>
      </c>
      <c r="E19" s="109">
        <f>Eingabe!D22</f>
        <v>0</v>
      </c>
      <c r="F19" s="120" t="s">
        <v>63</v>
      </c>
      <c r="G19" s="120" t="s">
        <v>64</v>
      </c>
      <c r="H19" s="109">
        <f>Eingabe!H22</f>
        <v>0</v>
      </c>
      <c r="I19" s="110">
        <f>Eingabe!E22</f>
        <v>0</v>
      </c>
      <c r="J19" s="120" t="s">
        <v>63</v>
      </c>
      <c r="K19" s="120" t="s">
        <v>64</v>
      </c>
      <c r="L19" s="110">
        <f>Eingabe!E22</f>
        <v>0</v>
      </c>
      <c r="M19" s="120" t="s">
        <v>63</v>
      </c>
      <c r="N19" s="120" t="s">
        <v>64</v>
      </c>
      <c r="O19" s="110"/>
      <c r="P19" s="110"/>
    </row>
    <row r="20" spans="3:16" ht="33.950000000000003" customHeight="1" x14ac:dyDescent="0.3">
      <c r="C20" s="121" t="s">
        <v>44</v>
      </c>
      <c r="D20" s="106">
        <f>Eingabe!C24</f>
        <v>0</v>
      </c>
      <c r="E20" s="106">
        <f>Eingabe!D24</f>
        <v>0</v>
      </c>
      <c r="F20" s="122" t="s">
        <v>63</v>
      </c>
      <c r="G20" s="122" t="s">
        <v>64</v>
      </c>
      <c r="H20" s="106">
        <f>Eingabe!H24</f>
        <v>0</v>
      </c>
      <c r="I20" s="107">
        <f>Eingabe!E24</f>
        <v>0</v>
      </c>
      <c r="J20" s="122" t="s">
        <v>63</v>
      </c>
      <c r="K20" s="122" t="s">
        <v>64</v>
      </c>
      <c r="L20" s="107">
        <f>Eingabe!E24</f>
        <v>0</v>
      </c>
      <c r="M20" s="122" t="s">
        <v>63</v>
      </c>
      <c r="N20" s="122" t="s">
        <v>64</v>
      </c>
      <c r="O20" s="107"/>
      <c r="P20" s="107"/>
    </row>
    <row r="21" spans="3:16" ht="33.950000000000003" customHeight="1" x14ac:dyDescent="0.3">
      <c r="C21" s="123" t="s">
        <v>45</v>
      </c>
      <c r="D21" s="109">
        <f>Eingabe!C26</f>
        <v>0</v>
      </c>
      <c r="E21" s="109">
        <f>Eingabe!D26</f>
        <v>0</v>
      </c>
      <c r="F21" s="120" t="s">
        <v>63</v>
      </c>
      <c r="G21" s="120" t="s">
        <v>64</v>
      </c>
      <c r="H21" s="109">
        <f>Eingabe!H26</f>
        <v>0</v>
      </c>
      <c r="I21" s="110">
        <f>Eingabe!E26</f>
        <v>0</v>
      </c>
      <c r="J21" s="120" t="s">
        <v>63</v>
      </c>
      <c r="K21" s="120" t="s">
        <v>64</v>
      </c>
      <c r="L21" s="110">
        <f>Eingabe!E26</f>
        <v>0</v>
      </c>
      <c r="M21" s="120" t="s">
        <v>63</v>
      </c>
      <c r="N21" s="120" t="s">
        <v>64</v>
      </c>
      <c r="O21" s="110"/>
      <c r="P21" s="110"/>
    </row>
    <row r="22" spans="3:16" ht="33.950000000000003" customHeight="1" x14ac:dyDescent="0.3">
      <c r="C22" s="121" t="s">
        <v>48</v>
      </c>
      <c r="D22" s="106">
        <f>Eingabe!C32</f>
        <v>0</v>
      </c>
      <c r="E22" s="106">
        <f>Eingabe!D32</f>
        <v>0</v>
      </c>
      <c r="F22" s="122" t="s">
        <v>63</v>
      </c>
      <c r="G22" s="122" t="s">
        <v>64</v>
      </c>
      <c r="H22" s="106">
        <f>Eingabe!H32</f>
        <v>0</v>
      </c>
      <c r="I22" s="107">
        <f>Eingabe!E32</f>
        <v>0</v>
      </c>
      <c r="J22" s="122" t="s">
        <v>63</v>
      </c>
      <c r="K22" s="122" t="s">
        <v>64</v>
      </c>
      <c r="L22" s="107">
        <f>Eingabe!E32</f>
        <v>0</v>
      </c>
      <c r="M22" s="122" t="s">
        <v>63</v>
      </c>
      <c r="N22" s="122" t="s">
        <v>64</v>
      </c>
      <c r="O22" s="107"/>
      <c r="P22" s="107"/>
    </row>
    <row r="23" spans="3:16" ht="33.950000000000003" customHeight="1" x14ac:dyDescent="0.3">
      <c r="C23" s="123" t="s">
        <v>46</v>
      </c>
      <c r="D23" s="109">
        <f>Eingabe!C28</f>
        <v>0</v>
      </c>
      <c r="E23" s="109">
        <f>Eingabe!D28</f>
        <v>0</v>
      </c>
      <c r="F23" s="120" t="s">
        <v>63</v>
      </c>
      <c r="G23" s="120" t="s">
        <v>64</v>
      </c>
      <c r="H23" s="109">
        <f>Eingabe!H28</f>
        <v>0</v>
      </c>
      <c r="I23" s="110">
        <f>Eingabe!E28</f>
        <v>0</v>
      </c>
      <c r="J23" s="120" t="s">
        <v>63</v>
      </c>
      <c r="K23" s="120" t="s">
        <v>64</v>
      </c>
      <c r="L23" s="110">
        <f>Eingabe!E28</f>
        <v>0</v>
      </c>
      <c r="M23" s="120" t="s">
        <v>63</v>
      </c>
      <c r="N23" s="120" t="s">
        <v>64</v>
      </c>
      <c r="O23" s="110"/>
      <c r="P23" s="110"/>
    </row>
    <row r="24" spans="3:16" ht="33.950000000000003" customHeight="1" x14ac:dyDescent="0.3">
      <c r="C24" s="121" t="s">
        <v>47</v>
      </c>
      <c r="D24" s="106">
        <f>Eingabe!C30</f>
        <v>0</v>
      </c>
      <c r="E24" s="106">
        <f>Eingabe!D30</f>
        <v>0</v>
      </c>
      <c r="F24" s="122" t="s">
        <v>67</v>
      </c>
      <c r="G24" s="122" t="s">
        <v>64</v>
      </c>
      <c r="H24" s="106">
        <f>Eingabe!H30</f>
        <v>0</v>
      </c>
      <c r="I24" s="107">
        <f>Eingabe!E30</f>
        <v>0</v>
      </c>
      <c r="J24" s="122" t="s">
        <v>63</v>
      </c>
      <c r="K24" s="122" t="s">
        <v>64</v>
      </c>
      <c r="L24" s="107">
        <f>Eingabe!E30</f>
        <v>0</v>
      </c>
      <c r="M24" s="122" t="s">
        <v>63</v>
      </c>
      <c r="N24" s="122" t="s">
        <v>64</v>
      </c>
      <c r="O24" s="107" t="s">
        <v>66</v>
      </c>
      <c r="P24" s="107"/>
    </row>
    <row r="25" spans="3:16" ht="33.950000000000003" customHeight="1" x14ac:dyDescent="0.3">
      <c r="C25" s="123"/>
      <c r="D25" s="109"/>
      <c r="E25" s="109"/>
      <c r="F25" s="109"/>
      <c r="G25" s="109"/>
      <c r="H25" s="109"/>
      <c r="I25" s="110"/>
      <c r="J25" s="110"/>
      <c r="K25" s="110"/>
      <c r="L25" s="110"/>
      <c r="M25" s="110"/>
      <c r="N25" s="110"/>
      <c r="O25" s="110"/>
      <c r="P25" s="110"/>
    </row>
    <row r="26" spans="3:16" ht="28.35" customHeight="1" x14ac:dyDescent="0.3">
      <c r="C26" s="124" t="s">
        <v>57</v>
      </c>
      <c r="D26" s="102">
        <f>SUM(D11:D25)</f>
        <v>0</v>
      </c>
      <c r="E26" s="102">
        <f>SUM(E11:E25)</f>
        <v>0</v>
      </c>
      <c r="F26" s="102"/>
      <c r="G26" s="102"/>
      <c r="H26" s="102">
        <f>SUM(H11:H25)</f>
        <v>0</v>
      </c>
      <c r="I26" s="111">
        <f>SUM(I11:I25)</f>
        <v>0</v>
      </c>
      <c r="J26" s="111"/>
      <c r="K26" s="111"/>
      <c r="L26" s="111">
        <f>SUM(L11:L25)</f>
        <v>0</v>
      </c>
      <c r="M26" s="111"/>
      <c r="N26" s="111"/>
      <c r="O26" s="111"/>
      <c r="P26" s="111"/>
    </row>
  </sheetData>
  <pageMargins left="0.70833333333333304" right="0.70833333333333304" top="0.78749999999999998" bottom="0.78749999999999998" header="0.51180555555555496" footer="0.51180555555555496"/>
  <pageSetup paperSize="9" scale="80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22"/>
  <sheetViews>
    <sheetView topLeftCell="A10" zoomScaleNormal="100" workbookViewId="0">
      <selection activeCell="B22" activeCellId="1" sqref="A19:A20 B22"/>
    </sheetView>
  </sheetViews>
  <sheetFormatPr baseColWidth="10" defaultColWidth="9.140625" defaultRowHeight="18" x14ac:dyDescent="0.25"/>
  <cols>
    <col min="1" max="1" width="32" style="125" customWidth="1"/>
    <col min="2" max="17" width="8.7109375" style="125" customWidth="1"/>
    <col min="18" max="1025" width="11.5703125" style="125"/>
  </cols>
  <sheetData>
    <row r="1" spans="1:17" ht="28.35" customHeight="1" x14ac:dyDescent="0.25">
      <c r="A1" s="126">
        <f>Eingabe!B1</f>
        <v>42300</v>
      </c>
      <c r="B1" s="5" t="s">
        <v>3</v>
      </c>
      <c r="C1" s="5"/>
      <c r="D1" s="5"/>
      <c r="E1" s="5"/>
      <c r="F1" s="5"/>
      <c r="G1" s="5"/>
      <c r="H1" s="5"/>
      <c r="I1" s="5"/>
      <c r="J1" s="4" t="s">
        <v>4</v>
      </c>
      <c r="K1" s="4"/>
      <c r="L1" s="3" t="s">
        <v>5</v>
      </c>
      <c r="M1" s="3"/>
      <c r="N1" s="3"/>
      <c r="O1" s="3"/>
      <c r="P1" s="2" t="s">
        <v>6</v>
      </c>
      <c r="Q1" s="2"/>
    </row>
    <row r="2" spans="1:17" ht="144" customHeight="1" x14ac:dyDescent="0.25">
      <c r="A2" s="127"/>
      <c r="B2" s="128" t="s">
        <v>68</v>
      </c>
      <c r="C2" s="128" t="s">
        <v>69</v>
      </c>
      <c r="D2" s="128" t="s">
        <v>70</v>
      </c>
      <c r="E2" s="128" t="s">
        <v>71</v>
      </c>
      <c r="F2" s="128" t="s">
        <v>72</v>
      </c>
      <c r="G2" s="128" t="s">
        <v>73</v>
      </c>
      <c r="H2" s="128" t="s">
        <v>74</v>
      </c>
      <c r="I2" s="128" t="s">
        <v>75</v>
      </c>
      <c r="J2" s="128" t="s">
        <v>76</v>
      </c>
      <c r="K2" s="128" t="s">
        <v>77</v>
      </c>
      <c r="L2" s="128" t="s">
        <v>78</v>
      </c>
      <c r="M2" s="128" t="s">
        <v>79</v>
      </c>
      <c r="N2" s="128" t="s">
        <v>80</v>
      </c>
      <c r="O2" s="128" t="s">
        <v>81</v>
      </c>
      <c r="P2" s="128" t="s">
        <v>82</v>
      </c>
      <c r="Q2" s="129" t="s">
        <v>83</v>
      </c>
    </row>
    <row r="3" spans="1:17" ht="28.35" customHeight="1" x14ac:dyDescent="0.25">
      <c r="A3" s="130" t="s">
        <v>49</v>
      </c>
      <c r="B3" s="131">
        <v>5</v>
      </c>
      <c r="C3" s="131">
        <v>5</v>
      </c>
      <c r="D3" s="132">
        <v>2.5</v>
      </c>
      <c r="E3" s="132">
        <v>5</v>
      </c>
      <c r="F3" s="131">
        <v>5</v>
      </c>
      <c r="G3" s="132">
        <v>2.5</v>
      </c>
      <c r="H3" s="131">
        <v>5</v>
      </c>
      <c r="I3" s="132">
        <v>2.5</v>
      </c>
      <c r="J3" s="131">
        <v>2</v>
      </c>
      <c r="K3" s="131">
        <v>2</v>
      </c>
      <c r="L3" s="131">
        <v>2</v>
      </c>
      <c r="M3" s="132">
        <v>3.5</v>
      </c>
      <c r="N3" s="132">
        <v>3.5</v>
      </c>
      <c r="O3" s="132">
        <v>3.5</v>
      </c>
      <c r="P3" s="133">
        <v>1</v>
      </c>
      <c r="Q3" s="134">
        <v>1</v>
      </c>
    </row>
    <row r="4" spans="1:17" ht="28.35" customHeight="1" x14ac:dyDescent="0.25">
      <c r="A4" s="130" t="s">
        <v>57</v>
      </c>
      <c r="B4" s="135">
        <f t="shared" ref="B4:Q4" si="0">SUM(B5:B19)</f>
        <v>0</v>
      </c>
      <c r="C4" s="135">
        <f t="shared" si="0"/>
        <v>0</v>
      </c>
      <c r="D4" s="135">
        <f t="shared" si="0"/>
        <v>0</v>
      </c>
      <c r="E4" s="135">
        <f t="shared" si="0"/>
        <v>0</v>
      </c>
      <c r="F4" s="135">
        <f t="shared" si="0"/>
        <v>0</v>
      </c>
      <c r="G4" s="135">
        <f t="shared" si="0"/>
        <v>0</v>
      </c>
      <c r="H4" s="135">
        <f t="shared" si="0"/>
        <v>0</v>
      </c>
      <c r="I4" s="135">
        <f t="shared" si="0"/>
        <v>0</v>
      </c>
      <c r="J4" s="135">
        <f t="shared" si="0"/>
        <v>0</v>
      </c>
      <c r="K4" s="135">
        <f t="shared" si="0"/>
        <v>0</v>
      </c>
      <c r="L4" s="135">
        <f t="shared" si="0"/>
        <v>0</v>
      </c>
      <c r="M4" s="135">
        <f t="shared" si="0"/>
        <v>0</v>
      </c>
      <c r="N4" s="135">
        <f t="shared" si="0"/>
        <v>0</v>
      </c>
      <c r="O4" s="135">
        <f t="shared" si="0"/>
        <v>0</v>
      </c>
      <c r="P4" s="135">
        <f t="shared" si="0"/>
        <v>0</v>
      </c>
      <c r="Q4" s="136">
        <f t="shared" si="0"/>
        <v>0</v>
      </c>
    </row>
    <row r="5" spans="1:17" ht="33.950000000000003" customHeight="1" x14ac:dyDescent="0.25">
      <c r="A5" s="137" t="s">
        <v>35</v>
      </c>
      <c r="B5" s="138" t="str">
        <f>IF(Eingabe!J6,Eingabe!J6,"")</f>
        <v/>
      </c>
      <c r="C5" s="138" t="str">
        <f>IF(Eingabe!K6,Eingabe!K6,"")</f>
        <v/>
      </c>
      <c r="D5" s="138" t="str">
        <f>IF(Eingabe!L6,Eingabe!L6,"")</f>
        <v/>
      </c>
      <c r="E5" s="138" t="str">
        <f>IF(Eingabe!M6,Eingabe!M6,"")</f>
        <v/>
      </c>
      <c r="F5" s="138" t="str">
        <f>IF(Eingabe!N6,Eingabe!N6,"")</f>
        <v/>
      </c>
      <c r="G5" s="138" t="str">
        <f>IF(Eingabe!O6,Eingabe!O6,"")</f>
        <v/>
      </c>
      <c r="H5" s="138" t="str">
        <f>IF(Eingabe!P6,Eingabe!P6,"")</f>
        <v/>
      </c>
      <c r="I5" s="138" t="str">
        <f>IF(Eingabe!Q6,Eingabe!Q6,"")</f>
        <v/>
      </c>
      <c r="J5" s="138" t="str">
        <f>IF(Eingabe!R6,Eingabe!R6,"")</f>
        <v/>
      </c>
      <c r="K5" s="138" t="str">
        <f>IF(Eingabe!S6,Eingabe!S6,"")</f>
        <v/>
      </c>
      <c r="L5" s="138" t="str">
        <f>IF(Eingabe!T6,Eingabe!T6,"")</f>
        <v/>
      </c>
      <c r="M5" s="138" t="str">
        <f>IF(Eingabe!U6,Eingabe!U6,"")</f>
        <v/>
      </c>
      <c r="N5" s="138" t="str">
        <f>IF(Eingabe!V6,Eingabe!V6,"")</f>
        <v/>
      </c>
      <c r="O5" s="138" t="str">
        <f>IF(Eingabe!W6,Eingabe!W6,"")</f>
        <v/>
      </c>
      <c r="P5" s="138" t="str">
        <f>IF(Eingabe!X6,Eingabe!X6,"")</f>
        <v/>
      </c>
      <c r="Q5" s="139" t="str">
        <f>IF(Eingabe!Y6,Eingabe!Y6,"")</f>
        <v/>
      </c>
    </row>
    <row r="6" spans="1:17" ht="33.950000000000003" customHeight="1" x14ac:dyDescent="0.25">
      <c r="A6" s="140" t="s">
        <v>36</v>
      </c>
      <c r="B6" s="141" t="str">
        <f>IF(Eingabe!J8,Eingabe!J8,"")</f>
        <v/>
      </c>
      <c r="C6" s="141" t="str">
        <f>IF(Eingabe!K8,Eingabe!K8,"")</f>
        <v/>
      </c>
      <c r="D6" s="141" t="str">
        <f>IF(Eingabe!L8,Eingabe!L8,"")</f>
        <v/>
      </c>
      <c r="E6" s="141" t="str">
        <f>IF(Eingabe!M8,Eingabe!M8,"")</f>
        <v/>
      </c>
      <c r="F6" s="141" t="str">
        <f>IF(Eingabe!N8,Eingabe!N8,"")</f>
        <v/>
      </c>
      <c r="G6" s="141" t="str">
        <f>IF(Eingabe!O8,Eingabe!O8,"")</f>
        <v/>
      </c>
      <c r="H6" s="141" t="str">
        <f>IF(Eingabe!P8,Eingabe!P8,"")</f>
        <v/>
      </c>
      <c r="I6" s="141" t="str">
        <f>IF(Eingabe!Q8,Eingabe!Q8,"")</f>
        <v/>
      </c>
      <c r="J6" s="141" t="str">
        <f>IF(Eingabe!R8,Eingabe!R8,"")</f>
        <v/>
      </c>
      <c r="K6" s="141" t="str">
        <f>IF(Eingabe!S8,Eingabe!S8,"")</f>
        <v/>
      </c>
      <c r="L6" s="141" t="str">
        <f>IF(Eingabe!T8,Eingabe!T8,"")</f>
        <v/>
      </c>
      <c r="M6" s="141" t="str">
        <f>IF(Eingabe!U8,Eingabe!U8,"")</f>
        <v/>
      </c>
      <c r="N6" s="141" t="str">
        <f>IF(Eingabe!V8,Eingabe!V8,"")</f>
        <v/>
      </c>
      <c r="O6" s="141" t="str">
        <f>IF(Eingabe!W8,Eingabe!W8,"")</f>
        <v/>
      </c>
      <c r="P6" s="141" t="str">
        <f>IF(Eingabe!X8,Eingabe!X8,"")</f>
        <v/>
      </c>
      <c r="Q6" s="142" t="str">
        <f>IF(Eingabe!Y8,Eingabe!Y8,"")</f>
        <v/>
      </c>
    </row>
    <row r="7" spans="1:17" ht="33.950000000000003" customHeight="1" x14ac:dyDescent="0.25">
      <c r="A7" s="137" t="s">
        <v>37</v>
      </c>
      <c r="B7" s="138" t="str">
        <f>IF(Eingabe!J10,Eingabe!J10,"")</f>
        <v/>
      </c>
      <c r="C7" s="138" t="str">
        <f>IF(Eingabe!K10,Eingabe!K10,"")</f>
        <v/>
      </c>
      <c r="D7" s="138" t="str">
        <f>IF(Eingabe!L10,Eingabe!L10,"")</f>
        <v/>
      </c>
      <c r="E7" s="138" t="str">
        <f>IF(Eingabe!M10,Eingabe!M10,"")</f>
        <v/>
      </c>
      <c r="F7" s="138" t="str">
        <f>IF(Eingabe!N10,Eingabe!N10,"")</f>
        <v/>
      </c>
      <c r="G7" s="138" t="str">
        <f>IF(Eingabe!O10,Eingabe!O10,"")</f>
        <v/>
      </c>
      <c r="H7" s="138" t="str">
        <f>IF(Eingabe!P10,Eingabe!P10,"")</f>
        <v/>
      </c>
      <c r="I7" s="138" t="str">
        <f>IF(Eingabe!Q10,Eingabe!Q10,"")</f>
        <v/>
      </c>
      <c r="J7" s="138" t="str">
        <f>IF(Eingabe!R10,Eingabe!R10,"")</f>
        <v/>
      </c>
      <c r="K7" s="138" t="str">
        <f>IF(Eingabe!S10,Eingabe!S10,"")</f>
        <v/>
      </c>
      <c r="L7" s="138" t="str">
        <f>IF(Eingabe!T10,Eingabe!T10,"")</f>
        <v/>
      </c>
      <c r="M7" s="138" t="str">
        <f>IF(Eingabe!U10,Eingabe!U10,"")</f>
        <v/>
      </c>
      <c r="N7" s="138" t="str">
        <f>IF(Eingabe!V10,Eingabe!V10,"")</f>
        <v/>
      </c>
      <c r="O7" s="138" t="str">
        <f>IF(Eingabe!W10,Eingabe!W10,"")</f>
        <v/>
      </c>
      <c r="P7" s="138" t="str">
        <f>IF(Eingabe!X10,Eingabe!X10,"")</f>
        <v/>
      </c>
      <c r="Q7" s="139" t="str">
        <f>IF(Eingabe!Y10,Eingabe!Y10,"")</f>
        <v/>
      </c>
    </row>
    <row r="8" spans="1:17" ht="33.950000000000003" customHeight="1" x14ac:dyDescent="0.25">
      <c r="A8" s="140" t="s">
        <v>38</v>
      </c>
      <c r="B8" s="141" t="str">
        <f>IF(Eingabe!J12,Eingabe!J12,"")</f>
        <v/>
      </c>
      <c r="C8" s="141" t="str">
        <f>IF(Eingabe!K12,Eingabe!K12,"")</f>
        <v/>
      </c>
      <c r="D8" s="141" t="str">
        <f>IF(Eingabe!L12,Eingabe!L12,"")</f>
        <v/>
      </c>
      <c r="E8" s="141" t="str">
        <f>IF(Eingabe!M12,Eingabe!M12,"")</f>
        <v/>
      </c>
      <c r="F8" s="141" t="str">
        <f>IF(Eingabe!N12,Eingabe!N12,"")</f>
        <v/>
      </c>
      <c r="G8" s="141" t="str">
        <f>IF(Eingabe!O12,Eingabe!O12,"")</f>
        <v/>
      </c>
      <c r="H8" s="141" t="str">
        <f>IF(Eingabe!P12,Eingabe!P12,"")</f>
        <v/>
      </c>
      <c r="I8" s="141" t="str">
        <f>IF(Eingabe!Q12,Eingabe!Q12,"")</f>
        <v/>
      </c>
      <c r="J8" s="141" t="str">
        <f>IF(Eingabe!R12,Eingabe!R12,"")</f>
        <v/>
      </c>
      <c r="K8" s="141" t="str">
        <f>IF(Eingabe!S12,Eingabe!S12,"")</f>
        <v/>
      </c>
      <c r="L8" s="141" t="str">
        <f>IF(Eingabe!T12,Eingabe!T12,"")</f>
        <v/>
      </c>
      <c r="M8" s="141" t="str">
        <f>IF(Eingabe!U12,Eingabe!U12,"")</f>
        <v/>
      </c>
      <c r="N8" s="141" t="str">
        <f>IF(Eingabe!V12,Eingabe!V12,"")</f>
        <v/>
      </c>
      <c r="O8" s="141" t="str">
        <f>IF(Eingabe!W12,Eingabe!W12,"")</f>
        <v/>
      </c>
      <c r="P8" s="141" t="str">
        <f>IF(Eingabe!X12,Eingabe!X12,"")</f>
        <v/>
      </c>
      <c r="Q8" s="142" t="str">
        <f>IF(Eingabe!Y12,Eingabe!Y12,"")</f>
        <v/>
      </c>
    </row>
    <row r="9" spans="1:17" ht="33.950000000000003" customHeight="1" x14ac:dyDescent="0.25">
      <c r="A9" s="137" t="s">
        <v>39</v>
      </c>
      <c r="B9" s="138" t="str">
        <f>IF(Eingabe!J14,Eingabe!J14,"")</f>
        <v/>
      </c>
      <c r="C9" s="138" t="str">
        <f>IF(Eingabe!K14,Eingabe!K14,"")</f>
        <v/>
      </c>
      <c r="D9" s="138" t="str">
        <f>IF(Eingabe!L14,Eingabe!L14,"")</f>
        <v/>
      </c>
      <c r="E9" s="138" t="str">
        <f>IF(Eingabe!M14,Eingabe!M14,"")</f>
        <v/>
      </c>
      <c r="F9" s="138" t="str">
        <f>IF(Eingabe!N14,Eingabe!N14,"")</f>
        <v/>
      </c>
      <c r="G9" s="138" t="str">
        <f>IF(Eingabe!O14,Eingabe!O14,"")</f>
        <v/>
      </c>
      <c r="H9" s="138" t="str">
        <f>IF(Eingabe!P14,Eingabe!P14,"")</f>
        <v/>
      </c>
      <c r="I9" s="138" t="str">
        <f>IF(Eingabe!Q14,Eingabe!Q14,"")</f>
        <v/>
      </c>
      <c r="J9" s="138" t="str">
        <f>IF(Eingabe!R14,Eingabe!R14,"")</f>
        <v/>
      </c>
      <c r="K9" s="138" t="str">
        <f>IF(Eingabe!S14,Eingabe!S14,"")</f>
        <v/>
      </c>
      <c r="L9" s="138" t="str">
        <f>IF(Eingabe!T14,Eingabe!T14,"")</f>
        <v/>
      </c>
      <c r="M9" s="138" t="str">
        <f>IF(Eingabe!U14,Eingabe!U14,"")</f>
        <v/>
      </c>
      <c r="N9" s="138" t="str">
        <f>IF(Eingabe!V14,Eingabe!V14,"")</f>
        <v/>
      </c>
      <c r="O9" s="138" t="str">
        <f>IF(Eingabe!W14,Eingabe!W14,"")</f>
        <v/>
      </c>
      <c r="P9" s="138" t="str">
        <f>IF(Eingabe!X14,Eingabe!X14,"")</f>
        <v/>
      </c>
      <c r="Q9" s="139" t="str">
        <f>IF(Eingabe!Y14,Eingabe!Y14,"")</f>
        <v/>
      </c>
    </row>
    <row r="10" spans="1:17" ht="33.950000000000003" customHeight="1" x14ac:dyDescent="0.25">
      <c r="A10" s="140" t="s">
        <v>84</v>
      </c>
      <c r="B10" s="141" t="str">
        <f>IF(Eingabe!J16,Eingabe!J16,"")</f>
        <v/>
      </c>
      <c r="C10" s="141" t="str">
        <f>IF(Eingabe!K16,Eingabe!K16,"")</f>
        <v/>
      </c>
      <c r="D10" s="141" t="str">
        <f>IF(Eingabe!L16,Eingabe!L16,"")</f>
        <v/>
      </c>
      <c r="E10" s="141" t="str">
        <f>IF(Eingabe!M16,Eingabe!M16,"")</f>
        <v/>
      </c>
      <c r="F10" s="141" t="str">
        <f>IF(Eingabe!N16,Eingabe!N16,"")</f>
        <v/>
      </c>
      <c r="G10" s="141" t="str">
        <f>IF(Eingabe!O16,Eingabe!O16,"")</f>
        <v/>
      </c>
      <c r="H10" s="141" t="str">
        <f>IF(Eingabe!P16,Eingabe!P16,"")</f>
        <v/>
      </c>
      <c r="I10" s="141" t="str">
        <f>IF(Eingabe!Q16,Eingabe!Q16,"")</f>
        <v/>
      </c>
      <c r="J10" s="141" t="str">
        <f>IF(Eingabe!R16,Eingabe!R16,"")</f>
        <v/>
      </c>
      <c r="K10" s="141" t="str">
        <f>IF(Eingabe!S16,Eingabe!S16,"")</f>
        <v/>
      </c>
      <c r="L10" s="141" t="str">
        <f>IF(Eingabe!T16,Eingabe!T16,"")</f>
        <v/>
      </c>
      <c r="M10" s="141" t="str">
        <f>IF(Eingabe!U16,Eingabe!U16,"")</f>
        <v/>
      </c>
      <c r="N10" s="141" t="str">
        <f>IF(Eingabe!V16,Eingabe!V16,"")</f>
        <v/>
      </c>
      <c r="O10" s="141" t="str">
        <f>IF(Eingabe!W16,Eingabe!W16,"")</f>
        <v/>
      </c>
      <c r="P10" s="141" t="str">
        <f>IF(Eingabe!X16,Eingabe!X16,"")</f>
        <v/>
      </c>
      <c r="Q10" s="142" t="str">
        <f>IF(Eingabe!Y16,Eingabe!Y16,"")</f>
        <v/>
      </c>
    </row>
    <row r="11" spans="1:17" ht="33.950000000000003" customHeight="1" x14ac:dyDescent="0.25">
      <c r="A11" s="137" t="s">
        <v>85</v>
      </c>
      <c r="B11" s="138" t="str">
        <f>IF(Eingabe!J18,Eingabe!J18,"")</f>
        <v/>
      </c>
      <c r="C11" s="138" t="str">
        <f>IF(Eingabe!K18,Eingabe!K18,"")</f>
        <v/>
      </c>
      <c r="D11" s="138" t="str">
        <f>IF(Eingabe!L18,Eingabe!L18,"")</f>
        <v/>
      </c>
      <c r="E11" s="138" t="str">
        <f>IF(Eingabe!M18,Eingabe!M18,"")</f>
        <v/>
      </c>
      <c r="F11" s="138" t="str">
        <f>IF(Eingabe!N18,Eingabe!N18,"")</f>
        <v/>
      </c>
      <c r="G11" s="138" t="str">
        <f>IF(Eingabe!O18,Eingabe!O18,"")</f>
        <v/>
      </c>
      <c r="H11" s="138" t="str">
        <f>IF(Eingabe!P18,Eingabe!P18,"")</f>
        <v/>
      </c>
      <c r="I11" s="138" t="str">
        <f>IF(Eingabe!Q18,Eingabe!Q18,"")</f>
        <v/>
      </c>
      <c r="J11" s="138" t="str">
        <f>IF(Eingabe!R18,Eingabe!R18,"")</f>
        <v/>
      </c>
      <c r="K11" s="138" t="str">
        <f>IF(Eingabe!S18,Eingabe!S18,"")</f>
        <v/>
      </c>
      <c r="L11" s="138" t="str">
        <f>IF(Eingabe!T18,Eingabe!T18,"")</f>
        <v/>
      </c>
      <c r="M11" s="138" t="str">
        <f>IF(Eingabe!U18,Eingabe!U18,"")</f>
        <v/>
      </c>
      <c r="N11" s="138" t="str">
        <f>IF(Eingabe!V18,Eingabe!V18,"")</f>
        <v/>
      </c>
      <c r="O11" s="138" t="str">
        <f>IF(Eingabe!W18,Eingabe!W18,"")</f>
        <v/>
      </c>
      <c r="P11" s="138" t="str">
        <f>IF(Eingabe!X18,Eingabe!X18,"")</f>
        <v/>
      </c>
      <c r="Q11" s="139" t="str">
        <f>IF(Eingabe!Y18,Eingabe!Y18,"")</f>
        <v/>
      </c>
    </row>
    <row r="12" spans="1:17" ht="33.950000000000003" customHeight="1" x14ac:dyDescent="0.25">
      <c r="A12" s="140" t="s">
        <v>42</v>
      </c>
      <c r="B12" s="141" t="str">
        <f>IF(Eingabe!J20,Eingabe!J20,"")</f>
        <v/>
      </c>
      <c r="C12" s="141" t="str">
        <f>IF(Eingabe!K20,Eingabe!K20,"")</f>
        <v/>
      </c>
      <c r="D12" s="141" t="str">
        <f>IF(Eingabe!L20,Eingabe!L20,"")</f>
        <v/>
      </c>
      <c r="E12" s="141" t="str">
        <f>IF(Eingabe!M20,Eingabe!M20,"")</f>
        <v/>
      </c>
      <c r="F12" s="141" t="str">
        <f>IF(Eingabe!N20,Eingabe!N20,"")</f>
        <v/>
      </c>
      <c r="G12" s="141" t="str">
        <f>IF(Eingabe!O20,Eingabe!O20,"")</f>
        <v/>
      </c>
      <c r="H12" s="141" t="str">
        <f>IF(Eingabe!P20,Eingabe!P20,"")</f>
        <v/>
      </c>
      <c r="I12" s="141" t="str">
        <f>IF(Eingabe!Q20,Eingabe!Q20,"")</f>
        <v/>
      </c>
      <c r="J12" s="141" t="str">
        <f>IF(Eingabe!R20,Eingabe!R20,"")</f>
        <v/>
      </c>
      <c r="K12" s="141" t="str">
        <f>IF(Eingabe!S20,Eingabe!S20,"")</f>
        <v/>
      </c>
      <c r="L12" s="141" t="str">
        <f>IF(Eingabe!T20,Eingabe!T20,"")</f>
        <v/>
      </c>
      <c r="M12" s="141" t="str">
        <f>IF(Eingabe!U20,Eingabe!U20,"")</f>
        <v/>
      </c>
      <c r="N12" s="141" t="str">
        <f>IF(Eingabe!V20,Eingabe!V20,"")</f>
        <v/>
      </c>
      <c r="O12" s="141" t="str">
        <f>IF(Eingabe!W20,Eingabe!W20,"")</f>
        <v/>
      </c>
      <c r="P12" s="141" t="str">
        <f>IF(Eingabe!X20,Eingabe!X20,"")</f>
        <v/>
      </c>
      <c r="Q12" s="142" t="str">
        <f>IF(Eingabe!Y20,Eingabe!Y20,"")</f>
        <v/>
      </c>
    </row>
    <row r="13" spans="1:17" ht="33.950000000000003" customHeight="1" x14ac:dyDescent="0.25">
      <c r="A13" s="137" t="s">
        <v>43</v>
      </c>
      <c r="B13" s="138" t="str">
        <f>IF(Eingabe!J22,Eingabe!J22,"")</f>
        <v/>
      </c>
      <c r="C13" s="138" t="str">
        <f>IF(Eingabe!K22,Eingabe!K22,"")</f>
        <v/>
      </c>
      <c r="D13" s="138" t="str">
        <f>IF(Eingabe!L22,Eingabe!L22,"")</f>
        <v/>
      </c>
      <c r="E13" s="138" t="str">
        <f>IF(Eingabe!M22,Eingabe!M22,"")</f>
        <v/>
      </c>
      <c r="F13" s="138" t="str">
        <f>IF(Eingabe!N22,Eingabe!N22,"")</f>
        <v/>
      </c>
      <c r="G13" s="138" t="str">
        <f>IF(Eingabe!O22,Eingabe!O22,"")</f>
        <v/>
      </c>
      <c r="H13" s="138" t="str">
        <f>IF(Eingabe!P22,Eingabe!P22,"")</f>
        <v/>
      </c>
      <c r="I13" s="138" t="str">
        <f>IF(Eingabe!Q22,Eingabe!Q22,"")</f>
        <v/>
      </c>
      <c r="J13" s="138" t="str">
        <f>IF(Eingabe!R22,Eingabe!R22,"")</f>
        <v/>
      </c>
      <c r="K13" s="138" t="str">
        <f>IF(Eingabe!S22,Eingabe!S22,"")</f>
        <v/>
      </c>
      <c r="L13" s="138" t="str">
        <f>IF(Eingabe!T22,Eingabe!T22,"")</f>
        <v/>
      </c>
      <c r="M13" s="138" t="str">
        <f>IF(Eingabe!U22,Eingabe!U22,"")</f>
        <v/>
      </c>
      <c r="N13" s="138" t="str">
        <f>IF(Eingabe!V22,Eingabe!V22,"")</f>
        <v/>
      </c>
      <c r="O13" s="138" t="str">
        <f>IF(Eingabe!W22,Eingabe!W22,"")</f>
        <v/>
      </c>
      <c r="P13" s="138" t="str">
        <f>IF(Eingabe!X22,Eingabe!X22,"")</f>
        <v/>
      </c>
      <c r="Q13" s="139" t="str">
        <f>IF(Eingabe!Y22,Eingabe!Y22,"")</f>
        <v/>
      </c>
    </row>
    <row r="14" spans="1:17" ht="33.950000000000003" customHeight="1" x14ac:dyDescent="0.25">
      <c r="A14" s="140" t="s">
        <v>44</v>
      </c>
      <c r="B14" s="141" t="str">
        <f>IF(Eingabe!J24,Eingabe!J24,"")</f>
        <v/>
      </c>
      <c r="C14" s="141" t="str">
        <f>IF(Eingabe!K24,Eingabe!K24,"")</f>
        <v/>
      </c>
      <c r="D14" s="141" t="str">
        <f>IF(Eingabe!L24,Eingabe!L24,"")</f>
        <v/>
      </c>
      <c r="E14" s="141" t="str">
        <f>IF(Eingabe!M24,Eingabe!M24,"")</f>
        <v/>
      </c>
      <c r="F14" s="141" t="str">
        <f>IF(Eingabe!N24,Eingabe!N24,"")</f>
        <v/>
      </c>
      <c r="G14" s="141" t="str">
        <f>IF(Eingabe!O24,Eingabe!O24,"")</f>
        <v/>
      </c>
      <c r="H14" s="141" t="str">
        <f>IF(Eingabe!P24,Eingabe!P24,"")</f>
        <v/>
      </c>
      <c r="I14" s="141" t="str">
        <f>IF(Eingabe!Q24,Eingabe!Q24,"")</f>
        <v/>
      </c>
      <c r="J14" s="141" t="str">
        <f>IF(Eingabe!R24,Eingabe!R24,"")</f>
        <v/>
      </c>
      <c r="K14" s="141" t="str">
        <f>IF(Eingabe!S24,Eingabe!S24,"")</f>
        <v/>
      </c>
      <c r="L14" s="141" t="str">
        <f>IF(Eingabe!T24,Eingabe!T24,"")</f>
        <v/>
      </c>
      <c r="M14" s="141" t="str">
        <f>IF(Eingabe!U24,Eingabe!U24,"")</f>
        <v/>
      </c>
      <c r="N14" s="141" t="str">
        <f>IF(Eingabe!V24,Eingabe!V24,"")</f>
        <v/>
      </c>
      <c r="O14" s="141" t="str">
        <f>IF(Eingabe!W24,Eingabe!W24,"")</f>
        <v/>
      </c>
      <c r="P14" s="141" t="str">
        <f>IF(Eingabe!X24,Eingabe!X24,"")</f>
        <v/>
      </c>
      <c r="Q14" s="142" t="str">
        <f>IF(Eingabe!Y24,Eingabe!Y24,"")</f>
        <v/>
      </c>
    </row>
    <row r="15" spans="1:17" ht="33.950000000000003" customHeight="1" x14ac:dyDescent="0.25">
      <c r="A15" s="137" t="s">
        <v>45</v>
      </c>
      <c r="B15" s="138" t="str">
        <f>IF(Eingabe!J26,Eingabe!J26,"")</f>
        <v/>
      </c>
      <c r="C15" s="138" t="str">
        <f>IF(Eingabe!K26,Eingabe!K26,"")</f>
        <v/>
      </c>
      <c r="D15" s="138" t="str">
        <f>IF(Eingabe!L26,Eingabe!L26,"")</f>
        <v/>
      </c>
      <c r="E15" s="138" t="str">
        <f>IF(Eingabe!M26,Eingabe!M26,"")</f>
        <v/>
      </c>
      <c r="F15" s="138" t="str">
        <f>IF(Eingabe!N26,Eingabe!N26,"")</f>
        <v/>
      </c>
      <c r="G15" s="138" t="str">
        <f>IF(Eingabe!O26,Eingabe!O26,"")</f>
        <v/>
      </c>
      <c r="H15" s="138" t="str">
        <f>IF(Eingabe!P26,Eingabe!P26,"")</f>
        <v/>
      </c>
      <c r="I15" s="138" t="str">
        <f>IF(Eingabe!Q26,Eingabe!Q26,"")</f>
        <v/>
      </c>
      <c r="J15" s="138" t="str">
        <f>IF(Eingabe!R26,Eingabe!R26,"")</f>
        <v/>
      </c>
      <c r="K15" s="138" t="str">
        <f>IF(Eingabe!S26,Eingabe!S26,"")</f>
        <v/>
      </c>
      <c r="L15" s="138" t="str">
        <f>IF(Eingabe!T26,Eingabe!T26,"")</f>
        <v/>
      </c>
      <c r="M15" s="138" t="str">
        <f>IF(Eingabe!U26,Eingabe!U26,"")</f>
        <v/>
      </c>
      <c r="N15" s="138" t="str">
        <f>IF(Eingabe!V26,Eingabe!V26,"")</f>
        <v/>
      </c>
      <c r="O15" s="138" t="str">
        <f>IF(Eingabe!W26,Eingabe!W26,"")</f>
        <v/>
      </c>
      <c r="P15" s="138" t="str">
        <f>IF(Eingabe!X26,Eingabe!X26,"")</f>
        <v/>
      </c>
      <c r="Q15" s="139" t="str">
        <f>IF(Eingabe!Y26,Eingabe!Y26,"")</f>
        <v/>
      </c>
    </row>
    <row r="16" spans="1:17" ht="33.950000000000003" customHeight="1" x14ac:dyDescent="0.25">
      <c r="A16" s="140" t="s">
        <v>46</v>
      </c>
      <c r="B16" s="141" t="str">
        <f>IF(Eingabe!J28,Eingabe!J28,"")</f>
        <v/>
      </c>
      <c r="C16" s="141" t="str">
        <f>IF(Eingabe!K28,Eingabe!K28,"")</f>
        <v/>
      </c>
      <c r="D16" s="141" t="str">
        <f>IF(Eingabe!L28,Eingabe!L28,"")</f>
        <v/>
      </c>
      <c r="E16" s="141" t="str">
        <f>IF(Eingabe!M28,Eingabe!M28,"")</f>
        <v/>
      </c>
      <c r="F16" s="141" t="str">
        <f>IF(Eingabe!N28,Eingabe!N28,"")</f>
        <v/>
      </c>
      <c r="G16" s="141" t="str">
        <f>IF(Eingabe!O28,Eingabe!O28,"")</f>
        <v/>
      </c>
      <c r="H16" s="141" t="str">
        <f>IF(Eingabe!P28,Eingabe!P28,"")</f>
        <v/>
      </c>
      <c r="I16" s="141" t="str">
        <f>IF(Eingabe!Q28,Eingabe!Q28,"")</f>
        <v/>
      </c>
      <c r="J16" s="141" t="str">
        <f>IF(Eingabe!R28,Eingabe!R28,"")</f>
        <v/>
      </c>
      <c r="K16" s="141" t="str">
        <f>IF(Eingabe!S28,Eingabe!S28,"")</f>
        <v/>
      </c>
      <c r="L16" s="141" t="str">
        <f>IF(Eingabe!T28,Eingabe!T28,"")</f>
        <v/>
      </c>
      <c r="M16" s="141" t="str">
        <f>IF(Eingabe!U28,Eingabe!U28,"")</f>
        <v/>
      </c>
      <c r="N16" s="141" t="str">
        <f>IF(Eingabe!V28,Eingabe!V28,"")</f>
        <v/>
      </c>
      <c r="O16" s="141" t="str">
        <f>IF(Eingabe!W28,Eingabe!W28,"")</f>
        <v/>
      </c>
      <c r="P16" s="141" t="str">
        <f>IF(Eingabe!X28,Eingabe!X28,"")</f>
        <v/>
      </c>
      <c r="Q16" s="142" t="str">
        <f>IF(Eingabe!Y28,Eingabe!Y28,"")</f>
        <v/>
      </c>
    </row>
    <row r="17" spans="1:17" ht="33.950000000000003" customHeight="1" x14ac:dyDescent="0.25">
      <c r="A17" s="137" t="s">
        <v>47</v>
      </c>
      <c r="B17" s="138" t="str">
        <f>IF(Eingabe!J30,Eingabe!J30,"")</f>
        <v/>
      </c>
      <c r="C17" s="138" t="str">
        <f>IF(Eingabe!K30,Eingabe!K30,"")</f>
        <v/>
      </c>
      <c r="D17" s="138" t="str">
        <f>IF(Eingabe!L30,Eingabe!L30,"")</f>
        <v/>
      </c>
      <c r="E17" s="138" t="str">
        <f>IF(Eingabe!M30,Eingabe!M30,"")</f>
        <v/>
      </c>
      <c r="F17" s="138" t="str">
        <f>IF(Eingabe!N30,Eingabe!N30,"")</f>
        <v/>
      </c>
      <c r="G17" s="138" t="str">
        <f>IF(Eingabe!O30,Eingabe!O30,"")</f>
        <v/>
      </c>
      <c r="H17" s="138" t="str">
        <f>IF(Eingabe!P30,Eingabe!P30,"")</f>
        <v/>
      </c>
      <c r="I17" s="138" t="str">
        <f>IF(Eingabe!Q30,Eingabe!Q30,"")</f>
        <v/>
      </c>
      <c r="J17" s="138" t="str">
        <f>IF(Eingabe!R30,Eingabe!R30,"")</f>
        <v/>
      </c>
      <c r="K17" s="138" t="str">
        <f>IF(Eingabe!S30,Eingabe!S30,"")</f>
        <v/>
      </c>
      <c r="L17" s="138" t="str">
        <f>IF(Eingabe!T30,Eingabe!T30,"")</f>
        <v/>
      </c>
      <c r="M17" s="138" t="str">
        <f>IF(Eingabe!U30,Eingabe!U30,"")</f>
        <v/>
      </c>
      <c r="N17" s="138" t="str">
        <f>IF(Eingabe!V30,Eingabe!V30,"")</f>
        <v/>
      </c>
      <c r="O17" s="138" t="str">
        <f>IF(Eingabe!W30,Eingabe!W30,"")</f>
        <v/>
      </c>
      <c r="P17" s="138" t="str">
        <f>IF(Eingabe!X30,Eingabe!X30,"")</f>
        <v/>
      </c>
      <c r="Q17" s="139" t="str">
        <f>IF(Eingabe!Y30,Eingabe!Y30,"")</f>
        <v/>
      </c>
    </row>
    <row r="18" spans="1:17" ht="33.950000000000003" customHeight="1" x14ac:dyDescent="0.25">
      <c r="A18" s="140" t="s">
        <v>48</v>
      </c>
      <c r="B18" s="141" t="str">
        <f>IF(Eingabe!J32,Eingabe!J32,"")</f>
        <v/>
      </c>
      <c r="C18" s="141" t="str">
        <f>IF(Eingabe!K32,Eingabe!K32,"")</f>
        <v/>
      </c>
      <c r="D18" s="141" t="str">
        <f>IF(Eingabe!L32,Eingabe!L32,"")</f>
        <v/>
      </c>
      <c r="E18" s="141" t="str">
        <f>IF(Eingabe!M32,Eingabe!M32,"")</f>
        <v/>
      </c>
      <c r="F18" s="141" t="str">
        <f>IF(Eingabe!N32,Eingabe!N32,"")</f>
        <v/>
      </c>
      <c r="G18" s="141" t="str">
        <f>IF(Eingabe!O32,Eingabe!O32,"")</f>
        <v/>
      </c>
      <c r="H18" s="141" t="str">
        <f>IF(Eingabe!P32,Eingabe!P32,"")</f>
        <v/>
      </c>
      <c r="I18" s="141" t="str">
        <f>IF(Eingabe!Q32,Eingabe!Q32,"")</f>
        <v/>
      </c>
      <c r="J18" s="141" t="str">
        <f>IF(Eingabe!R32,Eingabe!R32,"")</f>
        <v/>
      </c>
      <c r="K18" s="141" t="str">
        <f>IF(Eingabe!S32,Eingabe!S32,"")</f>
        <v/>
      </c>
      <c r="L18" s="141" t="str">
        <f>IF(Eingabe!T32,Eingabe!T32,"")</f>
        <v/>
      </c>
      <c r="M18" s="141" t="str">
        <f>IF(Eingabe!U32,Eingabe!U32,"")</f>
        <v/>
      </c>
      <c r="N18" s="141" t="str">
        <f>IF(Eingabe!V32,Eingabe!V32,"")</f>
        <v/>
      </c>
      <c r="O18" s="141" t="str">
        <f>IF(Eingabe!W32,Eingabe!W32,"")</f>
        <v/>
      </c>
      <c r="P18" s="141" t="str">
        <f>IF(Eingabe!X32,Eingabe!X32,"")</f>
        <v/>
      </c>
      <c r="Q18" s="142" t="str">
        <f>IF(Eingabe!Y32,Eingabe!Y32,"")</f>
        <v/>
      </c>
    </row>
    <row r="19" spans="1:17" ht="33.950000000000003" customHeight="1" x14ac:dyDescent="0.25">
      <c r="A19" s="137"/>
      <c r="B19" s="138"/>
      <c r="C19" s="138"/>
      <c r="D19" s="138"/>
      <c r="E19" s="138"/>
      <c r="F19" s="138"/>
      <c r="G19" s="138"/>
      <c r="H19" s="138"/>
      <c r="I19" s="138"/>
      <c r="J19" s="138"/>
      <c r="K19" s="138"/>
      <c r="L19" s="138"/>
      <c r="M19" s="138"/>
      <c r="N19" s="138"/>
      <c r="O19" s="138"/>
      <c r="P19" s="138"/>
      <c r="Q19" s="139"/>
    </row>
    <row r="20" spans="1:17" ht="33.950000000000003" customHeight="1" x14ac:dyDescent="0.25">
      <c r="A20" s="143" t="s">
        <v>86</v>
      </c>
      <c r="B20" s="144">
        <f>B22-B4</f>
        <v>-2</v>
      </c>
      <c r="C20" s="144">
        <f>C22-C4</f>
        <v>-3</v>
      </c>
      <c r="D20" s="144" t="s">
        <v>87</v>
      </c>
      <c r="E20" s="144">
        <f>E22-E4</f>
        <v>7</v>
      </c>
      <c r="F20" s="144">
        <f>F22-F4</f>
        <v>3</v>
      </c>
      <c r="G20" s="144" t="s">
        <v>87</v>
      </c>
      <c r="H20" s="144">
        <f>H22-H4</f>
        <v>0</v>
      </c>
      <c r="I20" s="144" t="s">
        <v>87</v>
      </c>
      <c r="J20" s="144">
        <f>J22-J4</f>
        <v>-31</v>
      </c>
      <c r="K20" s="144">
        <f>K22-K4</f>
        <v>0</v>
      </c>
      <c r="L20" s="144">
        <f>L22-L4</f>
        <v>4</v>
      </c>
      <c r="M20" s="144" t="s">
        <v>87</v>
      </c>
      <c r="N20" s="144" t="s">
        <v>87</v>
      </c>
      <c r="O20" s="144" t="s">
        <v>87</v>
      </c>
      <c r="P20" s="144">
        <f>P22-P4</f>
        <v>19</v>
      </c>
      <c r="Q20" s="145">
        <f>Q22-Q4</f>
        <v>0</v>
      </c>
    </row>
    <row r="21" spans="1:17" ht="33.950000000000003" customHeight="1" x14ac:dyDescent="0.25">
      <c r="A21" s="143" t="s">
        <v>88</v>
      </c>
      <c r="B21" s="144"/>
      <c r="C21" s="144"/>
      <c r="D21" s="144"/>
      <c r="E21" s="144"/>
      <c r="F21" s="144"/>
      <c r="G21" s="144"/>
      <c r="H21" s="144"/>
      <c r="I21" s="144"/>
      <c r="J21" s="144">
        <f>INT(J20/12.5)</f>
        <v>-3</v>
      </c>
      <c r="K21" s="144">
        <f>INT(K20/12.5)</f>
        <v>0</v>
      </c>
      <c r="L21" s="144">
        <f>INT(L20/12.5)</f>
        <v>0</v>
      </c>
      <c r="M21" s="144"/>
      <c r="N21" s="144"/>
      <c r="O21" s="144"/>
      <c r="P21" s="144"/>
      <c r="Q21" s="145"/>
    </row>
    <row r="22" spans="1:17" ht="33.950000000000003" customHeight="1" x14ac:dyDescent="0.25">
      <c r="A22" s="146" t="s">
        <v>89</v>
      </c>
      <c r="B22" s="147">
        <v>-2</v>
      </c>
      <c r="C22" s="147">
        <v>-3</v>
      </c>
      <c r="D22" s="147" t="s">
        <v>87</v>
      </c>
      <c r="E22" s="147">
        <v>7</v>
      </c>
      <c r="F22" s="147">
        <v>3</v>
      </c>
      <c r="G22" s="147" t="s">
        <v>87</v>
      </c>
      <c r="H22" s="147">
        <v>0</v>
      </c>
      <c r="I22" s="147" t="s">
        <v>87</v>
      </c>
      <c r="J22" s="147">
        <v>-31</v>
      </c>
      <c r="K22" s="147">
        <v>0</v>
      </c>
      <c r="L22" s="147">
        <v>4</v>
      </c>
      <c r="M22" s="147" t="s">
        <v>87</v>
      </c>
      <c r="N22" s="147" t="s">
        <v>87</v>
      </c>
      <c r="O22" s="147" t="s">
        <v>87</v>
      </c>
      <c r="P22" s="147">
        <v>19</v>
      </c>
      <c r="Q22" s="148">
        <v>0</v>
      </c>
    </row>
  </sheetData>
  <mergeCells count="4">
    <mergeCell ref="B1:I1"/>
    <mergeCell ref="J1:K1"/>
    <mergeCell ref="L1:O1"/>
    <mergeCell ref="P1:Q1"/>
  </mergeCells>
  <pageMargins left="0.78749999999999998" right="0.78749999999999998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F20"/>
  <sheetViews>
    <sheetView zoomScaleNormal="100" workbookViewId="0">
      <selection activeCell="Q21" activeCellId="1" sqref="A19:A20 Q21"/>
    </sheetView>
  </sheetViews>
  <sheetFormatPr baseColWidth="10" defaultColWidth="9.140625" defaultRowHeight="18" x14ac:dyDescent="0.25"/>
  <cols>
    <col min="1" max="1" width="26.42578125" style="125" customWidth="1"/>
    <col min="2" max="15" width="8.85546875" style="125" customWidth="1"/>
    <col min="16" max="16" width="12.7109375" style="125" customWidth="1"/>
    <col min="17" max="1020" width="8.85546875" style="125" customWidth="1"/>
    <col min="1021" max="1025" width="8.85546875" customWidth="1"/>
  </cols>
  <sheetData>
    <row r="1" spans="1:18" ht="26.1" customHeight="1" x14ac:dyDescent="0.25">
      <c r="A1" s="149">
        <f>Eingabe!B1</f>
        <v>42300</v>
      </c>
      <c r="B1" s="150" t="s">
        <v>90</v>
      </c>
      <c r="C1" s="150" t="s">
        <v>91</v>
      </c>
      <c r="D1" s="150" t="s">
        <v>92</v>
      </c>
      <c r="E1" s="150" t="s">
        <v>93</v>
      </c>
      <c r="F1" s="150" t="s">
        <v>94</v>
      </c>
      <c r="G1" s="150" t="s">
        <v>95</v>
      </c>
      <c r="H1" s="150" t="s">
        <v>96</v>
      </c>
      <c r="I1" s="150" t="s">
        <v>97</v>
      </c>
      <c r="J1" s="150" t="s">
        <v>98</v>
      </c>
      <c r="K1" s="150" t="s">
        <v>40</v>
      </c>
      <c r="L1" s="150" t="s">
        <v>41</v>
      </c>
      <c r="M1" s="150" t="s">
        <v>99</v>
      </c>
      <c r="N1" s="150" t="s">
        <v>100</v>
      </c>
      <c r="O1" s="1" t="s">
        <v>54</v>
      </c>
      <c r="P1" s="1"/>
      <c r="Q1" s="151" t="s">
        <v>101</v>
      </c>
      <c r="R1" s="151" t="s">
        <v>102</v>
      </c>
    </row>
    <row r="2" spans="1:18" ht="26.1" customHeight="1" x14ac:dyDescent="0.25">
      <c r="A2" s="152" t="s">
        <v>103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4"/>
      <c r="Q2" s="155">
        <v>9</v>
      </c>
      <c r="R2" s="156">
        <f t="shared" ref="R2:R19" si="0">SUM(B2:Q2)</f>
        <v>9</v>
      </c>
    </row>
    <row r="3" spans="1:18" ht="26.1" customHeight="1" x14ac:dyDescent="0.25">
      <c r="A3" s="157" t="s">
        <v>104</v>
      </c>
      <c r="B3" s="158">
        <v>1</v>
      </c>
      <c r="C3" s="158">
        <v>1</v>
      </c>
      <c r="D3" s="158"/>
      <c r="E3" s="158"/>
      <c r="F3" s="158"/>
      <c r="G3" s="158"/>
      <c r="H3" s="158"/>
      <c r="I3" s="158"/>
      <c r="J3" s="158"/>
      <c r="K3" s="158"/>
      <c r="L3" s="158">
        <v>1</v>
      </c>
      <c r="M3" s="158">
        <v>2</v>
      </c>
      <c r="N3" s="158"/>
      <c r="O3" s="158"/>
      <c r="P3" s="159"/>
      <c r="Q3" s="160">
        <v>4</v>
      </c>
      <c r="R3" s="161">
        <f t="shared" si="0"/>
        <v>9</v>
      </c>
    </row>
    <row r="4" spans="1:18" ht="26.1" customHeight="1" x14ac:dyDescent="0.25">
      <c r="A4" s="162" t="s">
        <v>105</v>
      </c>
      <c r="B4" s="163">
        <v>2</v>
      </c>
      <c r="C4" s="163"/>
      <c r="D4" s="163"/>
      <c r="E4" s="163"/>
      <c r="F4" s="163"/>
      <c r="G4" s="163"/>
      <c r="H4" s="163"/>
      <c r="I4" s="163"/>
      <c r="J4" s="163"/>
      <c r="K4" s="163" t="s">
        <v>63</v>
      </c>
      <c r="L4" s="163"/>
      <c r="M4" s="163">
        <v>2</v>
      </c>
      <c r="N4" s="163"/>
      <c r="O4" s="163">
        <v>0</v>
      </c>
      <c r="P4" s="164" t="s">
        <v>106</v>
      </c>
      <c r="Q4" s="165">
        <v>5</v>
      </c>
      <c r="R4" s="166">
        <f t="shared" si="0"/>
        <v>9</v>
      </c>
    </row>
    <row r="5" spans="1:18" ht="26.1" customHeight="1" x14ac:dyDescent="0.25">
      <c r="A5" s="157" t="s">
        <v>107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9"/>
      <c r="Q5" s="160">
        <v>8</v>
      </c>
      <c r="R5" s="161">
        <f t="shared" si="0"/>
        <v>8</v>
      </c>
    </row>
    <row r="6" spans="1:18" ht="26.1" customHeight="1" x14ac:dyDescent="0.25">
      <c r="A6" s="162" t="s">
        <v>108</v>
      </c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4"/>
      <c r="Q6" s="165">
        <v>9</v>
      </c>
      <c r="R6" s="166">
        <f t="shared" si="0"/>
        <v>9</v>
      </c>
    </row>
    <row r="7" spans="1:18" ht="26.1" customHeight="1" x14ac:dyDescent="0.25">
      <c r="A7" s="157" t="s">
        <v>109</v>
      </c>
      <c r="B7" s="158"/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9"/>
      <c r="Q7" s="160">
        <v>9</v>
      </c>
      <c r="R7" s="161">
        <f t="shared" si="0"/>
        <v>9</v>
      </c>
    </row>
    <row r="8" spans="1:18" ht="26.1" customHeight="1" x14ac:dyDescent="0.25">
      <c r="A8" s="162" t="s">
        <v>110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4"/>
      <c r="Q8" s="165">
        <v>9</v>
      </c>
      <c r="R8" s="166">
        <f t="shared" si="0"/>
        <v>9</v>
      </c>
    </row>
    <row r="9" spans="1:18" ht="26.1" customHeight="1" x14ac:dyDescent="0.25">
      <c r="A9" s="157" t="s">
        <v>111</v>
      </c>
      <c r="B9" s="158"/>
      <c r="C9" s="158"/>
      <c r="D9" s="158"/>
      <c r="E9" s="158"/>
      <c r="F9" s="158"/>
      <c r="G9" s="158"/>
      <c r="H9" s="158"/>
      <c r="I9" s="158"/>
      <c r="J9" s="158"/>
      <c r="K9" s="158">
        <v>1</v>
      </c>
      <c r="L9" s="158"/>
      <c r="M9" s="158"/>
      <c r="N9" s="158"/>
      <c r="O9" s="158"/>
      <c r="P9" s="159"/>
      <c r="Q9" s="160">
        <v>8</v>
      </c>
      <c r="R9" s="161">
        <f t="shared" si="0"/>
        <v>9</v>
      </c>
    </row>
    <row r="10" spans="1:18" ht="26.1" customHeight="1" x14ac:dyDescent="0.25">
      <c r="A10" s="162" t="s">
        <v>112</v>
      </c>
      <c r="B10" s="163"/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4"/>
      <c r="Q10" s="165">
        <v>9</v>
      </c>
      <c r="R10" s="166">
        <f t="shared" si="0"/>
        <v>9</v>
      </c>
    </row>
    <row r="11" spans="1:18" ht="26.1" customHeight="1" x14ac:dyDescent="0.25">
      <c r="A11" s="157" t="s">
        <v>113</v>
      </c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9"/>
      <c r="Q11" s="160">
        <v>8</v>
      </c>
      <c r="R11" s="161">
        <f t="shared" si="0"/>
        <v>8</v>
      </c>
    </row>
    <row r="12" spans="1:18" ht="26.1" customHeight="1" x14ac:dyDescent="0.25">
      <c r="A12" s="162" t="s">
        <v>114</v>
      </c>
      <c r="B12" s="163" t="s">
        <v>63</v>
      </c>
      <c r="C12" s="163"/>
      <c r="D12" s="163"/>
      <c r="E12" s="163"/>
      <c r="F12" s="163"/>
      <c r="G12" s="163"/>
      <c r="H12" s="163"/>
      <c r="I12" s="163"/>
      <c r="J12" s="163"/>
      <c r="K12" s="163"/>
      <c r="L12" s="163">
        <v>1</v>
      </c>
      <c r="M12" s="163"/>
      <c r="N12" s="163"/>
      <c r="O12" s="163"/>
      <c r="P12" s="164"/>
      <c r="Q12" s="165">
        <v>8</v>
      </c>
      <c r="R12" s="166">
        <f t="shared" si="0"/>
        <v>9</v>
      </c>
    </row>
    <row r="13" spans="1:18" ht="26.1" customHeight="1" x14ac:dyDescent="0.25">
      <c r="A13" s="157" t="s">
        <v>115</v>
      </c>
      <c r="B13" s="158"/>
      <c r="C13" s="158"/>
      <c r="D13" s="158"/>
      <c r="E13" s="158"/>
      <c r="F13" s="158"/>
      <c r="G13" s="158"/>
      <c r="H13" s="158"/>
      <c r="I13" s="158"/>
      <c r="J13" s="158"/>
      <c r="K13" s="158">
        <v>1</v>
      </c>
      <c r="L13" s="158"/>
      <c r="M13" s="158"/>
      <c r="N13" s="158"/>
      <c r="O13" s="158">
        <v>0</v>
      </c>
      <c r="P13" s="159" t="s">
        <v>116</v>
      </c>
      <c r="Q13" s="160">
        <v>7</v>
      </c>
      <c r="R13" s="161">
        <f t="shared" si="0"/>
        <v>8</v>
      </c>
    </row>
    <row r="14" spans="1:18" ht="26.1" customHeight="1" x14ac:dyDescent="0.25">
      <c r="A14" s="162" t="s">
        <v>117</v>
      </c>
      <c r="B14" s="163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4"/>
      <c r="Q14" s="165">
        <v>9</v>
      </c>
      <c r="R14" s="166">
        <f t="shared" si="0"/>
        <v>9</v>
      </c>
    </row>
    <row r="15" spans="1:18" ht="26.1" customHeight="1" x14ac:dyDescent="0.25">
      <c r="A15" s="157" t="s">
        <v>118</v>
      </c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M15" s="158"/>
      <c r="N15" s="158"/>
      <c r="O15" s="158"/>
      <c r="P15" s="159"/>
      <c r="Q15" s="160">
        <v>7</v>
      </c>
      <c r="R15" s="161">
        <f t="shared" si="0"/>
        <v>7</v>
      </c>
    </row>
    <row r="16" spans="1:18" ht="26.1" customHeight="1" x14ac:dyDescent="0.25">
      <c r="A16" s="162" t="s">
        <v>119</v>
      </c>
      <c r="B16" s="163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>
        <v>1</v>
      </c>
      <c r="P16" s="164" t="s">
        <v>120</v>
      </c>
      <c r="Q16" s="160">
        <v>8</v>
      </c>
      <c r="R16" s="161">
        <f t="shared" si="0"/>
        <v>9</v>
      </c>
    </row>
    <row r="17" spans="1:18" ht="26.1" customHeight="1" x14ac:dyDescent="0.25">
      <c r="A17" s="157" t="s">
        <v>121</v>
      </c>
      <c r="B17" s="158">
        <v>1</v>
      </c>
      <c r="C17" s="158"/>
      <c r="D17" s="158"/>
      <c r="E17" s="158"/>
      <c r="F17" s="158"/>
      <c r="G17" s="158">
        <v>1</v>
      </c>
      <c r="H17" s="158"/>
      <c r="I17" s="158"/>
      <c r="J17" s="158"/>
      <c r="K17" s="158"/>
      <c r="L17" s="158"/>
      <c r="M17" s="158"/>
      <c r="N17" s="158"/>
      <c r="O17" s="158"/>
      <c r="P17" s="159"/>
      <c r="Q17" s="160">
        <v>5</v>
      </c>
      <c r="R17" s="161">
        <f t="shared" si="0"/>
        <v>7</v>
      </c>
    </row>
    <row r="18" spans="1:18" ht="26.1" customHeight="1" x14ac:dyDescent="0.25">
      <c r="A18" s="162" t="s">
        <v>122</v>
      </c>
      <c r="B18" s="163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4"/>
      <c r="Q18" s="165">
        <v>7</v>
      </c>
      <c r="R18" s="166">
        <f t="shared" si="0"/>
        <v>7</v>
      </c>
    </row>
    <row r="19" spans="1:18" ht="26.1" customHeight="1" x14ac:dyDescent="0.25">
      <c r="A19" s="157" t="s">
        <v>123</v>
      </c>
      <c r="B19" s="158" t="s">
        <v>63</v>
      </c>
      <c r="C19" s="158" t="s">
        <v>63</v>
      </c>
      <c r="D19" s="158"/>
      <c r="E19" s="158"/>
      <c r="F19" s="158" t="s">
        <v>63</v>
      </c>
      <c r="G19" s="158"/>
      <c r="H19" s="158" t="s">
        <v>63</v>
      </c>
      <c r="I19" s="158"/>
      <c r="J19" s="158"/>
      <c r="K19" s="158" t="s">
        <v>63</v>
      </c>
      <c r="L19" s="158"/>
      <c r="M19" s="158"/>
      <c r="N19" s="158"/>
      <c r="O19" s="158"/>
      <c r="P19" s="159"/>
      <c r="Q19" s="160">
        <v>7</v>
      </c>
      <c r="R19" s="161">
        <f t="shared" si="0"/>
        <v>7</v>
      </c>
    </row>
    <row r="20" spans="1:18" ht="26.1" customHeight="1" x14ac:dyDescent="0.25">
      <c r="A20" s="167" t="s">
        <v>57</v>
      </c>
      <c r="B20" s="150">
        <f>Eingabe!I30</f>
        <v>0</v>
      </c>
      <c r="C20" s="150">
        <f>Eingabe!I20</f>
        <v>0</v>
      </c>
      <c r="D20" s="150">
        <f>Eingabe!I6</f>
        <v>0</v>
      </c>
      <c r="E20" s="150">
        <f>Eingabe!I32</f>
        <v>0</v>
      </c>
      <c r="F20" s="150">
        <f>Eingabe!I24</f>
        <v>0</v>
      </c>
      <c r="G20" s="150">
        <f>Eingabe!I8</f>
        <v>0</v>
      </c>
      <c r="H20" s="150">
        <f>Eingabe!I22</f>
        <v>0</v>
      </c>
      <c r="I20" s="150">
        <f>Eingabe!I14</f>
        <v>0</v>
      </c>
      <c r="J20" s="150">
        <f>Eingabe!I26</f>
        <v>0</v>
      </c>
      <c r="K20" s="150">
        <f>Eingabe!I16</f>
        <v>0</v>
      </c>
      <c r="L20" s="150">
        <f>Eingabe!I18</f>
        <v>0</v>
      </c>
      <c r="M20" s="150">
        <f>Eingabe!I28</f>
        <v>0</v>
      </c>
      <c r="N20" s="150">
        <f>Eingabe!I10</f>
        <v>0</v>
      </c>
      <c r="O20" s="150">
        <f>Eingabe!I12</f>
        <v>0</v>
      </c>
      <c r="P20" s="150" t="s">
        <v>87</v>
      </c>
      <c r="Q20" s="151">
        <f>SUM(B20:O20)-R20</f>
        <v>-151</v>
      </c>
      <c r="R20" s="151">
        <f>SUM(R2:R19)</f>
        <v>151</v>
      </c>
    </row>
  </sheetData>
  <mergeCells count="1">
    <mergeCell ref="O1:P1"/>
  </mergeCells>
  <pageMargins left="0.70972222222222203" right="0.70972222222222203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21"/>
  <sheetViews>
    <sheetView zoomScaleNormal="100" workbookViewId="0">
      <selection activeCell="E10" activeCellId="1" sqref="A19:A20 E10"/>
    </sheetView>
  </sheetViews>
  <sheetFormatPr baseColWidth="10" defaultColWidth="9.140625" defaultRowHeight="15" x14ac:dyDescent="0.2"/>
  <cols>
    <col min="1" max="1" width="12.85546875" style="168" customWidth="1"/>
    <col min="2" max="2" width="19.7109375" style="168" customWidth="1"/>
    <col min="3" max="1022" width="8.85546875" style="168" customWidth="1"/>
    <col min="1023" max="1025" width="8.85546875" customWidth="1"/>
  </cols>
  <sheetData>
    <row r="1" spans="1:5" ht="47.25" x14ac:dyDescent="0.2">
      <c r="A1" s="169" t="s">
        <v>124</v>
      </c>
      <c r="B1" s="170"/>
      <c r="C1" s="169" t="s">
        <v>125</v>
      </c>
      <c r="D1" s="169" t="s">
        <v>126</v>
      </c>
      <c r="E1" s="169" t="s">
        <v>127</v>
      </c>
    </row>
    <row r="2" spans="1:5" ht="15.75" x14ac:dyDescent="0.25">
      <c r="A2" s="171">
        <v>530</v>
      </c>
      <c r="B2" s="172" t="s">
        <v>103</v>
      </c>
      <c r="C2" s="173">
        <f>Brot!R2</f>
        <v>9</v>
      </c>
      <c r="D2" s="170">
        <f>Brot!R2-E2</f>
        <v>9</v>
      </c>
      <c r="E2" s="170">
        <v>0</v>
      </c>
    </row>
    <row r="3" spans="1:5" ht="15.75" x14ac:dyDescent="0.25">
      <c r="A3" s="171">
        <v>152</v>
      </c>
      <c r="B3" s="172" t="s">
        <v>104</v>
      </c>
      <c r="C3" s="173">
        <f>Brot!R3</f>
        <v>9</v>
      </c>
      <c r="D3" s="170">
        <f>Brot!R3-E3</f>
        <v>9</v>
      </c>
      <c r="E3" s="170">
        <v>0</v>
      </c>
    </row>
    <row r="4" spans="1:5" ht="15.75" x14ac:dyDescent="0.25">
      <c r="A4" s="171">
        <v>300</v>
      </c>
      <c r="B4" s="172" t="s">
        <v>105</v>
      </c>
      <c r="C4" s="173">
        <f>Brot!R4</f>
        <v>9</v>
      </c>
      <c r="D4" s="170">
        <f>Brot!R4-E4</f>
        <v>9</v>
      </c>
      <c r="E4" s="170">
        <v>0</v>
      </c>
    </row>
    <row r="5" spans="1:5" ht="15.75" x14ac:dyDescent="0.25">
      <c r="A5" s="171">
        <v>550</v>
      </c>
      <c r="B5" s="172" t="s">
        <v>107</v>
      </c>
      <c r="C5" s="173">
        <f>Brot!R5</f>
        <v>8</v>
      </c>
      <c r="D5" s="170">
        <f>Brot!R5-E5</f>
        <v>8</v>
      </c>
      <c r="E5" s="170">
        <v>0</v>
      </c>
    </row>
    <row r="6" spans="1:5" ht="15.75" x14ac:dyDescent="0.25">
      <c r="A6" s="171">
        <v>400</v>
      </c>
      <c r="B6" s="172" t="s">
        <v>108</v>
      </c>
      <c r="C6" s="173">
        <f>Brot!R6</f>
        <v>9</v>
      </c>
      <c r="D6" s="170">
        <f>Brot!R6-E6</f>
        <v>9</v>
      </c>
      <c r="E6" s="170">
        <v>0</v>
      </c>
    </row>
    <row r="7" spans="1:5" ht="15.75" x14ac:dyDescent="0.25">
      <c r="A7" s="171">
        <v>440</v>
      </c>
      <c r="B7" s="172" t="s">
        <v>109</v>
      </c>
      <c r="C7" s="173">
        <f>Brot!R7</f>
        <v>9</v>
      </c>
      <c r="D7" s="170">
        <f>Brot!R7-E7</f>
        <v>8</v>
      </c>
      <c r="E7" s="170">
        <v>1</v>
      </c>
    </row>
    <row r="8" spans="1:5" ht="15.75" x14ac:dyDescent="0.25">
      <c r="A8" s="171">
        <v>500</v>
      </c>
      <c r="B8" s="172" t="s">
        <v>110</v>
      </c>
      <c r="C8" s="173">
        <f>Brot!R8</f>
        <v>9</v>
      </c>
      <c r="D8" s="170">
        <f>Brot!R8-E8</f>
        <v>9</v>
      </c>
      <c r="E8" s="170">
        <v>0</v>
      </c>
    </row>
    <row r="9" spans="1:5" ht="15.75" x14ac:dyDescent="0.25">
      <c r="A9" s="171">
        <v>420</v>
      </c>
      <c r="B9" s="172" t="s">
        <v>111</v>
      </c>
      <c r="C9" s="173">
        <f>Brot!R9</f>
        <v>9</v>
      </c>
      <c r="D9" s="170">
        <f>Brot!R9-E9</f>
        <v>8</v>
      </c>
      <c r="E9" s="170">
        <v>1</v>
      </c>
    </row>
    <row r="10" spans="1:5" ht="15.75" x14ac:dyDescent="0.25">
      <c r="A10" s="171">
        <v>410</v>
      </c>
      <c r="B10" s="172" t="s">
        <v>112</v>
      </c>
      <c r="C10" s="173">
        <f>Brot!R10</f>
        <v>9</v>
      </c>
      <c r="D10" s="170">
        <f>Brot!R10-E10</f>
        <v>9</v>
      </c>
      <c r="E10" s="170">
        <v>0</v>
      </c>
    </row>
    <row r="11" spans="1:5" ht="30" x14ac:dyDescent="0.25">
      <c r="A11" s="171">
        <v>515</v>
      </c>
      <c r="B11" s="172" t="s">
        <v>113</v>
      </c>
      <c r="C11" s="173">
        <f>Brot!R11</f>
        <v>8</v>
      </c>
      <c r="D11" s="170">
        <f>Brot!R11-E11</f>
        <v>8</v>
      </c>
      <c r="E11" s="170">
        <v>0</v>
      </c>
    </row>
    <row r="12" spans="1:5" ht="15.75" x14ac:dyDescent="0.25">
      <c r="A12" s="171">
        <v>700</v>
      </c>
      <c r="B12" s="172" t="s">
        <v>114</v>
      </c>
      <c r="C12" s="173">
        <f>Brot!R12</f>
        <v>9</v>
      </c>
      <c r="D12" s="170">
        <f>Brot!R12-E12</f>
        <v>9</v>
      </c>
      <c r="E12" s="170">
        <v>0</v>
      </c>
    </row>
    <row r="13" spans="1:5" ht="15.75" x14ac:dyDescent="0.25">
      <c r="A13" s="171">
        <v>210</v>
      </c>
      <c r="B13" s="172" t="s">
        <v>115</v>
      </c>
      <c r="C13" s="173">
        <f>Brot!R13</f>
        <v>8</v>
      </c>
      <c r="D13" s="170">
        <f>Brot!R13-E13</f>
        <v>7</v>
      </c>
      <c r="E13" s="170">
        <v>1</v>
      </c>
    </row>
    <row r="14" spans="1:5" ht="15.75" x14ac:dyDescent="0.25">
      <c r="A14" s="171">
        <v>540</v>
      </c>
      <c r="B14" s="172" t="s">
        <v>117</v>
      </c>
      <c r="C14" s="173">
        <f>Brot!R14</f>
        <v>9</v>
      </c>
      <c r="D14" s="170">
        <f>Brot!R14-E14</f>
        <v>9</v>
      </c>
      <c r="E14" s="170">
        <v>0</v>
      </c>
    </row>
    <row r="15" spans="1:5" ht="15.75" x14ac:dyDescent="0.25">
      <c r="A15" s="171">
        <v>430</v>
      </c>
      <c r="B15" s="172" t="s">
        <v>118</v>
      </c>
      <c r="C15" s="173">
        <f>Brot!R15</f>
        <v>7</v>
      </c>
      <c r="D15" s="170">
        <f>Brot!R15-E15</f>
        <v>7</v>
      </c>
      <c r="E15" s="170">
        <v>0</v>
      </c>
    </row>
    <row r="16" spans="1:5" ht="15.75" x14ac:dyDescent="0.25">
      <c r="A16" s="171">
        <v>460</v>
      </c>
      <c r="B16" s="172" t="s">
        <v>119</v>
      </c>
      <c r="C16" s="173">
        <f>Brot!R16</f>
        <v>9</v>
      </c>
      <c r="D16" s="170">
        <f>Brot!R16-E16</f>
        <v>9</v>
      </c>
      <c r="E16" s="170">
        <v>0</v>
      </c>
    </row>
    <row r="17" spans="1:5" ht="15.75" x14ac:dyDescent="0.25">
      <c r="A17" s="171">
        <v>172</v>
      </c>
      <c r="B17" s="172" t="s">
        <v>121</v>
      </c>
      <c r="C17" s="173">
        <f>Brot!R17</f>
        <v>7</v>
      </c>
      <c r="D17" s="170">
        <f>Brot!R17-E17</f>
        <v>7</v>
      </c>
      <c r="E17" s="170">
        <v>0</v>
      </c>
    </row>
    <row r="18" spans="1:5" ht="15.75" x14ac:dyDescent="0.25">
      <c r="A18" s="171">
        <v>200</v>
      </c>
      <c r="B18" s="172" t="s">
        <v>122</v>
      </c>
      <c r="C18" s="173">
        <f>Brot!R18</f>
        <v>7</v>
      </c>
      <c r="D18" s="170">
        <f>Brot!R18-E18</f>
        <v>7</v>
      </c>
      <c r="E18" s="170">
        <v>0</v>
      </c>
    </row>
    <row r="19" spans="1:5" ht="15.75" x14ac:dyDescent="0.25">
      <c r="A19" s="171">
        <v>310</v>
      </c>
      <c r="B19" s="172" t="s">
        <v>123</v>
      </c>
      <c r="C19" s="173">
        <f>Brot!R19</f>
        <v>7</v>
      </c>
      <c r="D19" s="170">
        <f>Brot!R19-E19</f>
        <v>7</v>
      </c>
      <c r="E19" s="170">
        <v>0</v>
      </c>
    </row>
    <row r="20" spans="1:5" ht="15.75" x14ac:dyDescent="0.2">
      <c r="B20" s="173" t="s">
        <v>57</v>
      </c>
      <c r="C20" s="173">
        <f>SUM(C2:C19)</f>
        <v>151</v>
      </c>
      <c r="D20" s="172">
        <f>SUM(D2:D19)</f>
        <v>148</v>
      </c>
      <c r="E20" s="172">
        <f>SUM(E2:E19)</f>
        <v>3</v>
      </c>
    </row>
    <row r="21" spans="1:5" x14ac:dyDescent="0.2">
      <c r="B21" s="174" t="s">
        <v>128</v>
      </c>
      <c r="C21" s="175">
        <f>Brot!R20</f>
        <v>151</v>
      </c>
      <c r="D21" s="176"/>
      <c r="E21" s="17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zoomScaleNormal="100" workbookViewId="0">
      <selection activeCell="B47" activeCellId="1" sqref="A19:A20 B47"/>
    </sheetView>
  </sheetViews>
  <sheetFormatPr baseColWidth="10" defaultColWidth="9.140625" defaultRowHeight="12.75" x14ac:dyDescent="0.2"/>
  <cols>
    <col min="1" max="2" width="8.85546875" customWidth="1"/>
    <col min="3" max="3" width="22.5703125" customWidth="1"/>
    <col min="4" max="4" width="11.140625" customWidth="1"/>
    <col min="5" max="1025" width="8.85546875" customWidth="1"/>
  </cols>
  <sheetData>
    <row r="3" spans="1:6" ht="15.75" x14ac:dyDescent="0.25">
      <c r="A3" s="177"/>
      <c r="B3" s="177"/>
      <c r="C3" s="177"/>
      <c r="D3" s="14" t="s">
        <v>129</v>
      </c>
      <c r="E3" s="14" t="s">
        <v>130</v>
      </c>
      <c r="F3" s="14" t="s">
        <v>57</v>
      </c>
    </row>
    <row r="4" spans="1:6" ht="22.5" customHeight="1" x14ac:dyDescent="0.25">
      <c r="A4" s="177"/>
      <c r="B4" s="177"/>
      <c r="C4" s="178" t="s">
        <v>9</v>
      </c>
      <c r="D4" s="177">
        <f>Eingabe!B5</f>
        <v>0</v>
      </c>
      <c r="E4" s="177"/>
      <c r="F4" s="177"/>
    </row>
    <row r="5" spans="1:6" ht="22.5" customHeight="1" x14ac:dyDescent="0.25">
      <c r="A5" s="177"/>
      <c r="B5" s="177"/>
      <c r="C5" s="179" t="s">
        <v>10</v>
      </c>
      <c r="D5" s="177">
        <f>Eingabe!C5</f>
        <v>0</v>
      </c>
      <c r="E5" s="177"/>
      <c r="F5" s="177"/>
    </row>
    <row r="6" spans="1:6" ht="27" customHeight="1" x14ac:dyDescent="0.25">
      <c r="A6" s="177"/>
      <c r="B6" s="177"/>
      <c r="C6" s="180" t="s">
        <v>11</v>
      </c>
      <c r="D6" s="177">
        <f>Eingabe!D5</f>
        <v>0</v>
      </c>
      <c r="E6" s="177"/>
      <c r="F6" s="177"/>
    </row>
    <row r="7" spans="1:6" ht="26.25" customHeight="1" x14ac:dyDescent="0.25">
      <c r="A7" s="177"/>
      <c r="B7" s="177"/>
      <c r="C7" s="181" t="s">
        <v>12</v>
      </c>
      <c r="D7" s="177">
        <f>Eingabe!E5</f>
        <v>0</v>
      </c>
      <c r="E7" s="177"/>
      <c r="F7" s="177"/>
    </row>
    <row r="8" spans="1:6" ht="15" x14ac:dyDescent="0.2">
      <c r="A8" s="177"/>
      <c r="B8" s="177"/>
      <c r="C8" s="177"/>
      <c r="D8" s="177"/>
      <c r="E8" s="177"/>
      <c r="F8" s="177"/>
    </row>
    <row r="9" spans="1:6" ht="15.75" x14ac:dyDescent="0.25">
      <c r="A9" s="177"/>
      <c r="B9" s="177" t="s">
        <v>3</v>
      </c>
      <c r="C9" s="182" t="s">
        <v>131</v>
      </c>
      <c r="D9" s="177">
        <f>(Eingabe!J5+Eingabe!K5)*5</f>
        <v>0</v>
      </c>
      <c r="E9" s="177"/>
      <c r="F9" s="177"/>
    </row>
    <row r="10" spans="1:6" ht="15.75" x14ac:dyDescent="0.25">
      <c r="A10" s="177"/>
      <c r="B10" s="177"/>
      <c r="C10" s="183" t="s">
        <v>132</v>
      </c>
      <c r="D10" s="177">
        <f>Eingabe!L5*2.5</f>
        <v>0</v>
      </c>
      <c r="E10" s="177"/>
      <c r="F10" s="177"/>
    </row>
    <row r="11" spans="1:6" ht="15.75" x14ac:dyDescent="0.25">
      <c r="A11" s="177"/>
      <c r="B11" s="177"/>
      <c r="C11" s="184" t="s">
        <v>133</v>
      </c>
      <c r="D11" s="177">
        <f>(Eingabe!M5+Eingabe!N5)*5</f>
        <v>0</v>
      </c>
      <c r="E11" s="177"/>
      <c r="F11" s="177"/>
    </row>
    <row r="12" spans="1:6" ht="14.25" customHeight="1" x14ac:dyDescent="0.25">
      <c r="A12" s="177"/>
      <c r="B12" s="177"/>
      <c r="C12" s="184" t="s">
        <v>134</v>
      </c>
      <c r="D12" s="177">
        <f>Eingabe!O5*2.5</f>
        <v>0</v>
      </c>
      <c r="E12" s="177"/>
      <c r="F12" s="185"/>
    </row>
    <row r="13" spans="1:6" ht="15.75" x14ac:dyDescent="0.25">
      <c r="A13" s="177"/>
      <c r="B13" s="177"/>
      <c r="C13" s="184" t="s">
        <v>135</v>
      </c>
      <c r="D13" s="177">
        <f>Eingabe!P5*5</f>
        <v>0</v>
      </c>
      <c r="E13" s="177"/>
      <c r="F13" s="177"/>
    </row>
    <row r="14" spans="1:6" ht="15.75" x14ac:dyDescent="0.25">
      <c r="A14" s="177"/>
      <c r="B14" s="177"/>
      <c r="C14" s="184" t="s">
        <v>136</v>
      </c>
      <c r="D14" s="177">
        <f>Eingabe!Q5*2.5</f>
        <v>0</v>
      </c>
      <c r="E14" s="177"/>
      <c r="F14" s="177"/>
    </row>
    <row r="15" spans="1:6" ht="15" x14ac:dyDescent="0.2">
      <c r="A15" s="177"/>
      <c r="B15" s="177"/>
      <c r="C15" s="185"/>
      <c r="D15" s="177"/>
      <c r="E15" s="177"/>
      <c r="F15" s="177"/>
    </row>
    <row r="16" spans="1:6" ht="20.25" customHeight="1" x14ac:dyDescent="0.25">
      <c r="A16" s="177"/>
      <c r="B16" s="177" t="s">
        <v>4</v>
      </c>
      <c r="C16" s="186" t="s">
        <v>137</v>
      </c>
      <c r="D16" s="177">
        <f>Eingabe!R5*2</f>
        <v>0</v>
      </c>
      <c r="E16" s="177"/>
      <c r="F16" s="177"/>
    </row>
    <row r="17" spans="1:6" ht="21" customHeight="1" x14ac:dyDescent="0.25">
      <c r="A17" s="177"/>
      <c r="B17" s="177"/>
      <c r="C17" s="186" t="s">
        <v>138</v>
      </c>
      <c r="D17" s="177">
        <f>Eingabe!S5*2</f>
        <v>0</v>
      </c>
      <c r="E17" s="177"/>
      <c r="F17" s="177"/>
    </row>
    <row r="18" spans="1:6" ht="24" customHeight="1" x14ac:dyDescent="0.25">
      <c r="A18" s="177"/>
      <c r="B18" s="177" t="s">
        <v>5</v>
      </c>
      <c r="C18" s="186" t="s">
        <v>139</v>
      </c>
      <c r="D18" s="177">
        <f>Eingabe!T5*2</f>
        <v>0</v>
      </c>
      <c r="E18" s="177"/>
      <c r="F18" s="177"/>
    </row>
    <row r="19" spans="1:6" ht="27.75" customHeight="1" x14ac:dyDescent="0.25">
      <c r="A19" s="177"/>
      <c r="B19" s="177"/>
      <c r="C19" s="187" t="s">
        <v>140</v>
      </c>
      <c r="D19" s="177">
        <f>Eingabe!U5*3.5</f>
        <v>0</v>
      </c>
      <c r="E19" s="177"/>
      <c r="F19" s="177"/>
    </row>
    <row r="20" spans="1:6" ht="28.5" customHeight="1" x14ac:dyDescent="0.25">
      <c r="A20" s="177"/>
      <c r="B20" s="177"/>
      <c r="C20" s="187" t="s">
        <v>105</v>
      </c>
      <c r="D20" s="177">
        <f>Eingabe!V5*3.5</f>
        <v>0</v>
      </c>
      <c r="E20" s="177"/>
      <c r="F20" s="177"/>
    </row>
    <row r="21" spans="1:6" ht="27.75" customHeight="1" x14ac:dyDescent="0.25">
      <c r="A21" s="177"/>
      <c r="B21" s="177"/>
      <c r="C21" s="187" t="s">
        <v>141</v>
      </c>
      <c r="D21" s="177">
        <f>Eingabe!W5*3.5</f>
        <v>0</v>
      </c>
      <c r="E21" s="177"/>
      <c r="F21" s="177"/>
    </row>
    <row r="22" spans="1:6" ht="25.5" customHeight="1" x14ac:dyDescent="0.25">
      <c r="A22" s="177"/>
      <c r="B22" s="177" t="s">
        <v>6</v>
      </c>
      <c r="C22" s="187" t="s">
        <v>142</v>
      </c>
      <c r="D22" s="177">
        <f>Eingabe!X5+Eingabe!Y5/2</f>
        <v>0</v>
      </c>
      <c r="E22" s="177"/>
      <c r="F22" s="177"/>
    </row>
    <row r="23" spans="1:6" ht="19.5" customHeight="1" x14ac:dyDescent="0.2">
      <c r="A23" s="177"/>
      <c r="B23" s="177"/>
      <c r="C23" s="177"/>
      <c r="D23" s="177"/>
      <c r="E23" s="177"/>
      <c r="F23" s="177"/>
    </row>
    <row r="24" spans="1:6" ht="26.25" customHeight="1" x14ac:dyDescent="0.25">
      <c r="A24" s="177"/>
      <c r="B24" s="177" t="s">
        <v>16</v>
      </c>
      <c r="C24" s="188" t="s">
        <v>16</v>
      </c>
      <c r="D24" s="177">
        <f>Eingabe!I5</f>
        <v>0</v>
      </c>
      <c r="E24" s="177"/>
      <c r="F24" s="177"/>
    </row>
    <row r="25" spans="1:6" ht="15" x14ac:dyDescent="0.2">
      <c r="A25" s="177"/>
      <c r="B25" s="177"/>
      <c r="C25" s="177"/>
      <c r="D25" s="177"/>
      <c r="E25" s="177"/>
      <c r="F25" s="177"/>
    </row>
    <row r="26" spans="1:6" ht="15.75" x14ac:dyDescent="0.25">
      <c r="A26" s="189"/>
      <c r="B26" s="172"/>
      <c r="C26" s="172" t="s">
        <v>103</v>
      </c>
      <c r="D26" s="189">
        <f>Brot!R2</f>
        <v>9</v>
      </c>
      <c r="E26" s="189"/>
      <c r="F26" s="189"/>
    </row>
    <row r="27" spans="1:6" ht="15.75" x14ac:dyDescent="0.25">
      <c r="A27" s="189"/>
      <c r="B27" s="172"/>
      <c r="C27" s="172" t="s">
        <v>104</v>
      </c>
      <c r="D27" s="189">
        <f>Brot!R3</f>
        <v>9</v>
      </c>
      <c r="E27" s="189"/>
      <c r="F27" s="189"/>
    </row>
    <row r="28" spans="1:6" ht="15.75" x14ac:dyDescent="0.25">
      <c r="A28" s="189"/>
      <c r="B28" s="172"/>
      <c r="C28" s="172" t="s">
        <v>105</v>
      </c>
      <c r="D28" s="189">
        <f>Brot!R4</f>
        <v>9</v>
      </c>
      <c r="E28" s="189"/>
      <c r="F28" s="189"/>
    </row>
    <row r="29" spans="1:6" ht="15.75" x14ac:dyDescent="0.25">
      <c r="A29" s="189"/>
      <c r="B29" s="172"/>
      <c r="C29" s="172" t="s">
        <v>107</v>
      </c>
      <c r="D29" s="189">
        <f>Brot!R5</f>
        <v>8</v>
      </c>
      <c r="E29" s="189"/>
      <c r="F29" s="189"/>
    </row>
    <row r="30" spans="1:6" ht="15.75" x14ac:dyDescent="0.25">
      <c r="A30" s="189"/>
      <c r="B30" s="172"/>
      <c r="C30" s="172" t="s">
        <v>108</v>
      </c>
      <c r="D30" s="189">
        <f>Brot!R6</f>
        <v>9</v>
      </c>
      <c r="E30" s="189"/>
      <c r="F30" s="189"/>
    </row>
    <row r="31" spans="1:6" ht="15.75" x14ac:dyDescent="0.25">
      <c r="A31" s="189"/>
      <c r="B31" s="172"/>
      <c r="C31" s="172" t="s">
        <v>109</v>
      </c>
      <c r="D31" s="189">
        <f>Brot!R7</f>
        <v>9</v>
      </c>
      <c r="E31" s="189"/>
      <c r="F31" s="189"/>
    </row>
    <row r="32" spans="1:6" ht="15.75" x14ac:dyDescent="0.25">
      <c r="A32" s="189"/>
      <c r="B32" s="172"/>
      <c r="C32" s="172" t="s">
        <v>110</v>
      </c>
      <c r="D32" s="189">
        <f>Brot!R8</f>
        <v>9</v>
      </c>
      <c r="E32" s="189"/>
      <c r="F32" s="189"/>
    </row>
    <row r="33" spans="1:6" ht="15.75" x14ac:dyDescent="0.25">
      <c r="A33" s="189"/>
      <c r="B33" s="172"/>
      <c r="C33" s="172" t="s">
        <v>111</v>
      </c>
      <c r="D33" s="189">
        <f>Brot!R9</f>
        <v>9</v>
      </c>
      <c r="E33" s="189"/>
      <c r="F33" s="189"/>
    </row>
    <row r="34" spans="1:6" ht="15.75" x14ac:dyDescent="0.25">
      <c r="A34" s="189"/>
      <c r="B34" s="172"/>
      <c r="C34" s="172" t="s">
        <v>112</v>
      </c>
      <c r="D34" s="189">
        <f>Brot!R10</f>
        <v>9</v>
      </c>
      <c r="E34" s="189"/>
      <c r="F34" s="189"/>
    </row>
    <row r="35" spans="1:6" ht="15.75" x14ac:dyDescent="0.25">
      <c r="A35" s="189"/>
      <c r="B35" s="172"/>
      <c r="C35" s="172" t="s">
        <v>113</v>
      </c>
      <c r="D35" s="189">
        <f>Brot!R11</f>
        <v>8</v>
      </c>
      <c r="E35" s="189"/>
      <c r="F35" s="189"/>
    </row>
    <row r="36" spans="1:6" ht="15.75" x14ac:dyDescent="0.25">
      <c r="A36" s="189"/>
      <c r="B36" s="172"/>
      <c r="C36" s="172" t="s">
        <v>114</v>
      </c>
      <c r="D36" s="189">
        <f>Brot!R12</f>
        <v>9</v>
      </c>
      <c r="E36" s="189"/>
      <c r="F36" s="189"/>
    </row>
    <row r="37" spans="1:6" ht="15.75" x14ac:dyDescent="0.25">
      <c r="A37" s="189"/>
      <c r="B37" s="172"/>
      <c r="C37" s="172" t="s">
        <v>115</v>
      </c>
      <c r="D37" s="189">
        <f>Brot!R13</f>
        <v>8</v>
      </c>
      <c r="E37" s="189"/>
      <c r="F37" s="189"/>
    </row>
    <row r="38" spans="1:6" ht="15.75" x14ac:dyDescent="0.25">
      <c r="A38" s="189"/>
      <c r="B38" s="172"/>
      <c r="C38" s="172" t="s">
        <v>117</v>
      </c>
      <c r="D38" s="189">
        <f>Brot!R14</f>
        <v>9</v>
      </c>
      <c r="E38" s="189"/>
      <c r="F38" s="189"/>
    </row>
    <row r="39" spans="1:6" ht="15.75" x14ac:dyDescent="0.25">
      <c r="A39" s="189"/>
      <c r="B39" s="172"/>
      <c r="C39" s="172" t="s">
        <v>143</v>
      </c>
      <c r="D39" s="189">
        <f>Brot!R15</f>
        <v>7</v>
      </c>
      <c r="E39" s="189"/>
      <c r="F39" s="189"/>
    </row>
    <row r="40" spans="1:6" ht="15.75" x14ac:dyDescent="0.25">
      <c r="A40" s="189"/>
      <c r="B40" s="172"/>
      <c r="C40" s="172" t="s">
        <v>119</v>
      </c>
      <c r="D40" s="189">
        <f>Brot!R16</f>
        <v>9</v>
      </c>
      <c r="E40" s="189"/>
      <c r="F40" s="189"/>
    </row>
    <row r="41" spans="1:6" ht="15.75" x14ac:dyDescent="0.25">
      <c r="A41" s="189"/>
      <c r="B41" s="172"/>
      <c r="C41" s="172" t="s">
        <v>121</v>
      </c>
      <c r="D41" s="189">
        <f>Brot!R17</f>
        <v>7</v>
      </c>
      <c r="E41" s="189"/>
      <c r="F41" s="189"/>
    </row>
    <row r="42" spans="1:6" ht="15.75" x14ac:dyDescent="0.25">
      <c r="A42" s="189"/>
      <c r="B42" s="172"/>
      <c r="C42" s="172" t="s">
        <v>122</v>
      </c>
      <c r="D42" s="189">
        <f>Brot!R18</f>
        <v>7</v>
      </c>
      <c r="E42" s="189"/>
      <c r="F42" s="189"/>
    </row>
    <row r="43" spans="1:6" ht="15.75" x14ac:dyDescent="0.25">
      <c r="A43" s="189"/>
      <c r="B43" s="172"/>
      <c r="C43" s="172" t="s">
        <v>123</v>
      </c>
      <c r="D43" s="189">
        <f>Brot!R19</f>
        <v>7</v>
      </c>
      <c r="E43" s="189"/>
      <c r="F43" s="189"/>
    </row>
    <row r="44" spans="1:6" ht="15.75" x14ac:dyDescent="0.25">
      <c r="A44" s="189"/>
      <c r="B44" s="189"/>
      <c r="C44" s="189" t="s">
        <v>57</v>
      </c>
      <c r="D44" s="189">
        <f>SUM(D26:D43)</f>
        <v>151</v>
      </c>
      <c r="E44" s="189"/>
      <c r="F44" s="189"/>
    </row>
    <row r="45" spans="1:6" ht="15.75" x14ac:dyDescent="0.25">
      <c r="A45" s="189"/>
      <c r="B45" s="189"/>
      <c r="C45" s="189"/>
      <c r="D45" s="189"/>
      <c r="E45" s="189"/>
      <c r="F45" s="189"/>
    </row>
    <row r="46" spans="1:6" ht="15.75" x14ac:dyDescent="0.25">
      <c r="A46" s="189"/>
      <c r="B46" s="189"/>
      <c r="C46" s="189" t="s">
        <v>144</v>
      </c>
      <c r="D46" s="189"/>
      <c r="E46" s="189"/>
      <c r="F46" s="189"/>
    </row>
    <row r="47" spans="1:6" ht="15.75" x14ac:dyDescent="0.25">
      <c r="A47" s="189"/>
      <c r="B47" s="189"/>
      <c r="C47" s="189" t="s">
        <v>145</v>
      </c>
      <c r="D47" s="189">
        <f>'Markus Brotsorten'!E20</f>
        <v>3</v>
      </c>
      <c r="E47" s="189"/>
      <c r="F47" s="189" t="s">
        <v>146</v>
      </c>
    </row>
    <row r="48" spans="1:6" ht="15.75" x14ac:dyDescent="0.25">
      <c r="A48" s="189"/>
      <c r="B48" s="189"/>
      <c r="C48" s="189" t="s">
        <v>147</v>
      </c>
      <c r="D48" s="189">
        <f>D44-D47</f>
        <v>148</v>
      </c>
      <c r="E48" s="189"/>
      <c r="F48" s="189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65</vt:i4>
      </vt:variant>
    </vt:vector>
  </HeadingPairs>
  <TitlesOfParts>
    <vt:vector size="72" baseType="lpstr">
      <vt:lpstr>Eingabe</vt:lpstr>
      <vt:lpstr>Gemüse</vt:lpstr>
      <vt:lpstr>Milch Käse Fleisch</vt:lpstr>
      <vt:lpstr>Getreideprodukte</vt:lpstr>
      <vt:lpstr>Brot</vt:lpstr>
      <vt:lpstr>Markus Brotsorten</vt:lpstr>
      <vt:lpstr>Markus Summen</vt:lpstr>
      <vt:lpstr>Eingabe!Druckbereich</vt:lpstr>
      <vt:lpstr>Getreideprodukte!Druckbereich</vt:lpstr>
      <vt:lpstr>Eingabe!Print_Area_0</vt:lpstr>
      <vt:lpstr>Eingabe!Print_Area_0_0</vt:lpstr>
      <vt:lpstr>Eingabe!Print_Area_0_0_0_0_0_0_0_0_0_0_0_0_0_0_0_0_0_0_0_0_0_0_0_0_0_0_0</vt:lpstr>
      <vt:lpstr>Eingabe!Print_Area_0_0_0_0_0_0_0_0_0_0_0_0_0_0_0_0_0_0_0_0_0_0_0_0_0_0_0_0_0</vt:lpstr>
      <vt:lpstr>Eingabe!Print_Area_0_0_0_0_0_0_0_0_0_0_0_0_0_0_0_0_0_0_0_0_0_0_0_0_0_0_0_0_0_0_0</vt:lpstr>
      <vt:lpstr>Eingabe!Print_Area_0_0_0_0_0_0_0_0_0_0_0_0_0_0_0_0_0_0_0_0_0_0_0_0_0_0_0_0_0_0_0_0_0</vt:lpstr>
      <vt:lpstr>Eingabe!Print_Area_0_0_0_0_0_0_0_0_0_0_0_0_0_0_0_0_0_0_0_0_0_0_0_0_0_0_0_0_0_0_0_0_0_0_0</vt:lpstr>
      <vt:lpstr>Eingabe!Print_Area_0_0_0_0_0_0_0_0_0_0_0_0_0_0_0_0_0_0_0_0_0_0_0_0_0_0_0_0_0_0_0_0_0_0_0_0_0</vt:lpstr>
      <vt:lpstr>Eingabe!Print_Area_0_0_0_0_0_0_0_0_0_0_0_0_0_0_0_0_0_0_0_0_0_0_0_0_0_0_0_0_0_0_0_0_0_0_0_0_0_0_0</vt:lpstr>
      <vt:lpstr>Eingabe!Print_Area_0_0_0_0_0_0_0_0_0_0_0_0_0_0_0_0_0_0_0_0_0_0_0_0_0_0_0_0_0_0_0_0_0_0_0_0_0_0_0_0_0</vt:lpstr>
      <vt:lpstr>Eingabe!Print_Area_0_0_0_0_0_0_0_0_0_0_0_0_0_0_0_0_0_0_0_0_0_0_0_0_0_0_0_0_0_0_0_0_0_0_0_0_0_0_0_0_0_0_0</vt:lpstr>
      <vt:lpstr>Eingabe!Print_Area_0_0_0_0_0_0_0_0_0_0_0_0_0_0_0_0_0_0_0_0_0_0_0_0_0_0_0_0_0_0_0_0_0_0_0_0_0_0_0_0_0_0_0_0_0</vt:lpstr>
      <vt:lpstr>Eingabe!Print_Area_0_0_0_0_0_0_0_0_0_0_0_0_0_0_0_0_0_0_0_0_0_0_0_0_0_0_0_0_0_0_0_0_0_0_0_0_0_0_0_0_0_0_0_0_0_0</vt:lpstr>
      <vt:lpstr>Eingabe!Print_Area_0_0_0_0_0_0_0_0_0_0_0_0_0_0_0_0_0_0_0_0_0_0_0_0_0_0_0_0_0_0_0_0_0_0_0_0_0_0_0_0_0_0_0_0_0_0_0</vt:lpstr>
      <vt:lpstr>Eingabe!Print_Area_0_0_0_0_0_0_0_0_0_0_0_0_0_0_0_0_0_0_0_0_0_0_0_0_0_0_0_0_0_0_0_0_0_0_0_0_0_0_0_0_0_0_0_0_0_0_0_0</vt:lpstr>
      <vt:lpstr>Eingabe!Print_Area_0_0_0_0_0_0_0_0_0_0_0_0_0_0_0_0_0_0_0_0_0_0_0_0_0_0_0_0_0_0_0_0_0_0_0_0_0_0_0_0_0_0_0_0_0_0_0_0_0</vt:lpstr>
      <vt:lpstr>Eingabe!Print_Area_0_0_0_0_0_0_0_0_0_0_0_0_0_0_0_0_0_0_0_0_0_0_0_0_0_0_0_0_0_0_0_0_0_0_0_0_0_0_0_0_0_0_0_0_0_0_0_0_0_0</vt:lpstr>
      <vt:lpstr>Eingabe!Print_Area_0_0_0_0_0_0_0_0_0_0_0_0_0_0_0_0_0_0_0_0_0_0_0_0_0_0_0_0_0_0_0_0_0_0_0_0_0_0_0_0_0_0_0_0_0_0_0_0_0_0_0</vt:lpstr>
      <vt:lpstr>Eingabe!Print_Area_0_0_0_0_0_0_0_0_0_0_0_0_0_0_0_0_0_0_0_0_0_0_0_0_0_0_0_0_0_0_0_0_0_0_0_0_0_0_0_0_0_0_0_0_0_0_0_0_0_0_0_0</vt:lpstr>
      <vt:lpstr>Eingabe!Print_Area_0_0_0_0_0_0_0_0_0_0_0_0_0_0_0_0_0_0_0_0_0_0_0_0_0_0_0_0_0_0_0_0_0_0_0_0_0_0_0_0_0_0_0_0_0_0_0_0_0_0_0_0_0</vt:lpstr>
      <vt:lpstr>Eingabe!Print_Area_0_0_0_0_0_0_0_0_0_0_0_0_0_0_0_0_0_0_0_0_0_0_0_0_0_0_0_0_0_0_0_0_0_0_0_0_0_0_0_0_0_0_0_0_0_0_0_0_0_0_0_0_0_0</vt:lpstr>
      <vt:lpstr>Eingabe!Print_Area_0_0_0_0_0_0_0_0_0_0_0_0_0_0_0_0_0_0_0_0_0_0_0_0_0_0_0_0_0_0_0_0_0_0_0_0_0_0_0_0_0_0_0_0_0_0_0_0_0_0_0_0_0_0_0</vt:lpstr>
      <vt:lpstr>Eingabe!Print_Area_0_0_0_0_0_0_0_0_0_0_0_0_0_0_0_0_0_0_0_0_0_0_0_0_0_0_0_0_0_0_0_0_0_0_0_0_0_0_0_0_0_0_0_0_0_0_0_0_0_0_0_0_0_0_0_0</vt:lpstr>
      <vt:lpstr>Eingabe!Print_Area_0_0_0_0_0_0_0_0_0_0_0_0_0_0_0_0_0_0_0_0_0_0_0_0_0_0_0_0_0_0_0_0_0_0_0_0_0_0_0_0_0_0_0_0_0_0_0_0_0_0_0_0_0_0_0_0_0</vt:lpstr>
      <vt:lpstr>Eingabe!Print_Area_0_0_0_0_0_0_0_0_0_0_0_0_0_0_0_0_0_0_0_0_0_0_0_0_0_0_0_0_0_0_0_0_0_0_0_0_0_0_0_0_0_0_0_0_0_0_0_0_0_0_0_0_0_0_0_0_0_0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Eingabe!Print_Area_0_0_0_0_0_0_0_0_0_0_0_0_0_0_0_0_0_0_0_0_0_0_0_0_0_0_0_0_0_0_0_0_0_0_0_0_0_0_0_0_0_0_0_0_0_0_0_0_0_0_0_0_0_0_0_0_0_0_0_0_0_0_0_0_0_0_0_0_0_0_0_0_0_0_0_0_0_0_0_0_0_0_0_0_0_0_0_0_0_0_0_0_0_0_0</vt:lpstr>
      <vt:lpstr>Eingabe!Print_Area_0_0_0_0_0_0_0_0_0_0_0_0_0_0_0_0_0_0_0_0_0_0_0_0_0_0_0_0_0_0_0_0_0_0_0_0_0_0_0_0_0_0_0_0_0_0_0_0_0_0_0_0_0_0_0_0_0_0_0_0_0_0_0_0_0_0_0_0_0_0_0_0_0_0_0_0_0_0_0_0_0_0_0_0_0_0_0_0_0_0_0_0_0_0_0_0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Herbert</dc:creator>
  <dc:description/>
  <cp:lastModifiedBy>Jostock, Florian</cp:lastModifiedBy>
  <cp:revision>908</cp:revision>
  <cp:lastPrinted>2016-10-10T22:04:09Z</cp:lastPrinted>
  <dcterms:created xsi:type="dcterms:W3CDTF">2014-09-08T06:25:25Z</dcterms:created>
  <dcterms:modified xsi:type="dcterms:W3CDTF">2019-10-23T19:58:21Z</dcterms:modified>
  <dc:language>de-DE</dc:language>
</cp:coreProperties>
</file>