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ropbox\Master_Arbeit\Network\Experiment\SIG60\"/>
    </mc:Choice>
  </mc:AlternateContent>
  <bookViews>
    <workbookView xWindow="0" yWindow="0" windowWidth="23040" windowHeight="8772" activeTab="1" xr2:uid="{00000000-000D-0000-FFFF-FFFF00000000}"/>
  </bookViews>
  <sheets>
    <sheet name="PLC 1" sheetId="1" r:id="rId1"/>
    <sheet name="measurement1" sheetId="2" r:id="rId2"/>
    <sheet name="measuremen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4" l="1"/>
  <c r="K41" i="4"/>
  <c r="L41" i="4"/>
  <c r="K40" i="4"/>
  <c r="M39" i="4"/>
  <c r="K39" i="4"/>
  <c r="L39" i="4"/>
  <c r="K38" i="4"/>
  <c r="M37" i="4"/>
  <c r="I37" i="4"/>
  <c r="L37" i="4"/>
  <c r="M36" i="4"/>
  <c r="L36" i="4"/>
  <c r="K35" i="4"/>
  <c r="M35" i="4"/>
  <c r="M34" i="4"/>
  <c r="L34" i="4"/>
  <c r="K33" i="4"/>
  <c r="M33" i="4"/>
  <c r="M32" i="4"/>
  <c r="L32" i="4"/>
  <c r="K31" i="4"/>
  <c r="M31" i="4"/>
  <c r="M30" i="4"/>
  <c r="L30" i="4"/>
  <c r="K27" i="4"/>
  <c r="M27" i="4"/>
  <c r="M26" i="4"/>
  <c r="L26" i="4"/>
  <c r="K25" i="4"/>
  <c r="M25" i="4"/>
  <c r="M24" i="4"/>
  <c r="L24" i="4"/>
  <c r="K23" i="4"/>
  <c r="M23" i="4"/>
  <c r="M22" i="4"/>
  <c r="L22" i="4"/>
  <c r="K21" i="4"/>
  <c r="M21" i="4"/>
  <c r="M20" i="4"/>
  <c r="L20" i="4"/>
  <c r="K19" i="4"/>
  <c r="M19" i="4"/>
  <c r="M18" i="4"/>
  <c r="L18" i="4"/>
  <c r="K17" i="4"/>
  <c r="M17" i="4"/>
  <c r="M16" i="4"/>
  <c r="L16" i="4"/>
  <c r="K13" i="4"/>
  <c r="M13" i="4"/>
  <c r="M12" i="4"/>
  <c r="L12" i="4"/>
  <c r="K11" i="4"/>
  <c r="M11" i="4"/>
  <c r="M10" i="4"/>
  <c r="L10" i="4"/>
  <c r="I9" i="4"/>
  <c r="M9" i="4"/>
  <c r="M8" i="4"/>
  <c r="K8" i="4"/>
  <c r="L8" i="4"/>
  <c r="K7" i="4"/>
  <c r="M6" i="4"/>
  <c r="K6" i="4"/>
  <c r="L6" i="4"/>
  <c r="K5" i="4"/>
  <c r="M4" i="4"/>
  <c r="K4" i="4"/>
  <c r="L4" i="4"/>
  <c r="K3" i="4"/>
  <c r="M2" i="4"/>
  <c r="K2" i="4"/>
  <c r="L2" i="4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2" i="2"/>
  <c r="M2" i="2"/>
  <c r="K3" i="2"/>
  <c r="K4" i="2"/>
  <c r="K5" i="2"/>
  <c r="K6" i="2"/>
  <c r="K7" i="2"/>
  <c r="K8" i="2"/>
  <c r="K9" i="2"/>
  <c r="K10" i="2"/>
  <c r="K11" i="2"/>
  <c r="K12" i="2"/>
  <c r="K13" i="2"/>
  <c r="K2" i="2"/>
  <c r="L5" i="4" l="1"/>
  <c r="K9" i="4"/>
  <c r="L38" i="4"/>
  <c r="L40" i="4"/>
  <c r="M3" i="4"/>
  <c r="M5" i="4"/>
  <c r="M7" i="4"/>
  <c r="L9" i="4"/>
  <c r="L11" i="4"/>
  <c r="L13" i="4"/>
  <c r="L17" i="4"/>
  <c r="L19" i="4"/>
  <c r="L21" i="4"/>
  <c r="L23" i="4"/>
  <c r="L25" i="4"/>
  <c r="L27" i="4"/>
  <c r="L31" i="4"/>
  <c r="L33" i="4"/>
  <c r="L35" i="4"/>
  <c r="K37" i="4"/>
  <c r="M38" i="4"/>
  <c r="M40" i="4"/>
  <c r="K10" i="4"/>
  <c r="K12" i="4"/>
  <c r="K16" i="4"/>
  <c r="K18" i="4"/>
  <c r="K20" i="4"/>
  <c r="K22" i="4"/>
  <c r="K24" i="4"/>
  <c r="K26" i="4"/>
  <c r="K30" i="4"/>
  <c r="K32" i="4"/>
  <c r="K34" i="4"/>
  <c r="K36" i="4"/>
  <c r="L3" i="4"/>
  <c r="L7" i="4"/>
  <c r="G41" i="2"/>
  <c r="F41" i="2"/>
  <c r="G40" i="2"/>
  <c r="F40" i="2"/>
  <c r="G39" i="2"/>
  <c r="F39" i="2"/>
  <c r="H39" i="2" s="1"/>
  <c r="G38" i="2"/>
  <c r="F38" i="2"/>
  <c r="H38" i="2" s="1"/>
  <c r="G37" i="2"/>
  <c r="F37" i="2"/>
  <c r="G36" i="2"/>
  <c r="F36" i="2"/>
  <c r="G35" i="2"/>
  <c r="F35" i="2"/>
  <c r="G34" i="2"/>
  <c r="F34" i="2"/>
  <c r="H34" i="2" s="1"/>
  <c r="G33" i="2"/>
  <c r="F33" i="2"/>
  <c r="G32" i="2"/>
  <c r="F32" i="2"/>
  <c r="G31" i="2"/>
  <c r="F31" i="2"/>
  <c r="G30" i="2"/>
  <c r="F30" i="2"/>
  <c r="G13" i="2"/>
  <c r="F13" i="2"/>
  <c r="H13" i="2" s="1"/>
  <c r="G12" i="2"/>
  <c r="F12" i="2"/>
  <c r="G11" i="2"/>
  <c r="F11" i="2"/>
  <c r="G10" i="2"/>
  <c r="F10" i="2"/>
  <c r="G9" i="2"/>
  <c r="F9" i="2"/>
  <c r="F3" i="2"/>
  <c r="G3" i="2"/>
  <c r="F4" i="2"/>
  <c r="G4" i="2"/>
  <c r="F5" i="2"/>
  <c r="G5" i="2"/>
  <c r="F6" i="2"/>
  <c r="G6" i="2"/>
  <c r="F7" i="2"/>
  <c r="G7" i="2"/>
  <c r="F8" i="2"/>
  <c r="G8" i="2"/>
  <c r="G2" i="2"/>
  <c r="F2" i="2"/>
  <c r="G27" i="2"/>
  <c r="F27" i="2"/>
  <c r="G26" i="2"/>
  <c r="F26" i="2"/>
  <c r="H26" i="2" s="1"/>
  <c r="G25" i="2"/>
  <c r="F25" i="2"/>
  <c r="G24" i="2"/>
  <c r="F24" i="2"/>
  <c r="H24" i="2" s="1"/>
  <c r="G23" i="2"/>
  <c r="F23" i="2"/>
  <c r="F17" i="2"/>
  <c r="G17" i="2"/>
  <c r="H17" i="2" s="1"/>
  <c r="F18" i="2"/>
  <c r="G18" i="2"/>
  <c r="F19" i="2"/>
  <c r="G19" i="2"/>
  <c r="F20" i="2"/>
  <c r="G20" i="2"/>
  <c r="F21" i="2"/>
  <c r="G21" i="2"/>
  <c r="F22" i="2"/>
  <c r="G22" i="2"/>
  <c r="G16" i="2"/>
  <c r="F16" i="2"/>
  <c r="I9" i="2"/>
  <c r="I37" i="2"/>
  <c r="H41" i="2"/>
  <c r="H40" i="2"/>
  <c r="H11" i="2"/>
  <c r="H9" i="2"/>
  <c r="H23" i="2"/>
  <c r="H25" i="2"/>
  <c r="H27" i="2"/>
  <c r="H10" i="2" l="1"/>
  <c r="H12" i="2"/>
  <c r="H7" i="2"/>
  <c r="H6" i="2"/>
  <c r="H5" i="2"/>
  <c r="H4" i="2"/>
  <c r="H3" i="2"/>
  <c r="H2" i="2"/>
  <c r="H8" i="2"/>
  <c r="H37" i="2"/>
  <c r="H35" i="2"/>
  <c r="H33" i="2"/>
  <c r="H32" i="2"/>
  <c r="H31" i="2"/>
  <c r="H30" i="2"/>
  <c r="H36" i="2"/>
  <c r="H22" i="2"/>
  <c r="H21" i="2"/>
  <c r="H20" i="2"/>
  <c r="H19" i="2"/>
  <c r="H18" i="2"/>
  <c r="H16" i="2"/>
</calcChain>
</file>

<file path=xl/sharedStrings.xml><?xml version="1.0" encoding="utf-8"?>
<sst xmlns="http://schemas.openxmlformats.org/spreadsheetml/2006/main" count="79" uniqueCount="17">
  <si>
    <t>send</t>
  </si>
  <si>
    <t>dropout</t>
  </si>
  <si>
    <t>no</t>
  </si>
  <si>
    <t>yes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</si>
  <si>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sending [mA]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</si>
  <si>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 xml:space="preserve">in                     </t>
    </r>
    <r>
      <rPr>
        <b/>
        <sz val="11"/>
        <color theme="1"/>
        <rFont val="Calibri"/>
        <family val="2"/>
        <scheme val="minor"/>
      </rPr>
      <t>[mA]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</si>
  <si>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 xml:space="preserve">in                      </t>
    </r>
    <r>
      <rPr>
        <b/>
        <sz val="11"/>
        <color theme="1"/>
        <rFont val="Calibri"/>
        <family val="2"/>
        <scheme val="minor"/>
      </rPr>
      <t>[V]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</si>
  <si>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 xml:space="preserve">pp                   </t>
    </r>
    <r>
      <rPr>
        <b/>
        <sz val="11"/>
        <color theme="1"/>
        <rFont val="Calibri"/>
        <family val="2"/>
        <scheme val="minor"/>
      </rPr>
      <t xml:space="preserve"> [V]</t>
    </r>
  </si>
  <si>
    <t>PLC</t>
  </si>
  <si>
    <r>
      <t>I</t>
    </r>
    <r>
      <rPr>
        <vertAlign val="subscript"/>
        <sz val="11"/>
        <color theme="1"/>
        <rFont val="Calibri"/>
        <family val="2"/>
        <scheme val="minor"/>
      </rPr>
      <t>wake</t>
    </r>
    <r>
      <rPr>
        <sz val="11"/>
        <color theme="1"/>
        <rFont val="Calibri"/>
        <family val="2"/>
        <scheme val="minor"/>
      </rPr>
      <t xml:space="preserve"> 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</si>
  <si>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</si>
  <si>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wake</t>
    </r>
    <r>
      <rPr>
        <sz val="11"/>
        <color theme="1"/>
        <rFont val="Calibri"/>
        <family val="2"/>
        <scheme val="minor"/>
      </rPr>
      <t xml:space="preserve"> 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</si>
  <si>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[V]</t>
    </r>
  </si>
  <si>
    <t>Mini Control cut out</t>
  </si>
  <si>
    <r>
      <t>P</t>
    </r>
    <r>
      <rPr>
        <vertAlign val="subscript"/>
        <sz val="11"/>
        <color theme="1"/>
        <rFont val="Calibri"/>
        <family val="2"/>
        <scheme val="minor"/>
      </rPr>
      <t>wake</t>
    </r>
    <r>
      <rPr>
        <sz val="11"/>
        <color theme="1"/>
        <rFont val="Calibri"/>
        <family val="2"/>
        <scheme val="minor"/>
      </rPr>
      <t xml:space="preserve"> [W]</t>
    </r>
  </si>
  <si>
    <r>
      <t>P</t>
    </r>
    <r>
      <rPr>
        <vertAlign val="subscript"/>
        <sz val="11"/>
        <color theme="1"/>
        <rFont val="Calibri"/>
        <family val="2"/>
        <scheme val="minor"/>
      </rPr>
      <t>sleep</t>
    </r>
    <r>
      <rPr>
        <sz val="11"/>
        <color theme="1"/>
        <rFont val="Calibri"/>
        <family val="2"/>
        <scheme val="minor"/>
      </rPr>
      <t xml:space="preserve"> [W]</t>
    </r>
  </si>
  <si>
    <r>
      <t>P</t>
    </r>
    <r>
      <rPr>
        <vertAlign val="subscript"/>
        <sz val="11"/>
        <color theme="1"/>
        <rFont val="Calibri"/>
        <family val="2"/>
        <scheme val="minor"/>
      </rPr>
      <t>dif</t>
    </r>
    <r>
      <rPr>
        <sz val="11"/>
        <color theme="1"/>
        <rFont val="Calibri"/>
        <family val="2"/>
        <scheme val="minor"/>
      </rPr>
      <t xml:space="preserve"> [W]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</si>
</sst>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'PLC 1'!$B$1</c:f>
              <c:strCache>
                <c:ptCount val="1"/>
                <c:pt idx="0">
                  <c:v>Iin                     [mA]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1'!$B$2:$B$21</c:f>
              <c:numCache>
                <c:formatCode>0.00</c:formatCode>
                <c:ptCount val="20"/>
                <c:pt idx="0">
                  <c:v>57.3</c:v>
                </c:pt>
                <c:pt idx="1">
                  <c:v>57.4</c:v>
                </c:pt>
                <c:pt idx="2">
                  <c:v>57.4</c:v>
                </c:pt>
                <c:pt idx="3">
                  <c:v>57.4</c:v>
                </c:pt>
                <c:pt idx="4">
                  <c:v>57.4</c:v>
                </c:pt>
                <c:pt idx="5">
                  <c:v>57.3</c:v>
                </c:pt>
                <c:pt idx="6">
                  <c:v>57.3</c:v>
                </c:pt>
                <c:pt idx="7">
                  <c:v>57.1</c:v>
                </c:pt>
                <c:pt idx="8">
                  <c:v>57.1</c:v>
                </c:pt>
                <c:pt idx="9">
                  <c:v>57.1</c:v>
                </c:pt>
                <c:pt idx="10">
                  <c:v>56.5</c:v>
                </c:pt>
                <c:pt idx="11">
                  <c:v>56.5</c:v>
                </c:pt>
                <c:pt idx="12">
                  <c:v>56.4</c:v>
                </c:pt>
                <c:pt idx="13">
                  <c:v>56.3</c:v>
                </c:pt>
                <c:pt idx="14">
                  <c:v>56.3</c:v>
                </c:pt>
                <c:pt idx="15">
                  <c:v>56.2</c:v>
                </c:pt>
                <c:pt idx="16">
                  <c:v>51.9</c:v>
                </c:pt>
                <c:pt idx="17">
                  <c:v>46.1</c:v>
                </c:pt>
                <c:pt idx="18">
                  <c:v>40.1</c:v>
                </c:pt>
                <c:pt idx="19">
                  <c:v>34.270000000000003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C-42DE-8E91-ADC273390030}"/>
            </c:ext>
          </c:extLst>
        </c:ser>
        <c:ser>
          <c:idx val="1"/>
          <c:order val="1"/>
          <c:tx>
            <c:strRef>
              <c:f>'PLC 1'!$C$1</c:f>
              <c:strCache>
                <c:ptCount val="1"/>
                <c:pt idx="0">
                  <c:v>Iin sending [mA]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1'!$C$2:$C$21</c:f>
              <c:numCache>
                <c:formatCode>0.00</c:formatCode>
                <c:ptCount val="20"/>
                <c:pt idx="0">
                  <c:v>59.3</c:v>
                </c:pt>
                <c:pt idx="1">
                  <c:v>59.3</c:v>
                </c:pt>
                <c:pt idx="2">
                  <c:v>59.4</c:v>
                </c:pt>
                <c:pt idx="3">
                  <c:v>59.3</c:v>
                </c:pt>
                <c:pt idx="4">
                  <c:v>59.3</c:v>
                </c:pt>
                <c:pt idx="5">
                  <c:v>59.2</c:v>
                </c:pt>
                <c:pt idx="6">
                  <c:v>59.1</c:v>
                </c:pt>
                <c:pt idx="7">
                  <c:v>59</c:v>
                </c:pt>
                <c:pt idx="8">
                  <c:v>59</c:v>
                </c:pt>
                <c:pt idx="9">
                  <c:v>58.9</c:v>
                </c:pt>
                <c:pt idx="10">
                  <c:v>58.9</c:v>
                </c:pt>
                <c:pt idx="11">
                  <c:v>58.75</c:v>
                </c:pt>
                <c:pt idx="12">
                  <c:v>58.7</c:v>
                </c:pt>
                <c:pt idx="13">
                  <c:v>58.6</c:v>
                </c:pt>
                <c:pt idx="14">
                  <c:v>58.4</c:v>
                </c:pt>
                <c:pt idx="15">
                  <c:v>57.7</c:v>
                </c:pt>
                <c:pt idx="16">
                  <c:v>53.3</c:v>
                </c:pt>
                <c:pt idx="17">
                  <c:v>47.2</c:v>
                </c:pt>
                <c:pt idx="18">
                  <c:v>41.3</c:v>
                </c:pt>
                <c:pt idx="19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C-42DE-8E91-ADC27339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3560"/>
        <c:axId val="591731920"/>
      </c:lineChart>
      <c:catAx>
        <c:axId val="59173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1920"/>
        <c:crosses val="autoZero"/>
        <c:auto val="1"/>
        <c:lblAlgn val="ctr"/>
        <c:lblOffset val="100"/>
        <c:noMultiLvlLbl val="0"/>
      </c:catAx>
      <c:valAx>
        <c:axId val="5917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3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'PLC 1'!$D$1</c:f>
              <c:strCache>
                <c:ptCount val="1"/>
                <c:pt idx="0">
                  <c:v>Vpp                    [V]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'PLC 1'!$A$2:$A$22</c:f>
              <c:numCache>
                <c:formatCode>General</c:formatCode>
                <c:ptCount val="21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10.5</c:v>
                </c:pt>
                <c:pt idx="8">
                  <c:v>10</c:v>
                </c:pt>
                <c:pt idx="9">
                  <c:v>9.5</c:v>
                </c:pt>
                <c:pt idx="10">
                  <c:v>9</c:v>
                </c:pt>
                <c:pt idx="11">
                  <c:v>8.5</c:v>
                </c:pt>
                <c:pt idx="12">
                  <c:v>8</c:v>
                </c:pt>
                <c:pt idx="13">
                  <c:v>7.5</c:v>
                </c:pt>
                <c:pt idx="14">
                  <c:v>7</c:v>
                </c:pt>
                <c:pt idx="15">
                  <c:v>6.5</c:v>
                </c:pt>
                <c:pt idx="16">
                  <c:v>6</c:v>
                </c:pt>
                <c:pt idx="17">
                  <c:v>5.5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</c:numCache>
            </c:numRef>
          </c:cat>
          <c:val>
            <c:numRef>
              <c:f>'PLC 1'!$D$2:$D$21</c:f>
              <c:numCache>
                <c:formatCode>0.00</c:formatCode>
                <c:ptCount val="20"/>
                <c:pt idx="0">
                  <c:v>1.66</c:v>
                </c:pt>
                <c:pt idx="1">
                  <c:v>1.72</c:v>
                </c:pt>
                <c:pt idx="2">
                  <c:v>1.74</c:v>
                </c:pt>
                <c:pt idx="3">
                  <c:v>1.8</c:v>
                </c:pt>
                <c:pt idx="4">
                  <c:v>1.84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1.94</c:v>
                </c:pt>
                <c:pt idx="15">
                  <c:v>1.86</c:v>
                </c:pt>
                <c:pt idx="16">
                  <c:v>1.74</c:v>
                </c:pt>
                <c:pt idx="17">
                  <c:v>1.6</c:v>
                </c:pt>
                <c:pt idx="18">
                  <c:v>1.46</c:v>
                </c:pt>
                <c:pt idx="19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B-4FB0-AE76-58D9E55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87264"/>
        <c:axId val="46687592"/>
      </c:lineChart>
      <c:catAx>
        <c:axId val="466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592"/>
        <c:crosses val="autoZero"/>
        <c:auto val="1"/>
        <c:lblAlgn val="ctr"/>
        <c:lblOffset val="100"/>
        <c:noMultiLvlLbl val="0"/>
      </c:catAx>
      <c:valAx>
        <c:axId val="466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4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v>PLC_sleep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(measurement1!$D$2:$D$13,measurement1!$D$16:$D$27,measurement1!$D$30:$D$41)</c:f>
              <c:numCache>
                <c:formatCode>0.00</c:formatCode>
                <c:ptCount val="36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10</c:v>
                </c:pt>
                <c:pt idx="13">
                  <c:v>9.5</c:v>
                </c:pt>
                <c:pt idx="14">
                  <c:v>9</c:v>
                </c:pt>
                <c:pt idx="15">
                  <c:v>8.5</c:v>
                </c:pt>
                <c:pt idx="16">
                  <c:v>8</c:v>
                </c:pt>
                <c:pt idx="17">
                  <c:v>7.5</c:v>
                </c:pt>
                <c:pt idx="18">
                  <c:v>7</c:v>
                </c:pt>
                <c:pt idx="19">
                  <c:v>6.5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4.5</c:v>
                </c:pt>
                <c:pt idx="24" formatCode="General">
                  <c:v>10</c:v>
                </c:pt>
                <c:pt idx="25" formatCode="General">
                  <c:v>9.5</c:v>
                </c:pt>
                <c:pt idx="26" formatCode="General">
                  <c:v>9</c:v>
                </c:pt>
                <c:pt idx="27" formatCode="General">
                  <c:v>8.5</c:v>
                </c:pt>
                <c:pt idx="28" formatCode="General">
                  <c:v>8</c:v>
                </c:pt>
                <c:pt idx="29" formatCode="General">
                  <c:v>7.5</c:v>
                </c:pt>
                <c:pt idx="30" formatCode="General">
                  <c:v>7</c:v>
                </c:pt>
                <c:pt idx="31" formatCode="General">
                  <c:v>6.5</c:v>
                </c:pt>
                <c:pt idx="32" formatCode="General">
                  <c:v>6</c:v>
                </c:pt>
                <c:pt idx="33" formatCode="General">
                  <c:v>5.5</c:v>
                </c:pt>
                <c:pt idx="34" formatCode="General">
                  <c:v>5</c:v>
                </c:pt>
                <c:pt idx="35" formatCode="General">
                  <c:v>4.5</c:v>
                </c:pt>
              </c:numCache>
            </c:numRef>
          </c:cat>
          <c:val>
            <c:numRef>
              <c:f>(measurement1!$G$2:$G$13,measurement1!$G$16:$G$27,measurement1!$G$30:$G$41)</c:f>
              <c:numCache>
                <c:formatCode>0.00</c:formatCode>
                <c:ptCount val="36"/>
                <c:pt idx="0">
                  <c:v>0.52200000000000002</c:v>
                </c:pt>
                <c:pt idx="1">
                  <c:v>0.49590000000000001</c:v>
                </c:pt>
                <c:pt idx="2">
                  <c:v>0.4698</c:v>
                </c:pt>
                <c:pt idx="3">
                  <c:v>0.44285000000000002</c:v>
                </c:pt>
                <c:pt idx="4">
                  <c:v>0.41760000000000003</c:v>
                </c:pt>
                <c:pt idx="5">
                  <c:v>0.39074999999999999</c:v>
                </c:pt>
                <c:pt idx="6">
                  <c:v>0.36469999999999997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0.51600000000000001</c:v>
                </c:pt>
                <c:pt idx="13">
                  <c:v>0.48925000000000002</c:v>
                </c:pt>
                <c:pt idx="14">
                  <c:v>0.46350000000000002</c:v>
                </c:pt>
                <c:pt idx="15">
                  <c:v>0.43774999999999997</c:v>
                </c:pt>
                <c:pt idx="16">
                  <c:v>0.41120000000000001</c:v>
                </c:pt>
                <c:pt idx="17">
                  <c:v>0.38624999999999998</c:v>
                </c:pt>
                <c:pt idx="18">
                  <c:v>0.36049999999999999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0.54</c:v>
                </c:pt>
                <c:pt idx="25">
                  <c:v>0.50159999999999993</c:v>
                </c:pt>
                <c:pt idx="26">
                  <c:v>0.47115000000000001</c:v>
                </c:pt>
                <c:pt idx="27">
                  <c:v>0.44029999999999997</c:v>
                </c:pt>
                <c:pt idx="28">
                  <c:v>0.432</c:v>
                </c:pt>
                <c:pt idx="29">
                  <c:v>0.38924999999999998</c:v>
                </c:pt>
                <c:pt idx="30">
                  <c:v>0.36330000000000001</c:v>
                </c:pt>
                <c:pt idx="31">
                  <c:v>0.33605000000000002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2-40E6-A063-4E17AE87F235}"/>
            </c:ext>
          </c:extLst>
        </c:ser>
        <c:ser>
          <c:idx val="0"/>
          <c:order val="1"/>
          <c:tx>
            <c:v>PLC_wake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(measurement1!$D$2:$D$13,measurement1!$D$16:$D$27,measurement1!$D$30:$D$41)</c:f>
              <c:numCache>
                <c:formatCode>0.00</c:formatCode>
                <c:ptCount val="36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10</c:v>
                </c:pt>
                <c:pt idx="13">
                  <c:v>9.5</c:v>
                </c:pt>
                <c:pt idx="14">
                  <c:v>9</c:v>
                </c:pt>
                <c:pt idx="15">
                  <c:v>8.5</c:v>
                </c:pt>
                <c:pt idx="16">
                  <c:v>8</c:v>
                </c:pt>
                <c:pt idx="17">
                  <c:v>7.5</c:v>
                </c:pt>
                <c:pt idx="18">
                  <c:v>7</c:v>
                </c:pt>
                <c:pt idx="19">
                  <c:v>6.5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4.5</c:v>
                </c:pt>
                <c:pt idx="24" formatCode="General">
                  <c:v>10</c:v>
                </c:pt>
                <c:pt idx="25" formatCode="General">
                  <c:v>9.5</c:v>
                </c:pt>
                <c:pt idx="26" formatCode="General">
                  <c:v>9</c:v>
                </c:pt>
                <c:pt idx="27" formatCode="General">
                  <c:v>8.5</c:v>
                </c:pt>
                <c:pt idx="28" formatCode="General">
                  <c:v>8</c:v>
                </c:pt>
                <c:pt idx="29" formatCode="General">
                  <c:v>7.5</c:v>
                </c:pt>
                <c:pt idx="30" formatCode="General">
                  <c:v>7</c:v>
                </c:pt>
                <c:pt idx="31" formatCode="General">
                  <c:v>6.5</c:v>
                </c:pt>
                <c:pt idx="32" formatCode="General">
                  <c:v>6</c:v>
                </c:pt>
                <c:pt idx="33" formatCode="General">
                  <c:v>5.5</c:v>
                </c:pt>
                <c:pt idx="34" formatCode="General">
                  <c:v>5</c:v>
                </c:pt>
                <c:pt idx="35" formatCode="General">
                  <c:v>4.5</c:v>
                </c:pt>
              </c:numCache>
            </c:numRef>
          </c:cat>
          <c:val>
            <c:numRef>
              <c:f>(measurement1!$F$2:$F$13,measurement1!$F$16:$F$27,measurement1!$F$30:$F$41)</c:f>
              <c:numCache>
                <c:formatCode>0.00</c:formatCode>
                <c:ptCount val="36"/>
                <c:pt idx="0">
                  <c:v>0.99773999999999996</c:v>
                </c:pt>
                <c:pt idx="1">
                  <c:v>0.94897600000000004</c:v>
                </c:pt>
                <c:pt idx="2">
                  <c:v>0.89821200000000001</c:v>
                </c:pt>
                <c:pt idx="3">
                  <c:v>0.83148</c:v>
                </c:pt>
                <c:pt idx="4">
                  <c:v>0.70992</c:v>
                </c:pt>
                <c:pt idx="5">
                  <c:v>0.62336400000000003</c:v>
                </c:pt>
                <c:pt idx="6">
                  <c:v>0.53652</c:v>
                </c:pt>
                <c:pt idx="7">
                  <c:v>0.37328200000000006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0.996977</c:v>
                </c:pt>
                <c:pt idx="13">
                  <c:v>0.94439600000000001</c:v>
                </c:pt>
                <c:pt idx="14">
                  <c:v>0.89506999999999992</c:v>
                </c:pt>
                <c:pt idx="15">
                  <c:v>0.81869100000000017</c:v>
                </c:pt>
                <c:pt idx="16">
                  <c:v>0.72132200000000002</c:v>
                </c:pt>
                <c:pt idx="17">
                  <c:v>0.63802000000000003</c:v>
                </c:pt>
                <c:pt idx="18">
                  <c:v>0.54583199999999998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1.0185</c:v>
                </c:pt>
                <c:pt idx="25">
                  <c:v>0.96678799999999998</c:v>
                </c:pt>
                <c:pt idx="26">
                  <c:v>0.91468499999999997</c:v>
                </c:pt>
                <c:pt idx="27">
                  <c:v>0.83824199999999993</c:v>
                </c:pt>
                <c:pt idx="28">
                  <c:v>0.73589600000000011</c:v>
                </c:pt>
                <c:pt idx="29">
                  <c:v>0.63307199999999997</c:v>
                </c:pt>
                <c:pt idx="30">
                  <c:v>0.54048399999999996</c:v>
                </c:pt>
                <c:pt idx="31">
                  <c:v>0.38267700000000004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2-40E6-A063-4E17AE87F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00"/>
        <c:axId val="299171416"/>
        <c:axId val="299176336"/>
        <c:axId val="175032408"/>
      </c:area3DChart>
      <c:catAx>
        <c:axId val="2991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6336"/>
        <c:crosses val="autoZero"/>
        <c:auto val="1"/>
        <c:lblAlgn val="ctr"/>
        <c:lblOffset val="100"/>
        <c:tickMarkSkip val="12"/>
        <c:noMultiLvlLbl val="0"/>
      </c:catAx>
      <c:valAx>
        <c:axId val="299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1416"/>
        <c:crosses val="autoZero"/>
        <c:crossBetween val="midCat"/>
      </c:valAx>
      <c:serAx>
        <c:axId val="17503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99176336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4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1"/>
          <c:order val="0"/>
          <c:tx>
            <c:v>PLC_sleep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(measurement2!$D$2:$D$13,measurement2!$D$16:$D$27,measurement2!$D$30:$D$41)</c:f>
              <c:numCache>
                <c:formatCode>0.00</c:formatCode>
                <c:ptCount val="36"/>
              </c:numCache>
            </c:numRef>
          </c:cat>
          <c:val>
            <c:numRef>
              <c:f>(measurement2!$G$2:$G$13,measurement2!$G$16:$G$27,measurement2!$G$30:$G$41)</c:f>
              <c:numCache>
                <c:formatCode>0.00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F97B-455A-9344-5C49213FE888}"/>
            </c:ext>
          </c:extLst>
        </c:ser>
        <c:ser>
          <c:idx val="0"/>
          <c:order val="1"/>
          <c:tx>
            <c:v>PLC_wake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(measurement2!$D$2:$D$13,measurement2!$D$16:$D$27,measurement2!$D$30:$D$41)</c:f>
              <c:numCache>
                <c:formatCode>0.00</c:formatCode>
                <c:ptCount val="36"/>
              </c:numCache>
            </c:numRef>
          </c:cat>
          <c:val>
            <c:numRef>
              <c:f>(measurement2!$F$2:$F$13,measurement2!$F$16:$F$27,measurement2!$F$30:$F$41)</c:f>
              <c:numCache>
                <c:formatCode>0.00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1-F97B-455A-9344-5C49213FE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200"/>
        <c:axId val="299171416"/>
        <c:axId val="299176336"/>
        <c:axId val="175032408"/>
      </c:area3DChart>
      <c:catAx>
        <c:axId val="29917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6336"/>
        <c:crosses val="autoZero"/>
        <c:auto val="1"/>
        <c:lblAlgn val="ctr"/>
        <c:lblOffset val="100"/>
        <c:tickMarkSkip val="12"/>
        <c:noMultiLvlLbl val="0"/>
      </c:catAx>
      <c:valAx>
        <c:axId val="299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1416"/>
        <c:crosses val="autoZero"/>
        <c:crossBetween val="midCat"/>
      </c:valAx>
      <c:serAx>
        <c:axId val="17503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99176336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0</xdr:row>
      <xdr:rowOff>144780</xdr:rowOff>
    </xdr:from>
    <xdr:to>
      <xdr:col>11</xdr:col>
      <xdr:colOff>495300</xdr:colOff>
      <xdr:row>15</xdr:row>
      <xdr:rowOff>144780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AB70A0-0FD3-42FF-B710-FE5CF94E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769620</xdr:colOff>
      <xdr:row>16</xdr:row>
      <xdr:rowOff>38100</xdr:rowOff>
    </xdr:from>
    <xdr:to>
      <xdr:col>11</xdr:col>
      <xdr:colOff>586740</xdr:colOff>
      <xdr:row>31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E91901-92D9-42D3-8F88-5C7C155A5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5</xdr:row>
      <xdr:rowOff>99060</xdr:rowOff>
    </xdr:from>
    <xdr:to>
      <xdr:col>20</xdr:col>
      <xdr:colOff>716280</xdr:colOff>
      <xdr:row>20</xdr:row>
      <xdr:rowOff>83820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020826F-F738-4A24-AF15-944ACBCAA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5</xdr:row>
      <xdr:rowOff>99060</xdr:rowOff>
    </xdr:from>
    <xdr:to>
      <xdr:col>20</xdr:col>
      <xdr:colOff>716280</xdr:colOff>
      <xdr:row>20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75FF7C-F821-4AF5-ACF6-810B2495A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E1" sqref="E1"/>
    </sheetView>
  </sheetViews>
  <sheetFormatPr baseColWidth="10" defaultRowHeight="14.4" x14ac:dyDescent="0.3"/>
  <cols>
    <col min="1" max="16384" width="11.5546875" style="1"/>
  </cols>
  <sheetData>
    <row r="1" spans="1:5" s="5" customFormat="1" ht="30" x14ac:dyDescent="0.3">
      <c r="A1" s="4" t="s">
        <v>6</v>
      </c>
      <c r="B1" s="4" t="s">
        <v>5</v>
      </c>
      <c r="C1" s="4" t="s">
        <v>4</v>
      </c>
      <c r="D1" s="4" t="s">
        <v>7</v>
      </c>
      <c r="E1" s="4" t="s">
        <v>0</v>
      </c>
    </row>
    <row r="2" spans="1:5" x14ac:dyDescent="0.3">
      <c r="A2" s="2">
        <v>14</v>
      </c>
      <c r="B2" s="6">
        <v>57.3</v>
      </c>
      <c r="C2" s="6">
        <v>59.3</v>
      </c>
      <c r="D2" s="6">
        <v>1.66</v>
      </c>
      <c r="E2" s="3" t="s">
        <v>3</v>
      </c>
    </row>
    <row r="3" spans="1:5" x14ac:dyDescent="0.3">
      <c r="A3" s="2">
        <v>13.5</v>
      </c>
      <c r="B3" s="6">
        <v>57.4</v>
      </c>
      <c r="C3" s="6">
        <v>59.3</v>
      </c>
      <c r="D3" s="6">
        <v>1.72</v>
      </c>
      <c r="E3" s="3" t="s">
        <v>3</v>
      </c>
    </row>
    <row r="4" spans="1:5" x14ac:dyDescent="0.3">
      <c r="A4" s="2">
        <v>13</v>
      </c>
      <c r="B4" s="6">
        <v>57.4</v>
      </c>
      <c r="C4" s="6">
        <v>59.4</v>
      </c>
      <c r="D4" s="6">
        <v>1.74</v>
      </c>
      <c r="E4" s="3" t="s">
        <v>3</v>
      </c>
    </row>
    <row r="5" spans="1:5" x14ac:dyDescent="0.3">
      <c r="A5" s="2">
        <v>12.5</v>
      </c>
      <c r="B5" s="6">
        <v>57.4</v>
      </c>
      <c r="C5" s="6">
        <v>59.3</v>
      </c>
      <c r="D5" s="6">
        <v>1.8</v>
      </c>
      <c r="E5" s="3" t="s">
        <v>3</v>
      </c>
    </row>
    <row r="6" spans="1:5" x14ac:dyDescent="0.3">
      <c r="A6" s="2">
        <v>12</v>
      </c>
      <c r="B6" s="6">
        <v>57.4</v>
      </c>
      <c r="C6" s="6">
        <v>59.3</v>
      </c>
      <c r="D6" s="6">
        <v>1.84</v>
      </c>
      <c r="E6" s="3" t="s">
        <v>3</v>
      </c>
    </row>
    <row r="7" spans="1:5" x14ac:dyDescent="0.3">
      <c r="A7" s="2">
        <v>11.5</v>
      </c>
      <c r="B7" s="6">
        <v>57.3</v>
      </c>
      <c r="C7" s="6">
        <v>59.2</v>
      </c>
      <c r="D7" s="6">
        <v>1.8</v>
      </c>
      <c r="E7" s="3" t="s">
        <v>3</v>
      </c>
    </row>
    <row r="8" spans="1:5" x14ac:dyDescent="0.3">
      <c r="A8" s="2">
        <v>11</v>
      </c>
      <c r="B8" s="6">
        <v>57.3</v>
      </c>
      <c r="C8" s="6">
        <v>59.1</v>
      </c>
      <c r="D8" s="6">
        <v>1.9</v>
      </c>
      <c r="E8" s="3" t="s">
        <v>3</v>
      </c>
    </row>
    <row r="9" spans="1:5" x14ac:dyDescent="0.3">
      <c r="A9" s="2">
        <v>10.5</v>
      </c>
      <c r="B9" s="6">
        <v>57.1</v>
      </c>
      <c r="C9" s="6">
        <v>59</v>
      </c>
      <c r="D9" s="6">
        <v>1.9</v>
      </c>
      <c r="E9" s="3" t="s">
        <v>3</v>
      </c>
    </row>
    <row r="10" spans="1:5" x14ac:dyDescent="0.3">
      <c r="A10" s="2">
        <v>10</v>
      </c>
      <c r="B10" s="6">
        <v>57.1</v>
      </c>
      <c r="C10" s="6">
        <v>59</v>
      </c>
      <c r="D10" s="6">
        <v>2</v>
      </c>
      <c r="E10" s="3" t="s">
        <v>3</v>
      </c>
    </row>
    <row r="11" spans="1:5" x14ac:dyDescent="0.3">
      <c r="A11" s="2">
        <v>9.5</v>
      </c>
      <c r="B11" s="6">
        <v>57.1</v>
      </c>
      <c r="C11" s="6">
        <v>58.9</v>
      </c>
      <c r="D11" s="6">
        <v>2</v>
      </c>
      <c r="E11" s="3" t="s">
        <v>3</v>
      </c>
    </row>
    <row r="12" spans="1:5" x14ac:dyDescent="0.3">
      <c r="A12" s="2">
        <v>9</v>
      </c>
      <c r="B12" s="6">
        <v>56.5</v>
      </c>
      <c r="C12" s="6">
        <v>58.9</v>
      </c>
      <c r="D12" s="6">
        <v>1.98</v>
      </c>
      <c r="E12" s="3" t="s">
        <v>3</v>
      </c>
    </row>
    <row r="13" spans="1:5" x14ac:dyDescent="0.3">
      <c r="A13" s="2">
        <v>8.5</v>
      </c>
      <c r="B13" s="6">
        <v>56.5</v>
      </c>
      <c r="C13" s="6">
        <v>58.75</v>
      </c>
      <c r="D13" s="6">
        <v>1.98</v>
      </c>
      <c r="E13" s="3" t="s">
        <v>3</v>
      </c>
    </row>
    <row r="14" spans="1:5" x14ac:dyDescent="0.3">
      <c r="A14" s="2">
        <v>8</v>
      </c>
      <c r="B14" s="6">
        <v>56.4</v>
      </c>
      <c r="C14" s="6">
        <v>58.7</v>
      </c>
      <c r="D14" s="6">
        <v>1.98</v>
      </c>
      <c r="E14" s="3" t="s">
        <v>3</v>
      </c>
    </row>
    <row r="15" spans="1:5" x14ac:dyDescent="0.3">
      <c r="A15" s="2">
        <v>7.5</v>
      </c>
      <c r="B15" s="6">
        <v>56.3</v>
      </c>
      <c r="C15" s="6">
        <v>58.6</v>
      </c>
      <c r="D15" s="6">
        <v>1.98</v>
      </c>
      <c r="E15" s="3" t="s">
        <v>3</v>
      </c>
    </row>
    <row r="16" spans="1:5" x14ac:dyDescent="0.3">
      <c r="A16" s="2">
        <v>7</v>
      </c>
      <c r="B16" s="6">
        <v>56.3</v>
      </c>
      <c r="C16" s="6">
        <v>58.4</v>
      </c>
      <c r="D16" s="6">
        <v>1.94</v>
      </c>
      <c r="E16" s="3" t="s">
        <v>3</v>
      </c>
    </row>
    <row r="17" spans="1:5" x14ac:dyDescent="0.3">
      <c r="A17" s="2">
        <v>6.5</v>
      </c>
      <c r="B17" s="6">
        <v>56.2</v>
      </c>
      <c r="C17" s="6">
        <v>57.7</v>
      </c>
      <c r="D17" s="6">
        <v>1.86</v>
      </c>
      <c r="E17" s="3" t="s">
        <v>3</v>
      </c>
    </row>
    <row r="18" spans="1:5" x14ac:dyDescent="0.3">
      <c r="A18" s="2">
        <v>6</v>
      </c>
      <c r="B18" s="6">
        <v>51.9</v>
      </c>
      <c r="C18" s="6">
        <v>53.3</v>
      </c>
      <c r="D18" s="6">
        <v>1.74</v>
      </c>
      <c r="E18" s="3" t="s">
        <v>3</v>
      </c>
    </row>
    <row r="19" spans="1:5" x14ac:dyDescent="0.3">
      <c r="A19" s="2">
        <v>5.5</v>
      </c>
      <c r="B19" s="6">
        <v>46.1</v>
      </c>
      <c r="C19" s="6">
        <v>47.2</v>
      </c>
      <c r="D19" s="6">
        <v>1.6</v>
      </c>
      <c r="E19" s="3" t="s">
        <v>3</v>
      </c>
    </row>
    <row r="20" spans="1:5" x14ac:dyDescent="0.3">
      <c r="A20" s="2">
        <v>5</v>
      </c>
      <c r="B20" s="6">
        <v>40.1</v>
      </c>
      <c r="C20" s="6">
        <v>41.3</v>
      </c>
      <c r="D20" s="6">
        <v>1.46</v>
      </c>
      <c r="E20" s="3" t="s">
        <v>3</v>
      </c>
    </row>
    <row r="21" spans="1:5" x14ac:dyDescent="0.3">
      <c r="A21" s="2">
        <v>4.5</v>
      </c>
      <c r="B21" s="6">
        <v>34.270000000000003</v>
      </c>
      <c r="C21" s="6">
        <v>35.200000000000003</v>
      </c>
      <c r="D21" s="6">
        <v>1.34</v>
      </c>
      <c r="E21" s="3" t="s">
        <v>3</v>
      </c>
    </row>
    <row r="22" spans="1:5" x14ac:dyDescent="0.3">
      <c r="A22" s="2">
        <v>4</v>
      </c>
      <c r="B22" s="3" t="s">
        <v>1</v>
      </c>
      <c r="C22" s="3" t="s">
        <v>1</v>
      </c>
      <c r="D22" s="3" t="s">
        <v>1</v>
      </c>
      <c r="E22" s="3" t="s">
        <v>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9737-EC01-4798-97D4-F1573FFECD07}">
  <dimension ref="A1:M41"/>
  <sheetViews>
    <sheetView tabSelected="1" workbookViewId="0">
      <selection activeCell="N7" sqref="N7"/>
    </sheetView>
  </sheetViews>
  <sheetFormatPr baseColWidth="10" defaultRowHeight="14.4" x14ac:dyDescent="0.3"/>
  <cols>
    <col min="1" max="8" width="11.5546875" style="1"/>
    <col min="9" max="10" width="9" style="1" customWidth="1"/>
    <col min="11" max="16384" width="11.5546875" style="1"/>
  </cols>
  <sheetData>
    <row r="1" spans="1:13" ht="15.6" x14ac:dyDescent="0.35">
      <c r="A1" s="9" t="s">
        <v>8</v>
      </c>
      <c r="B1" s="9" t="s">
        <v>11</v>
      </c>
      <c r="C1" s="9" t="s">
        <v>9</v>
      </c>
      <c r="D1" s="9" t="s">
        <v>12</v>
      </c>
      <c r="E1" s="9" t="s">
        <v>10</v>
      </c>
      <c r="F1" s="9" t="s">
        <v>14</v>
      </c>
      <c r="G1" s="9" t="s">
        <v>15</v>
      </c>
      <c r="H1" s="9" t="s">
        <v>16</v>
      </c>
      <c r="I1" s="9"/>
      <c r="J1" s="9"/>
      <c r="K1" s="1">
        <v>9600</v>
      </c>
      <c r="L1" s="1">
        <v>19200</v>
      </c>
      <c r="M1" s="1">
        <v>115200</v>
      </c>
    </row>
    <row r="2" spans="1:13" ht="14.4" customHeight="1" x14ac:dyDescent="0.3">
      <c r="A2" s="9"/>
      <c r="B2" s="6">
        <v>9.64</v>
      </c>
      <c r="C2" s="6">
        <v>103.5</v>
      </c>
      <c r="D2" s="6">
        <v>10</v>
      </c>
      <c r="E2" s="6">
        <v>52.2</v>
      </c>
      <c r="F2" s="6">
        <f>(B2*C2)/1000</f>
        <v>0.99773999999999996</v>
      </c>
      <c r="G2" s="6">
        <f>(D2*E2)/1000</f>
        <v>0.52200000000000002</v>
      </c>
      <c r="H2" s="6">
        <f>F2-G2</f>
        <v>0.47573999999999994</v>
      </c>
      <c r="I2" s="9"/>
      <c r="J2" s="9"/>
      <c r="K2" s="10">
        <f>(8000/K$1)*$F2</f>
        <v>0.83145000000000002</v>
      </c>
      <c r="L2" s="10">
        <f t="shared" ref="L2:M17" si="0">(8000/L$1)*$F2</f>
        <v>0.41572500000000001</v>
      </c>
      <c r="M2" s="10">
        <f t="shared" si="0"/>
        <v>6.9287500000000002E-2</v>
      </c>
    </row>
    <row r="3" spans="1:13" ht="14.4" customHeight="1" x14ac:dyDescent="0.3">
      <c r="A3" s="12">
        <v>1</v>
      </c>
      <c r="B3" s="6">
        <v>9.16</v>
      </c>
      <c r="C3" s="6">
        <v>103.6</v>
      </c>
      <c r="D3" s="6">
        <v>9.5</v>
      </c>
      <c r="E3" s="6">
        <v>52.2</v>
      </c>
      <c r="F3" s="6">
        <f t="shared" ref="F3:F8" si="1">(B3*C3)/1000</f>
        <v>0.94897600000000004</v>
      </c>
      <c r="G3" s="6">
        <f t="shared" ref="G3:G8" si="2">(D3*E3)/1000</f>
        <v>0.49590000000000001</v>
      </c>
      <c r="H3" s="6">
        <f t="shared" ref="H3:H13" si="3">F3-G3</f>
        <v>0.45307600000000003</v>
      </c>
      <c r="I3" s="9"/>
      <c r="J3" s="9"/>
      <c r="K3" s="10">
        <f t="shared" ref="K3:M18" si="4">(8000/K$1)*$F3</f>
        <v>0.79081333333333337</v>
      </c>
      <c r="L3" s="10">
        <f t="shared" si="0"/>
        <v>0.39540666666666668</v>
      </c>
      <c r="M3" s="10">
        <f t="shared" si="0"/>
        <v>6.5901111111111119E-2</v>
      </c>
    </row>
    <row r="4" spans="1:13" ht="14.4" customHeight="1" x14ac:dyDescent="0.3">
      <c r="A4" s="12"/>
      <c r="B4" s="6">
        <v>8.67</v>
      </c>
      <c r="C4" s="6">
        <v>103.6</v>
      </c>
      <c r="D4" s="6">
        <v>9</v>
      </c>
      <c r="E4" s="6">
        <v>52.2</v>
      </c>
      <c r="F4" s="6">
        <f t="shared" si="1"/>
        <v>0.89821200000000001</v>
      </c>
      <c r="G4" s="6">
        <f t="shared" si="2"/>
        <v>0.4698</v>
      </c>
      <c r="H4" s="6">
        <f t="shared" si="3"/>
        <v>0.42841200000000002</v>
      </c>
      <c r="I4" s="9"/>
      <c r="J4" s="9"/>
      <c r="K4" s="10">
        <f t="shared" si="4"/>
        <v>0.74851000000000001</v>
      </c>
      <c r="L4" s="10">
        <f t="shared" si="0"/>
        <v>0.374255</v>
      </c>
      <c r="M4" s="10">
        <f t="shared" si="0"/>
        <v>6.2375833333333339E-2</v>
      </c>
    </row>
    <row r="5" spans="1:13" ht="14.4" customHeight="1" x14ac:dyDescent="0.3">
      <c r="A5" s="12"/>
      <c r="B5" s="6">
        <v>8.1999999999999993</v>
      </c>
      <c r="C5" s="6">
        <v>101.4</v>
      </c>
      <c r="D5" s="6">
        <v>8.5</v>
      </c>
      <c r="E5" s="6">
        <v>52.1</v>
      </c>
      <c r="F5" s="6">
        <f t="shared" si="1"/>
        <v>0.83148</v>
      </c>
      <c r="G5" s="6">
        <f t="shared" si="2"/>
        <v>0.44285000000000002</v>
      </c>
      <c r="H5" s="6">
        <f t="shared" si="3"/>
        <v>0.38862999999999998</v>
      </c>
      <c r="I5" s="9"/>
      <c r="J5" s="9"/>
      <c r="K5" s="10">
        <f t="shared" si="4"/>
        <v>0.69290000000000007</v>
      </c>
      <c r="L5" s="10">
        <f t="shared" si="0"/>
        <v>0.34645000000000004</v>
      </c>
      <c r="M5" s="10">
        <f t="shared" si="0"/>
        <v>5.774166666666667E-2</v>
      </c>
    </row>
    <row r="6" spans="1:13" ht="14.4" customHeight="1" x14ac:dyDescent="0.3">
      <c r="A6" s="12"/>
      <c r="B6" s="6">
        <v>7.65</v>
      </c>
      <c r="C6" s="6">
        <v>92.8</v>
      </c>
      <c r="D6" s="6">
        <v>8</v>
      </c>
      <c r="E6" s="6">
        <v>52.2</v>
      </c>
      <c r="F6" s="6">
        <f t="shared" si="1"/>
        <v>0.70992</v>
      </c>
      <c r="G6" s="6">
        <f t="shared" si="2"/>
        <v>0.41760000000000003</v>
      </c>
      <c r="H6" s="6">
        <f t="shared" si="3"/>
        <v>0.29231999999999997</v>
      </c>
      <c r="I6" s="9"/>
      <c r="J6" s="9"/>
      <c r="K6" s="10">
        <f t="shared" si="4"/>
        <v>0.59160000000000001</v>
      </c>
      <c r="L6" s="10">
        <f t="shared" si="0"/>
        <v>0.29580000000000001</v>
      </c>
      <c r="M6" s="10">
        <f t="shared" si="0"/>
        <v>4.9300000000000004E-2</v>
      </c>
    </row>
    <row r="7" spans="1:13" ht="14.4" customHeight="1" x14ac:dyDescent="0.3">
      <c r="A7" s="12"/>
      <c r="B7" s="6">
        <v>7.24</v>
      </c>
      <c r="C7" s="6">
        <v>86.1</v>
      </c>
      <c r="D7" s="6">
        <v>7.5</v>
      </c>
      <c r="E7" s="6">
        <v>52.1</v>
      </c>
      <c r="F7" s="6">
        <f t="shared" si="1"/>
        <v>0.62336400000000003</v>
      </c>
      <c r="G7" s="6">
        <f t="shared" si="2"/>
        <v>0.39074999999999999</v>
      </c>
      <c r="H7" s="6">
        <f t="shared" si="3"/>
        <v>0.23261400000000004</v>
      </c>
      <c r="I7" s="9"/>
      <c r="J7" s="9"/>
      <c r="K7" s="10">
        <f t="shared" si="4"/>
        <v>0.5194700000000001</v>
      </c>
      <c r="L7" s="10">
        <f t="shared" si="0"/>
        <v>0.25973500000000005</v>
      </c>
      <c r="M7" s="10">
        <f t="shared" si="0"/>
        <v>4.328916666666667E-2</v>
      </c>
    </row>
    <row r="8" spans="1:13" ht="14.4" customHeight="1" x14ac:dyDescent="0.3">
      <c r="A8" s="12"/>
      <c r="B8" s="6">
        <v>6.8</v>
      </c>
      <c r="C8" s="6">
        <v>78.900000000000006</v>
      </c>
      <c r="D8" s="6">
        <v>7</v>
      </c>
      <c r="E8" s="6">
        <v>52.1</v>
      </c>
      <c r="F8" s="6">
        <f t="shared" si="1"/>
        <v>0.53652</v>
      </c>
      <c r="G8" s="6">
        <f t="shared" si="2"/>
        <v>0.36469999999999997</v>
      </c>
      <c r="H8" s="6">
        <f t="shared" si="3"/>
        <v>0.17182000000000003</v>
      </c>
      <c r="I8" s="9"/>
      <c r="J8" s="9"/>
      <c r="K8" s="10">
        <f t="shared" si="4"/>
        <v>0.4471</v>
      </c>
      <c r="L8" s="10">
        <f t="shared" si="0"/>
        <v>0.22355</v>
      </c>
      <c r="M8" s="10">
        <f t="shared" si="0"/>
        <v>3.7258333333333338E-2</v>
      </c>
    </row>
    <row r="9" spans="1:13" ht="14.4" customHeight="1" x14ac:dyDescent="0.3">
      <c r="A9" s="12"/>
      <c r="B9" s="8">
        <v>6.37</v>
      </c>
      <c r="C9" s="8">
        <v>58.6</v>
      </c>
      <c r="D9" s="8">
        <v>6.5</v>
      </c>
      <c r="E9" s="8"/>
      <c r="F9" s="8">
        <f t="shared" ref="F9:F13" si="5">(B9*C9)/1000</f>
        <v>0.37328200000000006</v>
      </c>
      <c r="G9" s="8">
        <f t="shared" ref="G9:G13" si="6">(D9*E9)/1000</f>
        <v>0</v>
      </c>
      <c r="H9" s="8">
        <f t="shared" si="3"/>
        <v>0.37328200000000006</v>
      </c>
      <c r="I9" s="11" t="str">
        <f>I23</f>
        <v>Mini Control cut out</v>
      </c>
      <c r="J9" s="11"/>
      <c r="K9" s="10">
        <f t="shared" si="4"/>
        <v>0.31106833333333339</v>
      </c>
      <c r="L9" s="10">
        <f t="shared" si="0"/>
        <v>0.1555341666666667</v>
      </c>
      <c r="M9" s="10">
        <f t="shared" si="0"/>
        <v>2.5922361111111115E-2</v>
      </c>
    </row>
    <row r="10" spans="1:13" ht="14.4" customHeight="1" x14ac:dyDescent="0.3">
      <c r="A10" s="12"/>
      <c r="B10" s="8"/>
      <c r="C10" s="8"/>
      <c r="D10" s="8">
        <v>6</v>
      </c>
      <c r="E10" s="8"/>
      <c r="F10" s="8">
        <f t="shared" si="5"/>
        <v>0</v>
      </c>
      <c r="G10" s="8">
        <f t="shared" si="6"/>
        <v>0</v>
      </c>
      <c r="H10" s="8">
        <f t="shared" si="3"/>
        <v>0</v>
      </c>
      <c r="I10" s="11"/>
      <c r="J10" s="11"/>
      <c r="K10" s="10">
        <f t="shared" si="4"/>
        <v>0</v>
      </c>
      <c r="L10" s="10">
        <f t="shared" si="0"/>
        <v>0</v>
      </c>
      <c r="M10" s="10">
        <f t="shared" si="0"/>
        <v>0</v>
      </c>
    </row>
    <row r="11" spans="1:13" ht="14.4" customHeight="1" x14ac:dyDescent="0.3">
      <c r="A11" s="12"/>
      <c r="B11" s="8"/>
      <c r="C11" s="8"/>
      <c r="D11" s="8">
        <v>5.5</v>
      </c>
      <c r="E11" s="8"/>
      <c r="F11" s="8">
        <f t="shared" si="5"/>
        <v>0</v>
      </c>
      <c r="G11" s="8">
        <f t="shared" si="6"/>
        <v>0</v>
      </c>
      <c r="H11" s="8">
        <f t="shared" si="3"/>
        <v>0</v>
      </c>
      <c r="I11" s="11"/>
      <c r="J11" s="11"/>
      <c r="K11" s="10">
        <f t="shared" si="4"/>
        <v>0</v>
      </c>
      <c r="L11" s="10">
        <f t="shared" si="0"/>
        <v>0</v>
      </c>
      <c r="M11" s="10">
        <f t="shared" si="0"/>
        <v>0</v>
      </c>
    </row>
    <row r="12" spans="1:13" ht="14.4" customHeight="1" x14ac:dyDescent="0.3">
      <c r="A12" s="12"/>
      <c r="B12" s="8"/>
      <c r="C12" s="8"/>
      <c r="D12" s="8">
        <v>5</v>
      </c>
      <c r="E12" s="8"/>
      <c r="F12" s="8">
        <f t="shared" si="5"/>
        <v>0</v>
      </c>
      <c r="G12" s="8">
        <f t="shared" si="6"/>
        <v>0</v>
      </c>
      <c r="H12" s="8">
        <f t="shared" si="3"/>
        <v>0</v>
      </c>
      <c r="I12" s="11"/>
      <c r="J12" s="11"/>
      <c r="K12" s="10">
        <f t="shared" si="4"/>
        <v>0</v>
      </c>
      <c r="L12" s="10">
        <f t="shared" si="0"/>
        <v>0</v>
      </c>
      <c r="M12" s="10">
        <f t="shared" si="0"/>
        <v>0</v>
      </c>
    </row>
    <row r="13" spans="1:13" ht="14.4" customHeight="1" x14ac:dyDescent="0.3">
      <c r="A13" s="12"/>
      <c r="B13" s="8"/>
      <c r="C13" s="8"/>
      <c r="D13" s="8">
        <v>4.5</v>
      </c>
      <c r="E13" s="8"/>
      <c r="F13" s="8">
        <f t="shared" si="5"/>
        <v>0</v>
      </c>
      <c r="G13" s="8">
        <f t="shared" si="6"/>
        <v>0</v>
      </c>
      <c r="H13" s="8">
        <f t="shared" si="3"/>
        <v>0</v>
      </c>
      <c r="I13" s="11"/>
      <c r="J13" s="11"/>
      <c r="K13" s="10">
        <f t="shared" si="4"/>
        <v>0</v>
      </c>
      <c r="L13" s="10">
        <f t="shared" si="0"/>
        <v>0</v>
      </c>
      <c r="M13" s="10">
        <f t="shared" si="0"/>
        <v>0</v>
      </c>
    </row>
    <row r="14" spans="1:13" x14ac:dyDescent="0.3">
      <c r="K14" s="10"/>
      <c r="L14" s="10"/>
      <c r="M14" s="10"/>
    </row>
    <row r="15" spans="1:13" ht="15.6" x14ac:dyDescent="0.35">
      <c r="A15" s="9" t="s">
        <v>8</v>
      </c>
      <c r="B15" s="9" t="s">
        <v>11</v>
      </c>
      <c r="C15" s="9" t="s">
        <v>9</v>
      </c>
      <c r="D15" s="9" t="s">
        <v>12</v>
      </c>
      <c r="E15" s="9" t="s">
        <v>10</v>
      </c>
      <c r="F15" s="9" t="s">
        <v>14</v>
      </c>
      <c r="G15" s="9" t="s">
        <v>15</v>
      </c>
      <c r="H15" s="9" t="s">
        <v>16</v>
      </c>
      <c r="I15" s="9"/>
      <c r="J15" s="9"/>
      <c r="K15" s="10"/>
      <c r="L15" s="10"/>
      <c r="M15" s="10"/>
    </row>
    <row r="16" spans="1:13" ht="14.4" customHeight="1" x14ac:dyDescent="0.3">
      <c r="A16" s="9"/>
      <c r="B16" s="6">
        <v>9.67</v>
      </c>
      <c r="C16" s="6">
        <v>103.1</v>
      </c>
      <c r="D16" s="6">
        <v>10</v>
      </c>
      <c r="E16" s="6">
        <v>51.6</v>
      </c>
      <c r="F16" s="6">
        <f>(B16*C16)/1000</f>
        <v>0.996977</v>
      </c>
      <c r="G16" s="6">
        <f>(D16*E16)/1000</f>
        <v>0.51600000000000001</v>
      </c>
      <c r="H16" s="6">
        <f>F16-G16</f>
        <v>0.48097699999999999</v>
      </c>
      <c r="I16" s="9"/>
      <c r="J16" s="9"/>
      <c r="K16" s="10">
        <f t="shared" si="4"/>
        <v>0.83081416666666674</v>
      </c>
      <c r="L16" s="10">
        <f t="shared" si="0"/>
        <v>0.41540708333333337</v>
      </c>
      <c r="M16" s="10">
        <f t="shared" si="0"/>
        <v>6.9234513888888891E-2</v>
      </c>
    </row>
    <row r="17" spans="1:13" ht="14.4" customHeight="1" x14ac:dyDescent="0.3">
      <c r="A17" s="12">
        <v>2</v>
      </c>
      <c r="B17" s="6">
        <v>9.16</v>
      </c>
      <c r="C17" s="6">
        <v>103.1</v>
      </c>
      <c r="D17" s="6">
        <v>9.5</v>
      </c>
      <c r="E17" s="6">
        <v>51.5</v>
      </c>
      <c r="F17" s="6">
        <f t="shared" ref="F17:F22" si="7">(B17*C17)/1000</f>
        <v>0.94439600000000001</v>
      </c>
      <c r="G17" s="6">
        <f t="shared" ref="G17:G22" si="8">(D17*E17)/1000</f>
        <v>0.48925000000000002</v>
      </c>
      <c r="H17" s="6">
        <f t="shared" ref="H17:H27" si="9">F17-G17</f>
        <v>0.455146</v>
      </c>
      <c r="I17" s="9"/>
      <c r="J17" s="9"/>
      <c r="K17" s="10">
        <f t="shared" si="4"/>
        <v>0.78699666666666668</v>
      </c>
      <c r="L17" s="10">
        <f t="shared" si="0"/>
        <v>0.39349833333333334</v>
      </c>
      <c r="M17" s="10">
        <f t="shared" si="0"/>
        <v>6.5583055555555561E-2</v>
      </c>
    </row>
    <row r="18" spans="1:13" ht="14.4" customHeight="1" x14ac:dyDescent="0.3">
      <c r="A18" s="12"/>
      <c r="B18" s="6">
        <v>8.69</v>
      </c>
      <c r="C18" s="6">
        <v>103</v>
      </c>
      <c r="D18" s="6">
        <v>9</v>
      </c>
      <c r="E18" s="6">
        <v>51.5</v>
      </c>
      <c r="F18" s="6">
        <f t="shared" si="7"/>
        <v>0.89506999999999992</v>
      </c>
      <c r="G18" s="6">
        <f t="shared" si="8"/>
        <v>0.46350000000000002</v>
      </c>
      <c r="H18" s="6">
        <f t="shared" si="9"/>
        <v>0.4315699999999999</v>
      </c>
      <c r="I18" s="9"/>
      <c r="J18" s="9"/>
      <c r="K18" s="10">
        <f t="shared" si="4"/>
        <v>0.74589166666666662</v>
      </c>
      <c r="L18" s="10">
        <f t="shared" si="4"/>
        <v>0.37294583333333331</v>
      </c>
      <c r="M18" s="10">
        <f t="shared" si="4"/>
        <v>6.2157638888888887E-2</v>
      </c>
    </row>
    <row r="19" spans="1:13" ht="14.4" customHeight="1" x14ac:dyDescent="0.3">
      <c r="A19" s="12"/>
      <c r="B19" s="6">
        <v>8.1300000000000008</v>
      </c>
      <c r="C19" s="6">
        <v>100.7</v>
      </c>
      <c r="D19" s="6">
        <v>8.5</v>
      </c>
      <c r="E19" s="6">
        <v>51.5</v>
      </c>
      <c r="F19" s="6">
        <f t="shared" si="7"/>
        <v>0.81869100000000017</v>
      </c>
      <c r="G19" s="6">
        <f t="shared" si="8"/>
        <v>0.43774999999999997</v>
      </c>
      <c r="H19" s="6">
        <f t="shared" si="9"/>
        <v>0.3809410000000002</v>
      </c>
      <c r="I19" s="9"/>
      <c r="J19" s="9"/>
      <c r="K19" s="10">
        <f t="shared" ref="K19:M41" si="10">(8000/K$1)*$F19</f>
        <v>0.6822425000000002</v>
      </c>
      <c r="L19" s="10">
        <f t="shared" si="10"/>
        <v>0.3411212500000001</v>
      </c>
      <c r="M19" s="10">
        <f t="shared" si="10"/>
        <v>5.6853541666666681E-2</v>
      </c>
    </row>
    <row r="20" spans="1:13" ht="14.4" customHeight="1" x14ac:dyDescent="0.3">
      <c r="A20" s="12"/>
      <c r="B20" s="6">
        <v>7.69</v>
      </c>
      <c r="C20" s="6">
        <v>93.8</v>
      </c>
      <c r="D20" s="6">
        <v>8</v>
      </c>
      <c r="E20" s="6">
        <v>51.4</v>
      </c>
      <c r="F20" s="6">
        <f t="shared" si="7"/>
        <v>0.72132200000000002</v>
      </c>
      <c r="G20" s="6">
        <f t="shared" si="8"/>
        <v>0.41120000000000001</v>
      </c>
      <c r="H20" s="6">
        <f t="shared" si="9"/>
        <v>0.31012200000000001</v>
      </c>
      <c r="I20" s="9"/>
      <c r="J20" s="9"/>
      <c r="K20" s="10">
        <f t="shared" si="10"/>
        <v>0.60110166666666676</v>
      </c>
      <c r="L20" s="10">
        <f t="shared" si="10"/>
        <v>0.30055083333333338</v>
      </c>
      <c r="M20" s="10">
        <f t="shared" si="10"/>
        <v>5.0091805555555556E-2</v>
      </c>
    </row>
    <row r="21" spans="1:13" ht="14.4" customHeight="1" x14ac:dyDescent="0.3">
      <c r="A21" s="12"/>
      <c r="B21" s="6">
        <v>7.3</v>
      </c>
      <c r="C21" s="6">
        <v>87.4</v>
      </c>
      <c r="D21" s="6">
        <v>7.5</v>
      </c>
      <c r="E21" s="6">
        <v>51.5</v>
      </c>
      <c r="F21" s="6">
        <f t="shared" si="7"/>
        <v>0.63802000000000003</v>
      </c>
      <c r="G21" s="6">
        <f t="shared" si="8"/>
        <v>0.38624999999999998</v>
      </c>
      <c r="H21" s="6">
        <f t="shared" si="9"/>
        <v>0.25177000000000005</v>
      </c>
      <c r="I21" s="9"/>
      <c r="J21" s="9"/>
      <c r="K21" s="10">
        <f t="shared" si="10"/>
        <v>0.5316833333333334</v>
      </c>
      <c r="L21" s="10">
        <f t="shared" si="10"/>
        <v>0.2658416666666667</v>
      </c>
      <c r="M21" s="10">
        <f t="shared" si="10"/>
        <v>4.4306944444444447E-2</v>
      </c>
    </row>
    <row r="22" spans="1:13" ht="14.4" customHeight="1" x14ac:dyDescent="0.3">
      <c r="A22" s="12"/>
      <c r="B22" s="6">
        <v>6.84</v>
      </c>
      <c r="C22" s="6">
        <v>79.8</v>
      </c>
      <c r="D22" s="6">
        <v>7</v>
      </c>
      <c r="E22" s="6">
        <v>51.5</v>
      </c>
      <c r="F22" s="6">
        <f t="shared" si="7"/>
        <v>0.54583199999999998</v>
      </c>
      <c r="G22" s="6">
        <f t="shared" si="8"/>
        <v>0.36049999999999999</v>
      </c>
      <c r="H22" s="6">
        <f t="shared" si="9"/>
        <v>0.185332</v>
      </c>
      <c r="I22" s="9"/>
      <c r="J22" s="9"/>
      <c r="K22" s="10">
        <f t="shared" si="10"/>
        <v>0.45485999999999999</v>
      </c>
      <c r="L22" s="10">
        <f t="shared" si="10"/>
        <v>0.22742999999999999</v>
      </c>
      <c r="M22" s="10">
        <f t="shared" si="10"/>
        <v>3.7905000000000001E-2</v>
      </c>
    </row>
    <row r="23" spans="1:13" ht="14.4" customHeight="1" x14ac:dyDescent="0.3">
      <c r="A23" s="12"/>
      <c r="B23" s="8"/>
      <c r="C23" s="8"/>
      <c r="D23" s="8">
        <v>6.5</v>
      </c>
      <c r="E23" s="8"/>
      <c r="F23" s="8">
        <f t="shared" ref="F23:F27" si="11">(B23*C23)/1000</f>
        <v>0</v>
      </c>
      <c r="G23" s="8">
        <f t="shared" ref="G23:G27" si="12">(D23*E23)/1000</f>
        <v>0</v>
      </c>
      <c r="H23" s="8">
        <f t="shared" si="9"/>
        <v>0</v>
      </c>
      <c r="I23" s="11" t="s">
        <v>13</v>
      </c>
      <c r="J23" s="11"/>
      <c r="K23" s="10">
        <f t="shared" si="10"/>
        <v>0</v>
      </c>
      <c r="L23" s="10">
        <f t="shared" si="10"/>
        <v>0</v>
      </c>
      <c r="M23" s="10">
        <f t="shared" si="10"/>
        <v>0</v>
      </c>
    </row>
    <row r="24" spans="1:13" ht="14.4" customHeight="1" x14ac:dyDescent="0.3">
      <c r="A24" s="12"/>
      <c r="B24" s="8"/>
      <c r="C24" s="8"/>
      <c r="D24" s="8">
        <v>6</v>
      </c>
      <c r="E24" s="8"/>
      <c r="F24" s="8">
        <f t="shared" si="11"/>
        <v>0</v>
      </c>
      <c r="G24" s="8">
        <f t="shared" si="12"/>
        <v>0</v>
      </c>
      <c r="H24" s="8">
        <f t="shared" si="9"/>
        <v>0</v>
      </c>
      <c r="I24" s="11"/>
      <c r="J24" s="11"/>
      <c r="K24" s="10">
        <f t="shared" si="10"/>
        <v>0</v>
      </c>
      <c r="L24" s="10">
        <f t="shared" si="10"/>
        <v>0</v>
      </c>
      <c r="M24" s="10">
        <f t="shared" si="10"/>
        <v>0</v>
      </c>
    </row>
    <row r="25" spans="1:13" ht="14.4" customHeight="1" x14ac:dyDescent="0.3">
      <c r="A25" s="12"/>
      <c r="B25" s="8"/>
      <c r="C25" s="8"/>
      <c r="D25" s="8">
        <v>5.5</v>
      </c>
      <c r="E25" s="8"/>
      <c r="F25" s="8">
        <f t="shared" si="11"/>
        <v>0</v>
      </c>
      <c r="G25" s="8">
        <f t="shared" si="12"/>
        <v>0</v>
      </c>
      <c r="H25" s="8">
        <f t="shared" si="9"/>
        <v>0</v>
      </c>
      <c r="I25" s="11"/>
      <c r="J25" s="11"/>
      <c r="K25" s="10">
        <f t="shared" si="10"/>
        <v>0</v>
      </c>
      <c r="L25" s="10">
        <f t="shared" si="10"/>
        <v>0</v>
      </c>
      <c r="M25" s="10">
        <f t="shared" si="10"/>
        <v>0</v>
      </c>
    </row>
    <row r="26" spans="1:13" ht="14.4" customHeight="1" x14ac:dyDescent="0.3">
      <c r="A26" s="12"/>
      <c r="B26" s="8"/>
      <c r="C26" s="8"/>
      <c r="D26" s="8">
        <v>5</v>
      </c>
      <c r="E26" s="8"/>
      <c r="F26" s="8">
        <f t="shared" si="11"/>
        <v>0</v>
      </c>
      <c r="G26" s="8">
        <f t="shared" si="12"/>
        <v>0</v>
      </c>
      <c r="H26" s="8">
        <f t="shared" si="9"/>
        <v>0</v>
      </c>
      <c r="I26" s="11"/>
      <c r="J26" s="11"/>
      <c r="K26" s="10">
        <f t="shared" si="10"/>
        <v>0</v>
      </c>
      <c r="L26" s="10">
        <f t="shared" si="10"/>
        <v>0</v>
      </c>
      <c r="M26" s="10">
        <f t="shared" si="10"/>
        <v>0</v>
      </c>
    </row>
    <row r="27" spans="1:13" ht="14.4" customHeight="1" x14ac:dyDescent="0.3">
      <c r="A27" s="12"/>
      <c r="B27" s="8"/>
      <c r="C27" s="8"/>
      <c r="D27" s="8">
        <v>4.5</v>
      </c>
      <c r="E27" s="8"/>
      <c r="F27" s="8">
        <f t="shared" si="11"/>
        <v>0</v>
      </c>
      <c r="G27" s="8">
        <f t="shared" si="12"/>
        <v>0</v>
      </c>
      <c r="H27" s="8">
        <f t="shared" si="9"/>
        <v>0</v>
      </c>
      <c r="I27" s="11"/>
      <c r="J27" s="11"/>
      <c r="K27" s="10">
        <f t="shared" si="10"/>
        <v>0</v>
      </c>
      <c r="L27" s="10">
        <f t="shared" si="10"/>
        <v>0</v>
      </c>
      <c r="M27" s="10">
        <f t="shared" si="10"/>
        <v>0</v>
      </c>
    </row>
    <row r="28" spans="1:13" x14ac:dyDescent="0.3">
      <c r="K28" s="10"/>
      <c r="L28" s="10"/>
      <c r="M28" s="10"/>
    </row>
    <row r="29" spans="1:13" ht="15.6" x14ac:dyDescent="0.35">
      <c r="A29" s="9" t="s">
        <v>8</v>
      </c>
      <c r="B29" s="9" t="s">
        <v>11</v>
      </c>
      <c r="C29" s="9" t="s">
        <v>9</v>
      </c>
      <c r="D29" s="9" t="s">
        <v>12</v>
      </c>
      <c r="E29" s="9" t="s">
        <v>10</v>
      </c>
      <c r="F29" s="9" t="s">
        <v>14</v>
      </c>
      <c r="G29" s="9" t="s">
        <v>15</v>
      </c>
      <c r="H29" s="9" t="s">
        <v>16</v>
      </c>
      <c r="I29" s="9"/>
      <c r="J29" s="9"/>
      <c r="K29" s="10"/>
      <c r="L29" s="10"/>
      <c r="M29" s="10"/>
    </row>
    <row r="30" spans="1:13" ht="14.4" customHeight="1" x14ac:dyDescent="0.3">
      <c r="A30" s="9"/>
      <c r="B30" s="3">
        <v>9.6999999999999993</v>
      </c>
      <c r="C30" s="3">
        <v>105</v>
      </c>
      <c r="D30" s="3">
        <v>10</v>
      </c>
      <c r="E30" s="3">
        <v>54</v>
      </c>
      <c r="F30" s="6">
        <f>(B30*C30)/1000</f>
        <v>1.0185</v>
      </c>
      <c r="G30" s="6">
        <f>(D30*E30)/1000</f>
        <v>0.54</v>
      </c>
      <c r="H30" s="6">
        <f>F30-G30</f>
        <v>0.47849999999999993</v>
      </c>
      <c r="I30" s="9"/>
      <c r="J30" s="9"/>
      <c r="K30" s="10">
        <f t="shared" si="10"/>
        <v>0.84875</v>
      </c>
      <c r="L30" s="10">
        <f t="shared" si="10"/>
        <v>0.424375</v>
      </c>
      <c r="M30" s="10">
        <f t="shared" si="10"/>
        <v>7.0729166666666662E-2</v>
      </c>
    </row>
    <row r="31" spans="1:13" ht="14.4" customHeight="1" x14ac:dyDescent="0.3">
      <c r="A31" s="12">
        <v>4</v>
      </c>
      <c r="B31" s="3">
        <v>9.19</v>
      </c>
      <c r="C31" s="3">
        <v>105.2</v>
      </c>
      <c r="D31" s="3">
        <v>9.5</v>
      </c>
      <c r="E31" s="3">
        <v>52.8</v>
      </c>
      <c r="F31" s="6">
        <f t="shared" ref="F31:F41" si="13">(B31*C31)/1000</f>
        <v>0.96678799999999998</v>
      </c>
      <c r="G31" s="6">
        <f t="shared" ref="G31:G41" si="14">(D31*E31)/1000</f>
        <v>0.50159999999999993</v>
      </c>
      <c r="H31" s="6">
        <f t="shared" ref="H31:H41" si="15">F31-G31</f>
        <v>0.46518800000000005</v>
      </c>
      <c r="I31" s="9"/>
      <c r="J31" s="9"/>
      <c r="K31" s="10">
        <f t="shared" si="10"/>
        <v>0.80565666666666669</v>
      </c>
      <c r="L31" s="10">
        <f t="shared" si="10"/>
        <v>0.40282833333333334</v>
      </c>
      <c r="M31" s="10">
        <f t="shared" si="10"/>
        <v>6.7138055555555562E-2</v>
      </c>
    </row>
    <row r="32" spans="1:13" ht="14.4" customHeight="1" x14ac:dyDescent="0.3">
      <c r="A32" s="12"/>
      <c r="B32" s="3">
        <v>8.67</v>
      </c>
      <c r="C32" s="3">
        <v>105.5</v>
      </c>
      <c r="D32" s="3">
        <v>9</v>
      </c>
      <c r="E32" s="3">
        <v>52.35</v>
      </c>
      <c r="F32" s="6">
        <f t="shared" si="13"/>
        <v>0.91468499999999997</v>
      </c>
      <c r="G32" s="6">
        <f t="shared" si="14"/>
        <v>0.47115000000000001</v>
      </c>
      <c r="H32" s="6">
        <f t="shared" si="15"/>
        <v>0.44353499999999996</v>
      </c>
      <c r="I32" s="9"/>
      <c r="J32" s="9"/>
      <c r="K32" s="10">
        <f t="shared" si="10"/>
        <v>0.76223750000000001</v>
      </c>
      <c r="L32" s="10">
        <f t="shared" si="10"/>
        <v>0.38111875000000001</v>
      </c>
      <c r="M32" s="10">
        <f t="shared" si="10"/>
        <v>6.3519791666666672E-2</v>
      </c>
    </row>
    <row r="33" spans="1:13" ht="14.4" customHeight="1" x14ac:dyDescent="0.3">
      <c r="A33" s="12"/>
      <c r="B33" s="3">
        <v>8.17</v>
      </c>
      <c r="C33" s="3">
        <v>102.6</v>
      </c>
      <c r="D33" s="3">
        <v>8.5</v>
      </c>
      <c r="E33" s="3">
        <v>51.8</v>
      </c>
      <c r="F33" s="6">
        <f t="shared" si="13"/>
        <v>0.83824199999999993</v>
      </c>
      <c r="G33" s="6">
        <f t="shared" si="14"/>
        <v>0.44029999999999997</v>
      </c>
      <c r="H33" s="6">
        <f t="shared" si="15"/>
        <v>0.39794199999999996</v>
      </c>
      <c r="I33" s="9"/>
      <c r="J33" s="9"/>
      <c r="K33" s="10">
        <f t="shared" si="10"/>
        <v>0.69853500000000002</v>
      </c>
      <c r="L33" s="10">
        <f t="shared" si="10"/>
        <v>0.34926750000000001</v>
      </c>
      <c r="M33" s="10">
        <f t="shared" si="10"/>
        <v>5.8211249999999999E-2</v>
      </c>
    </row>
    <row r="34" spans="1:13" ht="14.4" customHeight="1" x14ac:dyDescent="0.3">
      <c r="A34" s="12"/>
      <c r="B34" s="3">
        <v>7.73</v>
      </c>
      <c r="C34" s="3">
        <v>95.2</v>
      </c>
      <c r="D34" s="3">
        <v>8</v>
      </c>
      <c r="E34" s="3">
        <v>54</v>
      </c>
      <c r="F34" s="6">
        <f t="shared" si="13"/>
        <v>0.73589600000000011</v>
      </c>
      <c r="G34" s="6">
        <f t="shared" si="14"/>
        <v>0.432</v>
      </c>
      <c r="H34" s="6">
        <f t="shared" si="15"/>
        <v>0.30389600000000011</v>
      </c>
      <c r="I34" s="9"/>
      <c r="J34" s="9"/>
      <c r="K34" s="10">
        <f t="shared" si="10"/>
        <v>0.61324666666666683</v>
      </c>
      <c r="L34" s="10">
        <f t="shared" si="10"/>
        <v>0.30662333333333341</v>
      </c>
      <c r="M34" s="10">
        <f t="shared" si="10"/>
        <v>5.11038888888889E-2</v>
      </c>
    </row>
    <row r="35" spans="1:13" ht="14.4" customHeight="1" x14ac:dyDescent="0.3">
      <c r="A35" s="12"/>
      <c r="B35" s="3">
        <v>7.26</v>
      </c>
      <c r="C35" s="3">
        <v>87.2</v>
      </c>
      <c r="D35" s="3">
        <v>7.5</v>
      </c>
      <c r="E35" s="3">
        <v>51.9</v>
      </c>
      <c r="F35" s="6">
        <f t="shared" si="13"/>
        <v>0.63307199999999997</v>
      </c>
      <c r="G35" s="6">
        <f t="shared" si="14"/>
        <v>0.38924999999999998</v>
      </c>
      <c r="H35" s="6">
        <f t="shared" si="15"/>
        <v>0.24382199999999998</v>
      </c>
      <c r="I35" s="9"/>
      <c r="J35" s="9"/>
      <c r="K35" s="10">
        <f t="shared" si="10"/>
        <v>0.52756000000000003</v>
      </c>
      <c r="L35" s="10">
        <f t="shared" si="10"/>
        <v>0.26378000000000001</v>
      </c>
      <c r="M35" s="10">
        <f t="shared" si="10"/>
        <v>4.3963333333333333E-2</v>
      </c>
    </row>
    <row r="36" spans="1:13" ht="14.4" customHeight="1" x14ac:dyDescent="0.3">
      <c r="A36" s="12"/>
      <c r="B36" s="3">
        <v>6.79</v>
      </c>
      <c r="C36" s="3">
        <v>79.599999999999994</v>
      </c>
      <c r="D36" s="3">
        <v>7</v>
      </c>
      <c r="E36" s="3">
        <v>51.9</v>
      </c>
      <c r="F36" s="6">
        <f t="shared" si="13"/>
        <v>0.54048399999999996</v>
      </c>
      <c r="G36" s="6">
        <f t="shared" si="14"/>
        <v>0.36330000000000001</v>
      </c>
      <c r="H36" s="6">
        <f t="shared" si="15"/>
        <v>0.17718399999999995</v>
      </c>
      <c r="I36" s="9"/>
      <c r="J36" s="9"/>
      <c r="K36" s="10">
        <f t="shared" si="10"/>
        <v>0.45040333333333332</v>
      </c>
      <c r="L36" s="10">
        <f t="shared" si="10"/>
        <v>0.22520166666666666</v>
      </c>
      <c r="M36" s="10">
        <f t="shared" si="10"/>
        <v>3.7533611111111108E-2</v>
      </c>
    </row>
    <row r="37" spans="1:13" ht="14.4" customHeight="1" x14ac:dyDescent="0.3">
      <c r="A37" s="12"/>
      <c r="B37" s="7">
        <v>6.41</v>
      </c>
      <c r="C37" s="7">
        <v>59.7</v>
      </c>
      <c r="D37" s="7">
        <v>6.5</v>
      </c>
      <c r="E37" s="7">
        <v>51.7</v>
      </c>
      <c r="F37" s="8">
        <f t="shared" si="13"/>
        <v>0.38267700000000004</v>
      </c>
      <c r="G37" s="8">
        <f t="shared" si="14"/>
        <v>0.33605000000000002</v>
      </c>
      <c r="H37" s="8">
        <f t="shared" si="15"/>
        <v>4.662700000000003E-2</v>
      </c>
      <c r="I37" s="11" t="str">
        <f>I23</f>
        <v>Mini Control cut out</v>
      </c>
      <c r="J37" s="11"/>
      <c r="K37" s="10">
        <f t="shared" si="10"/>
        <v>0.31889750000000006</v>
      </c>
      <c r="L37" s="10">
        <f t="shared" si="10"/>
        <v>0.15944875000000003</v>
      </c>
      <c r="M37" s="10">
        <f t="shared" si="10"/>
        <v>2.657479166666667E-2</v>
      </c>
    </row>
    <row r="38" spans="1:13" ht="14.4" customHeight="1" x14ac:dyDescent="0.3">
      <c r="A38" s="12"/>
      <c r="B38" s="7"/>
      <c r="C38" s="7"/>
      <c r="D38" s="7">
        <v>6</v>
      </c>
      <c r="E38" s="7"/>
      <c r="F38" s="8">
        <f t="shared" si="13"/>
        <v>0</v>
      </c>
      <c r="G38" s="8">
        <f t="shared" si="14"/>
        <v>0</v>
      </c>
      <c r="H38" s="8">
        <f t="shared" si="15"/>
        <v>0</v>
      </c>
      <c r="I38" s="11"/>
      <c r="J38" s="11"/>
      <c r="K38" s="10">
        <f t="shared" si="10"/>
        <v>0</v>
      </c>
      <c r="L38" s="10">
        <f t="shared" si="10"/>
        <v>0</v>
      </c>
      <c r="M38" s="10">
        <f t="shared" si="10"/>
        <v>0</v>
      </c>
    </row>
    <row r="39" spans="1:13" ht="14.4" customHeight="1" x14ac:dyDescent="0.3">
      <c r="A39" s="12"/>
      <c r="B39" s="7"/>
      <c r="C39" s="7"/>
      <c r="D39" s="7">
        <v>5.5</v>
      </c>
      <c r="E39" s="7"/>
      <c r="F39" s="8">
        <f t="shared" si="13"/>
        <v>0</v>
      </c>
      <c r="G39" s="8">
        <f t="shared" si="14"/>
        <v>0</v>
      </c>
      <c r="H39" s="8">
        <f t="shared" si="15"/>
        <v>0</v>
      </c>
      <c r="I39" s="11"/>
      <c r="J39" s="11"/>
      <c r="K39" s="10">
        <f t="shared" si="10"/>
        <v>0</v>
      </c>
      <c r="L39" s="10">
        <f t="shared" si="10"/>
        <v>0</v>
      </c>
      <c r="M39" s="10">
        <f t="shared" si="10"/>
        <v>0</v>
      </c>
    </row>
    <row r="40" spans="1:13" ht="14.4" customHeight="1" x14ac:dyDescent="0.3">
      <c r="A40" s="12"/>
      <c r="B40" s="7"/>
      <c r="C40" s="7"/>
      <c r="D40" s="7">
        <v>5</v>
      </c>
      <c r="E40" s="7"/>
      <c r="F40" s="8">
        <f t="shared" si="13"/>
        <v>0</v>
      </c>
      <c r="G40" s="8">
        <f t="shared" si="14"/>
        <v>0</v>
      </c>
      <c r="H40" s="8">
        <f t="shared" si="15"/>
        <v>0</v>
      </c>
      <c r="I40" s="11"/>
      <c r="J40" s="11"/>
      <c r="K40" s="10">
        <f t="shared" si="10"/>
        <v>0</v>
      </c>
      <c r="L40" s="10">
        <f t="shared" si="10"/>
        <v>0</v>
      </c>
      <c r="M40" s="10">
        <f t="shared" si="10"/>
        <v>0</v>
      </c>
    </row>
    <row r="41" spans="1:13" ht="14.4" customHeight="1" x14ac:dyDescent="0.3">
      <c r="A41" s="12"/>
      <c r="B41" s="7"/>
      <c r="C41" s="7"/>
      <c r="D41" s="7">
        <v>4.5</v>
      </c>
      <c r="E41" s="7"/>
      <c r="F41" s="8">
        <f t="shared" si="13"/>
        <v>0</v>
      </c>
      <c r="G41" s="8">
        <f t="shared" si="14"/>
        <v>0</v>
      </c>
      <c r="H41" s="8">
        <f t="shared" si="15"/>
        <v>0</v>
      </c>
      <c r="I41" s="11"/>
      <c r="J41" s="11"/>
      <c r="K41" s="10">
        <f t="shared" si="10"/>
        <v>0</v>
      </c>
      <c r="L41" s="10">
        <f t="shared" si="10"/>
        <v>0</v>
      </c>
      <c r="M41" s="10">
        <f t="shared" si="10"/>
        <v>0</v>
      </c>
    </row>
  </sheetData>
  <mergeCells count="6">
    <mergeCell ref="I23:J27"/>
    <mergeCell ref="I37:J41"/>
    <mergeCell ref="I9:J13"/>
    <mergeCell ref="A17:A27"/>
    <mergeCell ref="A3:A13"/>
    <mergeCell ref="A31:A4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9175-5E67-4D7D-825F-4EC2EDEEB9B3}">
  <dimension ref="A1:M41"/>
  <sheetViews>
    <sheetView workbookViewId="0">
      <selection activeCell="L10" sqref="L10"/>
    </sheetView>
  </sheetViews>
  <sheetFormatPr baseColWidth="10" defaultRowHeight="14.4" x14ac:dyDescent="0.3"/>
  <cols>
    <col min="1" max="8" width="11.5546875" style="1"/>
    <col min="9" max="10" width="9" style="1" customWidth="1"/>
    <col min="11" max="16384" width="11.5546875" style="1"/>
  </cols>
  <sheetData>
    <row r="1" spans="1:13" ht="15.6" x14ac:dyDescent="0.35">
      <c r="A1" s="9" t="s">
        <v>8</v>
      </c>
      <c r="B1" s="9" t="s">
        <v>11</v>
      </c>
      <c r="C1" s="9" t="s">
        <v>9</v>
      </c>
      <c r="D1" s="9" t="s">
        <v>12</v>
      </c>
      <c r="E1" s="9" t="s">
        <v>10</v>
      </c>
      <c r="F1" s="9" t="s">
        <v>14</v>
      </c>
      <c r="G1" s="9" t="s">
        <v>15</v>
      </c>
      <c r="H1" s="9" t="s">
        <v>16</v>
      </c>
      <c r="I1" s="9"/>
      <c r="J1" s="9"/>
      <c r="K1" s="1">
        <v>9600</v>
      </c>
      <c r="L1" s="1">
        <v>19200</v>
      </c>
      <c r="M1" s="1">
        <v>115200</v>
      </c>
    </row>
    <row r="2" spans="1:13" ht="14.4" customHeight="1" x14ac:dyDescent="0.3">
      <c r="A2" s="9"/>
      <c r="B2" s="6"/>
      <c r="C2" s="6"/>
      <c r="D2" s="6"/>
      <c r="E2" s="6"/>
      <c r="F2" s="6"/>
      <c r="G2" s="6"/>
      <c r="H2" s="6"/>
      <c r="I2" s="9"/>
      <c r="J2" s="9"/>
      <c r="K2" s="10">
        <f>(8000/K$1)*$F2</f>
        <v>0</v>
      </c>
      <c r="L2" s="10">
        <f t="shared" ref="L2:M17" si="0">(8000/L$1)*$F2</f>
        <v>0</v>
      </c>
      <c r="M2" s="10">
        <f t="shared" si="0"/>
        <v>0</v>
      </c>
    </row>
    <row r="3" spans="1:13" ht="14.4" customHeight="1" x14ac:dyDescent="0.3">
      <c r="A3" s="12">
        <v>1</v>
      </c>
      <c r="B3" s="6"/>
      <c r="C3" s="6"/>
      <c r="D3" s="6"/>
      <c r="E3" s="6"/>
      <c r="F3" s="6"/>
      <c r="G3" s="6"/>
      <c r="H3" s="6"/>
      <c r="I3" s="9"/>
      <c r="J3" s="9"/>
      <c r="K3" s="10">
        <f t="shared" ref="K3:M18" si="1">(8000/K$1)*$F3</f>
        <v>0</v>
      </c>
      <c r="L3" s="10">
        <f t="shared" si="0"/>
        <v>0</v>
      </c>
      <c r="M3" s="10">
        <f t="shared" si="0"/>
        <v>0</v>
      </c>
    </row>
    <row r="4" spans="1:13" ht="14.4" customHeight="1" x14ac:dyDescent="0.3">
      <c r="A4" s="12"/>
      <c r="B4" s="6"/>
      <c r="C4" s="6"/>
      <c r="D4" s="6"/>
      <c r="E4" s="6"/>
      <c r="F4" s="6"/>
      <c r="G4" s="6"/>
      <c r="H4" s="6"/>
      <c r="I4" s="9"/>
      <c r="J4" s="9"/>
      <c r="K4" s="10">
        <f t="shared" si="1"/>
        <v>0</v>
      </c>
      <c r="L4" s="10">
        <f t="shared" si="0"/>
        <v>0</v>
      </c>
      <c r="M4" s="10">
        <f t="shared" si="0"/>
        <v>0</v>
      </c>
    </row>
    <row r="5" spans="1:13" ht="14.4" customHeight="1" x14ac:dyDescent="0.3">
      <c r="A5" s="12"/>
      <c r="B5" s="6"/>
      <c r="C5" s="6"/>
      <c r="D5" s="6"/>
      <c r="E5" s="6"/>
      <c r="F5" s="6"/>
      <c r="G5" s="6"/>
      <c r="H5" s="6"/>
      <c r="I5" s="9"/>
      <c r="J5" s="9"/>
      <c r="K5" s="10">
        <f t="shared" si="1"/>
        <v>0</v>
      </c>
      <c r="L5" s="10">
        <f t="shared" si="0"/>
        <v>0</v>
      </c>
      <c r="M5" s="10">
        <f t="shared" si="0"/>
        <v>0</v>
      </c>
    </row>
    <row r="6" spans="1:13" ht="14.4" customHeight="1" x14ac:dyDescent="0.3">
      <c r="A6" s="12"/>
      <c r="B6" s="6"/>
      <c r="C6" s="6"/>
      <c r="D6" s="6"/>
      <c r="E6" s="6"/>
      <c r="F6" s="6"/>
      <c r="G6" s="6"/>
      <c r="H6" s="6"/>
      <c r="I6" s="9"/>
      <c r="J6" s="9"/>
      <c r="K6" s="10">
        <f t="shared" si="1"/>
        <v>0</v>
      </c>
      <c r="L6" s="10">
        <f t="shared" si="0"/>
        <v>0</v>
      </c>
      <c r="M6" s="10">
        <f t="shared" si="0"/>
        <v>0</v>
      </c>
    </row>
    <row r="7" spans="1:13" ht="14.4" customHeight="1" x14ac:dyDescent="0.3">
      <c r="A7" s="12"/>
      <c r="B7" s="6"/>
      <c r="C7" s="6"/>
      <c r="D7" s="6"/>
      <c r="E7" s="6"/>
      <c r="F7" s="6"/>
      <c r="G7" s="6"/>
      <c r="H7" s="6"/>
      <c r="I7" s="9"/>
      <c r="J7" s="9"/>
      <c r="K7" s="10">
        <f t="shared" si="1"/>
        <v>0</v>
      </c>
      <c r="L7" s="10">
        <f t="shared" si="0"/>
        <v>0</v>
      </c>
      <c r="M7" s="10">
        <f t="shared" si="0"/>
        <v>0</v>
      </c>
    </row>
    <row r="8" spans="1:13" ht="14.4" customHeight="1" x14ac:dyDescent="0.3">
      <c r="A8" s="12"/>
      <c r="B8" s="6"/>
      <c r="C8" s="6"/>
      <c r="D8" s="6"/>
      <c r="E8" s="6"/>
      <c r="F8" s="6"/>
      <c r="G8" s="6"/>
      <c r="H8" s="6"/>
      <c r="I8" s="9"/>
      <c r="J8" s="9"/>
      <c r="K8" s="10">
        <f t="shared" si="1"/>
        <v>0</v>
      </c>
      <c r="L8" s="10">
        <f t="shared" si="0"/>
        <v>0</v>
      </c>
      <c r="M8" s="10">
        <f t="shared" si="0"/>
        <v>0</v>
      </c>
    </row>
    <row r="9" spans="1:13" ht="14.4" customHeight="1" x14ac:dyDescent="0.3">
      <c r="A9" s="12"/>
      <c r="B9" s="8"/>
      <c r="C9" s="8"/>
      <c r="D9" s="8"/>
      <c r="E9" s="8"/>
      <c r="F9" s="8"/>
      <c r="G9" s="8"/>
      <c r="H9" s="8"/>
      <c r="I9" s="11" t="str">
        <f>I23</f>
        <v>Mini Control cut out</v>
      </c>
      <c r="J9" s="11"/>
      <c r="K9" s="10">
        <f t="shared" si="1"/>
        <v>0</v>
      </c>
      <c r="L9" s="10">
        <f t="shared" si="0"/>
        <v>0</v>
      </c>
      <c r="M9" s="10">
        <f t="shared" si="0"/>
        <v>0</v>
      </c>
    </row>
    <row r="10" spans="1:13" ht="14.4" customHeight="1" x14ac:dyDescent="0.3">
      <c r="A10" s="12"/>
      <c r="B10" s="8"/>
      <c r="C10" s="8"/>
      <c r="D10" s="8"/>
      <c r="E10" s="8"/>
      <c r="F10" s="8"/>
      <c r="G10" s="8"/>
      <c r="H10" s="8"/>
      <c r="I10" s="11"/>
      <c r="J10" s="11"/>
      <c r="K10" s="10">
        <f t="shared" si="1"/>
        <v>0</v>
      </c>
      <c r="L10" s="10">
        <f t="shared" si="0"/>
        <v>0</v>
      </c>
      <c r="M10" s="10">
        <f t="shared" si="0"/>
        <v>0</v>
      </c>
    </row>
    <row r="11" spans="1:13" ht="14.4" customHeight="1" x14ac:dyDescent="0.3">
      <c r="A11" s="12"/>
      <c r="B11" s="8"/>
      <c r="C11" s="8"/>
      <c r="D11" s="8"/>
      <c r="E11" s="8"/>
      <c r="F11" s="8"/>
      <c r="G11" s="8"/>
      <c r="H11" s="8"/>
      <c r="I11" s="11"/>
      <c r="J11" s="11"/>
      <c r="K11" s="10">
        <f t="shared" si="1"/>
        <v>0</v>
      </c>
      <c r="L11" s="10">
        <f t="shared" si="0"/>
        <v>0</v>
      </c>
      <c r="M11" s="10">
        <f t="shared" si="0"/>
        <v>0</v>
      </c>
    </row>
    <row r="12" spans="1:13" ht="14.4" customHeight="1" x14ac:dyDescent="0.3">
      <c r="A12" s="12"/>
      <c r="B12" s="8"/>
      <c r="C12" s="8"/>
      <c r="D12" s="8"/>
      <c r="E12" s="8"/>
      <c r="F12" s="8"/>
      <c r="G12" s="8"/>
      <c r="H12" s="8"/>
      <c r="I12" s="11"/>
      <c r="J12" s="11"/>
      <c r="K12" s="10">
        <f t="shared" si="1"/>
        <v>0</v>
      </c>
      <c r="L12" s="10">
        <f t="shared" si="0"/>
        <v>0</v>
      </c>
      <c r="M12" s="10">
        <f t="shared" si="0"/>
        <v>0</v>
      </c>
    </row>
    <row r="13" spans="1:13" ht="14.4" customHeight="1" x14ac:dyDescent="0.3">
      <c r="A13" s="12"/>
      <c r="B13" s="8"/>
      <c r="C13" s="8"/>
      <c r="D13" s="8"/>
      <c r="E13" s="8"/>
      <c r="F13" s="8"/>
      <c r="G13" s="8"/>
      <c r="H13" s="8"/>
      <c r="I13" s="11"/>
      <c r="J13" s="11"/>
      <c r="K13" s="10">
        <f t="shared" si="1"/>
        <v>0</v>
      </c>
      <c r="L13" s="10">
        <f t="shared" si="0"/>
        <v>0</v>
      </c>
      <c r="M13" s="10">
        <f t="shared" si="0"/>
        <v>0</v>
      </c>
    </row>
    <row r="14" spans="1:13" x14ac:dyDescent="0.3">
      <c r="K14" s="10"/>
      <c r="L14" s="10"/>
      <c r="M14" s="10"/>
    </row>
    <row r="15" spans="1:13" ht="15.6" x14ac:dyDescent="0.35">
      <c r="A15" s="9" t="s">
        <v>8</v>
      </c>
      <c r="B15" s="9" t="s">
        <v>11</v>
      </c>
      <c r="C15" s="9" t="s">
        <v>9</v>
      </c>
      <c r="D15" s="9" t="s">
        <v>12</v>
      </c>
      <c r="E15" s="9" t="s">
        <v>10</v>
      </c>
      <c r="F15" s="9" t="s">
        <v>14</v>
      </c>
      <c r="G15" s="9" t="s">
        <v>15</v>
      </c>
      <c r="H15" s="9" t="s">
        <v>16</v>
      </c>
      <c r="I15" s="9"/>
      <c r="J15" s="9"/>
      <c r="K15" s="10"/>
      <c r="L15" s="10"/>
      <c r="M15" s="10"/>
    </row>
    <row r="16" spans="1:13" ht="14.4" customHeight="1" x14ac:dyDescent="0.3">
      <c r="A16" s="9"/>
      <c r="B16" s="6"/>
      <c r="C16" s="6"/>
      <c r="D16" s="6"/>
      <c r="E16" s="6"/>
      <c r="F16" s="6"/>
      <c r="G16" s="6"/>
      <c r="H16" s="6"/>
      <c r="I16" s="9"/>
      <c r="J16" s="9"/>
      <c r="K16" s="10">
        <f t="shared" si="1"/>
        <v>0</v>
      </c>
      <c r="L16" s="10">
        <f t="shared" si="0"/>
        <v>0</v>
      </c>
      <c r="M16" s="10">
        <f t="shared" si="0"/>
        <v>0</v>
      </c>
    </row>
    <row r="17" spans="1:13" ht="14.4" customHeight="1" x14ac:dyDescent="0.3">
      <c r="A17" s="12">
        <v>2</v>
      </c>
      <c r="B17" s="6"/>
      <c r="C17" s="6"/>
      <c r="D17" s="6"/>
      <c r="E17" s="6"/>
      <c r="F17" s="6"/>
      <c r="G17" s="6"/>
      <c r="H17" s="6"/>
      <c r="I17" s="9"/>
      <c r="J17" s="9"/>
      <c r="K17" s="10">
        <f t="shared" si="1"/>
        <v>0</v>
      </c>
      <c r="L17" s="10">
        <f t="shared" si="0"/>
        <v>0</v>
      </c>
      <c r="M17" s="10">
        <f t="shared" si="0"/>
        <v>0</v>
      </c>
    </row>
    <row r="18" spans="1:13" ht="14.4" customHeight="1" x14ac:dyDescent="0.3">
      <c r="A18" s="12"/>
      <c r="B18" s="6"/>
      <c r="C18" s="6"/>
      <c r="D18" s="6"/>
      <c r="E18" s="6"/>
      <c r="F18" s="6"/>
      <c r="G18" s="6"/>
      <c r="H18" s="6"/>
      <c r="I18" s="9"/>
      <c r="J18" s="9"/>
      <c r="K18" s="10">
        <f t="shared" si="1"/>
        <v>0</v>
      </c>
      <c r="L18" s="10">
        <f t="shared" si="1"/>
        <v>0</v>
      </c>
      <c r="M18" s="10">
        <f t="shared" si="1"/>
        <v>0</v>
      </c>
    </row>
    <row r="19" spans="1:13" ht="14.4" customHeight="1" x14ac:dyDescent="0.3">
      <c r="A19" s="12"/>
      <c r="B19" s="6"/>
      <c r="C19" s="6"/>
      <c r="D19" s="6"/>
      <c r="E19" s="6"/>
      <c r="F19" s="6"/>
      <c r="G19" s="6"/>
      <c r="H19" s="6"/>
      <c r="I19" s="9"/>
      <c r="J19" s="9"/>
      <c r="K19" s="10">
        <f t="shared" ref="K19:M41" si="2">(8000/K$1)*$F19</f>
        <v>0</v>
      </c>
      <c r="L19" s="10">
        <f t="shared" si="2"/>
        <v>0</v>
      </c>
      <c r="M19" s="10">
        <f t="shared" si="2"/>
        <v>0</v>
      </c>
    </row>
    <row r="20" spans="1:13" ht="14.4" customHeight="1" x14ac:dyDescent="0.3">
      <c r="A20" s="12"/>
      <c r="B20" s="6"/>
      <c r="C20" s="6"/>
      <c r="D20" s="6"/>
      <c r="E20" s="6"/>
      <c r="F20" s="6"/>
      <c r="G20" s="6"/>
      <c r="H20" s="6"/>
      <c r="I20" s="9"/>
      <c r="J20" s="9"/>
      <c r="K20" s="10">
        <f t="shared" si="2"/>
        <v>0</v>
      </c>
      <c r="L20" s="10">
        <f t="shared" si="2"/>
        <v>0</v>
      </c>
      <c r="M20" s="10">
        <f t="shared" si="2"/>
        <v>0</v>
      </c>
    </row>
    <row r="21" spans="1:13" ht="14.4" customHeight="1" x14ac:dyDescent="0.3">
      <c r="A21" s="12"/>
      <c r="B21" s="6"/>
      <c r="C21" s="6"/>
      <c r="D21" s="6"/>
      <c r="E21" s="6"/>
      <c r="F21" s="6"/>
      <c r="G21" s="6"/>
      <c r="H21" s="6"/>
      <c r="I21" s="9"/>
      <c r="J21" s="9"/>
      <c r="K21" s="10">
        <f t="shared" si="2"/>
        <v>0</v>
      </c>
      <c r="L21" s="10">
        <f t="shared" si="2"/>
        <v>0</v>
      </c>
      <c r="M21" s="10">
        <f t="shared" si="2"/>
        <v>0</v>
      </c>
    </row>
    <row r="22" spans="1:13" ht="14.4" customHeight="1" x14ac:dyDescent="0.3">
      <c r="A22" s="12"/>
      <c r="B22" s="6"/>
      <c r="C22" s="6"/>
      <c r="D22" s="6"/>
      <c r="E22" s="6"/>
      <c r="F22" s="6"/>
      <c r="G22" s="6"/>
      <c r="H22" s="6"/>
      <c r="I22" s="9"/>
      <c r="J22" s="9"/>
      <c r="K22" s="10">
        <f t="shared" si="2"/>
        <v>0</v>
      </c>
      <c r="L22" s="10">
        <f t="shared" si="2"/>
        <v>0</v>
      </c>
      <c r="M22" s="10">
        <f t="shared" si="2"/>
        <v>0</v>
      </c>
    </row>
    <row r="23" spans="1:13" ht="14.4" customHeight="1" x14ac:dyDescent="0.3">
      <c r="A23" s="12"/>
      <c r="B23" s="8"/>
      <c r="C23" s="8"/>
      <c r="D23" s="8"/>
      <c r="E23" s="8"/>
      <c r="F23" s="8"/>
      <c r="G23" s="8"/>
      <c r="H23" s="8"/>
      <c r="I23" s="11" t="s">
        <v>13</v>
      </c>
      <c r="J23" s="11"/>
      <c r="K23" s="10">
        <f t="shared" si="2"/>
        <v>0</v>
      </c>
      <c r="L23" s="10">
        <f t="shared" si="2"/>
        <v>0</v>
      </c>
      <c r="M23" s="10">
        <f t="shared" si="2"/>
        <v>0</v>
      </c>
    </row>
    <row r="24" spans="1:13" ht="14.4" customHeight="1" x14ac:dyDescent="0.3">
      <c r="A24" s="12"/>
      <c r="B24" s="8"/>
      <c r="C24" s="8"/>
      <c r="D24" s="8"/>
      <c r="E24" s="8"/>
      <c r="F24" s="8"/>
      <c r="G24" s="8"/>
      <c r="H24" s="8"/>
      <c r="I24" s="11"/>
      <c r="J24" s="11"/>
      <c r="K24" s="10">
        <f t="shared" si="2"/>
        <v>0</v>
      </c>
      <c r="L24" s="10">
        <f t="shared" si="2"/>
        <v>0</v>
      </c>
      <c r="M24" s="10">
        <f t="shared" si="2"/>
        <v>0</v>
      </c>
    </row>
    <row r="25" spans="1:13" ht="14.4" customHeight="1" x14ac:dyDescent="0.3">
      <c r="A25" s="12"/>
      <c r="B25" s="8"/>
      <c r="C25" s="8"/>
      <c r="D25" s="8"/>
      <c r="E25" s="8"/>
      <c r="F25" s="8"/>
      <c r="G25" s="8"/>
      <c r="H25" s="8"/>
      <c r="I25" s="11"/>
      <c r="J25" s="11"/>
      <c r="K25" s="10">
        <f t="shared" si="2"/>
        <v>0</v>
      </c>
      <c r="L25" s="10">
        <f t="shared" si="2"/>
        <v>0</v>
      </c>
      <c r="M25" s="10">
        <f t="shared" si="2"/>
        <v>0</v>
      </c>
    </row>
    <row r="26" spans="1:13" ht="14.4" customHeight="1" x14ac:dyDescent="0.3">
      <c r="A26" s="12"/>
      <c r="B26" s="8"/>
      <c r="C26" s="8"/>
      <c r="D26" s="8"/>
      <c r="E26" s="8"/>
      <c r="F26" s="8"/>
      <c r="G26" s="8"/>
      <c r="H26" s="8"/>
      <c r="I26" s="11"/>
      <c r="J26" s="11"/>
      <c r="K26" s="10">
        <f t="shared" si="2"/>
        <v>0</v>
      </c>
      <c r="L26" s="10">
        <f t="shared" si="2"/>
        <v>0</v>
      </c>
      <c r="M26" s="10">
        <f t="shared" si="2"/>
        <v>0</v>
      </c>
    </row>
    <row r="27" spans="1:13" ht="14.4" customHeight="1" x14ac:dyDescent="0.3">
      <c r="A27" s="12"/>
      <c r="B27" s="8"/>
      <c r="C27" s="8"/>
      <c r="D27" s="8"/>
      <c r="E27" s="8"/>
      <c r="F27" s="8"/>
      <c r="G27" s="8"/>
      <c r="H27" s="8"/>
      <c r="I27" s="11"/>
      <c r="J27" s="11"/>
      <c r="K27" s="10">
        <f t="shared" si="2"/>
        <v>0</v>
      </c>
      <c r="L27" s="10">
        <f t="shared" si="2"/>
        <v>0</v>
      </c>
      <c r="M27" s="10">
        <f t="shared" si="2"/>
        <v>0</v>
      </c>
    </row>
    <row r="28" spans="1:13" x14ac:dyDescent="0.3">
      <c r="K28" s="10"/>
      <c r="L28" s="10"/>
      <c r="M28" s="10"/>
    </row>
    <row r="29" spans="1:13" ht="15.6" x14ac:dyDescent="0.35">
      <c r="A29" s="9" t="s">
        <v>8</v>
      </c>
      <c r="B29" s="9" t="s">
        <v>11</v>
      </c>
      <c r="C29" s="9" t="s">
        <v>9</v>
      </c>
      <c r="D29" s="9" t="s">
        <v>12</v>
      </c>
      <c r="E29" s="9" t="s">
        <v>10</v>
      </c>
      <c r="F29" s="9" t="s">
        <v>14</v>
      </c>
      <c r="G29" s="9" t="s">
        <v>15</v>
      </c>
      <c r="H29" s="9" t="s">
        <v>16</v>
      </c>
      <c r="I29" s="9"/>
      <c r="J29" s="9"/>
      <c r="K29" s="10"/>
      <c r="L29" s="10"/>
      <c r="M29" s="10"/>
    </row>
    <row r="30" spans="1:13" ht="14.4" customHeight="1" x14ac:dyDescent="0.3">
      <c r="A30" s="9"/>
      <c r="B30" s="3"/>
      <c r="C30" s="3"/>
      <c r="D30" s="3"/>
      <c r="E30" s="3"/>
      <c r="F30" s="6"/>
      <c r="G30" s="6"/>
      <c r="H30" s="6"/>
      <c r="I30" s="9"/>
      <c r="J30" s="9"/>
      <c r="K30" s="10">
        <f t="shared" si="2"/>
        <v>0</v>
      </c>
      <c r="L30" s="10">
        <f t="shared" si="2"/>
        <v>0</v>
      </c>
      <c r="M30" s="10">
        <f t="shared" si="2"/>
        <v>0</v>
      </c>
    </row>
    <row r="31" spans="1:13" ht="14.4" customHeight="1" x14ac:dyDescent="0.3">
      <c r="A31" s="12">
        <v>4</v>
      </c>
      <c r="B31" s="3"/>
      <c r="C31" s="3"/>
      <c r="D31" s="3"/>
      <c r="E31" s="3"/>
      <c r="F31" s="6"/>
      <c r="G31" s="6"/>
      <c r="H31" s="6"/>
      <c r="I31" s="9"/>
      <c r="J31" s="9"/>
      <c r="K31" s="10">
        <f t="shared" si="2"/>
        <v>0</v>
      </c>
      <c r="L31" s="10">
        <f t="shared" si="2"/>
        <v>0</v>
      </c>
      <c r="M31" s="10">
        <f t="shared" si="2"/>
        <v>0</v>
      </c>
    </row>
    <row r="32" spans="1:13" ht="14.4" customHeight="1" x14ac:dyDescent="0.3">
      <c r="A32" s="12"/>
      <c r="B32" s="3"/>
      <c r="C32" s="3"/>
      <c r="D32" s="3"/>
      <c r="E32" s="3"/>
      <c r="F32" s="6"/>
      <c r="G32" s="6"/>
      <c r="H32" s="6"/>
      <c r="I32" s="9"/>
      <c r="J32" s="9"/>
      <c r="K32" s="10">
        <f t="shared" si="2"/>
        <v>0</v>
      </c>
      <c r="L32" s="10">
        <f t="shared" si="2"/>
        <v>0</v>
      </c>
      <c r="M32" s="10">
        <f t="shared" si="2"/>
        <v>0</v>
      </c>
    </row>
    <row r="33" spans="1:13" ht="14.4" customHeight="1" x14ac:dyDescent="0.3">
      <c r="A33" s="12"/>
      <c r="B33" s="3"/>
      <c r="C33" s="3"/>
      <c r="D33" s="3"/>
      <c r="E33" s="3"/>
      <c r="F33" s="6"/>
      <c r="G33" s="6"/>
      <c r="H33" s="6"/>
      <c r="I33" s="9"/>
      <c r="J33" s="9"/>
      <c r="K33" s="10">
        <f t="shared" si="2"/>
        <v>0</v>
      </c>
      <c r="L33" s="10">
        <f t="shared" si="2"/>
        <v>0</v>
      </c>
      <c r="M33" s="10">
        <f t="shared" si="2"/>
        <v>0</v>
      </c>
    </row>
    <row r="34" spans="1:13" ht="14.4" customHeight="1" x14ac:dyDescent="0.3">
      <c r="A34" s="12"/>
      <c r="B34" s="3"/>
      <c r="C34" s="3"/>
      <c r="D34" s="3"/>
      <c r="E34" s="3"/>
      <c r="F34" s="6"/>
      <c r="G34" s="6"/>
      <c r="H34" s="6"/>
      <c r="I34" s="9"/>
      <c r="J34" s="9"/>
      <c r="K34" s="10">
        <f t="shared" si="2"/>
        <v>0</v>
      </c>
      <c r="L34" s="10">
        <f t="shared" si="2"/>
        <v>0</v>
      </c>
      <c r="M34" s="10">
        <f t="shared" si="2"/>
        <v>0</v>
      </c>
    </row>
    <row r="35" spans="1:13" ht="14.4" customHeight="1" x14ac:dyDescent="0.3">
      <c r="A35" s="12"/>
      <c r="B35" s="3"/>
      <c r="C35" s="3"/>
      <c r="D35" s="3"/>
      <c r="E35" s="3"/>
      <c r="F35" s="6"/>
      <c r="G35" s="6"/>
      <c r="H35" s="6"/>
      <c r="I35" s="9"/>
      <c r="J35" s="9"/>
      <c r="K35" s="10">
        <f t="shared" si="2"/>
        <v>0</v>
      </c>
      <c r="L35" s="10">
        <f t="shared" si="2"/>
        <v>0</v>
      </c>
      <c r="M35" s="10">
        <f t="shared" si="2"/>
        <v>0</v>
      </c>
    </row>
    <row r="36" spans="1:13" ht="14.4" customHeight="1" x14ac:dyDescent="0.3">
      <c r="A36" s="12"/>
      <c r="B36" s="3"/>
      <c r="C36" s="3"/>
      <c r="D36" s="3"/>
      <c r="E36" s="3"/>
      <c r="F36" s="6"/>
      <c r="G36" s="6"/>
      <c r="H36" s="6"/>
      <c r="I36" s="9"/>
      <c r="J36" s="9"/>
      <c r="K36" s="10">
        <f t="shared" si="2"/>
        <v>0</v>
      </c>
      <c r="L36" s="10">
        <f t="shared" si="2"/>
        <v>0</v>
      </c>
      <c r="M36" s="10">
        <f t="shared" si="2"/>
        <v>0</v>
      </c>
    </row>
    <row r="37" spans="1:13" ht="14.4" customHeight="1" x14ac:dyDescent="0.3">
      <c r="A37" s="12"/>
      <c r="B37" s="7"/>
      <c r="C37" s="7"/>
      <c r="D37" s="7"/>
      <c r="E37" s="7"/>
      <c r="F37" s="8"/>
      <c r="G37" s="8"/>
      <c r="H37" s="8"/>
      <c r="I37" s="11" t="str">
        <f>I23</f>
        <v>Mini Control cut out</v>
      </c>
      <c r="J37" s="11"/>
      <c r="K37" s="10">
        <f t="shared" si="2"/>
        <v>0</v>
      </c>
      <c r="L37" s="10">
        <f t="shared" si="2"/>
        <v>0</v>
      </c>
      <c r="M37" s="10">
        <f t="shared" si="2"/>
        <v>0</v>
      </c>
    </row>
    <row r="38" spans="1:13" ht="14.4" customHeight="1" x14ac:dyDescent="0.3">
      <c r="A38" s="12"/>
      <c r="B38" s="7"/>
      <c r="C38" s="7"/>
      <c r="D38" s="7"/>
      <c r="E38" s="7"/>
      <c r="F38" s="8"/>
      <c r="G38" s="8"/>
      <c r="H38" s="8"/>
      <c r="I38" s="11"/>
      <c r="J38" s="11"/>
      <c r="K38" s="10">
        <f t="shared" si="2"/>
        <v>0</v>
      </c>
      <c r="L38" s="10">
        <f t="shared" si="2"/>
        <v>0</v>
      </c>
      <c r="M38" s="10">
        <f t="shared" si="2"/>
        <v>0</v>
      </c>
    </row>
    <row r="39" spans="1:13" ht="14.4" customHeight="1" x14ac:dyDescent="0.3">
      <c r="A39" s="12"/>
      <c r="B39" s="7"/>
      <c r="C39" s="7"/>
      <c r="D39" s="7"/>
      <c r="E39" s="7"/>
      <c r="F39" s="8"/>
      <c r="G39" s="8"/>
      <c r="H39" s="8"/>
      <c r="I39" s="11"/>
      <c r="J39" s="11"/>
      <c r="K39" s="10">
        <f t="shared" si="2"/>
        <v>0</v>
      </c>
      <c r="L39" s="10">
        <f t="shared" si="2"/>
        <v>0</v>
      </c>
      <c r="M39" s="10">
        <f t="shared" si="2"/>
        <v>0</v>
      </c>
    </row>
    <row r="40" spans="1:13" ht="14.4" customHeight="1" x14ac:dyDescent="0.3">
      <c r="A40" s="12"/>
      <c r="B40" s="7"/>
      <c r="C40" s="7"/>
      <c r="D40" s="7"/>
      <c r="E40" s="7"/>
      <c r="F40" s="8"/>
      <c r="G40" s="8"/>
      <c r="H40" s="8"/>
      <c r="I40" s="11"/>
      <c r="J40" s="11"/>
      <c r="K40" s="10">
        <f t="shared" si="2"/>
        <v>0</v>
      </c>
      <c r="L40" s="10">
        <f t="shared" si="2"/>
        <v>0</v>
      </c>
      <c r="M40" s="10">
        <f t="shared" si="2"/>
        <v>0</v>
      </c>
    </row>
    <row r="41" spans="1:13" ht="14.4" customHeight="1" x14ac:dyDescent="0.3">
      <c r="A41" s="12"/>
      <c r="B41" s="7"/>
      <c r="C41" s="7"/>
      <c r="D41" s="7"/>
      <c r="E41" s="7"/>
      <c r="F41" s="8"/>
      <c r="G41" s="8"/>
      <c r="H41" s="8"/>
      <c r="I41" s="11"/>
      <c r="J41" s="11"/>
      <c r="K41" s="10">
        <f t="shared" si="2"/>
        <v>0</v>
      </c>
      <c r="L41" s="10">
        <f t="shared" si="2"/>
        <v>0</v>
      </c>
      <c r="M41" s="10">
        <f t="shared" si="2"/>
        <v>0</v>
      </c>
    </row>
  </sheetData>
  <mergeCells count="6">
    <mergeCell ref="A3:A13"/>
    <mergeCell ref="I9:J13"/>
    <mergeCell ref="A17:A27"/>
    <mergeCell ref="I23:J27"/>
    <mergeCell ref="A31:A41"/>
    <mergeCell ref="I37:J4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PLC 1</vt:lpstr>
      <vt:lpstr>measurement1</vt:lpstr>
      <vt:lpstr>measurement2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2018-01-10T15:59:24Z</dcterms:created>
  <dcterms:modified xsi:type="dcterms:W3CDTF">2018-01-24T17:53:03Z</dcterms:modified>
</cp:coreProperties>
</file>