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0" yWindow="40" windowWidth="14160" windowHeight="5850"/>
  </bookViews>
  <sheets>
    <sheet name="Sheet1" sheetId="1" r:id="rId1"/>
    <sheet name="Sheet2" sheetId="2" r:id="rId2"/>
    <sheet name="Sheet3" sheetId="3"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8</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500</definedName>
    <definedName name="RiskNumSimulations" hidden="1">7</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25725"/>
</workbook>
</file>

<file path=xl/calcChain.xml><?xml version="1.0" encoding="utf-8"?>
<calcChain xmlns="http://schemas.openxmlformats.org/spreadsheetml/2006/main">
  <c r="B10" i="1"/>
  <c r="B9" s="1"/>
  <c r="B11"/>
  <c r="B12"/>
  <c r="B19" l="1"/>
  <c r="B17"/>
  <c r="B13"/>
  <c r="B15"/>
  <c r="B18" l="1"/>
  <c r="B20" s="1"/>
</calcChain>
</file>

<file path=xl/sharedStrings.xml><?xml version="1.0" encoding="utf-8"?>
<sst xmlns="http://schemas.openxmlformats.org/spreadsheetml/2006/main" count="20" uniqueCount="20">
  <si>
    <t>Hedging purchase of heating oil</t>
  </si>
  <si>
    <t>Risk-free rate r</t>
  </si>
  <si>
    <t>Volatility</t>
  </si>
  <si>
    <t>Oil price drift</t>
  </si>
  <si>
    <t>Duration of futures (in years)</t>
  </si>
  <si>
    <t># of long futures positions</t>
  </si>
  <si>
    <t>Cost of buying futures on June 8</t>
  </si>
  <si>
    <t>PV of total cost</t>
  </si>
  <si>
    <t>Oil price per gallon, July 1</t>
  </si>
  <si>
    <t>Number of gallons to buy on 1 Nov</t>
  </si>
  <si>
    <t>December futures price on 1 July</t>
  </si>
  <si>
    <t>Spot oil price on 1 Nov</t>
  </si>
  <si>
    <t>Theoretical price of December future on 1 Nov</t>
  </si>
  <si>
    <t>Std dev of percentage variation of futures from theoretical price</t>
  </si>
  <si>
    <t>Actual futures price on 1 Nov</t>
  </si>
  <si>
    <t>PV of cost of buying oil on 1 Nov</t>
  </si>
  <si>
    <t>Oil price speed of adjustment</t>
  </si>
  <si>
    <t>PV of revenue from selling futures on 1 Nov</t>
  </si>
  <si>
    <t>&lt;-----</t>
  </si>
  <si>
    <t>this is a cost, so the goal is to minimize it</t>
  </si>
</sst>
</file>

<file path=xl/styles.xml><?xml version="1.0" encoding="utf-8"?>
<styleSheet xmlns="http://schemas.openxmlformats.org/spreadsheetml/2006/main">
  <numFmts count="4">
    <numFmt numFmtId="44" formatCode="_(&quot;$&quot;* #,##0.00_);_(&quot;$&quot;* \(#,##0.00\);_(&quot;$&quot;* &quot;-&quot;??_);_(@_)"/>
    <numFmt numFmtId="43" formatCode="_(* #,##0.00_);_(* \(#,##0.00\);_(* &quot;-&quot;??_);_(@_)"/>
    <numFmt numFmtId="164" formatCode="_(* #,##0_);_(* \(#,##0\);_(* &quot;-&quot;??_);_(@_)"/>
    <numFmt numFmtId="165" formatCode="0.0000"/>
  </numFmts>
  <fonts count="3">
    <font>
      <sz val="11"/>
      <color theme="1"/>
      <name val="Calibri"/>
      <family val="2"/>
      <scheme val="minor"/>
    </font>
    <font>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0" fontId="0" fillId="0" borderId="0" xfId="0" applyAlignment="1">
      <alignment wrapText="1"/>
    </xf>
    <xf numFmtId="0" fontId="2" fillId="0" borderId="0" xfId="0" applyFont="1"/>
    <xf numFmtId="44" fontId="0" fillId="0" borderId="0" xfId="2" applyFont="1"/>
    <xf numFmtId="164" fontId="0" fillId="0" borderId="0" xfId="1" applyNumberFormat="1" applyFont="1"/>
    <xf numFmtId="10" fontId="0" fillId="0" borderId="0" xfId="3" applyNumberFormat="1" applyFont="1"/>
    <xf numFmtId="165" fontId="0" fillId="0" borderId="0" xfId="0" applyNumberFormat="1"/>
    <xf numFmtId="44" fontId="0" fillId="0" borderId="0" xfId="0" applyNumberFormat="1"/>
    <xf numFmtId="44" fontId="0" fillId="0" borderId="0" xfId="2" applyFont="1" applyBorder="1"/>
    <xf numFmtId="44" fontId="0" fillId="0" borderId="1" xfId="2" applyFont="1" applyBorder="1"/>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0"/>
  <sheetViews>
    <sheetView tabSelected="1" zoomScale="85" zoomScaleNormal="85" workbookViewId="0">
      <selection activeCell="C6" sqref="C6"/>
    </sheetView>
  </sheetViews>
  <sheetFormatPr defaultRowHeight="14.5"/>
  <cols>
    <col min="1" max="1" width="40.453125" customWidth="1"/>
    <col min="2" max="2" width="13.54296875" customWidth="1"/>
  </cols>
  <sheetData>
    <row r="1" spans="1:2">
      <c r="A1" s="2" t="s">
        <v>0</v>
      </c>
    </row>
    <row r="3" spans="1:2">
      <c r="A3" t="s">
        <v>8</v>
      </c>
      <c r="B3" s="3">
        <v>2</v>
      </c>
    </row>
    <row r="4" spans="1:2">
      <c r="A4" t="s">
        <v>9</v>
      </c>
      <c r="B4" s="4">
        <v>10000</v>
      </c>
    </row>
    <row r="5" spans="1:2">
      <c r="A5" t="s">
        <v>1</v>
      </c>
      <c r="B5" s="5">
        <v>0.05</v>
      </c>
    </row>
    <row r="6" spans="1:2">
      <c r="A6" t="s">
        <v>2</v>
      </c>
      <c r="B6" s="6">
        <v>8.48E-2</v>
      </c>
    </row>
    <row r="7" spans="1:2">
      <c r="A7" t="s">
        <v>3</v>
      </c>
      <c r="B7" s="6">
        <v>1.4450000000000001</v>
      </c>
    </row>
    <row r="8" spans="1:2">
      <c r="A8" t="s">
        <v>16</v>
      </c>
      <c r="B8" s="6">
        <v>3.4000000000000002E-2</v>
      </c>
    </row>
    <row r="9" spans="1:2">
      <c r="A9" t="s">
        <v>10</v>
      </c>
      <c r="B9" s="7">
        <f>B3*EXP(B5*B10)</f>
        <v>2.0421037242902149</v>
      </c>
    </row>
    <row r="10" spans="1:2">
      <c r="A10" t="s">
        <v>4</v>
      </c>
      <c r="B10" s="6">
        <f>5/12</f>
        <v>0.41666666666666669</v>
      </c>
    </row>
    <row r="11" spans="1:2">
      <c r="A11" t="s">
        <v>5</v>
      </c>
      <c r="B11" s="4" t="e">
        <f ca="1">RiskSimtable({25000,20000,15000,10000,5000,0})</f>
        <v>#NAME?</v>
      </c>
    </row>
    <row r="12" spans="1:2">
      <c r="A12" t="s">
        <v>11</v>
      </c>
      <c r="B12" s="7" t="e">
        <f ca="1">B3+B8*(B7-B3)*(4/12)+B6*SQRT(4/12)*B3*RiskNormal(0,1)</f>
        <v>#NAME?</v>
      </c>
    </row>
    <row r="13" spans="1:2">
      <c r="A13" t="s">
        <v>12</v>
      </c>
      <c r="B13" s="7" t="e">
        <f ca="1">B12*EXP(B5*1/12)</f>
        <v>#NAME?</v>
      </c>
    </row>
    <row r="14" spans="1:2" ht="29">
      <c r="A14" s="1" t="s">
        <v>13</v>
      </c>
      <c r="B14">
        <v>0.05</v>
      </c>
    </row>
    <row r="15" spans="1:2">
      <c r="A15" t="s">
        <v>14</v>
      </c>
      <c r="B15" s="3" t="e">
        <f ca="1">RiskNormal(B13,B14*B13)</f>
        <v>#NAME?</v>
      </c>
    </row>
    <row r="17" spans="1:4">
      <c r="A17" t="s">
        <v>15</v>
      </c>
      <c r="B17" s="3" t="e">
        <f ca="1">B4*B12</f>
        <v>#NAME?</v>
      </c>
    </row>
    <row r="18" spans="1:4">
      <c r="A18" t="s">
        <v>17</v>
      </c>
      <c r="B18" s="3" t="e">
        <f ca="1">B11*B15</f>
        <v>#NAME?</v>
      </c>
    </row>
    <row r="19" spans="1:4" ht="15" thickBot="1">
      <c r="A19" t="s">
        <v>6</v>
      </c>
      <c r="B19" s="9" t="e">
        <f ca="1">B11*B9</f>
        <v>#NAME?</v>
      </c>
    </row>
    <row r="20" spans="1:4" ht="15" thickTop="1">
      <c r="A20" t="s">
        <v>7</v>
      </c>
      <c r="B20" s="8" t="e">
        <f ca="1">B17+B19-B18</f>
        <v>#NAME?</v>
      </c>
      <c r="C20" t="s">
        <v>18</v>
      </c>
      <c r="D20"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2009-10-16T22:46:00Z</dcterms:created>
  <dcterms:modified xsi:type="dcterms:W3CDTF">2010-03-08T03:01:36Z</dcterms:modified>
</cp:coreProperties>
</file>