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60" yWindow="40" windowWidth="14160" windowHeight="5850"/>
  </bookViews>
  <sheets>
    <sheet name="B-S Sim" sheetId="1" r:id="rId1"/>
    <sheet name="Asian Sim" sheetId="2" r:id="rId2"/>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25725"/>
</workbook>
</file>

<file path=xl/calcChain.xml><?xml version="1.0" encoding="utf-8"?>
<calcChain xmlns="http://schemas.openxmlformats.org/spreadsheetml/2006/main">
  <c r="B5" i="1"/>
  <c r="F3" i="2"/>
  <c r="B5"/>
  <c r="B10" i="1"/>
  <c r="F4" i="2"/>
  <c r="F5" l="1"/>
  <c r="B11" i="1"/>
  <c r="B12"/>
  <c r="E15"/>
  <c r="F6" i="2"/>
  <c r="B15" i="1"/>
  <c r="F7" i="2"/>
  <c r="F8"/>
  <c r="F9"/>
  <c r="F10"/>
  <c r="F11"/>
  <c r="F12"/>
  <c r="F13"/>
  <c r="F14"/>
  <c r="F15"/>
  <c r="H4"/>
  <c r="B11"/>
  <c r="B10"/>
  <c r="B14"/>
  <c r="B13"/>
</calcChain>
</file>

<file path=xl/sharedStrings.xml><?xml version="1.0" encoding="utf-8"?>
<sst xmlns="http://schemas.openxmlformats.org/spreadsheetml/2006/main" count="25" uniqueCount="15">
  <si>
    <t>Put price</t>
  </si>
  <si>
    <t>Call price</t>
  </si>
  <si>
    <t>Discounted payoff (put)</t>
  </si>
  <si>
    <t>Discounted payoff (call)</t>
  </si>
  <si>
    <t>Price at expiration</t>
  </si>
  <si>
    <t>Dividend yield</t>
  </si>
  <si>
    <t>Volatility</t>
  </si>
  <si>
    <t>Interest rate</t>
  </si>
  <si>
    <t>Time to expiration</t>
  </si>
  <si>
    <t>Strike price</t>
  </si>
  <si>
    <t>Initial price</t>
  </si>
  <si>
    <t>Black-Scholes option pricing formula (simulation)</t>
  </si>
  <si>
    <t>Simulated stock price</t>
  </si>
  <si>
    <t>Average realized stock price</t>
  </si>
  <si>
    <t>Arithmetic Asian option (simulation)</t>
  </si>
</sst>
</file>

<file path=xl/styles.xml><?xml version="1.0" encoding="utf-8"?>
<styleSheet xmlns="http://schemas.openxmlformats.org/spreadsheetml/2006/main">
  <numFmts count="2">
    <numFmt numFmtId="44" formatCode="_(&quot;$&quot;* #,##0.00_);_(&quot;$&quot;* \(#,##0.00\);_(&quot;$&quot;* &quot;-&quot;??_);_(@_)"/>
    <numFmt numFmtId="164" formatCode="0.0000"/>
  </numFmts>
  <fonts count="4">
    <font>
      <sz val="11"/>
      <color theme="1"/>
      <name val="Calibri"/>
      <family val="2"/>
      <scheme val="minor"/>
    </font>
    <font>
      <sz val="11"/>
      <color theme="1"/>
      <name val="Calibri"/>
      <family val="2"/>
      <scheme val="minor"/>
    </font>
    <font>
      <sz val="11"/>
      <color rgb="FFFF0000"/>
      <name val="Calibri"/>
      <family val="2"/>
      <scheme val="minor"/>
    </font>
    <font>
      <sz val="11"/>
      <color theme="1"/>
      <name val="Calibri"/>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0">
    <xf numFmtId="0" fontId="0" fillId="0" borderId="0" xfId="0"/>
    <xf numFmtId="44" fontId="0" fillId="2" borderId="1" xfId="0" applyNumberFormat="1" applyFill="1" applyBorder="1"/>
    <xf numFmtId="164" fontId="0" fillId="0" borderId="0" xfId="0" applyNumberFormat="1"/>
    <xf numFmtId="0" fontId="3" fillId="0" borderId="0" xfId="0" applyFont="1"/>
    <xf numFmtId="44" fontId="0" fillId="0" borderId="0" xfId="1" applyFont="1"/>
    <xf numFmtId="9" fontId="0" fillId="0" borderId="0" xfId="2" applyFont="1"/>
    <xf numFmtId="2" fontId="0" fillId="0" borderId="0" xfId="0" applyNumberFormat="1"/>
    <xf numFmtId="0" fontId="2" fillId="0" borderId="0" xfId="0" applyFont="1"/>
    <xf numFmtId="1" fontId="0" fillId="0" borderId="0" xfId="0" applyNumberFormat="1"/>
    <xf numFmtId="44" fontId="0" fillId="0" borderId="0" xfId="0" applyNumberFormat="1"/>
  </cellXfs>
  <cellStyles count="3">
    <cellStyle name="Currency" xfId="1" builtinId="4"/>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codeName="Sheet6"/>
  <dimension ref="A1:E15"/>
  <sheetViews>
    <sheetView tabSelected="1" workbookViewId="0">
      <selection activeCell="J18" sqref="J18"/>
    </sheetView>
  </sheetViews>
  <sheetFormatPr defaultRowHeight="14.5"/>
  <cols>
    <col min="1" max="1" width="20.6328125" customWidth="1"/>
  </cols>
  <sheetData>
    <row r="1" spans="1:5">
      <c r="A1" s="7" t="s">
        <v>11</v>
      </c>
    </row>
    <row r="3" spans="1:5">
      <c r="A3" t="s">
        <v>10</v>
      </c>
      <c r="B3" s="4">
        <v>50</v>
      </c>
    </row>
    <row r="4" spans="1:5">
      <c r="A4" t="s">
        <v>9</v>
      </c>
      <c r="B4" s="4">
        <v>52</v>
      </c>
    </row>
    <row r="5" spans="1:5">
      <c r="A5" t="s">
        <v>8</v>
      </c>
      <c r="B5" s="6">
        <f>183/365</f>
        <v>0.50136986301369868</v>
      </c>
    </row>
    <row r="6" spans="1:5">
      <c r="A6" t="s">
        <v>7</v>
      </c>
      <c r="B6" s="5">
        <v>0.1</v>
      </c>
    </row>
    <row r="7" spans="1:5">
      <c r="A7" t="s">
        <v>6</v>
      </c>
      <c r="B7" s="5">
        <v>0.35</v>
      </c>
    </row>
    <row r="8" spans="1:5">
      <c r="A8" t="s">
        <v>5</v>
      </c>
      <c r="B8">
        <v>0</v>
      </c>
    </row>
    <row r="10" spans="1:5">
      <c r="A10" t="s">
        <v>4</v>
      </c>
      <c r="B10" s="4" t="e">
        <f ca="1">B3*EXP((B6-0.5*B7^2)*B5+B7*SQRT(B5)*RiskNormal(0,1))</f>
        <v>#NAME?</v>
      </c>
    </row>
    <row r="11" spans="1:5">
      <c r="A11" t="s">
        <v>3</v>
      </c>
      <c r="B11" s="4" t="e">
        <f ca="1">RiskOutput("Discounted payoff (call)")+EXP(-B6*B5)*MAX(B10-B4,0)</f>
        <v>#NAME?</v>
      </c>
    </row>
    <row r="12" spans="1:5">
      <c r="A12" t="s">
        <v>2</v>
      </c>
      <c r="B12" s="4" t="e">
        <f ca="1">RiskOutput("Discounted payoff (put)")+EXP(-B6*B5)*MAX(B4-B10,0)</f>
        <v>#NAME?</v>
      </c>
      <c r="D12" s="3"/>
      <c r="E12" s="2"/>
    </row>
    <row r="13" spans="1:5">
      <c r="A13" s="3"/>
      <c r="B13" s="2"/>
      <c r="D13" s="3"/>
      <c r="E13" s="2"/>
    </row>
    <row r="15" spans="1:5">
      <c r="A15" t="s">
        <v>1</v>
      </c>
      <c r="B15" s="1" t="e">
        <f ca="1">RiskMean(B11)</f>
        <v>#NAME?</v>
      </c>
      <c r="D15" t="s">
        <v>0</v>
      </c>
      <c r="E15" s="1" t="e">
        <f ca="1">RiskMean(B12)</f>
        <v>#NAME?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7"/>
  <dimension ref="A1:H18"/>
  <sheetViews>
    <sheetView zoomScaleNormal="100" workbookViewId="0">
      <selection activeCell="M17" sqref="M17"/>
    </sheetView>
  </sheetViews>
  <sheetFormatPr defaultRowHeight="14.5"/>
  <cols>
    <col min="1" max="1" width="20.6328125" customWidth="1"/>
  </cols>
  <sheetData>
    <row r="1" spans="1:8">
      <c r="A1" s="7" t="s">
        <v>14</v>
      </c>
    </row>
    <row r="2" spans="1:8">
      <c r="E2" t="s">
        <v>12</v>
      </c>
      <c r="H2" t="s">
        <v>13</v>
      </c>
    </row>
    <row r="3" spans="1:8">
      <c r="A3" t="s">
        <v>10</v>
      </c>
      <c r="B3" s="4">
        <v>50</v>
      </c>
      <c r="F3" s="9">
        <f>B3</f>
        <v>50</v>
      </c>
    </row>
    <row r="4" spans="1:8">
      <c r="A4" t="s">
        <v>9</v>
      </c>
      <c r="B4" s="4">
        <v>52</v>
      </c>
      <c r="E4" s="8">
        <v>1</v>
      </c>
      <c r="F4" s="4" t="e">
        <f t="shared" ref="F4:F15" ca="1" si="0">F3*EXP(($B$6-0.5*$B$7^2)*$B$5/12+$B$7*SQRT($B$5/12)*RiskNormal(0,1))</f>
        <v>#NAME?</v>
      </c>
      <c r="H4" s="9" t="e">
        <f ca="1">RiskOutput("Average realized stock price")+AVERAGE(F4:F15)</f>
        <v>#NAME?</v>
      </c>
    </row>
    <row r="5" spans="1:8">
      <c r="A5" t="s">
        <v>8</v>
      </c>
      <c r="B5" s="6">
        <f>183/365</f>
        <v>0.50136986301369868</v>
      </c>
      <c r="E5" s="8">
        <v>2</v>
      </c>
      <c r="F5" s="4" t="e">
        <f t="shared" ca="1" si="0"/>
        <v>#NAME?</v>
      </c>
    </row>
    <row r="6" spans="1:8">
      <c r="A6" t="s">
        <v>7</v>
      </c>
      <c r="B6" s="5">
        <v>0.1</v>
      </c>
      <c r="E6" s="8">
        <v>3</v>
      </c>
      <c r="F6" s="4" t="e">
        <f t="shared" ca="1" si="0"/>
        <v>#NAME?</v>
      </c>
    </row>
    <row r="7" spans="1:8">
      <c r="A7" t="s">
        <v>6</v>
      </c>
      <c r="B7" s="5">
        <v>0.35</v>
      </c>
      <c r="E7" s="8">
        <v>4</v>
      </c>
      <c r="F7" s="4" t="e">
        <f t="shared" ca="1" si="0"/>
        <v>#NAME?</v>
      </c>
    </row>
    <row r="8" spans="1:8">
      <c r="A8" t="s">
        <v>5</v>
      </c>
      <c r="B8">
        <v>0</v>
      </c>
      <c r="E8" s="8">
        <v>5</v>
      </c>
      <c r="F8" s="4" t="e">
        <f t="shared" ca="1" si="0"/>
        <v>#NAME?</v>
      </c>
    </row>
    <row r="9" spans="1:8">
      <c r="E9" s="8">
        <v>6</v>
      </c>
      <c r="F9" s="4" t="e">
        <f t="shared" ca="1" si="0"/>
        <v>#NAME?</v>
      </c>
    </row>
    <row r="10" spans="1:8">
      <c r="A10" t="s">
        <v>3</v>
      </c>
      <c r="B10" s="4" t="e">
        <f ca="1">RiskOutput("Discounted payoff (call)")+EXP(-B6*B5)*MAX(H4-B4,0)</f>
        <v>#NAME?</v>
      </c>
      <c r="E10" s="8">
        <v>7</v>
      </c>
      <c r="F10" s="4" t="e">
        <f t="shared" ca="1" si="0"/>
        <v>#NAME?</v>
      </c>
    </row>
    <row r="11" spans="1:8">
      <c r="A11" t="s">
        <v>2</v>
      </c>
      <c r="B11" s="4" t="e">
        <f ca="1">RiskOutput("Discounted payoff (put)")+EXP(-B6*B5)*MAX(B4-H4,0)</f>
        <v>#NAME?</v>
      </c>
      <c r="E11" s="8">
        <v>8</v>
      </c>
      <c r="F11" s="4" t="e">
        <f t="shared" ca="1" si="0"/>
        <v>#NAME?</v>
      </c>
    </row>
    <row r="12" spans="1:8">
      <c r="B12" s="4"/>
      <c r="D12" s="3"/>
      <c r="E12" s="8">
        <v>9</v>
      </c>
      <c r="F12" s="4" t="e">
        <f t="shared" ca="1" si="0"/>
        <v>#NAME?</v>
      </c>
    </row>
    <row r="13" spans="1:8">
      <c r="A13" t="s">
        <v>1</v>
      </c>
      <c r="B13" s="1" t="e">
        <f ca="1">RiskMean(B10)</f>
        <v>#NAME?</v>
      </c>
      <c r="D13" s="3"/>
      <c r="E13" s="8">
        <v>10</v>
      </c>
      <c r="F13" s="4" t="e">
        <f t="shared" ca="1" si="0"/>
        <v>#NAME?</v>
      </c>
    </row>
    <row r="14" spans="1:8">
      <c r="A14" t="s">
        <v>0</v>
      </c>
      <c r="B14" s="1" t="e">
        <f ca="1">RiskMean(B11)</f>
        <v>#NAME?</v>
      </c>
      <c r="E14" s="8">
        <v>11</v>
      </c>
      <c r="F14" s="4" t="e">
        <f t="shared" ca="1" si="0"/>
        <v>#NAME?</v>
      </c>
    </row>
    <row r="15" spans="1:8">
      <c r="E15" s="8">
        <v>12</v>
      </c>
      <c r="F15" s="4" t="e">
        <f t="shared" ca="1" si="0"/>
        <v>#NAME?</v>
      </c>
    </row>
    <row r="16" spans="1:8">
      <c r="E16" s="8"/>
    </row>
    <row r="17" spans="5:5">
      <c r="E17" s="8"/>
    </row>
    <row r="18" spans="5:5">
      <c r="E1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B-S Sim</vt:lpstr>
      <vt:lpstr>Asian Sim</vt:lpstr>
    </vt:vector>
  </TitlesOfParts>
  <Company>Babson College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Dessislava Pachamanova</dc:creator>
  <dc:description>Copyright © 2010 John Wiley &amp; Sons, Inc., Dessislava A. Pachamanova, and Frank J. Fabozzi.
All rights reserved.
Model files and code may be copied and used only by owners of the book Simulation and Optimization in Finance: Modeling with MATLAB, @RISK or VBA, by Dessislava A. Pachamanova and Frank J. Fabozzi, Hoboken, NJ: John Wiley &amp; Sons, 2010 and only for their own personal use.  Copying and/or use for any other purpose or by any other person is prohibited. Requests for permission for other uses should be addressed to the Permissions Department, John Wiley &amp; Sons, Inc., 111 River Street, Hoboken, NJ 07030, (201) 748-6011, fax (201) 748-6008, or online at http://www.wiley.com/go/permissions.
While the authors and publisher have used all reasonable efforts in creating the work, the model files and the code, they make no representations or warranties with respect to the accuracy or completeness of the contents thereof, and specifically disclaim any implied warranties of merchantability or fitness for a particular purpose.  No warranty may be created or extended by sales representatives or written sales materials.  The advice and strategies contained herein may not be suitable for a particular party’s situation.  Users should consult with a professional where appropriate.  
LIMITATION OF LIABILITY
IN NO EVENT SHALL THE AUTHOR OR THE PUBLISHER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WORK, THE MODEL FILES OR THE CODE, EVEN IF ADVISED OF THE POSSIBILITY OF SUCH DAMAGE.</dc:description>
  <cp:lastModifiedBy>Dessislava Pachamanova</cp:lastModifiedBy>
  <dcterms:created xsi:type="dcterms:W3CDTF">2009-10-06T15:29:26Z</dcterms:created>
  <dcterms:modified xsi:type="dcterms:W3CDTF">2010-03-08T03:02:16Z</dcterms:modified>
</cp:coreProperties>
</file>