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80" yWindow="120" windowWidth="11280" windowHeight="5100"/>
  </bookViews>
  <sheets>
    <sheet name="CPR" sheetId="3" r:id="rId1"/>
    <sheet name="Pass-through" sheetId="2" r:id="rId2"/>
    <sheet name="Sequential-pay" sheetId="1" r:id="rId3"/>
    <sheet name="Private-label" sheetId="4" r:id="rId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25725"/>
</workbook>
</file>

<file path=xl/calcChain.xml><?xml version="1.0" encoding="utf-8"?>
<calcChain xmlns="http://schemas.openxmlformats.org/spreadsheetml/2006/main">
  <c r="C18" i="4"/>
  <c r="C17"/>
  <c r="C16"/>
  <c r="C15"/>
  <c r="C13"/>
  <c r="C14"/>
  <c r="B10"/>
  <c r="D5" i="3"/>
  <c r="B8" i="1"/>
  <c r="D10" i="2"/>
  <c r="K11" i="1"/>
  <c r="M11" s="1"/>
  <c r="H11"/>
  <c r="D11"/>
  <c r="E11"/>
  <c r="G11" s="1"/>
  <c r="B11"/>
  <c r="F10" i="2"/>
  <c r="B6" i="3"/>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5"/>
  <c r="D6"/>
  <c r="D7"/>
  <c r="D8"/>
  <c r="D9"/>
  <c r="E9" s="1"/>
  <c r="C12" i="2" s="1"/>
  <c r="D10" i="3"/>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E5"/>
  <c r="C9"/>
  <c r="C8"/>
  <c r="C6"/>
  <c r="C7"/>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5"/>
  <c r="E30"/>
  <c r="C33" i="2" s="1"/>
  <c r="E6" i="3"/>
  <c r="E7"/>
  <c r="C10" i="2" s="1"/>
  <c r="E8" i="3"/>
  <c r="C11" i="2" s="1"/>
  <c r="E10" i="3"/>
  <c r="C13" i="2" s="1"/>
  <c r="E11" i="3"/>
  <c r="C14" i="2" s="1"/>
  <c r="E12" i="3"/>
  <c r="C15" i="2" s="1"/>
  <c r="E13" i="3"/>
  <c r="C16" i="2" s="1"/>
  <c r="E14" i="3"/>
  <c r="C17" i="2" s="1"/>
  <c r="E15" i="3"/>
  <c r="C18" i="2" s="1"/>
  <c r="E16" i="3"/>
  <c r="C19" i="2" s="1"/>
  <c r="E17" i="3"/>
  <c r="C20" i="2" s="1"/>
  <c r="E18" i="3"/>
  <c r="C21" i="2" s="1"/>
  <c r="E19" i="3"/>
  <c r="C22" i="2" s="1"/>
  <c r="E20" i="3"/>
  <c r="C23" i="2" s="1"/>
  <c r="E21" i="3"/>
  <c r="C24" i="2" s="1"/>
  <c r="E22" i="3"/>
  <c r="C25" i="2" s="1"/>
  <c r="E23" i="3"/>
  <c r="C26" i="2" s="1"/>
  <c r="E24" i="3"/>
  <c r="C27" i="2" s="1"/>
  <c r="E25" i="3"/>
  <c r="C28" i="2" s="1"/>
  <c r="E26" i="3"/>
  <c r="C29" i="2" s="1"/>
  <c r="E27" i="3"/>
  <c r="C30" i="2" s="1"/>
  <c r="E28" i="3"/>
  <c r="C31" i="2" s="1"/>
  <c r="E29" i="3"/>
  <c r="C32" i="2" s="1"/>
  <c r="E31" i="3"/>
  <c r="C34" i="2" s="1"/>
  <c r="E32" i="3"/>
  <c r="C35" i="2" s="1"/>
  <c r="E33" i="3"/>
  <c r="C36" i="2" s="1"/>
  <c r="E34" i="3"/>
  <c r="C37" i="2" s="1"/>
  <c r="E35" i="3"/>
  <c r="C38" i="2" s="1"/>
  <c r="E36" i="3"/>
  <c r="C39" i="2" s="1"/>
  <c r="E37" i="3"/>
  <c r="C40" i="2" s="1"/>
  <c r="E38" i="3"/>
  <c r="C41" i="2" s="1"/>
  <c r="E39" i="3"/>
  <c r="C42" i="2" s="1"/>
  <c r="E40" i="3"/>
  <c r="C43" i="2" s="1"/>
  <c r="E41" i="3"/>
  <c r="C44" i="2" s="1"/>
  <c r="E42" i="3"/>
  <c r="C45" i="2" s="1"/>
  <c r="E43" i="3"/>
  <c r="C46" i="2" s="1"/>
  <c r="E44" i="3"/>
  <c r="C47" i="2" s="1"/>
  <c r="E45" i="3"/>
  <c r="C48" i="2" s="1"/>
  <c r="E46" i="3"/>
  <c r="C49" i="2" s="1"/>
  <c r="E47" i="3"/>
  <c r="C50" i="2" s="1"/>
  <c r="E48" i="3"/>
  <c r="C51" i="2" s="1"/>
  <c r="E49" i="3"/>
  <c r="C52" i="2" s="1"/>
  <c r="E50" i="3"/>
  <c r="C53" i="2" s="1"/>
  <c r="E51" i="3"/>
  <c r="C54" i="2" s="1"/>
  <c r="E52" i="3"/>
  <c r="C55" i="2" s="1"/>
  <c r="E53" i="3"/>
  <c r="C56" i="2" s="1"/>
  <c r="E54" i="3"/>
  <c r="C57" i="2" s="1"/>
  <c r="E55" i="3"/>
  <c r="C58" i="2" s="1"/>
  <c r="E56" i="3"/>
  <c r="C59" i="2" s="1"/>
  <c r="E57" i="3"/>
  <c r="C60" i="2" s="1"/>
  <c r="E58" i="3"/>
  <c r="C61" i="2" s="1"/>
  <c r="E59" i="3"/>
  <c r="C62" i="2" s="1"/>
  <c r="E60" i="3"/>
  <c r="C63" i="2" s="1"/>
  <c r="E61" i="3"/>
  <c r="C64" i="2" s="1"/>
  <c r="E62" i="3"/>
  <c r="C65" i="2" s="1"/>
  <c r="E63" i="3"/>
  <c r="C66" i="2" s="1"/>
  <c r="E64" i="3"/>
  <c r="C67" i="2" s="1"/>
  <c r="E65" i="3"/>
  <c r="C68" i="2" s="1"/>
  <c r="E66" i="3"/>
  <c r="C69" i="2" s="1"/>
  <c r="E67" i="3"/>
  <c r="C70" i="2" s="1"/>
  <c r="E68" i="3"/>
  <c r="C71" i="2" s="1"/>
  <c r="E69" i="3"/>
  <c r="C72" i="2" s="1"/>
  <c r="E70" i="3"/>
  <c r="C73" i="2" s="1"/>
  <c r="E71" i="3"/>
  <c r="C74" i="2" s="1"/>
  <c r="E72" i="3"/>
  <c r="C75" i="2" s="1"/>
  <c r="E73" i="3"/>
  <c r="C76" i="2" s="1"/>
  <c r="E74" i="3"/>
  <c r="C77" i="2" s="1"/>
  <c r="E75" i="3"/>
  <c r="C78" i="2" s="1"/>
  <c r="E76" i="3"/>
  <c r="C79" i="2" s="1"/>
  <c r="E77" i="3"/>
  <c r="C80" i="2" s="1"/>
  <c r="E78" i="3"/>
  <c r="C81" i="2" s="1"/>
  <c r="E79" i="3"/>
  <c r="C82" i="2" s="1"/>
  <c r="E80" i="3"/>
  <c r="C83" i="2" s="1"/>
  <c r="E81" i="3"/>
  <c r="C84" i="2" s="1"/>
  <c r="E82" i="3"/>
  <c r="C85" i="2" s="1"/>
  <c r="E83" i="3"/>
  <c r="C86" i="2" s="1"/>
  <c r="E84" i="3"/>
  <c r="C87" i="2" s="1"/>
  <c r="E85" i="3"/>
  <c r="C88" i="2" s="1"/>
  <c r="E86" i="3"/>
  <c r="C89" i="2" s="1"/>
  <c r="E87" i="3"/>
  <c r="C90" i="2" s="1"/>
  <c r="E88" i="3"/>
  <c r="C91" i="2" s="1"/>
  <c r="E89" i="3"/>
  <c r="C92" i="2" s="1"/>
  <c r="E90" i="3"/>
  <c r="C93" i="2" s="1"/>
  <c r="E91" i="3"/>
  <c r="C94" i="2" s="1"/>
  <c r="E92" i="3"/>
  <c r="C95" i="2" s="1"/>
  <c r="E93" i="3"/>
  <c r="C96" i="2" s="1"/>
  <c r="E94" i="3"/>
  <c r="C97" i="2" s="1"/>
  <c r="E95" i="3"/>
  <c r="C98" i="2" s="1"/>
  <c r="E96" i="3"/>
  <c r="C99" i="2" s="1"/>
  <c r="E97" i="3"/>
  <c r="C100" i="2" s="1"/>
  <c r="E98" i="3"/>
  <c r="C101" i="2" s="1"/>
  <c r="E99" i="3"/>
  <c r="C102" i="2" s="1"/>
  <c r="E100" i="3"/>
  <c r="C103" i="2" s="1"/>
  <c r="E101" i="3"/>
  <c r="C104" i="2" s="1"/>
  <c r="E102" i="3"/>
  <c r="C105" i="2" s="1"/>
  <c r="E103" i="3"/>
  <c r="C106" i="2" s="1"/>
  <c r="E104" i="3"/>
  <c r="C107" i="2" s="1"/>
  <c r="E105" i="3"/>
  <c r="C108" i="2" s="1"/>
  <c r="E106" i="3"/>
  <c r="C109" i="2" s="1"/>
  <c r="E107" i="3"/>
  <c r="C110" i="2" s="1"/>
  <c r="E108" i="3"/>
  <c r="C111" i="2" s="1"/>
  <c r="E109" i="3"/>
  <c r="C112" i="2" s="1"/>
  <c r="E110" i="3"/>
  <c r="C113" i="2" s="1"/>
  <c r="E111" i="3"/>
  <c r="C114" i="2" s="1"/>
  <c r="E112" i="3"/>
  <c r="C115" i="2" s="1"/>
  <c r="E113" i="3"/>
  <c r="C116" i="2" s="1"/>
  <c r="E114" i="3"/>
  <c r="C117" i="2" s="1"/>
  <c r="E115" i="3"/>
  <c r="C118" i="2" s="1"/>
  <c r="E116" i="3"/>
  <c r="C119" i="2" s="1"/>
  <c r="E117" i="3"/>
  <c r="C120" i="2" s="1"/>
  <c r="E118" i="3"/>
  <c r="C121" i="2" s="1"/>
  <c r="E119" i="3"/>
  <c r="C122" i="2" s="1"/>
  <c r="E120" i="3"/>
  <c r="C123" i="2" s="1"/>
  <c r="E121" i="3"/>
  <c r="C124" i="2" s="1"/>
  <c r="E122" i="3"/>
  <c r="C125" i="2" s="1"/>
  <c r="E123" i="3"/>
  <c r="C126" i="2" s="1"/>
  <c r="E124" i="3"/>
  <c r="C127" i="2" s="1"/>
  <c r="E125" i="3"/>
  <c r="C128" i="2" s="1"/>
  <c r="E126" i="3"/>
  <c r="C129" i="2" s="1"/>
  <c r="E127" i="3"/>
  <c r="C130" i="2" s="1"/>
  <c r="E128" i="3"/>
  <c r="C131" i="2" s="1"/>
  <c r="E129" i="3"/>
  <c r="C132" i="2" s="1"/>
  <c r="E130" i="3"/>
  <c r="C133" i="2" s="1"/>
  <c r="E131" i="3"/>
  <c r="C134" i="2" s="1"/>
  <c r="E132" i="3"/>
  <c r="C135" i="2" s="1"/>
  <c r="E133" i="3"/>
  <c r="C136" i="2" s="1"/>
  <c r="E134" i="3"/>
  <c r="C137" i="2" s="1"/>
  <c r="E135" i="3"/>
  <c r="C138" i="2" s="1"/>
  <c r="E136" i="3"/>
  <c r="C139" i="2" s="1"/>
  <c r="E137" i="3"/>
  <c r="C140" i="2" s="1"/>
  <c r="E138" i="3"/>
  <c r="C141" i="2" s="1"/>
  <c r="E139" i="3"/>
  <c r="C142" i="2" s="1"/>
  <c r="E140" i="3"/>
  <c r="C143" i="2" s="1"/>
  <c r="E141" i="3"/>
  <c r="C144" i="2" s="1"/>
  <c r="E142" i="3"/>
  <c r="C145" i="2" s="1"/>
  <c r="E143" i="3"/>
  <c r="C146" i="2" s="1"/>
  <c r="E144" i="3"/>
  <c r="C147" i="2" s="1"/>
  <c r="E145" i="3"/>
  <c r="C148" i="2" s="1"/>
  <c r="E146" i="3"/>
  <c r="C149" i="2" s="1"/>
  <c r="E147" i="3"/>
  <c r="C150" i="2" s="1"/>
  <c r="E148" i="3"/>
  <c r="C151" i="2" s="1"/>
  <c r="E149" i="3"/>
  <c r="C152" i="2" s="1"/>
  <c r="E150" i="3"/>
  <c r="C153" i="2" s="1"/>
  <c r="E151" i="3"/>
  <c r="C154" i="2" s="1"/>
  <c r="E152" i="3"/>
  <c r="C155" i="2" s="1"/>
  <c r="E153" i="3"/>
  <c r="C156" i="2" s="1"/>
  <c r="E154" i="3"/>
  <c r="C157" i="2" s="1"/>
  <c r="E155" i="3"/>
  <c r="C158" i="2" s="1"/>
  <c r="E156" i="3"/>
  <c r="C159" i="2" s="1"/>
  <c r="E157" i="3"/>
  <c r="C160" i="2" s="1"/>
  <c r="E158" i="3"/>
  <c r="C161" i="2" s="1"/>
  <c r="E159" i="3"/>
  <c r="C162" i="2" s="1"/>
  <c r="E160" i="3"/>
  <c r="C163" i="2" s="1"/>
  <c r="E161" i="3"/>
  <c r="C164" i="2" s="1"/>
  <c r="E162" i="3"/>
  <c r="C165" i="2" s="1"/>
  <c r="E163" i="3"/>
  <c r="C166" i="2" s="1"/>
  <c r="E164" i="3"/>
  <c r="C167" i="2" s="1"/>
  <c r="E165" i="3"/>
  <c r="C168" i="2" s="1"/>
  <c r="E166" i="3"/>
  <c r="C169" i="2" s="1"/>
  <c r="E167" i="3"/>
  <c r="C170" i="2" s="1"/>
  <c r="E168" i="3"/>
  <c r="C171" i="2" s="1"/>
  <c r="E169" i="3"/>
  <c r="C172" i="2" s="1"/>
  <c r="E170" i="3"/>
  <c r="C173" i="2" s="1"/>
  <c r="E171" i="3"/>
  <c r="C174" i="2" s="1"/>
  <c r="E172" i="3"/>
  <c r="C175" i="2" s="1"/>
  <c r="E173" i="3"/>
  <c r="C176" i="2" s="1"/>
  <c r="E174" i="3"/>
  <c r="C177" i="2" s="1"/>
  <c r="E175" i="3"/>
  <c r="C178" i="2" s="1"/>
  <c r="E176" i="3"/>
  <c r="C179" i="2" s="1"/>
  <c r="E177" i="3"/>
  <c r="C180" i="2" s="1"/>
  <c r="E178" i="3"/>
  <c r="C181" i="2" s="1"/>
  <c r="E179" i="3"/>
  <c r="C182" i="2" s="1"/>
  <c r="E180" i="3"/>
  <c r="C183" i="2" s="1"/>
  <c r="E181" i="3"/>
  <c r="C184" i="2" s="1"/>
  <c r="E182" i="3"/>
  <c r="C185" i="2" s="1"/>
  <c r="E183" i="3"/>
  <c r="C186" i="2" s="1"/>
  <c r="E184" i="3"/>
  <c r="C187" i="2" s="1"/>
  <c r="E185" i="3"/>
  <c r="C188" i="2" s="1"/>
  <c r="E186" i="3"/>
  <c r="C189" i="2" s="1"/>
  <c r="E187" i="3"/>
  <c r="C190" i="2" s="1"/>
  <c r="E188" i="3"/>
  <c r="C191" i="2" s="1"/>
  <c r="E189" i="3"/>
  <c r="C192" i="2" s="1"/>
  <c r="E190" i="3"/>
  <c r="C193" i="2" s="1"/>
  <c r="E191" i="3"/>
  <c r="C194" i="2" s="1"/>
  <c r="E192" i="3"/>
  <c r="C195" i="2" s="1"/>
  <c r="E193" i="3"/>
  <c r="C196" i="2" s="1"/>
  <c r="E194" i="3"/>
  <c r="C197" i="2" s="1"/>
  <c r="E195" i="3"/>
  <c r="C198" i="2" s="1"/>
  <c r="E196" i="3"/>
  <c r="C199" i="2" s="1"/>
  <c r="E197" i="3"/>
  <c r="C200" i="2" s="1"/>
  <c r="E198" i="3"/>
  <c r="C201" i="2" s="1"/>
  <c r="E199" i="3"/>
  <c r="C202" i="2" s="1"/>
  <c r="E200" i="3"/>
  <c r="C203" i="2" s="1"/>
  <c r="E201" i="3"/>
  <c r="C204" i="2" s="1"/>
  <c r="E202" i="3"/>
  <c r="C205" i="2" s="1"/>
  <c r="E203" i="3"/>
  <c r="C206" i="2" s="1"/>
  <c r="E204" i="3"/>
  <c r="C207" i="2" s="1"/>
  <c r="E205" i="3"/>
  <c r="C208" i="2" s="1"/>
  <c r="E206" i="3"/>
  <c r="C209" i="2" s="1"/>
  <c r="E207" i="3"/>
  <c r="C210" i="2" s="1"/>
  <c r="E208" i="3"/>
  <c r="C211" i="2" s="1"/>
  <c r="E209" i="3"/>
  <c r="C212" i="2" s="1"/>
  <c r="E210" i="3"/>
  <c r="C213" i="2" s="1"/>
  <c r="E211" i="3"/>
  <c r="C214" i="2" s="1"/>
  <c r="E212" i="3"/>
  <c r="C215" i="2" s="1"/>
  <c r="E213" i="3"/>
  <c r="C216" i="2" s="1"/>
  <c r="E214" i="3"/>
  <c r="C217" i="2" s="1"/>
  <c r="E215" i="3"/>
  <c r="C218" i="2" s="1"/>
  <c r="E216" i="3"/>
  <c r="C219" i="2" s="1"/>
  <c r="E217" i="3"/>
  <c r="C220" i="2" s="1"/>
  <c r="E218" i="3"/>
  <c r="C221" i="2" s="1"/>
  <c r="E219" i="3"/>
  <c r="C222" i="2" s="1"/>
  <c r="E220" i="3"/>
  <c r="C223" i="2" s="1"/>
  <c r="E221" i="3"/>
  <c r="C224" i="2" s="1"/>
  <c r="E222" i="3"/>
  <c r="C225" i="2" s="1"/>
  <c r="E223" i="3"/>
  <c r="C226" i="2" s="1"/>
  <c r="E224" i="3"/>
  <c r="C227" i="2" s="1"/>
  <c r="E225" i="3"/>
  <c r="C228" i="2" s="1"/>
  <c r="E226" i="3"/>
  <c r="C229" i="2" s="1"/>
  <c r="E227" i="3"/>
  <c r="C230" i="2" s="1"/>
  <c r="E228" i="3"/>
  <c r="C231" i="2" s="1"/>
  <c r="E229" i="3"/>
  <c r="C232" i="2" s="1"/>
  <c r="E230" i="3"/>
  <c r="C233" i="2" s="1"/>
  <c r="E231" i="3"/>
  <c r="C234" i="2" s="1"/>
  <c r="E232" i="3"/>
  <c r="C235" i="2" s="1"/>
  <c r="E233" i="3"/>
  <c r="C236" i="2" s="1"/>
  <c r="E234" i="3"/>
  <c r="C237" i="2" s="1"/>
  <c r="E235" i="3"/>
  <c r="C238" i="2" s="1"/>
  <c r="E236" i="3"/>
  <c r="C239" i="2" s="1"/>
  <c r="E237" i="3"/>
  <c r="C240" i="2" s="1"/>
  <c r="E238" i="3"/>
  <c r="C241" i="2" s="1"/>
  <c r="E239" i="3"/>
  <c r="C242" i="2" s="1"/>
  <c r="E240" i="3"/>
  <c r="C243" i="2" s="1"/>
  <c r="E241" i="3"/>
  <c r="C244" i="2" s="1"/>
  <c r="E242" i="3"/>
  <c r="C245" i="2" s="1"/>
  <c r="E243" i="3"/>
  <c r="C246" i="2" s="1"/>
  <c r="E244" i="3"/>
  <c r="C247" i="2" s="1"/>
  <c r="E245" i="3"/>
  <c r="C248" i="2" s="1"/>
  <c r="E246" i="3"/>
  <c r="C249" i="2" s="1"/>
  <c r="E247" i="3"/>
  <c r="C250" i="2" s="1"/>
  <c r="E248" i="3"/>
  <c r="C251" i="2" s="1"/>
  <c r="E249" i="3"/>
  <c r="C252" i="2" s="1"/>
  <c r="E250" i="3"/>
  <c r="C253" i="2" s="1"/>
  <c r="E251" i="3"/>
  <c r="C254" i="2" s="1"/>
  <c r="E252" i="3"/>
  <c r="C255" i="2" s="1"/>
  <c r="E253" i="3"/>
  <c r="C256" i="2" s="1"/>
  <c r="E254" i="3"/>
  <c r="C257" i="2" s="1"/>
  <c r="E255" i="3"/>
  <c r="C258" i="2" s="1"/>
  <c r="E256" i="3"/>
  <c r="C259" i="2" s="1"/>
  <c r="E257" i="3"/>
  <c r="C260" i="2" s="1"/>
  <c r="E258" i="3"/>
  <c r="C261" i="2" s="1"/>
  <c r="E259" i="3"/>
  <c r="C262" i="2" s="1"/>
  <c r="E260" i="3"/>
  <c r="C263" i="2" s="1"/>
  <c r="E261" i="3"/>
  <c r="C264" i="2" s="1"/>
  <c r="E262" i="3"/>
  <c r="C265" i="2" s="1"/>
  <c r="E263" i="3"/>
  <c r="C266" i="2" s="1"/>
  <c r="E264" i="3"/>
  <c r="C267" i="2" s="1"/>
  <c r="E265" i="3"/>
  <c r="C268" i="2" s="1"/>
  <c r="E266" i="3"/>
  <c r="C269" i="2" s="1"/>
  <c r="E267" i="3"/>
  <c r="C270" i="2" s="1"/>
  <c r="E268" i="3"/>
  <c r="C271" i="2" s="1"/>
  <c r="E269" i="3"/>
  <c r="C272" i="2" s="1"/>
  <c r="E270" i="3"/>
  <c r="C273" i="2" s="1"/>
  <c r="E271" i="3"/>
  <c r="C274" i="2" s="1"/>
  <c r="E272" i="3"/>
  <c r="C275" i="2" s="1"/>
  <c r="E273" i="3"/>
  <c r="C276" i="2" s="1"/>
  <c r="E274" i="3"/>
  <c r="C277" i="2" s="1"/>
  <c r="E275" i="3"/>
  <c r="C278" i="2" s="1"/>
  <c r="E276" i="3"/>
  <c r="C279" i="2" s="1"/>
  <c r="E277" i="3"/>
  <c r="C280" i="2" s="1"/>
  <c r="E278" i="3"/>
  <c r="C281" i="2" s="1"/>
  <c r="E279" i="3"/>
  <c r="C282" i="2" s="1"/>
  <c r="E280" i="3"/>
  <c r="C283" i="2" s="1"/>
  <c r="E281" i="3"/>
  <c r="C284" i="2" s="1"/>
  <c r="E282" i="3"/>
  <c r="C285" i="2" s="1"/>
  <c r="E283" i="3"/>
  <c r="C286" i="2" s="1"/>
  <c r="E284" i="3"/>
  <c r="C287" i="2" s="1"/>
  <c r="E285" i="3"/>
  <c r="C288" i="2" s="1"/>
  <c r="E286" i="3"/>
  <c r="C289" i="2" s="1"/>
  <c r="E287" i="3"/>
  <c r="C290" i="2" s="1"/>
  <c r="E288" i="3"/>
  <c r="C291" i="2" s="1"/>
  <c r="E289" i="3"/>
  <c r="C292" i="2" s="1"/>
  <c r="E290" i="3"/>
  <c r="C293" i="2" s="1"/>
  <c r="E291" i="3"/>
  <c r="C294" i="2" s="1"/>
  <c r="E292" i="3"/>
  <c r="C295" i="2" s="1"/>
  <c r="E293" i="3"/>
  <c r="C296" i="2" s="1"/>
  <c r="E294" i="3"/>
  <c r="C297" i="2" s="1"/>
  <c r="E295" i="3"/>
  <c r="C298" i="2" s="1"/>
  <c r="E296" i="3"/>
  <c r="C299" i="2" s="1"/>
  <c r="E297" i="3"/>
  <c r="C300" i="2" s="1"/>
  <c r="E298" i="3"/>
  <c r="C301" i="2" s="1"/>
  <c r="E299" i="3"/>
  <c r="C302" i="2" s="1"/>
  <c r="E300" i="3"/>
  <c r="C303" i="2" s="1"/>
  <c r="E301" i="3"/>
  <c r="C304" i="2" s="1"/>
  <c r="E302" i="3"/>
  <c r="C305" i="2" s="1"/>
  <c r="E303" i="3"/>
  <c r="C306" i="2" s="1"/>
  <c r="E304" i="3"/>
  <c r="C307" i="2" s="1"/>
  <c r="E305" i="3"/>
  <c r="C308" i="2" s="1"/>
  <c r="E306" i="3"/>
  <c r="C309" i="2" s="1"/>
  <c r="E307" i="3"/>
  <c r="C310" i="2" s="1"/>
  <c r="E308" i="3"/>
  <c r="C311" i="2" s="1"/>
  <c r="E309" i="3"/>
  <c r="C312" i="2" s="1"/>
  <c r="E310" i="3"/>
  <c r="C313" i="2" s="1"/>
  <c r="E311" i="3"/>
  <c r="C314" i="2" s="1"/>
  <c r="E312" i="3"/>
  <c r="C315" i="2" s="1"/>
  <c r="E313" i="3"/>
  <c r="C316" i="2" s="1"/>
  <c r="E314" i="3"/>
  <c r="C317" i="2" s="1"/>
  <c r="E315" i="3"/>
  <c r="C318" i="2" s="1"/>
  <c r="E316" i="3"/>
  <c r="C319" i="2" s="1"/>
  <c r="E317" i="3"/>
  <c r="C320" i="2" s="1"/>
  <c r="E318" i="3"/>
  <c r="C321" i="2" s="1"/>
  <c r="E319" i="3"/>
  <c r="C322" i="2" s="1"/>
  <c r="E320" i="3"/>
  <c r="C323" i="2" s="1"/>
  <c r="E321" i="3"/>
  <c r="C324" i="2" s="1"/>
  <c r="E322" i="3"/>
  <c r="C325" i="2" s="1"/>
  <c r="E323" i="3"/>
  <c r="C326" i="2" s="1"/>
  <c r="E324" i="3"/>
  <c r="C327" i="2" s="1"/>
  <c r="E325" i="3"/>
  <c r="C328" i="2" s="1"/>
  <c r="E326" i="3"/>
  <c r="C329" i="2" s="1"/>
  <c r="E327" i="3"/>
  <c r="C330" i="2" s="1"/>
  <c r="E328" i="3"/>
  <c r="C331" i="2" s="1"/>
  <c r="E329" i="3"/>
  <c r="C332" i="2" s="1"/>
  <c r="E330" i="3"/>
  <c r="C333" i="2" s="1"/>
  <c r="E331" i="3"/>
  <c r="C334" i="2" s="1"/>
  <c r="E332" i="3"/>
  <c r="C335" i="2" s="1"/>
  <c r="E333" i="3"/>
  <c r="C336" i="2" s="1"/>
  <c r="E334" i="3"/>
  <c r="C337" i="2" s="1"/>
  <c r="E335" i="3"/>
  <c r="C338" i="2" s="1"/>
  <c r="E336" i="3"/>
  <c r="C339" i="2" s="1"/>
  <c r="E337" i="3"/>
  <c r="C340" i="2" s="1"/>
  <c r="E338" i="3"/>
  <c r="C341" i="2" s="1"/>
  <c r="E339" i="3"/>
  <c r="C342" i="2" s="1"/>
  <c r="E340" i="3"/>
  <c r="C343" i="2" s="1"/>
  <c r="E341" i="3"/>
  <c r="C344" i="2" s="1"/>
  <c r="E342" i="3"/>
  <c r="C345" i="2" s="1"/>
  <c r="E343" i="3"/>
  <c r="C346" i="2" s="1"/>
  <c r="E344" i="3"/>
  <c r="C347" i="2" s="1"/>
  <c r="E345" i="3"/>
  <c r="C348" i="2" s="1"/>
  <c r="E346" i="3"/>
  <c r="C349" i="2" s="1"/>
  <c r="E347" i="3"/>
  <c r="C350" i="2" s="1"/>
  <c r="E348" i="3"/>
  <c r="C351" i="2" s="1"/>
  <c r="E349" i="3"/>
  <c r="C352" i="2" s="1"/>
  <c r="E350" i="3"/>
  <c r="C353" i="2" s="1"/>
  <c r="E351" i="3"/>
  <c r="C354" i="2" s="1"/>
  <c r="E352" i="3"/>
  <c r="C355" i="2" s="1"/>
  <c r="E353" i="3"/>
  <c r="C356" i="2" s="1"/>
  <c r="E354" i="3"/>
  <c r="C357" i="2" s="1"/>
  <c r="E355" i="3"/>
  <c r="C358" i="2" s="1"/>
  <c r="E356" i="3"/>
  <c r="C359" i="2" s="1"/>
  <c r="E357" i="3"/>
  <c r="C360" i="2" s="1"/>
  <c r="E358" i="3"/>
  <c r="C361" i="2" s="1"/>
  <c r="E359" i="3"/>
  <c r="C362" i="2" s="1"/>
  <c r="E360" i="3"/>
  <c r="C363" i="2" s="1"/>
  <c r="E361" i="3"/>
  <c r="C364" i="2" s="1"/>
  <c r="E362" i="3"/>
  <c r="C365" i="2" s="1"/>
  <c r="E363" i="3"/>
  <c r="C366" i="2" s="1"/>
  <c r="E364" i="3"/>
  <c r="C367" i="2" s="1"/>
  <c r="B10"/>
  <c r="C3" i="4" l="1"/>
  <c r="C8"/>
  <c r="C6"/>
  <c r="C4"/>
  <c r="C9"/>
  <c r="C7"/>
  <c r="C5"/>
  <c r="G10" i="2"/>
  <c r="H10" s="1"/>
  <c r="J11" i="1"/>
  <c r="E10" i="2"/>
  <c r="C10" i="4" l="1"/>
  <c r="C11" i="1"/>
  <c r="I10" i="2"/>
  <c r="B11"/>
  <c r="F11" i="1" l="1"/>
  <c r="D11" i="2"/>
  <c r="F11" s="1"/>
  <c r="E11"/>
  <c r="B12" i="1"/>
  <c r="I11" l="1"/>
  <c r="G11" i="2"/>
  <c r="H11" s="1"/>
  <c r="C12" i="1" s="1"/>
  <c r="D12"/>
  <c r="E12"/>
  <c r="F12" l="1"/>
  <c r="B12" i="2"/>
  <c r="D12" s="1"/>
  <c r="F12" s="1"/>
  <c r="G12" s="1"/>
  <c r="H12" s="1"/>
  <c r="B13" s="1"/>
  <c r="D13" s="1"/>
  <c r="L11" i="1"/>
  <c r="I12"/>
  <c r="E13"/>
  <c r="I11" i="2"/>
  <c r="G12" i="1"/>
  <c r="E12" i="2"/>
  <c r="H12" i="1"/>
  <c r="K12"/>
  <c r="M12" s="1"/>
  <c r="L12" l="1"/>
  <c r="G13"/>
  <c r="B13"/>
  <c r="F13" i="2"/>
  <c r="G13" s="1"/>
  <c r="H13" s="1"/>
  <c r="E13"/>
  <c r="H13" i="1"/>
  <c r="K13"/>
  <c r="M13" s="1"/>
  <c r="J12"/>
  <c r="I12" i="2"/>
  <c r="J13" i="1" l="1"/>
  <c r="C13"/>
  <c r="D13"/>
  <c r="B14" i="2"/>
  <c r="D14" s="1"/>
  <c r="I13"/>
  <c r="B14" i="1" l="1"/>
  <c r="C14" s="1"/>
  <c r="B15" s="1"/>
  <c r="F13"/>
  <c r="D14"/>
  <c r="F14" i="2"/>
  <c r="E14"/>
  <c r="G14"/>
  <c r="H14" s="1"/>
  <c r="B15" l="1"/>
  <c r="D15" s="1"/>
  <c r="F15" s="1"/>
  <c r="G15" s="1"/>
  <c r="H15" s="1"/>
  <c r="B16" s="1"/>
  <c r="D16" s="1"/>
  <c r="I13" i="1"/>
  <c r="C15"/>
  <c r="F15" s="1"/>
  <c r="E14"/>
  <c r="F14"/>
  <c r="H14"/>
  <c r="E15" i="2"/>
  <c r="D15" i="1"/>
  <c r="I14" i="2"/>
  <c r="B16" i="1" l="1"/>
  <c r="D16" s="1"/>
  <c r="E15"/>
  <c r="I15" s="1"/>
  <c r="L13"/>
  <c r="J14"/>
  <c r="C16"/>
  <c r="F16" s="1"/>
  <c r="G14"/>
  <c r="I14"/>
  <c r="H15" s="1"/>
  <c r="I15" i="2"/>
  <c r="F16"/>
  <c r="G16" s="1"/>
  <c r="H16" s="1"/>
  <c r="B17" s="1"/>
  <c r="D17" s="1"/>
  <c r="E16"/>
  <c r="E16" i="1" l="1"/>
  <c r="G15"/>
  <c r="L15"/>
  <c r="B17"/>
  <c r="C17" s="1"/>
  <c r="F17" s="1"/>
  <c r="K14"/>
  <c r="M14" s="1"/>
  <c r="L14"/>
  <c r="I16"/>
  <c r="F17" i="2"/>
  <c r="G17" s="1"/>
  <c r="H17" s="1"/>
  <c r="B18" s="1"/>
  <c r="D18" s="1"/>
  <c r="E17"/>
  <c r="E17" i="1"/>
  <c r="G16"/>
  <c r="J15"/>
  <c r="I16" i="2"/>
  <c r="H16" i="1"/>
  <c r="D17" l="1"/>
  <c r="B18"/>
  <c r="K15"/>
  <c r="M15" s="1"/>
  <c r="L16"/>
  <c r="I17"/>
  <c r="C18"/>
  <c r="E18"/>
  <c r="H17"/>
  <c r="L17" s="1"/>
  <c r="J16"/>
  <c r="D18"/>
  <c r="G17"/>
  <c r="I17" i="2"/>
  <c r="K16" i="1"/>
  <c r="M16" s="1"/>
  <c r="F18" i="2"/>
  <c r="G18" s="1"/>
  <c r="E18"/>
  <c r="F18" i="1" l="1"/>
  <c r="E19" s="1"/>
  <c r="B19"/>
  <c r="D19" s="1"/>
  <c r="I18"/>
  <c r="H18"/>
  <c r="J17"/>
  <c r="G18"/>
  <c r="K17"/>
  <c r="M17" s="1"/>
  <c r="H18" i="2"/>
  <c r="B19" s="1"/>
  <c r="D19" s="1"/>
  <c r="L18" i="1" l="1"/>
  <c r="C19"/>
  <c r="F19" s="1"/>
  <c r="K18"/>
  <c r="M18" s="1"/>
  <c r="G19"/>
  <c r="H19"/>
  <c r="J18"/>
  <c r="K19"/>
  <c r="I18" i="2"/>
  <c r="E19"/>
  <c r="F19"/>
  <c r="I19" i="1" l="1"/>
  <c r="L19" s="1"/>
  <c r="B20"/>
  <c r="M19"/>
  <c r="J19"/>
  <c r="G19" i="2"/>
  <c r="H19" s="1"/>
  <c r="B20" s="1"/>
  <c r="D20" s="1"/>
  <c r="C20" i="1" l="1"/>
  <c r="F20" s="1"/>
  <c r="I19" i="2"/>
  <c r="E20" i="1"/>
  <c r="D20"/>
  <c r="F20" i="2"/>
  <c r="E20"/>
  <c r="B21" i="1" l="1"/>
  <c r="I20"/>
  <c r="E21"/>
  <c r="G20"/>
  <c r="D21"/>
  <c r="H20"/>
  <c r="L20" s="1"/>
  <c r="K20"/>
  <c r="M20" s="1"/>
  <c r="G20" i="2"/>
  <c r="H20" s="1"/>
  <c r="B21" s="1"/>
  <c r="D21" s="1"/>
  <c r="C21" i="1" l="1"/>
  <c r="F21" s="1"/>
  <c r="I21" s="1"/>
  <c r="G21"/>
  <c r="K21"/>
  <c r="M21" s="1"/>
  <c r="H21"/>
  <c r="J20"/>
  <c r="I20" i="2"/>
  <c r="E21"/>
  <c r="F21"/>
  <c r="L21" i="1" l="1"/>
  <c r="B22"/>
  <c r="J21"/>
  <c r="G21" i="2"/>
  <c r="H21" s="1"/>
  <c r="B22" s="1"/>
  <c r="D22" s="1"/>
  <c r="C22" i="1" l="1"/>
  <c r="F22" s="1"/>
  <c r="I21" i="2"/>
  <c r="E22" i="1"/>
  <c r="D22"/>
  <c r="F22" i="2"/>
  <c r="E22"/>
  <c r="B23" i="1" l="1"/>
  <c r="I22"/>
  <c r="K22"/>
  <c r="M22" s="1"/>
  <c r="H22"/>
  <c r="D23"/>
  <c r="E23"/>
  <c r="G22"/>
  <c r="G22" i="2"/>
  <c r="H22" s="1"/>
  <c r="B23" s="1"/>
  <c r="D23" s="1"/>
  <c r="L22" i="1" l="1"/>
  <c r="C23"/>
  <c r="F23" s="1"/>
  <c r="I23" s="1"/>
  <c r="G23"/>
  <c r="H23"/>
  <c r="J22"/>
  <c r="K23"/>
  <c r="M23" s="1"/>
  <c r="I22" i="2"/>
  <c r="E23"/>
  <c r="F23"/>
  <c r="L23" i="1" l="1"/>
  <c r="B24"/>
  <c r="J23"/>
  <c r="G23" i="2"/>
  <c r="H23" s="1"/>
  <c r="B24" s="1"/>
  <c r="D24" s="1"/>
  <c r="C24" i="1" l="1"/>
  <c r="F24" s="1"/>
  <c r="D24"/>
  <c r="E24"/>
  <c r="I23" i="2"/>
  <c r="F24"/>
  <c r="G24" s="1"/>
  <c r="E24"/>
  <c r="B25" i="1" l="1"/>
  <c r="I24"/>
  <c r="E25"/>
  <c r="H24"/>
  <c r="L24" s="1"/>
  <c r="K24"/>
  <c r="M24" s="1"/>
  <c r="G24"/>
  <c r="D25"/>
  <c r="H24" i="2"/>
  <c r="B25" s="1"/>
  <c r="D25" s="1"/>
  <c r="C25" i="1" l="1"/>
  <c r="F25" s="1"/>
  <c r="I25" s="1"/>
  <c r="G25"/>
  <c r="H25"/>
  <c r="J24"/>
  <c r="K25"/>
  <c r="M25" s="1"/>
  <c r="I24" i="2"/>
  <c r="E25"/>
  <c r="F25"/>
  <c r="L25" i="1" l="1"/>
  <c r="J25"/>
  <c r="B26"/>
  <c r="G25" i="2"/>
  <c r="H25" s="1"/>
  <c r="B26" s="1"/>
  <c r="D26" s="1"/>
  <c r="C26" i="1" l="1"/>
  <c r="F26" s="1"/>
  <c r="I25" i="2"/>
  <c r="E26" i="1"/>
  <c r="D26"/>
  <c r="F26" i="2"/>
  <c r="G26" s="1"/>
  <c r="E26"/>
  <c r="B27" i="1" l="1"/>
  <c r="D27" s="1"/>
  <c r="I26"/>
  <c r="H26"/>
  <c r="K26"/>
  <c r="M26" s="1"/>
  <c r="E27"/>
  <c r="G26"/>
  <c r="H26" i="2"/>
  <c r="B27" s="1"/>
  <c r="D27" s="1"/>
  <c r="L26" i="1" l="1"/>
  <c r="C27"/>
  <c r="F27" s="1"/>
  <c r="I27" s="1"/>
  <c r="G27"/>
  <c r="K27"/>
  <c r="M27" s="1"/>
  <c r="H27"/>
  <c r="J26"/>
  <c r="I26" i="2"/>
  <c r="E27"/>
  <c r="F27"/>
  <c r="L27" i="1" l="1"/>
  <c r="B28"/>
  <c r="J27"/>
  <c r="G27" i="2"/>
  <c r="H27" s="1"/>
  <c r="C28" i="1" l="1"/>
  <c r="F28" s="1"/>
  <c r="B28" i="2"/>
  <c r="D28" s="1"/>
  <c r="F28" s="1"/>
  <c r="G28" s="1"/>
  <c r="I27"/>
  <c r="E28" i="1"/>
  <c r="D28"/>
  <c r="E28" i="2"/>
  <c r="I28" i="1" l="1"/>
  <c r="B29"/>
  <c r="D29" s="1"/>
  <c r="K28"/>
  <c r="M28" s="1"/>
  <c r="H28"/>
  <c r="E29"/>
  <c r="G28"/>
  <c r="H28" i="2"/>
  <c r="B29" s="1"/>
  <c r="D29" s="1"/>
  <c r="L28" i="1" l="1"/>
  <c r="K29" s="1"/>
  <c r="M29" s="1"/>
  <c r="C29"/>
  <c r="F29" s="1"/>
  <c r="I29" s="1"/>
  <c r="G29"/>
  <c r="H29"/>
  <c r="J28"/>
  <c r="I28" i="2"/>
  <c r="E29"/>
  <c r="F29"/>
  <c r="L29" i="1" l="1"/>
  <c r="B30"/>
  <c r="J29"/>
  <c r="G29" i="2"/>
  <c r="H29" s="1"/>
  <c r="B30" s="1"/>
  <c r="D30" s="1"/>
  <c r="C30" i="1" l="1"/>
  <c r="F30" s="1"/>
  <c r="I29" i="2"/>
  <c r="E30" i="1"/>
  <c r="D30"/>
  <c r="F30" i="2"/>
  <c r="G30" s="1"/>
  <c r="E30"/>
  <c r="B31" i="1" l="1"/>
  <c r="I30"/>
  <c r="E31"/>
  <c r="G30"/>
  <c r="D31"/>
  <c r="K30"/>
  <c r="M30" s="1"/>
  <c r="H30"/>
  <c r="H30" i="2"/>
  <c r="B31" s="1"/>
  <c r="D31" s="1"/>
  <c r="L30" i="1" l="1"/>
  <c r="C31"/>
  <c r="F31" s="1"/>
  <c r="I31" s="1"/>
  <c r="K31"/>
  <c r="M31" s="1"/>
  <c r="J30"/>
  <c r="G31"/>
  <c r="I30" i="2"/>
  <c r="E31"/>
  <c r="F31"/>
  <c r="H31" i="1" l="1"/>
  <c r="L31" s="1"/>
  <c r="B32"/>
  <c r="G31" i="2"/>
  <c r="H31" s="1"/>
  <c r="B32" s="1"/>
  <c r="D32" s="1"/>
  <c r="J31" i="1" l="1"/>
  <c r="C32"/>
  <c r="F32" s="1"/>
  <c r="I31" i="2"/>
  <c r="E32" i="1"/>
  <c r="D32"/>
  <c r="F32" i="2"/>
  <c r="G32" s="1"/>
  <c r="E32"/>
  <c r="B33" i="1" l="1"/>
  <c r="I32"/>
  <c r="D33"/>
  <c r="K32"/>
  <c r="M32" s="1"/>
  <c r="H32"/>
  <c r="G32"/>
  <c r="E33"/>
  <c r="H32" i="2"/>
  <c r="B33" s="1"/>
  <c r="D33" s="1"/>
  <c r="L32" i="1" l="1"/>
  <c r="C33"/>
  <c r="F33" s="1"/>
  <c r="I33" s="1"/>
  <c r="G33"/>
  <c r="J32"/>
  <c r="H33"/>
  <c r="I32" i="2"/>
  <c r="E33"/>
  <c r="F33"/>
  <c r="B34" i="1" l="1"/>
  <c r="L33"/>
  <c r="D34"/>
  <c r="J33"/>
  <c r="E34"/>
  <c r="K33"/>
  <c r="M33" s="1"/>
  <c r="G33" i="2"/>
  <c r="H33" s="1"/>
  <c r="I33" s="1"/>
  <c r="C34" i="1" l="1"/>
  <c r="F34" s="1"/>
  <c r="I34" s="1"/>
  <c r="H34"/>
  <c r="K34"/>
  <c r="M34" s="1"/>
  <c r="B34" i="2"/>
  <c r="G34" i="1"/>
  <c r="J34"/>
  <c r="E34" i="2"/>
  <c r="L34" i="1" l="1"/>
  <c r="D34" i="2"/>
  <c r="F34" s="1"/>
  <c r="G34" s="1"/>
  <c r="H34" s="1"/>
  <c r="B35" s="1"/>
  <c r="D35" s="1"/>
  <c r="B35" i="1"/>
  <c r="C35" l="1"/>
  <c r="F35" s="1"/>
  <c r="I34" i="2"/>
  <c r="D35" i="1"/>
  <c r="E35"/>
  <c r="E35" i="2"/>
  <c r="F35"/>
  <c r="B36" i="1" l="1"/>
  <c r="I35"/>
  <c r="K35"/>
  <c r="M35" s="1"/>
  <c r="H35"/>
  <c r="L35" s="1"/>
  <c r="D36"/>
  <c r="G35"/>
  <c r="G35" i="2"/>
  <c r="H35" s="1"/>
  <c r="B36" s="1"/>
  <c r="D36" s="1"/>
  <c r="C36" i="1" l="1"/>
  <c r="F36" s="1"/>
  <c r="E36"/>
  <c r="K36"/>
  <c r="M36" s="1"/>
  <c r="H36"/>
  <c r="J35"/>
  <c r="I35" i="2"/>
  <c r="F36"/>
  <c r="E36"/>
  <c r="G36" i="1" l="1"/>
  <c r="I36"/>
  <c r="L36" s="1"/>
  <c r="J36"/>
  <c r="B37"/>
  <c r="G36" i="2"/>
  <c r="H36" s="1"/>
  <c r="B37" s="1"/>
  <c r="D37" s="1"/>
  <c r="C37" i="1" l="1"/>
  <c r="F37" s="1"/>
  <c r="E37"/>
  <c r="D37"/>
  <c r="I36" i="2"/>
  <c r="E37"/>
  <c r="F37"/>
  <c r="B38" i="1" l="1"/>
  <c r="I37"/>
  <c r="G37"/>
  <c r="D38"/>
  <c r="H37"/>
  <c r="K37"/>
  <c r="M37" s="1"/>
  <c r="G37" i="2"/>
  <c r="H37" s="1"/>
  <c r="B38" s="1"/>
  <c r="D38" s="1"/>
  <c r="L37" i="1" l="1"/>
  <c r="C38"/>
  <c r="F38" s="1"/>
  <c r="E38"/>
  <c r="I37" i="2"/>
  <c r="K38" i="1"/>
  <c r="M38" s="1"/>
  <c r="H38"/>
  <c r="J37"/>
  <c r="G38"/>
  <c r="F38" i="2"/>
  <c r="E38"/>
  <c r="I38" i="1" l="1"/>
  <c r="L38" s="1"/>
  <c r="B39"/>
  <c r="D39" s="1"/>
  <c r="E39"/>
  <c r="J38"/>
  <c r="G38" i="2"/>
  <c r="H38" s="1"/>
  <c r="I38" s="1"/>
  <c r="C39" i="1" l="1"/>
  <c r="F39" s="1"/>
  <c r="I39" s="1"/>
  <c r="G39"/>
  <c r="B39" i="2"/>
  <c r="E39" s="1"/>
  <c r="D39" l="1"/>
  <c r="F39" s="1"/>
  <c r="G39" s="1"/>
  <c r="H39" s="1"/>
  <c r="K39" i="1"/>
  <c r="M39" s="1"/>
  <c r="H39"/>
  <c r="L39" s="1"/>
  <c r="B40"/>
  <c r="J39" l="1"/>
  <c r="C40"/>
  <c r="F40" s="1"/>
  <c r="B40" i="2"/>
  <c r="D40" s="1"/>
  <c r="F40" s="1"/>
  <c r="I39"/>
  <c r="D40" i="1"/>
  <c r="E40"/>
  <c r="B41" l="1"/>
  <c r="D41" s="1"/>
  <c r="I40"/>
  <c r="E40" i="2"/>
  <c r="E41" i="1"/>
  <c r="H40"/>
  <c r="K40"/>
  <c r="M40" s="1"/>
  <c r="G40"/>
  <c r="G40" i="2"/>
  <c r="H40" s="1"/>
  <c r="B41" s="1"/>
  <c r="D41" s="1"/>
  <c r="C41" i="1" l="1"/>
  <c r="B42" s="1"/>
  <c r="L40"/>
  <c r="F41"/>
  <c r="I41" s="1"/>
  <c r="H41"/>
  <c r="I40" i="2"/>
  <c r="G41" i="1"/>
  <c r="K41"/>
  <c r="M41" s="1"/>
  <c r="J40"/>
  <c r="E41" i="2"/>
  <c r="F41"/>
  <c r="L41" i="1" l="1"/>
  <c r="D42"/>
  <c r="E42"/>
  <c r="J41"/>
  <c r="G41" i="2"/>
  <c r="H41" s="1"/>
  <c r="C42" i="1" s="1"/>
  <c r="F42" l="1"/>
  <c r="G42"/>
  <c r="I42"/>
  <c r="K42"/>
  <c r="M42" s="1"/>
  <c r="B42" i="2"/>
  <c r="I41"/>
  <c r="D42" l="1"/>
  <c r="F42" s="1"/>
  <c r="G42" s="1"/>
  <c r="H42" s="1"/>
  <c r="B43" s="1"/>
  <c r="D43" s="1"/>
  <c r="E42"/>
  <c r="H42" i="1"/>
  <c r="L42" s="1"/>
  <c r="B43"/>
  <c r="J42" l="1"/>
  <c r="C43"/>
  <c r="F43" s="1"/>
  <c r="D43"/>
  <c r="E43"/>
  <c r="I42" i="2"/>
  <c r="E43"/>
  <c r="F43"/>
  <c r="B44" i="1" l="1"/>
  <c r="I43"/>
  <c r="H43"/>
  <c r="K43"/>
  <c r="M43" s="1"/>
  <c r="G43"/>
  <c r="D44"/>
  <c r="G43" i="2"/>
  <c r="H43" s="1"/>
  <c r="B44" s="1"/>
  <c r="D44" s="1"/>
  <c r="C44" i="1" l="1"/>
  <c r="F44" s="1"/>
  <c r="L43"/>
  <c r="E44"/>
  <c r="I44" s="1"/>
  <c r="K44"/>
  <c r="M44" s="1"/>
  <c r="H44"/>
  <c r="L44" s="1"/>
  <c r="J43"/>
  <c r="G44"/>
  <c r="I43" i="2"/>
  <c r="F44"/>
  <c r="E44"/>
  <c r="B45" i="1" l="1"/>
  <c r="J44"/>
  <c r="G44" i="2"/>
  <c r="H44" s="1"/>
  <c r="B45" s="1"/>
  <c r="D45" s="1"/>
  <c r="C45" i="1" l="1"/>
  <c r="D45"/>
  <c r="E45"/>
  <c r="I44" i="2"/>
  <c r="E45"/>
  <c r="F45"/>
  <c r="F45" i="1" l="1"/>
  <c r="E46" s="1"/>
  <c r="B46"/>
  <c r="D46" s="1"/>
  <c r="I45"/>
  <c r="H45"/>
  <c r="L45" s="1"/>
  <c r="K45"/>
  <c r="M45" s="1"/>
  <c r="G45"/>
  <c r="G45" i="2"/>
  <c r="H45" s="1"/>
  <c r="C46" i="1" l="1"/>
  <c r="F46" s="1"/>
  <c r="I46"/>
  <c r="B46" i="2"/>
  <c r="I45"/>
  <c r="G46" i="1"/>
  <c r="H46"/>
  <c r="L46" s="1"/>
  <c r="J45"/>
  <c r="K46"/>
  <c r="M46" s="1"/>
  <c r="E46" i="2"/>
  <c r="D46" l="1"/>
  <c r="F46" s="1"/>
  <c r="G46" s="1"/>
  <c r="H46" s="1"/>
  <c r="B47" s="1"/>
  <c r="D47" s="1"/>
  <c r="J46" i="1"/>
  <c r="B47"/>
  <c r="C47" l="1"/>
  <c r="E47"/>
  <c r="D47"/>
  <c r="I46" i="2"/>
  <c r="E47"/>
  <c r="F47"/>
  <c r="F47" i="1" l="1"/>
  <c r="B48"/>
  <c r="I47"/>
  <c r="D48"/>
  <c r="H47"/>
  <c r="L47" s="1"/>
  <c r="K47"/>
  <c r="M47" s="1"/>
  <c r="E48"/>
  <c r="G47"/>
  <c r="G47" i="2"/>
  <c r="H47" s="1"/>
  <c r="B48" s="1"/>
  <c r="D48" s="1"/>
  <c r="C48" i="1" l="1"/>
  <c r="F48" s="1"/>
  <c r="I48" s="1"/>
  <c r="I47" i="2"/>
  <c r="G48" i="1"/>
  <c r="H48"/>
  <c r="J47"/>
  <c r="K48"/>
  <c r="M48" s="1"/>
  <c r="F48" i="2"/>
  <c r="E48"/>
  <c r="L48" i="1" l="1"/>
  <c r="B49"/>
  <c r="J48"/>
  <c r="G48" i="2"/>
  <c r="H48" s="1"/>
  <c r="I48" s="1"/>
  <c r="D49" i="1" l="1"/>
  <c r="C49"/>
  <c r="F49" s="1"/>
  <c r="E49"/>
  <c r="B49" i="2"/>
  <c r="E49" s="1"/>
  <c r="G49" i="1" l="1"/>
  <c r="I49"/>
  <c r="D49" i="2"/>
  <c r="F49" s="1"/>
  <c r="G49" s="1"/>
  <c r="H49" s="1"/>
  <c r="B50" s="1"/>
  <c r="D50" s="1"/>
  <c r="H49" i="1"/>
  <c r="L49" s="1"/>
  <c r="K49"/>
  <c r="M49" s="1"/>
  <c r="B50"/>
  <c r="J49" l="1"/>
  <c r="C50"/>
  <c r="D50"/>
  <c r="E50"/>
  <c r="I49" i="2"/>
  <c r="F50"/>
  <c r="G50" s="1"/>
  <c r="E50"/>
  <c r="F50" i="1" l="1"/>
  <c r="B51"/>
  <c r="I50"/>
  <c r="E51"/>
  <c r="G50"/>
  <c r="D51"/>
  <c r="H50"/>
  <c r="L50" s="1"/>
  <c r="K50"/>
  <c r="M50" s="1"/>
  <c r="H50" i="2"/>
  <c r="B51" s="1"/>
  <c r="D51" s="1"/>
  <c r="C51" i="1" l="1"/>
  <c r="F51" s="1"/>
  <c r="I50" i="2"/>
  <c r="H51" i="1"/>
  <c r="J50"/>
  <c r="K51"/>
  <c r="M51" s="1"/>
  <c r="G51"/>
  <c r="E51" i="2"/>
  <c r="F51"/>
  <c r="I51" i="1" l="1"/>
  <c r="L51" s="1"/>
  <c r="B52"/>
  <c r="J51"/>
  <c r="G51" i="2"/>
  <c r="H51" s="1"/>
  <c r="B52" s="1"/>
  <c r="D52" s="1"/>
  <c r="C52" i="1" l="1"/>
  <c r="D52"/>
  <c r="E52"/>
  <c r="I51" i="2"/>
  <c r="F52"/>
  <c r="G52" s="1"/>
  <c r="E52"/>
  <c r="F52" i="1" l="1"/>
  <c r="B53"/>
  <c r="E53"/>
  <c r="G52"/>
  <c r="H52"/>
  <c r="K52"/>
  <c r="M52" s="1"/>
  <c r="H52" i="2"/>
  <c r="B53" s="1"/>
  <c r="D53" s="1"/>
  <c r="I52" i="1" l="1"/>
  <c r="L52" s="1"/>
  <c r="K53" s="1"/>
  <c r="M53" s="1"/>
  <c r="C53"/>
  <c r="F53" s="1"/>
  <c r="D53"/>
  <c r="I52" i="2"/>
  <c r="H53" i="1"/>
  <c r="J52"/>
  <c r="G53"/>
  <c r="E53" i="2"/>
  <c r="F53"/>
  <c r="I53" i="1" l="1"/>
  <c r="L53" s="1"/>
  <c r="B54"/>
  <c r="J53"/>
  <c r="G53" i="2"/>
  <c r="H53" s="1"/>
  <c r="B54" s="1"/>
  <c r="D54" s="1"/>
  <c r="C54" i="1" l="1"/>
  <c r="D54"/>
  <c r="E54"/>
  <c r="I53" i="2"/>
  <c r="F54"/>
  <c r="G54" s="1"/>
  <c r="E54"/>
  <c r="F54" i="1" l="1"/>
  <c r="B55"/>
  <c r="D55" s="1"/>
  <c r="E55"/>
  <c r="G54"/>
  <c r="H54"/>
  <c r="K54"/>
  <c r="M54" s="1"/>
  <c r="H54" i="2"/>
  <c r="B55" s="1"/>
  <c r="D55" s="1"/>
  <c r="I54" i="1" l="1"/>
  <c r="L54" s="1"/>
  <c r="K55" s="1"/>
  <c r="M55" s="1"/>
  <c r="C55"/>
  <c r="F55" s="1"/>
  <c r="H55"/>
  <c r="J54"/>
  <c r="G55"/>
  <c r="I54" i="2"/>
  <c r="E55"/>
  <c r="F55"/>
  <c r="I55" i="1" l="1"/>
  <c r="L55" s="1"/>
  <c r="J55"/>
  <c r="B56"/>
  <c r="G55" i="2"/>
  <c r="H55" s="1"/>
  <c r="B56" s="1"/>
  <c r="D56" s="1"/>
  <c r="C56" i="1" l="1"/>
  <c r="B57" s="1"/>
  <c r="E56"/>
  <c r="D56"/>
  <c r="I55" i="2"/>
  <c r="F56"/>
  <c r="G56" s="1"/>
  <c r="E56"/>
  <c r="F56" i="1" l="1"/>
  <c r="E57" s="1"/>
  <c r="G56"/>
  <c r="D57"/>
  <c r="H56"/>
  <c r="K56"/>
  <c r="M56" s="1"/>
  <c r="H56" i="2"/>
  <c r="B57" s="1"/>
  <c r="D57" s="1"/>
  <c r="I56" i="1" l="1"/>
  <c r="L56" s="1"/>
  <c r="K57" s="1"/>
  <c r="M57" s="1"/>
  <c r="C57"/>
  <c r="F57" s="1"/>
  <c r="I56" i="2"/>
  <c r="J56" i="1"/>
  <c r="G57"/>
  <c r="E57" i="2"/>
  <c r="F57"/>
  <c r="H57" i="1" l="1"/>
  <c r="B58"/>
  <c r="G57" i="2"/>
  <c r="H57" s="1"/>
  <c r="B58" s="1"/>
  <c r="D58" s="1"/>
  <c r="I57" i="1" l="1"/>
  <c r="L57" s="1"/>
  <c r="J57"/>
  <c r="C58"/>
  <c r="F58" s="1"/>
  <c r="E58"/>
  <c r="D58"/>
  <c r="I57" i="2"/>
  <c r="F58"/>
  <c r="E58"/>
  <c r="B59" i="1" l="1"/>
  <c r="E59"/>
  <c r="D59"/>
  <c r="G58"/>
  <c r="H58"/>
  <c r="K58"/>
  <c r="M58" s="1"/>
  <c r="G58" i="2"/>
  <c r="H58" s="1"/>
  <c r="B59" s="1"/>
  <c r="D59" s="1"/>
  <c r="I58" i="1" l="1"/>
  <c r="L58" s="1"/>
  <c r="K59" s="1"/>
  <c r="M59" s="1"/>
  <c r="C59"/>
  <c r="F59" s="1"/>
  <c r="J58"/>
  <c r="G59"/>
  <c r="I58" i="2"/>
  <c r="E59"/>
  <c r="F59"/>
  <c r="H59" i="1" l="1"/>
  <c r="I59"/>
  <c r="B60"/>
  <c r="J59"/>
  <c r="G59" i="2"/>
  <c r="H59" s="1"/>
  <c r="B60" s="1"/>
  <c r="D60" s="1"/>
  <c r="L59" i="1" l="1"/>
  <c r="C60"/>
  <c r="D60"/>
  <c r="E60"/>
  <c r="I59" i="2"/>
  <c r="F60"/>
  <c r="E60"/>
  <c r="F60" i="1" l="1"/>
  <c r="I60" s="1"/>
  <c r="B61"/>
  <c r="D61" s="1"/>
  <c r="H60"/>
  <c r="K60"/>
  <c r="M60" s="1"/>
  <c r="G60"/>
  <c r="G60" i="2"/>
  <c r="H60" s="1"/>
  <c r="E61" i="1" l="1"/>
  <c r="L60"/>
  <c r="K61" s="1"/>
  <c r="M61" s="1"/>
  <c r="C61"/>
  <c r="F61" s="1"/>
  <c r="B61" i="2"/>
  <c r="I60"/>
  <c r="G61" i="1"/>
  <c r="H61"/>
  <c r="J60"/>
  <c r="I61" l="1"/>
  <c r="L61" s="1"/>
  <c r="D61" i="2"/>
  <c r="F61" s="1"/>
  <c r="G61" s="1"/>
  <c r="H61" s="1"/>
  <c r="B62" s="1"/>
  <c r="D62" s="1"/>
  <c r="E61"/>
  <c r="J61" i="1"/>
  <c r="B62"/>
  <c r="C62" l="1"/>
  <c r="F62" s="1"/>
  <c r="E62"/>
  <c r="D62"/>
  <c r="I61" i="2"/>
  <c r="F62"/>
  <c r="E62"/>
  <c r="B63" i="1" l="1"/>
  <c r="D63"/>
  <c r="E63"/>
  <c r="G62"/>
  <c r="H62"/>
  <c r="I62" s="1"/>
  <c r="K62"/>
  <c r="M62" s="1"/>
  <c r="G62" i="2"/>
  <c r="H62" s="1"/>
  <c r="B63" s="1"/>
  <c r="D63" s="1"/>
  <c r="L62" i="1" l="1"/>
  <c r="K63" s="1"/>
  <c r="M63" s="1"/>
  <c r="C63"/>
  <c r="F63" s="1"/>
  <c r="I63" s="1"/>
  <c r="I62" i="2"/>
  <c r="H63" i="1"/>
  <c r="J62"/>
  <c r="G63"/>
  <c r="E63" i="2"/>
  <c r="F63"/>
  <c r="L63" i="1" l="1"/>
  <c r="B64"/>
  <c r="J63"/>
  <c r="G63" i="2"/>
  <c r="H63" s="1"/>
  <c r="B64" s="1"/>
  <c r="D64" s="1"/>
  <c r="C64" i="1" l="1"/>
  <c r="D64"/>
  <c r="E64"/>
  <c r="I63" i="2"/>
  <c r="F64"/>
  <c r="E64"/>
  <c r="F64" i="1" l="1"/>
  <c r="B65"/>
  <c r="D65" s="1"/>
  <c r="H64"/>
  <c r="K64"/>
  <c r="M64" s="1"/>
  <c r="G64"/>
  <c r="E65"/>
  <c r="G64" i="2"/>
  <c r="H64" s="1"/>
  <c r="B65" s="1"/>
  <c r="D65" s="1"/>
  <c r="I64" i="1" l="1"/>
  <c r="L64" s="1"/>
  <c r="K65" s="1"/>
  <c r="M65" s="1"/>
  <c r="C65"/>
  <c r="F65" s="1"/>
  <c r="I65" s="1"/>
  <c r="H65"/>
  <c r="G65"/>
  <c r="J64"/>
  <c r="I64" i="2"/>
  <c r="E65"/>
  <c r="F65"/>
  <c r="L65" i="1" l="1"/>
  <c r="B66"/>
  <c r="J65"/>
  <c r="G65" i="2"/>
  <c r="H65" s="1"/>
  <c r="B66" s="1"/>
  <c r="D66" s="1"/>
  <c r="C66" i="1" l="1"/>
  <c r="B67" s="1"/>
  <c r="I65" i="2"/>
  <c r="E66" i="1"/>
  <c r="D66"/>
  <c r="F66" i="2"/>
  <c r="E66"/>
  <c r="F66" i="1" l="1"/>
  <c r="K66"/>
  <c r="M66" s="1"/>
  <c r="H66"/>
  <c r="D67"/>
  <c r="E67"/>
  <c r="G66"/>
  <c r="G66" i="2"/>
  <c r="H66" s="1"/>
  <c r="C67" i="1" s="1"/>
  <c r="I66" l="1"/>
  <c r="L66" s="1"/>
  <c r="K67" s="1"/>
  <c r="M67" s="1"/>
  <c r="F67"/>
  <c r="B67" i="2"/>
  <c r="D67" s="1"/>
  <c r="F67" s="1"/>
  <c r="I66"/>
  <c r="G67" i="1"/>
  <c r="J66"/>
  <c r="E67" i="2" l="1"/>
  <c r="H67" i="1"/>
  <c r="J67" s="1"/>
  <c r="I67"/>
  <c r="L67"/>
  <c r="B68"/>
  <c r="G67" i="2"/>
  <c r="H67" s="1"/>
  <c r="B68" s="1"/>
  <c r="D68" s="1"/>
  <c r="C68" i="1" l="1"/>
  <c r="I67" i="2"/>
  <c r="D68" i="1"/>
  <c r="E68"/>
  <c r="F68" i="2"/>
  <c r="E68"/>
  <c r="F68" i="1" l="1"/>
  <c r="B69"/>
  <c r="D69" s="1"/>
  <c r="G68"/>
  <c r="H68"/>
  <c r="K68"/>
  <c r="M68" s="1"/>
  <c r="G68" i="2"/>
  <c r="H68" s="1"/>
  <c r="B69" s="1"/>
  <c r="D69" s="1"/>
  <c r="I68" i="1" l="1"/>
  <c r="L68" s="1"/>
  <c r="K69" s="1"/>
  <c r="M69" s="1"/>
  <c r="C69"/>
  <c r="H69"/>
  <c r="J68"/>
  <c r="E69"/>
  <c r="I68" i="2"/>
  <c r="E69"/>
  <c r="F69"/>
  <c r="F69" i="1" l="1"/>
  <c r="I69" s="1"/>
  <c r="L69" s="1"/>
  <c r="B70"/>
  <c r="G69"/>
  <c r="J69"/>
  <c r="G69" i="2"/>
  <c r="H69" s="1"/>
  <c r="B70" s="1"/>
  <c r="D70" s="1"/>
  <c r="E70" i="1" l="1"/>
  <c r="C70"/>
  <c r="F70" s="1"/>
  <c r="G70"/>
  <c r="D70"/>
  <c r="I69" i="2"/>
  <c r="F70"/>
  <c r="E70"/>
  <c r="B71" i="1" l="1"/>
  <c r="I70"/>
  <c r="H70"/>
  <c r="K70"/>
  <c r="M70" s="1"/>
  <c r="D71"/>
  <c r="G70" i="2"/>
  <c r="H70" s="1"/>
  <c r="B71" s="1"/>
  <c r="D71" s="1"/>
  <c r="L70" i="1" l="1"/>
  <c r="C71"/>
  <c r="F71" s="1"/>
  <c r="E71"/>
  <c r="K71"/>
  <c r="M71" s="1"/>
  <c r="J70"/>
  <c r="I70" i="2"/>
  <c r="E71"/>
  <c r="F71"/>
  <c r="H71" i="1" l="1"/>
  <c r="I71" s="1"/>
  <c r="B72"/>
  <c r="E72"/>
  <c r="G71"/>
  <c r="G71" i="2"/>
  <c r="H71" s="1"/>
  <c r="B72" s="1"/>
  <c r="D72" s="1"/>
  <c r="L71" i="1" l="1"/>
  <c r="J71"/>
  <c r="C72"/>
  <c r="F72" s="1"/>
  <c r="I71" i="2"/>
  <c r="G72" i="1"/>
  <c r="D72"/>
  <c r="F72" i="2"/>
  <c r="G72" s="1"/>
  <c r="E72"/>
  <c r="B73" i="1" l="1"/>
  <c r="H72"/>
  <c r="I72" s="1"/>
  <c r="K72"/>
  <c r="M72" s="1"/>
  <c r="D73"/>
  <c r="H72" i="2"/>
  <c r="B73" s="1"/>
  <c r="D73" s="1"/>
  <c r="L72" i="1" l="1"/>
  <c r="C73"/>
  <c r="B74" s="1"/>
  <c r="I72" i="2"/>
  <c r="E73" i="1"/>
  <c r="K73"/>
  <c r="M73" s="1"/>
  <c r="J72"/>
  <c r="E73" i="2"/>
  <c r="F73"/>
  <c r="F73" i="1" l="1"/>
  <c r="E74" s="1"/>
  <c r="D74"/>
  <c r="H73"/>
  <c r="G73"/>
  <c r="G73" i="2"/>
  <c r="H73" s="1"/>
  <c r="C74" i="1" s="1"/>
  <c r="I73" l="1"/>
  <c r="L73" s="1"/>
  <c r="K74" s="1"/>
  <c r="M74" s="1"/>
  <c r="F74"/>
  <c r="J73"/>
  <c r="B74" i="2"/>
  <c r="I73"/>
  <c r="G74" i="1"/>
  <c r="H74" l="1"/>
  <c r="J74" s="1"/>
  <c r="I74"/>
  <c r="D74" i="2"/>
  <c r="F74" s="1"/>
  <c r="E74"/>
  <c r="B75" i="1"/>
  <c r="L74" l="1"/>
  <c r="G74" i="2"/>
  <c r="H74" s="1"/>
  <c r="C75" i="1" s="1"/>
  <c r="E75"/>
  <c r="D75"/>
  <c r="F75" l="1"/>
  <c r="B75" i="2"/>
  <c r="B76" i="1"/>
  <c r="I74" i="2"/>
  <c r="D76" i="1"/>
  <c r="H75"/>
  <c r="K75"/>
  <c r="M75" s="1"/>
  <c r="G75"/>
  <c r="E76"/>
  <c r="I75" l="1"/>
  <c r="L75" s="1"/>
  <c r="D75" i="2"/>
  <c r="F75" s="1"/>
  <c r="G75" s="1"/>
  <c r="H75" s="1"/>
  <c r="B76" s="1"/>
  <c r="D76" s="1"/>
  <c r="F76" s="1"/>
  <c r="G76" s="1"/>
  <c r="E75"/>
  <c r="G76" i="1"/>
  <c r="J75"/>
  <c r="H76"/>
  <c r="C76" l="1"/>
  <c r="F76" s="1"/>
  <c r="I76" s="1"/>
  <c r="L76" s="1"/>
  <c r="E76" i="2"/>
  <c r="I75"/>
  <c r="K76" i="1"/>
  <c r="M76" s="1"/>
  <c r="J76"/>
  <c r="H76" i="2"/>
  <c r="B77" s="1"/>
  <c r="D77" s="1"/>
  <c r="B77" i="1" l="1"/>
  <c r="D77" s="1"/>
  <c r="E77"/>
  <c r="I76" i="2"/>
  <c r="E77"/>
  <c r="F77"/>
  <c r="C77" i="1" l="1"/>
  <c r="B78" s="1"/>
  <c r="D78" s="1"/>
  <c r="G77"/>
  <c r="H77"/>
  <c r="K77"/>
  <c r="G77" i="2"/>
  <c r="H77" s="1"/>
  <c r="B78" s="1"/>
  <c r="D78" s="1"/>
  <c r="F77" i="1" l="1"/>
  <c r="I77" s="1"/>
  <c r="L77" s="1"/>
  <c r="C78"/>
  <c r="M77"/>
  <c r="J77"/>
  <c r="I77" i="2"/>
  <c r="F78"/>
  <c r="G78" s="1"/>
  <c r="E78"/>
  <c r="H78" i="1" l="1"/>
  <c r="J78" s="1"/>
  <c r="E78"/>
  <c r="G78" s="1"/>
  <c r="K78"/>
  <c r="M78" s="1"/>
  <c r="B79"/>
  <c r="H78" i="2"/>
  <c r="B79" s="1"/>
  <c r="D79" s="1"/>
  <c r="F78" i="1" l="1"/>
  <c r="I78" s="1"/>
  <c r="L78" s="1"/>
  <c r="C79"/>
  <c r="D79"/>
  <c r="I78" i="2"/>
  <c r="E79"/>
  <c r="F79"/>
  <c r="E79" i="1" l="1"/>
  <c r="F79"/>
  <c r="B80"/>
  <c r="D80" s="1"/>
  <c r="G79"/>
  <c r="H79"/>
  <c r="K79"/>
  <c r="M79" s="1"/>
  <c r="G79" i="2"/>
  <c r="H79" s="1"/>
  <c r="B80" s="1"/>
  <c r="D80" s="1"/>
  <c r="I79" i="1" l="1"/>
  <c r="E80"/>
  <c r="G80" s="1"/>
  <c r="C80"/>
  <c r="F80" s="1"/>
  <c r="L79"/>
  <c r="K80" s="1"/>
  <c r="M80" s="1"/>
  <c r="J79"/>
  <c r="I79" i="2"/>
  <c r="F80"/>
  <c r="E80"/>
  <c r="B81" i="1" l="1"/>
  <c r="H80"/>
  <c r="G80" i="2"/>
  <c r="H80" s="1"/>
  <c r="I80" s="1"/>
  <c r="I80" i="1" l="1"/>
  <c r="L80" s="1"/>
  <c r="D81"/>
  <c r="C81"/>
  <c r="E81"/>
  <c r="H81"/>
  <c r="J80"/>
  <c r="B81" i="2"/>
  <c r="F81" i="1" l="1"/>
  <c r="I81" s="1"/>
  <c r="J81"/>
  <c r="G81"/>
  <c r="E81" i="2"/>
  <c r="D81"/>
  <c r="F81" s="1"/>
  <c r="G81" s="1"/>
  <c r="H81" s="1"/>
  <c r="K81" i="1"/>
  <c r="M81" s="1"/>
  <c r="B82"/>
  <c r="L81" l="1"/>
  <c r="C82"/>
  <c r="B82" i="2"/>
  <c r="D82" s="1"/>
  <c r="I81"/>
  <c r="E82" i="1"/>
  <c r="D82"/>
  <c r="F82" i="2"/>
  <c r="F82" i="1" l="1"/>
  <c r="E83" s="1"/>
  <c r="B83"/>
  <c r="D83" s="1"/>
  <c r="E82" i="2"/>
  <c r="H82" i="1"/>
  <c r="K82"/>
  <c r="M82" s="1"/>
  <c r="G82"/>
  <c r="G82" i="2"/>
  <c r="H82" s="1"/>
  <c r="B83" s="1"/>
  <c r="D83" s="1"/>
  <c r="I82" i="1" l="1"/>
  <c r="L82" s="1"/>
  <c r="K83" s="1"/>
  <c r="M83" s="1"/>
  <c r="C83"/>
  <c r="F83" s="1"/>
  <c r="G83"/>
  <c r="J82"/>
  <c r="I82" i="2"/>
  <c r="E83"/>
  <c r="F83"/>
  <c r="H83" i="1" l="1"/>
  <c r="J83" s="1"/>
  <c r="I83"/>
  <c r="B84"/>
  <c r="G83" i="2"/>
  <c r="H83" s="1"/>
  <c r="B84" s="1"/>
  <c r="D84" s="1"/>
  <c r="L83" i="1" l="1"/>
  <c r="C84"/>
  <c r="E84"/>
  <c r="D84"/>
  <c r="I83" i="2"/>
  <c r="F84"/>
  <c r="E84"/>
  <c r="F84" i="1" l="1"/>
  <c r="E85" s="1"/>
  <c r="B85"/>
  <c r="D85" s="1"/>
  <c r="H84"/>
  <c r="I84" s="1"/>
  <c r="K84"/>
  <c r="M84" s="1"/>
  <c r="G84"/>
  <c r="G84" i="2"/>
  <c r="H84" s="1"/>
  <c r="B85" s="1"/>
  <c r="D85" s="1"/>
  <c r="L84" i="1" l="1"/>
  <c r="C85"/>
  <c r="F85" s="1"/>
  <c r="G85"/>
  <c r="J84"/>
  <c r="H85"/>
  <c r="I84" i="2"/>
  <c r="E85"/>
  <c r="F85"/>
  <c r="I85" i="1" l="1"/>
  <c r="K85"/>
  <c r="M85" s="1"/>
  <c r="J85"/>
  <c r="B86"/>
  <c r="G85" i="2"/>
  <c r="H85" s="1"/>
  <c r="L85" i="1" l="1"/>
  <c r="C86"/>
  <c r="B86" i="2"/>
  <c r="D86" s="1"/>
  <c r="I85"/>
  <c r="D86" i="1"/>
  <c r="E86"/>
  <c r="F86" i="2"/>
  <c r="G86" s="1"/>
  <c r="F86" i="1" l="1"/>
  <c r="E86" i="2"/>
  <c r="B87" i="1"/>
  <c r="G86"/>
  <c r="H86"/>
  <c r="K86"/>
  <c r="M86" s="1"/>
  <c r="H86" i="2"/>
  <c r="B87" s="1"/>
  <c r="D87" s="1"/>
  <c r="C87" i="1" l="1"/>
  <c r="I86"/>
  <c r="L86" s="1"/>
  <c r="K87" s="1"/>
  <c r="M87" s="1"/>
  <c r="D87"/>
  <c r="H87"/>
  <c r="J86"/>
  <c r="E87"/>
  <c r="I86" i="2"/>
  <c r="E87"/>
  <c r="F87"/>
  <c r="F87" i="1" l="1"/>
  <c r="I87" s="1"/>
  <c r="B88"/>
  <c r="J87"/>
  <c r="G87"/>
  <c r="G87" i="2"/>
  <c r="H87" s="1"/>
  <c r="B88" s="1"/>
  <c r="D88" s="1"/>
  <c r="E88" i="1" l="1"/>
  <c r="C88"/>
  <c r="F88" s="1"/>
  <c r="E89" s="1"/>
  <c r="L87"/>
  <c r="H88"/>
  <c r="J88" s="1"/>
  <c r="G88"/>
  <c r="D88"/>
  <c r="I87" i="2"/>
  <c r="K88" i="1"/>
  <c r="M88" s="1"/>
  <c r="F88" i="2"/>
  <c r="E88"/>
  <c r="B89" i="1" l="1"/>
  <c r="I88"/>
  <c r="L88" s="1"/>
  <c r="D89"/>
  <c r="G88" i="2"/>
  <c r="H88" s="1"/>
  <c r="B89" s="1"/>
  <c r="D89" s="1"/>
  <c r="C89" i="1" l="1"/>
  <c r="F89" s="1"/>
  <c r="I88" i="2"/>
  <c r="E89"/>
  <c r="F89"/>
  <c r="B90" i="1" l="1"/>
  <c r="H89"/>
  <c r="K89"/>
  <c r="M89" s="1"/>
  <c r="G89"/>
  <c r="G89" i="2"/>
  <c r="H89" s="1"/>
  <c r="B90" s="1"/>
  <c r="D90" s="1"/>
  <c r="I89" i="1" l="1"/>
  <c r="L89" s="1"/>
  <c r="K90" s="1"/>
  <c r="M90" s="1"/>
  <c r="C90"/>
  <c r="B91" s="1"/>
  <c r="E90"/>
  <c r="H90"/>
  <c r="J89"/>
  <c r="D90"/>
  <c r="I89" i="2"/>
  <c r="F90"/>
  <c r="G90" s="1"/>
  <c r="E90"/>
  <c r="G90" i="1" l="1"/>
  <c r="F90"/>
  <c r="E91" s="1"/>
  <c r="J90"/>
  <c r="D91"/>
  <c r="H90" i="2"/>
  <c r="B91" s="1"/>
  <c r="D91" s="1"/>
  <c r="C91" i="1" l="1"/>
  <c r="F91" s="1"/>
  <c r="I90"/>
  <c r="L90" s="1"/>
  <c r="G91"/>
  <c r="I90" i="2"/>
  <c r="E91"/>
  <c r="F91"/>
  <c r="K91" i="1" l="1"/>
  <c r="M91" s="1"/>
  <c r="H91"/>
  <c r="B92"/>
  <c r="G91" i="2"/>
  <c r="H91" s="1"/>
  <c r="I91" i="1" l="1"/>
  <c r="L91" s="1"/>
  <c r="J91"/>
  <c r="D92"/>
  <c r="C92"/>
  <c r="E92"/>
  <c r="B92" i="2"/>
  <c r="D92" s="1"/>
  <c r="F92" s="1"/>
  <c r="I91"/>
  <c r="E92" l="1"/>
  <c r="G92" i="1"/>
  <c r="F92"/>
  <c r="H92"/>
  <c r="K92"/>
  <c r="M92" s="1"/>
  <c r="B93"/>
  <c r="G92" i="2"/>
  <c r="H92" s="1"/>
  <c r="B93" s="1"/>
  <c r="D93" s="1"/>
  <c r="I92" i="1" l="1"/>
  <c r="C93"/>
  <c r="L92"/>
  <c r="J92"/>
  <c r="E93"/>
  <c r="B94"/>
  <c r="D93"/>
  <c r="I92" i="2"/>
  <c r="E93"/>
  <c r="F93"/>
  <c r="F93" i="1" l="1"/>
  <c r="E94" s="1"/>
  <c r="D94"/>
  <c r="G93"/>
  <c r="H93"/>
  <c r="K93"/>
  <c r="M93" s="1"/>
  <c r="G93" i="2"/>
  <c r="H93" s="1"/>
  <c r="B94" s="1"/>
  <c r="D94" s="1"/>
  <c r="I93" i="1" l="1"/>
  <c r="L93" s="1"/>
  <c r="K94" s="1"/>
  <c r="M94" s="1"/>
  <c r="C94"/>
  <c r="F94" s="1"/>
  <c r="H94"/>
  <c r="J93"/>
  <c r="G94"/>
  <c r="I93" i="2"/>
  <c r="F94"/>
  <c r="G94" s="1"/>
  <c r="E94"/>
  <c r="I94" i="1" l="1"/>
  <c r="L94" s="1"/>
  <c r="J94"/>
  <c r="B95"/>
  <c r="H94" i="2"/>
  <c r="B95" s="1"/>
  <c r="D95" s="1"/>
  <c r="C95" i="1" l="1"/>
  <c r="B96" s="1"/>
  <c r="E95"/>
  <c r="D95"/>
  <c r="I94" i="2"/>
  <c r="E95"/>
  <c r="F95"/>
  <c r="C96" i="1" l="1"/>
  <c r="F95"/>
  <c r="I95" s="1"/>
  <c r="H95"/>
  <c r="K95"/>
  <c r="M95" s="1"/>
  <c r="D96"/>
  <c r="E96"/>
  <c r="G95"/>
  <c r="G95" i="2"/>
  <c r="H95" s="1"/>
  <c r="B96" s="1"/>
  <c r="D96" s="1"/>
  <c r="L95" i="1" l="1"/>
  <c r="K96" s="1"/>
  <c r="M96" s="1"/>
  <c r="F96"/>
  <c r="G96"/>
  <c r="H96"/>
  <c r="J95"/>
  <c r="I95" i="2"/>
  <c r="F96"/>
  <c r="E96"/>
  <c r="I96" i="1" l="1"/>
  <c r="L96" s="1"/>
  <c r="B97"/>
  <c r="J96"/>
  <c r="G96" i="2"/>
  <c r="H96" s="1"/>
  <c r="B97" s="1"/>
  <c r="D97" s="1"/>
  <c r="C97" i="1" l="1"/>
  <c r="B98" s="1"/>
  <c r="E97"/>
  <c r="D97"/>
  <c r="I96" i="2"/>
  <c r="E97"/>
  <c r="F97"/>
  <c r="F97" i="1" l="1"/>
  <c r="K97"/>
  <c r="M97" s="1"/>
  <c r="H97"/>
  <c r="D98"/>
  <c r="E98"/>
  <c r="G97"/>
  <c r="G97" i="2"/>
  <c r="H97" s="1"/>
  <c r="B98" s="1"/>
  <c r="D98" s="1"/>
  <c r="I97" i="1" l="1"/>
  <c r="L97" s="1"/>
  <c r="K98" s="1"/>
  <c r="M98" s="1"/>
  <c r="C98"/>
  <c r="F98" s="1"/>
  <c r="G98"/>
  <c r="I97" i="2"/>
  <c r="H98" i="1"/>
  <c r="J97"/>
  <c r="F98" i="2"/>
  <c r="E98"/>
  <c r="I98" i="1" l="1"/>
  <c r="L98" s="1"/>
  <c r="J98"/>
  <c r="B99"/>
  <c r="G98" i="2"/>
  <c r="H98" s="1"/>
  <c r="B99" s="1"/>
  <c r="D99" s="1"/>
  <c r="C99" i="1" l="1"/>
  <c r="B100" s="1"/>
  <c r="D99"/>
  <c r="E99"/>
  <c r="I98" i="2"/>
  <c r="E99"/>
  <c r="F99"/>
  <c r="F99" i="1" l="1"/>
  <c r="H99"/>
  <c r="K99"/>
  <c r="M99" s="1"/>
  <c r="D100"/>
  <c r="G99"/>
  <c r="G99" i="2"/>
  <c r="H99" s="1"/>
  <c r="B100" s="1"/>
  <c r="D100" s="1"/>
  <c r="I99" i="1" l="1"/>
  <c r="L99" s="1"/>
  <c r="K100" s="1"/>
  <c r="M100" s="1"/>
  <c r="E100"/>
  <c r="C100"/>
  <c r="G100"/>
  <c r="J99"/>
  <c r="I99" i="2"/>
  <c r="F100"/>
  <c r="E100"/>
  <c r="H100" i="1" l="1"/>
  <c r="F100"/>
  <c r="I100" s="1"/>
  <c r="L100" s="1"/>
  <c r="B101"/>
  <c r="J100"/>
  <c r="G100" i="2"/>
  <c r="H100" s="1"/>
  <c r="B101" s="1"/>
  <c r="D101" s="1"/>
  <c r="C101" i="1" l="1"/>
  <c r="B102" s="1"/>
  <c r="E101"/>
  <c r="I100" i="2"/>
  <c r="D101" i="1"/>
  <c r="E101" i="2"/>
  <c r="F101"/>
  <c r="F101" i="1" l="1"/>
  <c r="E102" s="1"/>
  <c r="D102"/>
  <c r="H101"/>
  <c r="K101"/>
  <c r="M101" s="1"/>
  <c r="G101"/>
  <c r="G101" i="2"/>
  <c r="H101" s="1"/>
  <c r="B102" s="1"/>
  <c r="D102" s="1"/>
  <c r="I101" i="1" l="1"/>
  <c r="H102" s="1"/>
  <c r="C102"/>
  <c r="B103" s="1"/>
  <c r="D103" s="1"/>
  <c r="L101"/>
  <c r="K102" s="1"/>
  <c r="M102" s="1"/>
  <c r="F102"/>
  <c r="J101"/>
  <c r="G102"/>
  <c r="I101" i="2"/>
  <c r="F102"/>
  <c r="G102" s="1"/>
  <c r="E102"/>
  <c r="I102" i="1" l="1"/>
  <c r="L102" s="1"/>
  <c r="J102"/>
  <c r="H102" i="2"/>
  <c r="C103" i="1" s="1"/>
  <c r="H103" l="1"/>
  <c r="K103"/>
  <c r="M103" s="1"/>
  <c r="E103"/>
  <c r="B103" i="2"/>
  <c r="E103" s="1"/>
  <c r="J103" i="1"/>
  <c r="I102" i="2"/>
  <c r="G103" i="1" l="1"/>
  <c r="F103"/>
  <c r="I103" s="1"/>
  <c r="L103" s="1"/>
  <c r="D103" i="2"/>
  <c r="F103" s="1"/>
  <c r="G103" s="1"/>
  <c r="H103" s="1"/>
  <c r="B104" s="1"/>
  <c r="D104" s="1"/>
  <c r="B104" i="1"/>
  <c r="C104" s="1"/>
  <c r="I103" i="2" l="1"/>
  <c r="E104" i="1"/>
  <c r="D104"/>
  <c r="B105"/>
  <c r="F104" i="2"/>
  <c r="G104" s="1"/>
  <c r="E104"/>
  <c r="F104" i="1" l="1"/>
  <c r="G104"/>
  <c r="D105"/>
  <c r="H104"/>
  <c r="K104"/>
  <c r="M104" s="1"/>
  <c r="H104" i="2"/>
  <c r="B105" s="1"/>
  <c r="D105" s="1"/>
  <c r="I104" i="1" l="1"/>
  <c r="L104" s="1"/>
  <c r="K105" s="1"/>
  <c r="M105" s="1"/>
  <c r="E105"/>
  <c r="G105" s="1"/>
  <c r="C105"/>
  <c r="J104"/>
  <c r="I104" i="2"/>
  <c r="E105"/>
  <c r="F105"/>
  <c r="F105" i="1" l="1"/>
  <c r="H105"/>
  <c r="B106"/>
  <c r="G105" i="2"/>
  <c r="H105" s="1"/>
  <c r="B106" s="1"/>
  <c r="D106" s="1"/>
  <c r="I105" i="1" l="1"/>
  <c r="L105" s="1"/>
  <c r="C106"/>
  <c r="B107" s="1"/>
  <c r="J105"/>
  <c r="I105" i="2"/>
  <c r="D106" i="1"/>
  <c r="E106"/>
  <c r="F106" i="2"/>
  <c r="E106"/>
  <c r="F106" i="1" l="1"/>
  <c r="G106"/>
  <c r="H106"/>
  <c r="K106"/>
  <c r="M106" s="1"/>
  <c r="D107"/>
  <c r="G106" i="2"/>
  <c r="H106" s="1"/>
  <c r="C107" i="1" s="1"/>
  <c r="I106" l="1"/>
  <c r="L106" s="1"/>
  <c r="K107" s="1"/>
  <c r="E107"/>
  <c r="B107" i="2"/>
  <c r="D107" s="1"/>
  <c r="F107" s="1"/>
  <c r="I106"/>
  <c r="H107" i="1"/>
  <c r="J106"/>
  <c r="E107" i="2" l="1"/>
  <c r="G107" i="1"/>
  <c r="F107"/>
  <c r="I107" s="1"/>
  <c r="L107" s="1"/>
  <c r="J107"/>
  <c r="M107"/>
  <c r="B108"/>
  <c r="G107" i="2"/>
  <c r="H107" s="1"/>
  <c r="B108" s="1"/>
  <c r="D108" s="1"/>
  <c r="C108" i="1" l="1"/>
  <c r="B109" s="1"/>
  <c r="D108"/>
  <c r="E108"/>
  <c r="I107" i="2"/>
  <c r="F108"/>
  <c r="E108"/>
  <c r="F108" i="1" l="1"/>
  <c r="H108"/>
  <c r="K108"/>
  <c r="M108" s="1"/>
  <c r="G108"/>
  <c r="D109"/>
  <c r="G108" i="2"/>
  <c r="H108" s="1"/>
  <c r="B109" s="1"/>
  <c r="D109" s="1"/>
  <c r="C109" i="1" l="1"/>
  <c r="I108"/>
  <c r="L108" s="1"/>
  <c r="K109" s="1"/>
  <c r="M109" s="1"/>
  <c r="E109"/>
  <c r="J108"/>
  <c r="I108" i="2"/>
  <c r="E109"/>
  <c r="F109"/>
  <c r="H109" i="1" l="1"/>
  <c r="G109"/>
  <c r="F109"/>
  <c r="I109" s="1"/>
  <c r="B110"/>
  <c r="J109"/>
  <c r="G109" i="2"/>
  <c r="H109" s="1"/>
  <c r="B110" s="1"/>
  <c r="D110" s="1"/>
  <c r="C110" i="1" l="1"/>
  <c r="B111" s="1"/>
  <c r="L109"/>
  <c r="E110"/>
  <c r="F110" s="1"/>
  <c r="I109" i="2"/>
  <c r="D110" i="1"/>
  <c r="F110" i="2"/>
  <c r="G110" s="1"/>
  <c r="E110"/>
  <c r="E111" i="1" l="1"/>
  <c r="H110"/>
  <c r="K110"/>
  <c r="M110" s="1"/>
  <c r="D111"/>
  <c r="G110"/>
  <c r="H110" i="2"/>
  <c r="B111" s="1"/>
  <c r="D111" s="1"/>
  <c r="C111" i="1" l="1"/>
  <c r="F111" s="1"/>
  <c r="I110"/>
  <c r="H111" s="1"/>
  <c r="G111"/>
  <c r="J110"/>
  <c r="I110" i="2"/>
  <c r="E111"/>
  <c r="F111"/>
  <c r="L110" i="1" l="1"/>
  <c r="K111" s="1"/>
  <c r="M111" s="1"/>
  <c r="I111"/>
  <c r="B112"/>
  <c r="J111"/>
  <c r="G111" i="2"/>
  <c r="H111" s="1"/>
  <c r="B112" s="1"/>
  <c r="D112" s="1"/>
  <c r="L111" i="1" l="1"/>
  <c r="C112"/>
  <c r="B113" s="1"/>
  <c r="D112"/>
  <c r="I111" i="2"/>
  <c r="E112" i="1"/>
  <c r="F112" i="2"/>
  <c r="E112"/>
  <c r="F112" i="1" l="1"/>
  <c r="E113"/>
  <c r="G112"/>
  <c r="D113"/>
  <c r="K112"/>
  <c r="M112" s="1"/>
  <c r="H112"/>
  <c r="G112" i="2"/>
  <c r="H112" s="1"/>
  <c r="B113" s="1"/>
  <c r="D113" s="1"/>
  <c r="C113" i="1" l="1"/>
  <c r="F113" s="1"/>
  <c r="E114" s="1"/>
  <c r="I112"/>
  <c r="L112" s="1"/>
  <c r="K113" s="1"/>
  <c r="B114"/>
  <c r="I112" i="2"/>
  <c r="J112" i="1"/>
  <c r="G113"/>
  <c r="E113" i="2"/>
  <c r="F113"/>
  <c r="H113" i="1" l="1"/>
  <c r="I113"/>
  <c r="L113" s="1"/>
  <c r="D114"/>
  <c r="G114"/>
  <c r="M113"/>
  <c r="J113"/>
  <c r="G113" i="2"/>
  <c r="H113" s="1"/>
  <c r="C114" i="1" s="1"/>
  <c r="F114" l="1"/>
  <c r="H114"/>
  <c r="K114"/>
  <c r="M114" s="1"/>
  <c r="B114" i="2"/>
  <c r="D114" s="1"/>
  <c r="I113"/>
  <c r="F114"/>
  <c r="G114" s="1"/>
  <c r="I114" i="1" l="1"/>
  <c r="L114" s="1"/>
  <c r="J114"/>
  <c r="E114" i="2"/>
  <c r="B115" i="1"/>
  <c r="H114" i="2"/>
  <c r="B115" s="1"/>
  <c r="D115" s="1"/>
  <c r="C115" i="1" l="1"/>
  <c r="D115"/>
  <c r="B116"/>
  <c r="E115"/>
  <c r="I114" i="2"/>
  <c r="E115"/>
  <c r="F115"/>
  <c r="F115" i="1" l="1"/>
  <c r="E116" s="1"/>
  <c r="G115"/>
  <c r="D116"/>
  <c r="H115"/>
  <c r="K115"/>
  <c r="M115" s="1"/>
  <c r="G115" i="2"/>
  <c r="H115" s="1"/>
  <c r="B116" s="1"/>
  <c r="D116" s="1"/>
  <c r="C116" i="1" l="1"/>
  <c r="F116" s="1"/>
  <c r="I115"/>
  <c r="L115" s="1"/>
  <c r="G116"/>
  <c r="J115"/>
  <c r="I115" i="2"/>
  <c r="F116"/>
  <c r="G116" s="1"/>
  <c r="E116"/>
  <c r="H116" i="1" l="1"/>
  <c r="I116"/>
  <c r="L116" s="1"/>
  <c r="J116"/>
  <c r="B117"/>
  <c r="C117" s="1"/>
  <c r="K116"/>
  <c r="M116" s="1"/>
  <c r="H116" i="2"/>
  <c r="B117" s="1"/>
  <c r="D117" s="1"/>
  <c r="E117" i="1" l="1"/>
  <c r="F117" s="1"/>
  <c r="D117"/>
  <c r="B118"/>
  <c r="I116" i="2"/>
  <c r="E117"/>
  <c r="F117"/>
  <c r="G117" i="1" l="1"/>
  <c r="D118"/>
  <c r="H117"/>
  <c r="K117"/>
  <c r="M117" s="1"/>
  <c r="G117" i="2"/>
  <c r="H117" s="1"/>
  <c r="B118" s="1"/>
  <c r="D118" s="1"/>
  <c r="C118" i="1" l="1"/>
  <c r="I117"/>
  <c r="H118" s="1"/>
  <c r="E118"/>
  <c r="J117"/>
  <c r="I117" i="2"/>
  <c r="F118"/>
  <c r="G118" s="1"/>
  <c r="E118"/>
  <c r="L117" i="1" l="1"/>
  <c r="K118" s="1"/>
  <c r="M118" s="1"/>
  <c r="G118"/>
  <c r="F118"/>
  <c r="I118" s="1"/>
  <c r="L118" s="1"/>
  <c r="B119"/>
  <c r="J118"/>
  <c r="H118" i="2"/>
  <c r="B119" s="1"/>
  <c r="D119" s="1"/>
  <c r="C119" i="1" l="1"/>
  <c r="B120" s="1"/>
  <c r="E119"/>
  <c r="I118" i="2"/>
  <c r="D119" i="1"/>
  <c r="E119" i="2"/>
  <c r="F119"/>
  <c r="F119" i="1" l="1"/>
  <c r="E120" s="1"/>
  <c r="D120"/>
  <c r="H119"/>
  <c r="K119"/>
  <c r="M119" s="1"/>
  <c r="G119"/>
  <c r="G119" i="2"/>
  <c r="H119" s="1"/>
  <c r="B120" s="1"/>
  <c r="D120" s="1"/>
  <c r="C120" i="1" l="1"/>
  <c r="F120" s="1"/>
  <c r="I119"/>
  <c r="L119" s="1"/>
  <c r="K120" s="1"/>
  <c r="M120" s="1"/>
  <c r="G120"/>
  <c r="H120"/>
  <c r="J119"/>
  <c r="I119" i="2"/>
  <c r="F120"/>
  <c r="G120" s="1"/>
  <c r="E120"/>
  <c r="I120" i="1" l="1"/>
  <c r="L120" s="1"/>
  <c r="B121"/>
  <c r="J120"/>
  <c r="H120" i="2"/>
  <c r="B121" s="1"/>
  <c r="D121" s="1"/>
  <c r="C121" i="1" l="1"/>
  <c r="B122" s="1"/>
  <c r="C122" s="1"/>
  <c r="D121"/>
  <c r="E121"/>
  <c r="F121" s="1"/>
  <c r="I120" i="2"/>
  <c r="E121"/>
  <c r="F121"/>
  <c r="H121" i="1" l="1"/>
  <c r="K121"/>
  <c r="M121" s="1"/>
  <c r="D122"/>
  <c r="E122"/>
  <c r="G121"/>
  <c r="G121" i="2"/>
  <c r="H121" s="1"/>
  <c r="B122" s="1"/>
  <c r="D122" s="1"/>
  <c r="F122" i="1" l="1"/>
  <c r="I121"/>
  <c r="L121" s="1"/>
  <c r="K122" s="1"/>
  <c r="M122" s="1"/>
  <c r="I121" i="2"/>
  <c r="G122" i="1"/>
  <c r="J121"/>
  <c r="F122" i="2"/>
  <c r="E122"/>
  <c r="H122" i="1" l="1"/>
  <c r="I122"/>
  <c r="L122" s="1"/>
  <c r="B123"/>
  <c r="J122"/>
  <c r="G122" i="2"/>
  <c r="H122" s="1"/>
  <c r="D123" i="1" l="1"/>
  <c r="C123"/>
  <c r="E123"/>
  <c r="B123" i="2"/>
  <c r="D123" s="1"/>
  <c r="F123" s="1"/>
  <c r="I122"/>
  <c r="G123" i="1" l="1"/>
  <c r="F123"/>
  <c r="E123" i="2"/>
  <c r="H123" i="1"/>
  <c r="K123"/>
  <c r="M123" s="1"/>
  <c r="B124"/>
  <c r="C124" s="1"/>
  <c r="G123" i="2"/>
  <c r="H123" s="1"/>
  <c r="B124" s="1"/>
  <c r="D124" s="1"/>
  <c r="J123" i="1" l="1"/>
  <c r="I123"/>
  <c r="L123" s="1"/>
  <c r="B125"/>
  <c r="C125" s="1"/>
  <c r="D124"/>
  <c r="E124"/>
  <c r="F124" s="1"/>
  <c r="I123" i="2"/>
  <c r="F124"/>
  <c r="G124" s="1"/>
  <c r="E124"/>
  <c r="E125" i="1" l="1"/>
  <c r="G124"/>
  <c r="K124"/>
  <c r="M124" s="1"/>
  <c r="H124"/>
  <c r="D125"/>
  <c r="H124" i="2"/>
  <c r="B125" s="1"/>
  <c r="D125" s="1"/>
  <c r="F125" i="1" l="1"/>
  <c r="I124"/>
  <c r="L124" s="1"/>
  <c r="K125" s="1"/>
  <c r="M125" s="1"/>
  <c r="J124"/>
  <c r="G125"/>
  <c r="I124" i="2"/>
  <c r="E125"/>
  <c r="F125"/>
  <c r="H125" i="1" l="1"/>
  <c r="I125" s="1"/>
  <c r="L125" s="1"/>
  <c r="B126"/>
  <c r="C126" s="1"/>
  <c r="G125" i="2"/>
  <c r="H125" s="1"/>
  <c r="B126" s="1"/>
  <c r="D126" s="1"/>
  <c r="J125" i="1" l="1"/>
  <c r="E126"/>
  <c r="F126" s="1"/>
  <c r="I125" i="2"/>
  <c r="D126" i="1"/>
  <c r="B127"/>
  <c r="C127" s="1"/>
  <c r="F126" i="2"/>
  <c r="E126"/>
  <c r="D127" i="1" l="1"/>
  <c r="G126"/>
  <c r="K126"/>
  <c r="M126" s="1"/>
  <c r="H126"/>
  <c r="E127"/>
  <c r="G126" i="2"/>
  <c r="H126" s="1"/>
  <c r="B127" s="1"/>
  <c r="D127" s="1"/>
  <c r="F127" i="1" l="1"/>
  <c r="I126"/>
  <c r="L126" s="1"/>
  <c r="G127"/>
  <c r="I126" i="2"/>
  <c r="J126" i="1"/>
  <c r="H127"/>
  <c r="E127" i="2"/>
  <c r="F127"/>
  <c r="I127" i="1" l="1"/>
  <c r="J127"/>
  <c r="B128"/>
  <c r="C128" s="1"/>
  <c r="K127"/>
  <c r="M127" s="1"/>
  <c r="G127" i="2"/>
  <c r="H127" s="1"/>
  <c r="B128" s="1"/>
  <c r="D128" s="1"/>
  <c r="L127" i="1" l="1"/>
  <c r="E128"/>
  <c r="F128" s="1"/>
  <c r="I127" i="2"/>
  <c r="B129" i="1"/>
  <c r="C129" s="1"/>
  <c r="D128"/>
  <c r="F128" i="2"/>
  <c r="E128"/>
  <c r="D129" i="1" l="1"/>
  <c r="H128"/>
  <c r="K128"/>
  <c r="M128" s="1"/>
  <c r="E129"/>
  <c r="G128"/>
  <c r="G128" i="2"/>
  <c r="H128" s="1"/>
  <c r="B129" s="1"/>
  <c r="D129" s="1"/>
  <c r="F129" i="1" l="1"/>
  <c r="I128"/>
  <c r="L128" s="1"/>
  <c r="K129" s="1"/>
  <c r="M129" s="1"/>
  <c r="J128"/>
  <c r="G129"/>
  <c r="I128" i="2"/>
  <c r="E129"/>
  <c r="F129"/>
  <c r="H129" i="1" l="1"/>
  <c r="I129" s="1"/>
  <c r="L129" s="1"/>
  <c r="B130"/>
  <c r="C130" s="1"/>
  <c r="G129" i="2"/>
  <c r="H129" s="1"/>
  <c r="B130" s="1"/>
  <c r="D130" s="1"/>
  <c r="J129" i="1" l="1"/>
  <c r="B131"/>
  <c r="C131" s="1"/>
  <c r="D130"/>
  <c r="E130"/>
  <c r="F130" s="1"/>
  <c r="I129" i="2"/>
  <c r="F130"/>
  <c r="E130"/>
  <c r="G130" i="1" l="1"/>
  <c r="D131"/>
  <c r="H130"/>
  <c r="K130"/>
  <c r="M130" s="1"/>
  <c r="G130" i="2"/>
  <c r="H130" s="1"/>
  <c r="B131" s="1"/>
  <c r="D131" s="1"/>
  <c r="I130" i="1" l="1"/>
  <c r="L130" s="1"/>
  <c r="K131" s="1"/>
  <c r="M131" s="1"/>
  <c r="E131"/>
  <c r="F131" s="1"/>
  <c r="H131"/>
  <c r="J130"/>
  <c r="I130" i="2"/>
  <c r="E131"/>
  <c r="F131"/>
  <c r="G131" i="1" l="1"/>
  <c r="I131"/>
  <c r="L131" s="1"/>
  <c r="B132"/>
  <c r="C132" s="1"/>
  <c r="J131"/>
  <c r="G131" i="2"/>
  <c r="H131" s="1"/>
  <c r="B132" s="1"/>
  <c r="D132" s="1"/>
  <c r="I131" l="1"/>
  <c r="E132" i="1"/>
  <c r="F132" s="1"/>
  <c r="B133"/>
  <c r="C133" s="1"/>
  <c r="D132"/>
  <c r="F132" i="2"/>
  <c r="E132"/>
  <c r="K132" i="1" l="1"/>
  <c r="M132" s="1"/>
  <c r="H132"/>
  <c r="D133"/>
  <c r="E133"/>
  <c r="G132"/>
  <c r="G132" i="2"/>
  <c r="H132" s="1"/>
  <c r="B133" s="1"/>
  <c r="D133" s="1"/>
  <c r="F133" i="1" l="1"/>
  <c r="I132"/>
  <c r="L132" s="1"/>
  <c r="K133" s="1"/>
  <c r="J132"/>
  <c r="G133"/>
  <c r="I132" i="2"/>
  <c r="E133"/>
  <c r="F133"/>
  <c r="H133" i="1" l="1"/>
  <c r="I133" s="1"/>
  <c r="L133" s="1"/>
  <c r="B134"/>
  <c r="C134" s="1"/>
  <c r="M133"/>
  <c r="G133" i="2"/>
  <c r="H133" s="1"/>
  <c r="B134" s="1"/>
  <c r="D134" s="1"/>
  <c r="J133" i="1" l="1"/>
  <c r="D134"/>
  <c r="B135"/>
  <c r="C135" s="1"/>
  <c r="E134"/>
  <c r="F134" s="1"/>
  <c r="I133" i="2"/>
  <c r="F134"/>
  <c r="E134"/>
  <c r="H134" i="1" l="1"/>
  <c r="K134"/>
  <c r="D135"/>
  <c r="G134"/>
  <c r="G134" i="2"/>
  <c r="H134" s="1"/>
  <c r="B135" s="1"/>
  <c r="D135" s="1"/>
  <c r="I134" i="1" l="1"/>
  <c r="L134" s="1"/>
  <c r="K135" s="1"/>
  <c r="M135" s="1"/>
  <c r="E135"/>
  <c r="F135" s="1"/>
  <c r="J134"/>
  <c r="M134"/>
  <c r="I134" i="2"/>
  <c r="E135"/>
  <c r="F135"/>
  <c r="G135" i="1" l="1"/>
  <c r="H135"/>
  <c r="I135" s="1"/>
  <c r="B136"/>
  <c r="C136" s="1"/>
  <c r="G135" i="2"/>
  <c r="H135" s="1"/>
  <c r="B136" s="1"/>
  <c r="D136" s="1"/>
  <c r="L135" i="1" l="1"/>
  <c r="J135"/>
  <c r="D136"/>
  <c r="B137"/>
  <c r="C137" s="1"/>
  <c r="E136"/>
  <c r="F136" s="1"/>
  <c r="I135" i="2"/>
  <c r="F136"/>
  <c r="E136"/>
  <c r="H136" i="1" l="1"/>
  <c r="K136"/>
  <c r="M136" s="1"/>
  <c r="G136"/>
  <c r="D137"/>
  <c r="G136" i="2"/>
  <c r="H136" s="1"/>
  <c r="B137" s="1"/>
  <c r="D137" s="1"/>
  <c r="I136" i="1" l="1"/>
  <c r="L136" s="1"/>
  <c r="K137" s="1"/>
  <c r="M137" s="1"/>
  <c r="E137"/>
  <c r="J136"/>
  <c r="I136" i="2"/>
  <c r="E137"/>
  <c r="F137"/>
  <c r="H137" i="1" l="1"/>
  <c r="G137"/>
  <c r="F137"/>
  <c r="I137" s="1"/>
  <c r="L137" s="1"/>
  <c r="B138"/>
  <c r="C138" s="1"/>
  <c r="J137"/>
  <c r="G137" i="2"/>
  <c r="H137" s="1"/>
  <c r="B138" s="1"/>
  <c r="D138" s="1"/>
  <c r="E138" i="1" l="1"/>
  <c r="F138" s="1"/>
  <c r="D138"/>
  <c r="B139"/>
  <c r="C139" s="1"/>
  <c r="I137" i="2"/>
  <c r="F138"/>
  <c r="E138"/>
  <c r="D139" i="1" l="1"/>
  <c r="G138"/>
  <c r="H138"/>
  <c r="K138"/>
  <c r="M138" s="1"/>
  <c r="G138" i="2"/>
  <c r="H138" s="1"/>
  <c r="B139" s="1"/>
  <c r="D139" s="1"/>
  <c r="I138" i="1" l="1"/>
  <c r="J138"/>
  <c r="I138" i="2"/>
  <c r="E139" i="1"/>
  <c r="F139" s="1"/>
  <c r="E139" i="2"/>
  <c r="F139"/>
  <c r="H139" i="1" l="1"/>
  <c r="L138"/>
  <c r="K139" s="1"/>
  <c r="M139" s="1"/>
  <c r="I139"/>
  <c r="G139"/>
  <c r="J139"/>
  <c r="B140"/>
  <c r="C140" s="1"/>
  <c r="E140"/>
  <c r="G139" i="2"/>
  <c r="H139" s="1"/>
  <c r="B140" s="1"/>
  <c r="D140" s="1"/>
  <c r="L139" i="1" l="1"/>
  <c r="F140"/>
  <c r="E141" s="1"/>
  <c r="I139" i="2"/>
  <c r="G140" i="1"/>
  <c r="B141"/>
  <c r="C141" s="1"/>
  <c r="D140"/>
  <c r="F140" i="2"/>
  <c r="G140" s="1"/>
  <c r="E140"/>
  <c r="G141" i="1" l="1"/>
  <c r="H140"/>
  <c r="K140"/>
  <c r="M140" s="1"/>
  <c r="D141"/>
  <c r="H140" i="2"/>
  <c r="B141" s="1"/>
  <c r="D141" s="1"/>
  <c r="F141" i="1" l="1"/>
  <c r="I140"/>
  <c r="L140" s="1"/>
  <c r="K141" s="1"/>
  <c r="M141" s="1"/>
  <c r="J140"/>
  <c r="I140" i="2"/>
  <c r="E141"/>
  <c r="F141"/>
  <c r="H141" i="1" l="1"/>
  <c r="I141" s="1"/>
  <c r="L141" s="1"/>
  <c r="B142"/>
  <c r="C142" s="1"/>
  <c r="G141" i="2"/>
  <c r="H141" s="1"/>
  <c r="B142" s="1"/>
  <c r="D142" s="1"/>
  <c r="J141" i="1" l="1"/>
  <c r="D142"/>
  <c r="B143"/>
  <c r="C143" s="1"/>
  <c r="E142"/>
  <c r="F142" s="1"/>
  <c r="I141" i="2"/>
  <c r="F142"/>
  <c r="G142" s="1"/>
  <c r="E142"/>
  <c r="G142" i="1" l="1"/>
  <c r="H142"/>
  <c r="K142"/>
  <c r="M142" s="1"/>
  <c r="D143"/>
  <c r="E143"/>
  <c r="H142" i="2"/>
  <c r="B143" s="1"/>
  <c r="D143" s="1"/>
  <c r="F143" i="1" l="1"/>
  <c r="I142"/>
  <c r="L142" s="1"/>
  <c r="G143"/>
  <c r="I142" i="2"/>
  <c r="J142" i="1"/>
  <c r="E143" i="2"/>
  <c r="F143"/>
  <c r="H143" i="1" l="1"/>
  <c r="I143" s="1"/>
  <c r="L143" s="1"/>
  <c r="K143"/>
  <c r="M143" s="1"/>
  <c r="B144"/>
  <c r="C144" s="1"/>
  <c r="G143" i="2"/>
  <c r="H143" s="1"/>
  <c r="B144" s="1"/>
  <c r="D144" s="1"/>
  <c r="J143" i="1" l="1"/>
  <c r="E144"/>
  <c r="F144" s="1"/>
  <c r="D144"/>
  <c r="B145"/>
  <c r="C145" s="1"/>
  <c r="I143" i="2"/>
  <c r="F144"/>
  <c r="E144"/>
  <c r="D145" i="1" l="1"/>
  <c r="G144"/>
  <c r="H144"/>
  <c r="K144"/>
  <c r="M144" s="1"/>
  <c r="G144" i="2"/>
  <c r="H144" s="1"/>
  <c r="B145" s="1"/>
  <c r="D145" s="1"/>
  <c r="I144" i="1" l="1"/>
  <c r="L144" s="1"/>
  <c r="K145" s="1"/>
  <c r="M145" s="1"/>
  <c r="J144"/>
  <c r="E145"/>
  <c r="F145" s="1"/>
  <c r="I144" i="2"/>
  <c r="E145"/>
  <c r="F145"/>
  <c r="H145" i="1" l="1"/>
  <c r="I145" s="1"/>
  <c r="L145" s="1"/>
  <c r="B146"/>
  <c r="C146" s="1"/>
  <c r="E146"/>
  <c r="G145"/>
  <c r="G145" i="2"/>
  <c r="H145" s="1"/>
  <c r="J145" i="1" l="1"/>
  <c r="H146"/>
  <c r="F146"/>
  <c r="J146"/>
  <c r="B146" i="2"/>
  <c r="D146" s="1"/>
  <c r="I145"/>
  <c r="G146" i="1"/>
  <c r="B147"/>
  <c r="C147" s="1"/>
  <c r="D146"/>
  <c r="K146"/>
  <c r="M146" s="1"/>
  <c r="I146" l="1"/>
  <c r="L146" s="1"/>
  <c r="E147"/>
  <c r="F146" i="2"/>
  <c r="G146" s="1"/>
  <c r="H146" s="1"/>
  <c r="B147" s="1"/>
  <c r="D147" s="1"/>
  <c r="G147" i="1"/>
  <c r="D147"/>
  <c r="E146" i="2"/>
  <c r="F147" i="1" l="1"/>
  <c r="I146" i="2"/>
  <c r="E147"/>
  <c r="F147"/>
  <c r="H147" i="1" l="1"/>
  <c r="K147"/>
  <c r="M147" s="1"/>
  <c r="B148"/>
  <c r="C148" s="1"/>
  <c r="G147" i="2"/>
  <c r="H147" s="1"/>
  <c r="B148" s="1"/>
  <c r="D148" s="1"/>
  <c r="J147" i="1" l="1"/>
  <c r="I147"/>
  <c r="L147" s="1"/>
  <c r="D148"/>
  <c r="B149"/>
  <c r="C149" s="1"/>
  <c r="I147" i="2"/>
  <c r="E148" i="1"/>
  <c r="F148" s="1"/>
  <c r="F148" i="2"/>
  <c r="E148"/>
  <c r="G148" i="1" l="1"/>
  <c r="E149"/>
  <c r="H148"/>
  <c r="K148"/>
  <c r="M148" s="1"/>
  <c r="D149"/>
  <c r="G148" i="2"/>
  <c r="H148" s="1"/>
  <c r="F149" i="1" l="1"/>
  <c r="I148"/>
  <c r="L148" s="1"/>
  <c r="B149" i="2"/>
  <c r="D149" s="1"/>
  <c r="F149" s="1"/>
  <c r="I148"/>
  <c r="G149" i="1"/>
  <c r="J148"/>
  <c r="H149" l="1"/>
  <c r="E149" i="2"/>
  <c r="I149" i="1"/>
  <c r="K149"/>
  <c r="M149" s="1"/>
  <c r="J149"/>
  <c r="B150"/>
  <c r="C150" s="1"/>
  <c r="G149" i="2"/>
  <c r="H149" s="1"/>
  <c r="B150" s="1"/>
  <c r="D150" s="1"/>
  <c r="L149" i="1" l="1"/>
  <c r="E150"/>
  <c r="F150" s="1"/>
  <c r="B151"/>
  <c r="C151" s="1"/>
  <c r="D150"/>
  <c r="I149" i="2"/>
  <c r="F150"/>
  <c r="E150"/>
  <c r="D151" i="1" l="1"/>
  <c r="E151"/>
  <c r="G150"/>
  <c r="H150"/>
  <c r="K150"/>
  <c r="M150" s="1"/>
  <c r="G150" i="2"/>
  <c r="H150" s="1"/>
  <c r="B151" s="1"/>
  <c r="D151" s="1"/>
  <c r="F151" i="1" l="1"/>
  <c r="I150"/>
  <c r="L150" s="1"/>
  <c r="K151" s="1"/>
  <c r="M151" s="1"/>
  <c r="B152"/>
  <c r="G151"/>
  <c r="J150"/>
  <c r="I150" i="2"/>
  <c r="E151"/>
  <c r="F151"/>
  <c r="H151" i="1" l="1"/>
  <c r="I151" s="1"/>
  <c r="L151" s="1"/>
  <c r="K152" s="1"/>
  <c r="M152" s="1"/>
  <c r="D152"/>
  <c r="C152"/>
  <c r="E152"/>
  <c r="G152" s="1"/>
  <c r="J151"/>
  <c r="G151" i="2"/>
  <c r="H151" s="1"/>
  <c r="H152" i="1" l="1"/>
  <c r="F152"/>
  <c r="I152" s="1"/>
  <c r="L152" s="1"/>
  <c r="B152" i="2"/>
  <c r="D152" s="1"/>
  <c r="J152" i="1"/>
  <c r="I151" i="2"/>
  <c r="F152"/>
  <c r="E152"/>
  <c r="B153" i="1" l="1"/>
  <c r="C153" s="1"/>
  <c r="G152" i="2"/>
  <c r="H152" s="1"/>
  <c r="B153" s="1"/>
  <c r="D153" s="1"/>
  <c r="D153" i="1" l="1"/>
  <c r="B154"/>
  <c r="C154" s="1"/>
  <c r="I152" i="2"/>
  <c r="E153" i="1"/>
  <c r="F153" s="1"/>
  <c r="E153" i="2"/>
  <c r="F153"/>
  <c r="E154" i="1" l="1"/>
  <c r="H153"/>
  <c r="K153"/>
  <c r="M153" s="1"/>
  <c r="G153"/>
  <c r="D154"/>
  <c r="G153" i="2"/>
  <c r="H153" s="1"/>
  <c r="B154" s="1"/>
  <c r="D154" s="1"/>
  <c r="F154" i="1" l="1"/>
  <c r="I153"/>
  <c r="L153" s="1"/>
  <c r="K154" s="1"/>
  <c r="M154" s="1"/>
  <c r="G154"/>
  <c r="J153"/>
  <c r="I153" i="2"/>
  <c r="F154"/>
  <c r="E154"/>
  <c r="H154" i="1" l="1"/>
  <c r="I154"/>
  <c r="L154" s="1"/>
  <c r="J154"/>
  <c r="B155"/>
  <c r="C155" s="1"/>
  <c r="G154" i="2"/>
  <c r="H154" s="1"/>
  <c r="B155" l="1"/>
  <c r="D155" s="1"/>
  <c r="F155" s="1"/>
  <c r="I154"/>
  <c r="D155" i="1"/>
  <c r="B156"/>
  <c r="C156" s="1"/>
  <c r="E155"/>
  <c r="F155" s="1"/>
  <c r="E155" i="2" l="1"/>
  <c r="G155" i="1"/>
  <c r="D156"/>
  <c r="H155"/>
  <c r="K155"/>
  <c r="M155" s="1"/>
  <c r="E156"/>
  <c r="G155" i="2"/>
  <c r="H155" s="1"/>
  <c r="B156" s="1"/>
  <c r="D156" s="1"/>
  <c r="F156" i="1" l="1"/>
  <c r="I155"/>
  <c r="L155" s="1"/>
  <c r="G156"/>
  <c r="J155"/>
  <c r="I155" i="2"/>
  <c r="F156"/>
  <c r="G156" s="1"/>
  <c r="E156"/>
  <c r="H156" i="1" l="1"/>
  <c r="B157"/>
  <c r="C157" s="1"/>
  <c r="K156"/>
  <c r="M156" s="1"/>
  <c r="H156" i="2"/>
  <c r="B157" s="1"/>
  <c r="D157" s="1"/>
  <c r="I156" i="1" l="1"/>
  <c r="L156" s="1"/>
  <c r="J156"/>
  <c r="E157"/>
  <c r="F157" s="1"/>
  <c r="B158"/>
  <c r="C158" s="1"/>
  <c r="D157"/>
  <c r="I156" i="2"/>
  <c r="E157"/>
  <c r="F157"/>
  <c r="D158" i="1" l="1"/>
  <c r="E158"/>
  <c r="G157"/>
  <c r="H157"/>
  <c r="K157"/>
  <c r="M157" s="1"/>
  <c r="G157" i="2"/>
  <c r="H157" s="1"/>
  <c r="F158" i="1" l="1"/>
  <c r="I157"/>
  <c r="L157" s="1"/>
  <c r="K158" s="1"/>
  <c r="M158" s="1"/>
  <c r="B158" i="2"/>
  <c r="I157"/>
  <c r="J157" i="1"/>
  <c r="G158"/>
  <c r="E158" i="2"/>
  <c r="H158" i="1" l="1"/>
  <c r="I158" s="1"/>
  <c r="L158" s="1"/>
  <c r="D158" i="2"/>
  <c r="F158" s="1"/>
  <c r="G158" s="1"/>
  <c r="H158" s="1"/>
  <c r="B159" s="1"/>
  <c r="D159" s="1"/>
  <c r="B159" i="1"/>
  <c r="C159" s="1"/>
  <c r="J158" l="1"/>
  <c r="I158" i="2"/>
  <c r="D159" i="1"/>
  <c r="B160"/>
  <c r="C160" s="1"/>
  <c r="E159"/>
  <c r="F159" s="1"/>
  <c r="E159" i="2"/>
  <c r="F159"/>
  <c r="G159" i="1" l="1"/>
  <c r="D160"/>
  <c r="H159"/>
  <c r="K159"/>
  <c r="M159" s="1"/>
  <c r="G159" i="2"/>
  <c r="H159" s="1"/>
  <c r="B160" s="1"/>
  <c r="D160" s="1"/>
  <c r="I159" i="1" l="1"/>
  <c r="L159" s="1"/>
  <c r="K160" s="1"/>
  <c r="M160" s="1"/>
  <c r="B161"/>
  <c r="J159"/>
  <c r="E160"/>
  <c r="F160" s="1"/>
  <c r="I159" i="2"/>
  <c r="F160"/>
  <c r="G160" s="1"/>
  <c r="E160"/>
  <c r="H160" i="1" l="1"/>
  <c r="I160" s="1"/>
  <c r="H161" s="1"/>
  <c r="D161"/>
  <c r="C161"/>
  <c r="E161"/>
  <c r="G160"/>
  <c r="J160"/>
  <c r="H160" i="2"/>
  <c r="L160" i="1" l="1"/>
  <c r="F161"/>
  <c r="I161" s="1"/>
  <c r="K161"/>
  <c r="M161" s="1"/>
  <c r="B161" i="2"/>
  <c r="D161" s="1"/>
  <c r="F161" s="1"/>
  <c r="J161" i="1"/>
  <c r="G161"/>
  <c r="I160" i="2"/>
  <c r="L161" i="1" l="1"/>
  <c r="E161" i="2"/>
  <c r="B162" i="1"/>
  <c r="C162" s="1"/>
  <c r="G161" i="2"/>
  <c r="H161" s="1"/>
  <c r="B162" s="1"/>
  <c r="D162" s="1"/>
  <c r="E162" i="1" l="1"/>
  <c r="F162" s="1"/>
  <c r="B163"/>
  <c r="C163" s="1"/>
  <c r="D162"/>
  <c r="I161" i="2"/>
  <c r="F162"/>
  <c r="G162" s="1"/>
  <c r="E162"/>
  <c r="K162" i="1" l="1"/>
  <c r="H162"/>
  <c r="D163"/>
  <c r="E163"/>
  <c r="G162"/>
  <c r="H162" i="2"/>
  <c r="B163" s="1"/>
  <c r="D163" s="1"/>
  <c r="F163" i="1" l="1"/>
  <c r="I162"/>
  <c r="L162" s="1"/>
  <c r="K163" s="1"/>
  <c r="M163" s="1"/>
  <c r="G163"/>
  <c r="H163"/>
  <c r="J162"/>
  <c r="M162"/>
  <c r="I162" i="2"/>
  <c r="E163"/>
  <c r="F163"/>
  <c r="I163" i="1" l="1"/>
  <c r="L163" s="1"/>
  <c r="J163"/>
  <c r="B164"/>
  <c r="C164" s="1"/>
  <c r="G163" i="2"/>
  <c r="H163" s="1"/>
  <c r="B164" s="1"/>
  <c r="D164" s="1"/>
  <c r="B165" i="1" l="1"/>
  <c r="C165" s="1"/>
  <c r="D164"/>
  <c r="E164"/>
  <c r="F164" s="1"/>
  <c r="I163" i="2"/>
  <c r="F164"/>
  <c r="E164"/>
  <c r="H164" i="1" l="1"/>
  <c r="K164"/>
  <c r="M164" s="1"/>
  <c r="G164"/>
  <c r="D165"/>
  <c r="G164" i="2"/>
  <c r="H164" s="1"/>
  <c r="B165" s="1"/>
  <c r="D165" s="1"/>
  <c r="I164" i="1" l="1"/>
  <c r="L164" s="1"/>
  <c r="K165" s="1"/>
  <c r="M165" s="1"/>
  <c r="E165"/>
  <c r="J164"/>
  <c r="I164" i="2"/>
  <c r="E165"/>
  <c r="F165"/>
  <c r="H165" i="1" l="1"/>
  <c r="J165" s="1"/>
  <c r="G165"/>
  <c r="F165"/>
  <c r="I165" s="1"/>
  <c r="B166"/>
  <c r="C166" s="1"/>
  <c r="G165" i="2"/>
  <c r="H165" s="1"/>
  <c r="B166" s="1"/>
  <c r="D166" s="1"/>
  <c r="L165" i="1" l="1"/>
  <c r="E166"/>
  <c r="F166" s="1"/>
  <c r="B167"/>
  <c r="C167" s="1"/>
  <c r="D166"/>
  <c r="I165" i="2"/>
  <c r="F166"/>
  <c r="E166"/>
  <c r="E167" i="1" l="1"/>
  <c r="D167"/>
  <c r="G166"/>
  <c r="H166"/>
  <c r="K166"/>
  <c r="M166" s="1"/>
  <c r="G166" i="2"/>
  <c r="H166" s="1"/>
  <c r="B167" s="1"/>
  <c r="D167" s="1"/>
  <c r="F167" i="1" l="1"/>
  <c r="I166"/>
  <c r="L166" s="1"/>
  <c r="K167" s="1"/>
  <c r="M167" s="1"/>
  <c r="I166" i="2"/>
  <c r="J166" i="1"/>
  <c r="G167"/>
  <c r="E167" i="2"/>
  <c r="F167"/>
  <c r="H167" i="1" l="1"/>
  <c r="I167" s="1"/>
  <c r="L167" s="1"/>
  <c r="B168"/>
  <c r="G167" i="2"/>
  <c r="H167" s="1"/>
  <c r="I167" s="1"/>
  <c r="J167" i="1" l="1"/>
  <c r="D168"/>
  <c r="C168"/>
  <c r="E168"/>
  <c r="B168" i="2"/>
  <c r="D168" s="1"/>
  <c r="F168" s="1"/>
  <c r="G168" s="1"/>
  <c r="E168" l="1"/>
  <c r="G168" i="1"/>
  <c r="F168"/>
  <c r="H168"/>
  <c r="K168"/>
  <c r="M168" s="1"/>
  <c r="B169"/>
  <c r="C169" s="1"/>
  <c r="H168" i="2"/>
  <c r="B169" s="1"/>
  <c r="D169" s="1"/>
  <c r="J168" i="1" l="1"/>
  <c r="I168"/>
  <c r="L168" s="1"/>
  <c r="E169"/>
  <c r="F169" s="1"/>
  <c r="D169"/>
  <c r="B170"/>
  <c r="C170" s="1"/>
  <c r="I168" i="2"/>
  <c r="E169"/>
  <c r="F169"/>
  <c r="D170" i="1" l="1"/>
  <c r="H169"/>
  <c r="K169"/>
  <c r="M169" s="1"/>
  <c r="G169"/>
  <c r="E170"/>
  <c r="G169" i="2"/>
  <c r="H169" s="1"/>
  <c r="B170" s="1"/>
  <c r="D170" s="1"/>
  <c r="F170" i="1" l="1"/>
  <c r="I169"/>
  <c r="L169" s="1"/>
  <c r="G170"/>
  <c r="J169"/>
  <c r="I169" i="2"/>
  <c r="F170"/>
  <c r="G170" s="1"/>
  <c r="E170"/>
  <c r="H170" i="1" l="1"/>
  <c r="I170" s="1"/>
  <c r="L170" s="1"/>
  <c r="K170"/>
  <c r="M170" s="1"/>
  <c r="B171"/>
  <c r="C171" s="1"/>
  <c r="H170" i="2"/>
  <c r="B171" s="1"/>
  <c r="D171" s="1"/>
  <c r="J170" i="1" l="1"/>
  <c r="I170" i="2"/>
  <c r="D171" i="1"/>
  <c r="B172"/>
  <c r="C172" s="1"/>
  <c r="E171"/>
  <c r="F171" s="1"/>
  <c r="E171" i="2"/>
  <c r="F171"/>
  <c r="G171" i="1" l="1"/>
  <c r="D172"/>
  <c r="H171"/>
  <c r="K171"/>
  <c r="M171" s="1"/>
  <c r="G171" i="2"/>
  <c r="H171" s="1"/>
  <c r="B172" s="1"/>
  <c r="D172" s="1"/>
  <c r="I171" i="1" l="1"/>
  <c r="J171"/>
  <c r="E172"/>
  <c r="F172" s="1"/>
  <c r="I171" i="2"/>
  <c r="F172"/>
  <c r="E172"/>
  <c r="H172" i="1" l="1"/>
  <c r="L171"/>
  <c r="K172" s="1"/>
  <c r="M172" s="1"/>
  <c r="I172"/>
  <c r="B173"/>
  <c r="E173"/>
  <c r="G172"/>
  <c r="G172" i="2"/>
  <c r="H172" s="1"/>
  <c r="L172" i="1" l="1"/>
  <c r="J172"/>
  <c r="D173"/>
  <c r="C173"/>
  <c r="F173" s="1"/>
  <c r="K173"/>
  <c r="M173" s="1"/>
  <c r="B173" i="2"/>
  <c r="D173" s="1"/>
  <c r="F173" s="1"/>
  <c r="G173" i="1"/>
  <c r="I172" i="2"/>
  <c r="H173" i="1" l="1"/>
  <c r="E173" i="2"/>
  <c r="J173" i="1"/>
  <c r="B174"/>
  <c r="C174" s="1"/>
  <c r="G173" i="2"/>
  <c r="H173" s="1"/>
  <c r="B174" s="1"/>
  <c r="D174" s="1"/>
  <c r="I173" i="1" l="1"/>
  <c r="L173" s="1"/>
  <c r="I173" i="2"/>
  <c r="B175" i="1"/>
  <c r="C175" s="1"/>
  <c r="D174"/>
  <c r="E174"/>
  <c r="F174" s="1"/>
  <c r="F174" i="2"/>
  <c r="G174" s="1"/>
  <c r="E174"/>
  <c r="G174" i="1" l="1"/>
  <c r="H174"/>
  <c r="K174"/>
  <c r="M174" s="1"/>
  <c r="D175"/>
  <c r="H174" i="2"/>
  <c r="B175" s="1"/>
  <c r="D175" s="1"/>
  <c r="I174" i="1" l="1"/>
  <c r="L174" s="1"/>
  <c r="I174" i="2"/>
  <c r="E175" i="1"/>
  <c r="B176"/>
  <c r="J174"/>
  <c r="E175" i="2"/>
  <c r="F175"/>
  <c r="K175" i="1" l="1"/>
  <c r="H175"/>
  <c r="J175" s="1"/>
  <c r="G175"/>
  <c r="F175"/>
  <c r="E176" s="1"/>
  <c r="D176"/>
  <c r="C176"/>
  <c r="M175"/>
  <c r="G175" i="2"/>
  <c r="H175" s="1"/>
  <c r="I175" s="1"/>
  <c r="I175" i="1" l="1"/>
  <c r="L175" s="1"/>
  <c r="F176"/>
  <c r="G176"/>
  <c r="B176" i="2"/>
  <c r="H176" i="1" l="1"/>
  <c r="I176" s="1"/>
  <c r="K176"/>
  <c r="M176" s="1"/>
  <c r="J176"/>
  <c r="E176" i="2"/>
  <c r="D176"/>
  <c r="F176" s="1"/>
  <c r="G176" s="1"/>
  <c r="H176" s="1"/>
  <c r="B177" s="1"/>
  <c r="D177" s="1"/>
  <c r="B177" i="1"/>
  <c r="C177" s="1"/>
  <c r="L176" l="1"/>
  <c r="B178"/>
  <c r="C178" s="1"/>
  <c r="D177"/>
  <c r="I176" i="2"/>
  <c r="E177" i="1"/>
  <c r="F177" s="1"/>
  <c r="E177" i="2"/>
  <c r="F177"/>
  <c r="E178" i="1" l="1"/>
  <c r="G177"/>
  <c r="D178"/>
  <c r="H177"/>
  <c r="K177"/>
  <c r="M177" s="1"/>
  <c r="G177" i="2"/>
  <c r="H177" s="1"/>
  <c r="B178" s="1"/>
  <c r="D178" s="1"/>
  <c r="F178" i="1" l="1"/>
  <c r="I177"/>
  <c r="L177" s="1"/>
  <c r="J177"/>
  <c r="G178"/>
  <c r="I177" i="2"/>
  <c r="F178"/>
  <c r="G178" s="1"/>
  <c r="E178"/>
  <c r="H178" i="1" l="1"/>
  <c r="I178" s="1"/>
  <c r="K178"/>
  <c r="M178" s="1"/>
  <c r="B179"/>
  <c r="C179" s="1"/>
  <c r="J178"/>
  <c r="H178" i="2"/>
  <c r="B179" s="1"/>
  <c r="D179" s="1"/>
  <c r="L178" i="1" l="1"/>
  <c r="I178" i="2"/>
  <c r="B180" i="1"/>
  <c r="C180" s="1"/>
  <c r="D179"/>
  <c r="E179"/>
  <c r="F179" s="1"/>
  <c r="E179" i="2"/>
  <c r="F179"/>
  <c r="H179" i="1" l="1"/>
  <c r="K179"/>
  <c r="M179" s="1"/>
  <c r="D180"/>
  <c r="E180"/>
  <c r="G179"/>
  <c r="G179" i="2"/>
  <c r="H179" s="1"/>
  <c r="F180" i="1" l="1"/>
  <c r="I179"/>
  <c r="H180" s="1"/>
  <c r="B180" i="2"/>
  <c r="I179"/>
  <c r="G180" i="1"/>
  <c r="J179"/>
  <c r="L179" l="1"/>
  <c r="K180" s="1"/>
  <c r="M180" s="1"/>
  <c r="I180"/>
  <c r="L180" s="1"/>
  <c r="D180" i="2"/>
  <c r="F180" s="1"/>
  <c r="E180"/>
  <c r="J180" i="1"/>
  <c r="B181"/>
  <c r="C181" s="1"/>
  <c r="G180" i="2" l="1"/>
  <c r="H180" s="1"/>
  <c r="D181" i="1"/>
  <c r="E181"/>
  <c r="F181" s="1"/>
  <c r="B181" i="2" l="1"/>
  <c r="I180"/>
  <c r="G181" i="1"/>
  <c r="H181"/>
  <c r="K181"/>
  <c r="M181" s="1"/>
  <c r="J181" l="1"/>
  <c r="I181"/>
  <c r="L181" s="1"/>
  <c r="B182"/>
  <c r="D181" i="2"/>
  <c r="F181" s="1"/>
  <c r="G181" s="1"/>
  <c r="H181" s="1"/>
  <c r="B182" s="1"/>
  <c r="D182" s="1"/>
  <c r="F182" s="1"/>
  <c r="E181"/>
  <c r="D182" i="1" l="1"/>
  <c r="C182"/>
  <c r="B183" s="1"/>
  <c r="C183" s="1"/>
  <c r="E182" i="2"/>
  <c r="I181"/>
  <c r="E182" i="1"/>
  <c r="G182" i="2"/>
  <c r="H182" s="1"/>
  <c r="B183" s="1"/>
  <c r="D183" s="1"/>
  <c r="G182" i="1" l="1"/>
  <c r="F182"/>
  <c r="E183" s="1"/>
  <c r="F183" s="1"/>
  <c r="I182" i="2"/>
  <c r="K182" i="1"/>
  <c r="H182"/>
  <c r="D183"/>
  <c r="B184"/>
  <c r="C184" s="1"/>
  <c r="E183" i="2"/>
  <c r="F183"/>
  <c r="M182" i="1" l="1"/>
  <c r="J182"/>
  <c r="I182"/>
  <c r="L182" s="1"/>
  <c r="D184"/>
  <c r="G183"/>
  <c r="G183" i="2"/>
  <c r="H183" s="1"/>
  <c r="B184" s="1"/>
  <c r="D184" s="1"/>
  <c r="K183" i="1" l="1"/>
  <c r="H183"/>
  <c r="I183" s="1"/>
  <c r="H184" s="1"/>
  <c r="E184"/>
  <c r="I183" i="2"/>
  <c r="F184"/>
  <c r="E184"/>
  <c r="L183" i="1" l="1"/>
  <c r="K184" s="1"/>
  <c r="J183"/>
  <c r="M183"/>
  <c r="G184"/>
  <c r="F184"/>
  <c r="I184" s="1"/>
  <c r="B185"/>
  <c r="C185" s="1"/>
  <c r="J184"/>
  <c r="G184" i="2"/>
  <c r="H184" s="1"/>
  <c r="B185" s="1"/>
  <c r="D185" s="1"/>
  <c r="L184" i="1" l="1"/>
  <c r="M184"/>
  <c r="I184" i="2"/>
  <c r="D185" i="1"/>
  <c r="B186"/>
  <c r="C186" s="1"/>
  <c r="E185"/>
  <c r="F185" s="1"/>
  <c r="E185" i="2"/>
  <c r="F185"/>
  <c r="H185" i="1" l="1"/>
  <c r="I185" s="1"/>
  <c r="K185"/>
  <c r="G185"/>
  <c r="D186"/>
  <c r="E186"/>
  <c r="G185" i="2"/>
  <c r="H185" s="1"/>
  <c r="B186" s="1"/>
  <c r="D186" s="1"/>
  <c r="F186" i="1" l="1"/>
  <c r="L185"/>
  <c r="M185"/>
  <c r="K186"/>
  <c r="G186"/>
  <c r="J185"/>
  <c r="I185" i="2"/>
  <c r="F186"/>
  <c r="G186" s="1"/>
  <c r="E186"/>
  <c r="M186" i="1" l="1"/>
  <c r="B187"/>
  <c r="C187" s="1"/>
  <c r="H186"/>
  <c r="I186" s="1"/>
  <c r="H186" i="2"/>
  <c r="B187" s="1"/>
  <c r="D187" s="1"/>
  <c r="L186" i="1" l="1"/>
  <c r="E187"/>
  <c r="F187" s="1"/>
  <c r="H187"/>
  <c r="J186"/>
  <c r="D187"/>
  <c r="B188"/>
  <c r="C188" s="1"/>
  <c r="I186" i="2"/>
  <c r="E187"/>
  <c r="F187"/>
  <c r="I187" i="1" l="1"/>
  <c r="E188"/>
  <c r="J187"/>
  <c r="D188"/>
  <c r="G187"/>
  <c r="K187"/>
  <c r="G187" i="2"/>
  <c r="H187" s="1"/>
  <c r="B188" s="1"/>
  <c r="D188" s="1"/>
  <c r="L187" i="1" l="1"/>
  <c r="F188"/>
  <c r="K188"/>
  <c r="G188"/>
  <c r="M187"/>
  <c r="I187" i="2"/>
  <c r="F188"/>
  <c r="G188" s="1"/>
  <c r="E188"/>
  <c r="M188" i="1" l="1"/>
  <c r="H188"/>
  <c r="B189"/>
  <c r="C189" s="1"/>
  <c r="H188" i="2"/>
  <c r="B189" s="1"/>
  <c r="D189" s="1"/>
  <c r="J188" i="1" l="1"/>
  <c r="I188"/>
  <c r="L188" s="1"/>
  <c r="E189"/>
  <c r="F189" s="1"/>
  <c r="D189"/>
  <c r="B190"/>
  <c r="C190" s="1"/>
  <c r="I188" i="2"/>
  <c r="E189"/>
  <c r="F189"/>
  <c r="D190" i="1" l="1"/>
  <c r="H189"/>
  <c r="I189" s="1"/>
  <c r="K189"/>
  <c r="G189"/>
  <c r="E190"/>
  <c r="G189" i="2"/>
  <c r="H189" s="1"/>
  <c r="B190" s="1"/>
  <c r="D190" s="1"/>
  <c r="F190" i="1" l="1"/>
  <c r="L189"/>
  <c r="M189"/>
  <c r="G190"/>
  <c r="J189"/>
  <c r="H190"/>
  <c r="I190" s="1"/>
  <c r="I189" i="2"/>
  <c r="F190"/>
  <c r="G190" s="1"/>
  <c r="E190"/>
  <c r="K190" i="1" l="1"/>
  <c r="L190" s="1"/>
  <c r="B191"/>
  <c r="C191" s="1"/>
  <c r="J190"/>
  <c r="H190" i="2"/>
  <c r="B191" s="1"/>
  <c r="D191" s="1"/>
  <c r="M190" i="1" l="1"/>
  <c r="E191"/>
  <c r="F191" s="1"/>
  <c r="B192"/>
  <c r="C192" s="1"/>
  <c r="D191"/>
  <c r="I190" i="2"/>
  <c r="E191"/>
  <c r="F191"/>
  <c r="E192" i="1" l="1"/>
  <c r="G191"/>
  <c r="D192"/>
  <c r="H191"/>
  <c r="I191" s="1"/>
  <c r="K191"/>
  <c r="G191" i="2"/>
  <c r="H191" s="1"/>
  <c r="B192" s="1"/>
  <c r="D192" s="1"/>
  <c r="L191" i="1" l="1"/>
  <c r="F192"/>
  <c r="M191"/>
  <c r="G192"/>
  <c r="K192"/>
  <c r="H192"/>
  <c r="J191"/>
  <c r="I191" i="2"/>
  <c r="F192"/>
  <c r="E192"/>
  <c r="I192" i="1" l="1"/>
  <c r="L192" s="1"/>
  <c r="M192"/>
  <c r="B193"/>
  <c r="C193" s="1"/>
  <c r="J192"/>
  <c r="G192" i="2"/>
  <c r="H192" s="1"/>
  <c r="B193" s="1"/>
  <c r="D193" s="1"/>
  <c r="I192" l="1"/>
  <c r="E193" i="1"/>
  <c r="F193" s="1"/>
  <c r="D193"/>
  <c r="B194"/>
  <c r="C194" s="1"/>
  <c r="E193" i="2"/>
  <c r="F193"/>
  <c r="D194" i="1" l="1"/>
  <c r="K193"/>
  <c r="H193"/>
  <c r="I193" s="1"/>
  <c r="G193"/>
  <c r="E194"/>
  <c r="G193" i="2"/>
  <c r="H193" s="1"/>
  <c r="B194" s="1"/>
  <c r="D194" s="1"/>
  <c r="F194" i="1" l="1"/>
  <c r="L193"/>
  <c r="K194" s="1"/>
  <c r="M193"/>
  <c r="I193" i="2"/>
  <c r="G194" i="1"/>
  <c r="J193"/>
  <c r="F194" i="2"/>
  <c r="G194" s="1"/>
  <c r="E194"/>
  <c r="M194" i="1" l="1"/>
  <c r="H194"/>
  <c r="I194" s="1"/>
  <c r="B195"/>
  <c r="C195" s="1"/>
  <c r="H194" i="2"/>
  <c r="B195" s="1"/>
  <c r="D195" s="1"/>
  <c r="L194" i="1" l="1"/>
  <c r="B196"/>
  <c r="C196" s="1"/>
  <c r="D195"/>
  <c r="I194" i="2"/>
  <c r="E195" i="1"/>
  <c r="F195" s="1"/>
  <c r="H195"/>
  <c r="J194"/>
  <c r="E195" i="2"/>
  <c r="F195"/>
  <c r="I195" i="1" l="1"/>
  <c r="H196" s="1"/>
  <c r="K195"/>
  <c r="E196"/>
  <c r="G195"/>
  <c r="D196"/>
  <c r="J195"/>
  <c r="G195" i="2"/>
  <c r="H195" s="1"/>
  <c r="B196" s="1"/>
  <c r="D196" s="1"/>
  <c r="L195" i="1" l="1"/>
  <c r="K196" s="1"/>
  <c r="F196"/>
  <c r="I196" s="1"/>
  <c r="M195"/>
  <c r="I195" i="2"/>
  <c r="J196" i="1"/>
  <c r="G196"/>
  <c r="F196" i="2"/>
  <c r="E196"/>
  <c r="L196" i="1" l="1"/>
  <c r="M196"/>
  <c r="B197"/>
  <c r="C197" s="1"/>
  <c r="G196" i="2"/>
  <c r="H196" s="1"/>
  <c r="B197" s="1"/>
  <c r="D197" s="1"/>
  <c r="E197" i="1" l="1"/>
  <c r="F197" s="1"/>
  <c r="B198"/>
  <c r="C198" s="1"/>
  <c r="D197"/>
  <c r="I196" i="2"/>
  <c r="E197"/>
  <c r="F197"/>
  <c r="E198" i="1" l="1"/>
  <c r="G197"/>
  <c r="D198"/>
  <c r="H197"/>
  <c r="I197" s="1"/>
  <c r="K197"/>
  <c r="G197" i="2"/>
  <c r="H197" s="1"/>
  <c r="B198" s="1"/>
  <c r="D198" s="1"/>
  <c r="L197" i="1" l="1"/>
  <c r="K198" s="1"/>
  <c r="F198"/>
  <c r="M197"/>
  <c r="H198"/>
  <c r="J197"/>
  <c r="G198"/>
  <c r="I197" i="2"/>
  <c r="F198"/>
  <c r="E198"/>
  <c r="I198" i="1" l="1"/>
  <c r="L198" s="1"/>
  <c r="M198"/>
  <c r="B199"/>
  <c r="C199" s="1"/>
  <c r="J198"/>
  <c r="G198" i="2"/>
  <c r="H198" s="1"/>
  <c r="B199" s="1"/>
  <c r="D199" s="1"/>
  <c r="I198" l="1"/>
  <c r="E199" i="1"/>
  <c r="F199" s="1"/>
  <c r="B200"/>
  <c r="C200" s="1"/>
  <c r="D199"/>
  <c r="E199" i="2"/>
  <c r="F199"/>
  <c r="H199" i="1" l="1"/>
  <c r="I199" s="1"/>
  <c r="K199"/>
  <c r="D200"/>
  <c r="E200"/>
  <c r="G199"/>
  <c r="G199" i="2"/>
  <c r="H199" s="1"/>
  <c r="B200" s="1"/>
  <c r="D200" s="1"/>
  <c r="L199" i="1" l="1"/>
  <c r="K200" s="1"/>
  <c r="F200"/>
  <c r="M199"/>
  <c r="G200"/>
  <c r="H200"/>
  <c r="J199"/>
  <c r="I199" i="2"/>
  <c r="F200"/>
  <c r="G200" s="1"/>
  <c r="E200"/>
  <c r="I200" i="1" l="1"/>
  <c r="L200" s="1"/>
  <c r="M200"/>
  <c r="B201"/>
  <c r="C201" s="1"/>
  <c r="J200"/>
  <c r="H200" i="2"/>
  <c r="B201" s="1"/>
  <c r="D201" s="1"/>
  <c r="I200" l="1"/>
  <c r="E201" i="1"/>
  <c r="F201" s="1"/>
  <c r="B202"/>
  <c r="C202" s="1"/>
  <c r="D201"/>
  <c r="E201" i="2"/>
  <c r="F201"/>
  <c r="D202" i="1" l="1"/>
  <c r="H201"/>
  <c r="I201" s="1"/>
  <c r="K201"/>
  <c r="E202"/>
  <c r="G201"/>
  <c r="G201" i="2"/>
  <c r="H201" s="1"/>
  <c r="B202" s="1"/>
  <c r="D202" s="1"/>
  <c r="L201" i="1" l="1"/>
  <c r="K202" s="1"/>
  <c r="F202"/>
  <c r="M201"/>
  <c r="H202"/>
  <c r="J201"/>
  <c r="G202"/>
  <c r="I201" i="2"/>
  <c r="F202"/>
  <c r="E202"/>
  <c r="I202" i="1" l="1"/>
  <c r="L202" s="1"/>
  <c r="B203"/>
  <c r="C203" s="1"/>
  <c r="M202"/>
  <c r="J202"/>
  <c r="G202" i="2"/>
  <c r="H202" s="1"/>
  <c r="B203" l="1"/>
  <c r="E203" s="1"/>
  <c r="I202"/>
  <c r="E203" i="1"/>
  <c r="F203" s="1"/>
  <c r="D203"/>
  <c r="B204"/>
  <c r="C204" s="1"/>
  <c r="D203" i="2" l="1"/>
  <c r="F203" s="1"/>
  <c r="G203" s="1"/>
  <c r="H203" s="1"/>
  <c r="B204" s="1"/>
  <c r="D204" s="1"/>
  <c r="H203" i="1"/>
  <c r="I203" s="1"/>
  <c r="K203"/>
  <c r="D204"/>
  <c r="G203"/>
  <c r="L203" l="1"/>
  <c r="K204" s="1"/>
  <c r="M203"/>
  <c r="E204"/>
  <c r="H204"/>
  <c r="J203"/>
  <c r="I203" i="2"/>
  <c r="F204"/>
  <c r="G204" s="1"/>
  <c r="E204"/>
  <c r="M204" i="1" l="1"/>
  <c r="G204"/>
  <c r="F204"/>
  <c r="I204" s="1"/>
  <c r="L204" s="1"/>
  <c r="B205"/>
  <c r="C205" s="1"/>
  <c r="J204"/>
  <c r="H204" i="2"/>
  <c r="B205" s="1"/>
  <c r="D205" s="1"/>
  <c r="B206" i="1" l="1"/>
  <c r="C206" s="1"/>
  <c r="D205"/>
  <c r="E205"/>
  <c r="F205" s="1"/>
  <c r="I204" i="2"/>
  <c r="E205"/>
  <c r="F205"/>
  <c r="D206" i="1" l="1"/>
  <c r="H205"/>
  <c r="I205" s="1"/>
  <c r="K205"/>
  <c r="E206"/>
  <c r="G205"/>
  <c r="G205" i="2"/>
  <c r="H205" s="1"/>
  <c r="B206" s="1"/>
  <c r="D206" s="1"/>
  <c r="F206" i="1" l="1"/>
  <c r="L205"/>
  <c r="M205"/>
  <c r="K206"/>
  <c r="G206"/>
  <c r="J205"/>
  <c r="H206"/>
  <c r="I206" s="1"/>
  <c r="I205" i="2"/>
  <c r="F206"/>
  <c r="E206"/>
  <c r="L206" i="1" l="1"/>
  <c r="M206"/>
  <c r="B207"/>
  <c r="C207" s="1"/>
  <c r="J206"/>
  <c r="G206" i="2"/>
  <c r="H206" s="1"/>
  <c r="B207" s="1"/>
  <c r="D207" s="1"/>
  <c r="I206" l="1"/>
  <c r="E207" i="1"/>
  <c r="F207" s="1"/>
  <c r="D207"/>
  <c r="E207" i="2"/>
  <c r="F207"/>
  <c r="K207" i="1" l="1"/>
  <c r="H207"/>
  <c r="I207" s="1"/>
  <c r="E208"/>
  <c r="G207"/>
  <c r="B208"/>
  <c r="C208" s="1"/>
  <c r="G207" i="2"/>
  <c r="H207" s="1"/>
  <c r="B208" s="1"/>
  <c r="D208" s="1"/>
  <c r="L207" i="1" l="1"/>
  <c r="M207"/>
  <c r="K208"/>
  <c r="F208"/>
  <c r="G208"/>
  <c r="H208"/>
  <c r="J207"/>
  <c r="D208"/>
  <c r="B209"/>
  <c r="C209" s="1"/>
  <c r="I207" i="2"/>
  <c r="F208"/>
  <c r="E208"/>
  <c r="M208" i="1" l="1"/>
  <c r="I208"/>
  <c r="L208" s="1"/>
  <c r="J208"/>
  <c r="D209"/>
  <c r="G208" i="2"/>
  <c r="H208" s="1"/>
  <c r="B209" s="1"/>
  <c r="D209" s="1"/>
  <c r="E209" i="1" l="1"/>
  <c r="F209" s="1"/>
  <c r="I208" i="2"/>
  <c r="E209"/>
  <c r="F209"/>
  <c r="B210" i="1" l="1"/>
  <c r="C210" s="1"/>
  <c r="G209"/>
  <c r="H209"/>
  <c r="I209" s="1"/>
  <c r="K209"/>
  <c r="G209" i="2"/>
  <c r="H209" s="1"/>
  <c r="B210" s="1"/>
  <c r="D210" s="1"/>
  <c r="L209" i="1" l="1"/>
  <c r="K210" s="1"/>
  <c r="M209"/>
  <c r="I209" i="2"/>
  <c r="E210" i="1"/>
  <c r="F210" s="1"/>
  <c r="H210"/>
  <c r="J209"/>
  <c r="D210"/>
  <c r="B211"/>
  <c r="C211" s="1"/>
  <c r="F210" i="2"/>
  <c r="E210"/>
  <c r="G210" i="1" l="1"/>
  <c r="M210"/>
  <c r="I210"/>
  <c r="L210" s="1"/>
  <c r="D211"/>
  <c r="J210"/>
  <c r="G210" i="2"/>
  <c r="H210" s="1"/>
  <c r="B211" s="1"/>
  <c r="D211" s="1"/>
  <c r="E211" i="1" l="1"/>
  <c r="F211" s="1"/>
  <c r="I210" i="2"/>
  <c r="E211"/>
  <c r="F211"/>
  <c r="B212" i="1" l="1"/>
  <c r="C212" s="1"/>
  <c r="E212"/>
  <c r="H211"/>
  <c r="I211" s="1"/>
  <c r="K211"/>
  <c r="G211"/>
  <c r="G211" i="2"/>
  <c r="H211" s="1"/>
  <c r="B212" s="1"/>
  <c r="D212" s="1"/>
  <c r="L211" i="1" l="1"/>
  <c r="F212"/>
  <c r="E213" s="1"/>
  <c r="M211"/>
  <c r="I211" i="2"/>
  <c r="G212" i="1"/>
  <c r="J211"/>
  <c r="B213"/>
  <c r="C213" s="1"/>
  <c r="D212"/>
  <c r="H212"/>
  <c r="F212" i="2"/>
  <c r="E212"/>
  <c r="I212" i="1" l="1"/>
  <c r="J212"/>
  <c r="G213"/>
  <c r="D213"/>
  <c r="K212"/>
  <c r="L212" s="1"/>
  <c r="G212" i="2"/>
  <c r="H212" s="1"/>
  <c r="B213" s="1"/>
  <c r="D213" s="1"/>
  <c r="F213" i="1" l="1"/>
  <c r="M212"/>
  <c r="K213"/>
  <c r="I212" i="2"/>
  <c r="H213" i="1"/>
  <c r="I213" s="1"/>
  <c r="E213" i="2"/>
  <c r="F213"/>
  <c r="L213" i="1" l="1"/>
  <c r="M213"/>
  <c r="B214"/>
  <c r="C214" s="1"/>
  <c r="J213"/>
  <c r="G213" i="2"/>
  <c r="H213" s="1"/>
  <c r="B214" s="1"/>
  <c r="D214" s="1"/>
  <c r="I213" l="1"/>
  <c r="E214" i="1"/>
  <c r="F214" s="1"/>
  <c r="D214"/>
  <c r="B215"/>
  <c r="C215" s="1"/>
  <c r="F214" i="2"/>
  <c r="E214"/>
  <c r="E215" i="1" l="1"/>
  <c r="G214"/>
  <c r="D215"/>
  <c r="K214"/>
  <c r="H214"/>
  <c r="I214" s="1"/>
  <c r="G214" i="2"/>
  <c r="H214" s="1"/>
  <c r="B215" s="1"/>
  <c r="D215" s="1"/>
  <c r="L214" i="1" l="1"/>
  <c r="F215"/>
  <c r="M214"/>
  <c r="I214" i="2"/>
  <c r="B216" i="1"/>
  <c r="C216" s="1"/>
  <c r="H215"/>
  <c r="D216"/>
  <c r="G215"/>
  <c r="J214"/>
  <c r="E215" i="2"/>
  <c r="F215"/>
  <c r="I215" i="1" l="1"/>
  <c r="K215"/>
  <c r="H216"/>
  <c r="J215"/>
  <c r="G215" i="2"/>
  <c r="H215" s="1"/>
  <c r="I215" s="1"/>
  <c r="L215" i="1" l="1"/>
  <c r="M215"/>
  <c r="E216"/>
  <c r="F216" s="1"/>
  <c r="K216"/>
  <c r="J216"/>
  <c r="B216" i="2"/>
  <c r="G216" i="1"/>
  <c r="M216" l="1"/>
  <c r="I216"/>
  <c r="L216" s="1"/>
  <c r="D216" i="2"/>
  <c r="F216" s="1"/>
  <c r="G216" s="1"/>
  <c r="H216" s="1"/>
  <c r="E216"/>
  <c r="B217" i="1"/>
  <c r="C217" s="1"/>
  <c r="B217" i="2" l="1"/>
  <c r="I216"/>
  <c r="B218" i="1"/>
  <c r="C218" s="1"/>
  <c r="D217"/>
  <c r="E217"/>
  <c r="F217" s="1"/>
  <c r="E217" i="2" l="1"/>
  <c r="D217"/>
  <c r="F217" s="1"/>
  <c r="G217" s="1"/>
  <c r="H217" s="1"/>
  <c r="B218" s="1"/>
  <c r="D218" s="1"/>
  <c r="G217" i="1"/>
  <c r="D218"/>
  <c r="H217"/>
  <c r="I217" s="1"/>
  <c r="K217"/>
  <c r="L217" l="1"/>
  <c r="K218" s="1"/>
  <c r="M217"/>
  <c r="E218"/>
  <c r="H218"/>
  <c r="J217"/>
  <c r="I217" i="2"/>
  <c r="F218"/>
  <c r="G218" s="1"/>
  <c r="E218"/>
  <c r="M218" i="1" l="1"/>
  <c r="G218"/>
  <c r="F218"/>
  <c r="I218" s="1"/>
  <c r="L218" s="1"/>
  <c r="J218"/>
  <c r="B219"/>
  <c r="C219" s="1"/>
  <c r="H218" i="2"/>
  <c r="B219" s="1"/>
  <c r="D219" s="1"/>
  <c r="I218" l="1"/>
  <c r="B220" i="1"/>
  <c r="C220" s="1"/>
  <c r="D219"/>
  <c r="E219"/>
  <c r="F219" s="1"/>
  <c r="E219" i="2"/>
  <c r="F219"/>
  <c r="E220" i="1" l="1"/>
  <c r="G219"/>
  <c r="D220"/>
  <c r="K219"/>
  <c r="H219"/>
  <c r="I219" s="1"/>
  <c r="G219" i="2"/>
  <c r="H219" s="1"/>
  <c r="B220" s="1"/>
  <c r="D220" s="1"/>
  <c r="F220" i="1" l="1"/>
  <c r="L219"/>
  <c r="M219"/>
  <c r="K220"/>
  <c r="G220"/>
  <c r="I219" i="2"/>
  <c r="H220" i="1"/>
  <c r="I220" s="1"/>
  <c r="J219"/>
  <c r="F220" i="2"/>
  <c r="E220"/>
  <c r="L220" i="1" l="1"/>
  <c r="M220"/>
  <c r="B221"/>
  <c r="C221" s="1"/>
  <c r="J220"/>
  <c r="G220" i="2"/>
  <c r="H220" s="1"/>
  <c r="B221" s="1"/>
  <c r="D221" s="1"/>
  <c r="E221" i="1" l="1"/>
  <c r="F221" s="1"/>
  <c r="D221"/>
  <c r="B222"/>
  <c r="C222" s="1"/>
  <c r="I220" i="2"/>
  <c r="E221"/>
  <c r="F221"/>
  <c r="G221" i="1" l="1"/>
  <c r="D222"/>
  <c r="H221"/>
  <c r="I221" s="1"/>
  <c r="K221"/>
  <c r="G221" i="2"/>
  <c r="H221" s="1"/>
  <c r="B222" s="1"/>
  <c r="D222" s="1"/>
  <c r="L221" i="1" l="1"/>
  <c r="K222" s="1"/>
  <c r="M221"/>
  <c r="E222"/>
  <c r="F222" s="1"/>
  <c r="H222"/>
  <c r="J221"/>
  <c r="I221" i="2"/>
  <c r="F222"/>
  <c r="G222" s="1"/>
  <c r="E222"/>
  <c r="G222" i="1" l="1"/>
  <c r="I222"/>
  <c r="L222" s="1"/>
  <c r="M222"/>
  <c r="B223"/>
  <c r="C223" s="1"/>
  <c r="J222"/>
  <c r="H222" i="2"/>
  <c r="B223" s="1"/>
  <c r="D223" s="1"/>
  <c r="I222" l="1"/>
  <c r="E223" i="1"/>
  <c r="F223" s="1"/>
  <c r="D223"/>
  <c r="B224"/>
  <c r="C224" s="1"/>
  <c r="E223" i="2"/>
  <c r="F223"/>
  <c r="K223" i="1" l="1"/>
  <c r="H223"/>
  <c r="I223" s="1"/>
  <c r="D224"/>
  <c r="G223"/>
  <c r="E224"/>
  <c r="G223" i="2"/>
  <c r="H223" s="1"/>
  <c r="B224" s="1"/>
  <c r="D224" s="1"/>
  <c r="F224" i="1" l="1"/>
  <c r="E225" s="1"/>
  <c r="L223"/>
  <c r="K224" s="1"/>
  <c r="M223"/>
  <c r="B225"/>
  <c r="C225" s="1"/>
  <c r="G224"/>
  <c r="D225"/>
  <c r="J223"/>
  <c r="I223" i="2"/>
  <c r="F224"/>
  <c r="G224" s="1"/>
  <c r="E224"/>
  <c r="M224" i="1" l="1"/>
  <c r="G225"/>
  <c r="H224"/>
  <c r="I224" s="1"/>
  <c r="H224" i="2"/>
  <c r="F225" i="1" s="1"/>
  <c r="L224" l="1"/>
  <c r="K225" s="1"/>
  <c r="H225"/>
  <c r="I225" s="1"/>
  <c r="J224"/>
  <c r="B225" i="2"/>
  <c r="D225" s="1"/>
  <c r="I224"/>
  <c r="L225" i="1" l="1"/>
  <c r="M225"/>
  <c r="F225" i="2"/>
  <c r="G225" s="1"/>
  <c r="B226" i="1"/>
  <c r="C226" s="1"/>
  <c r="J225"/>
  <c r="E225" i="2"/>
  <c r="H225" l="1"/>
  <c r="B226" s="1"/>
  <c r="E226" s="1"/>
  <c r="E226" i="1"/>
  <c r="D226"/>
  <c r="B227"/>
  <c r="C227" s="1"/>
  <c r="F226" l="1"/>
  <c r="E227" s="1"/>
  <c r="D226" i="2"/>
  <c r="F226" s="1"/>
  <c r="G226" s="1"/>
  <c r="H226" s="1"/>
  <c r="B227" s="1"/>
  <c r="D227" s="1"/>
  <c r="I225"/>
  <c r="K226" i="1"/>
  <c r="H226"/>
  <c r="D227"/>
  <c r="G226"/>
  <c r="F227" l="1"/>
  <c r="I226"/>
  <c r="L226" s="1"/>
  <c r="M226"/>
  <c r="G227"/>
  <c r="J226"/>
  <c r="H227"/>
  <c r="I226" i="2"/>
  <c r="E227"/>
  <c r="F227"/>
  <c r="I227" i="1" l="1"/>
  <c r="K227"/>
  <c r="J227"/>
  <c r="B228"/>
  <c r="C228" s="1"/>
  <c r="G227" i="2"/>
  <c r="H227" s="1"/>
  <c r="B228" s="1"/>
  <c r="D228" s="1"/>
  <c r="L227" i="1" l="1"/>
  <c r="M227"/>
  <c r="D228"/>
  <c r="E228"/>
  <c r="F228" s="1"/>
  <c r="I227" i="2"/>
  <c r="F228"/>
  <c r="G228" s="1"/>
  <c r="E228"/>
  <c r="B229" i="1" l="1"/>
  <c r="C229" s="1"/>
  <c r="E229"/>
  <c r="G228"/>
  <c r="H228"/>
  <c r="I228" s="1"/>
  <c r="K228"/>
  <c r="H228" i="2"/>
  <c r="B229" s="1"/>
  <c r="D229" s="1"/>
  <c r="L228" i="1" l="1"/>
  <c r="D229"/>
  <c r="F229"/>
  <c r="M228"/>
  <c r="K229"/>
  <c r="H229"/>
  <c r="J228"/>
  <c r="G229"/>
  <c r="I228" i="2"/>
  <c r="F229"/>
  <c r="E229"/>
  <c r="I229" i="1" l="1"/>
  <c r="L229" s="1"/>
  <c r="B230"/>
  <c r="C230" s="1"/>
  <c r="M229"/>
  <c r="J229"/>
  <c r="G229" i="2"/>
  <c r="H229" s="1"/>
  <c r="B230" s="1"/>
  <c r="D230" s="1"/>
  <c r="I229" l="1"/>
  <c r="E230" i="1"/>
  <c r="F230" s="1"/>
  <c r="B231"/>
  <c r="C231" s="1"/>
  <c r="D230"/>
  <c r="F230" i="2"/>
  <c r="E230"/>
  <c r="E231" i="1" l="1"/>
  <c r="K230"/>
  <c r="H230"/>
  <c r="I230" s="1"/>
  <c r="D231"/>
  <c r="G230"/>
  <c r="G230" i="2"/>
  <c r="H230" s="1"/>
  <c r="B231" s="1"/>
  <c r="D231" s="1"/>
  <c r="F231" i="1" l="1"/>
  <c r="L230"/>
  <c r="M230"/>
  <c r="K231"/>
  <c r="H231"/>
  <c r="J230"/>
  <c r="G231"/>
  <c r="I230" i="2"/>
  <c r="E231"/>
  <c r="F231"/>
  <c r="I231" i="1" l="1"/>
  <c r="L231" s="1"/>
  <c r="M231"/>
  <c r="B232"/>
  <c r="C232" s="1"/>
  <c r="J231"/>
  <c r="G231" i="2"/>
  <c r="H231" s="1"/>
  <c r="B232" s="1"/>
  <c r="D232" s="1"/>
  <c r="I231" l="1"/>
  <c r="E232" i="1"/>
  <c r="F232" s="1"/>
  <c r="D232"/>
  <c r="B233"/>
  <c r="C233" s="1"/>
  <c r="F232" i="2"/>
  <c r="G232" s="1"/>
  <c r="E232"/>
  <c r="D233" i="1" l="1"/>
  <c r="H232"/>
  <c r="I232" s="1"/>
  <c r="K232"/>
  <c r="G232"/>
  <c r="H232" i="2"/>
  <c r="B233" s="1"/>
  <c r="D233" s="1"/>
  <c r="L232" i="1" l="1"/>
  <c r="K233" s="1"/>
  <c r="M232"/>
  <c r="E233"/>
  <c r="H233"/>
  <c r="J232"/>
  <c r="I232" i="2"/>
  <c r="F233"/>
  <c r="E233"/>
  <c r="M233" i="1" l="1"/>
  <c r="G233"/>
  <c r="F233"/>
  <c r="I233" s="1"/>
  <c r="L233" s="1"/>
  <c r="B234"/>
  <c r="C234" s="1"/>
  <c r="J233"/>
  <c r="G233" i="2"/>
  <c r="H233" s="1"/>
  <c r="B234" s="1"/>
  <c r="D234" s="1"/>
  <c r="I233" l="1"/>
  <c r="E234" i="1"/>
  <c r="F234" s="1"/>
  <c r="B235"/>
  <c r="C235" s="1"/>
  <c r="D234"/>
  <c r="F234" i="2"/>
  <c r="G234" s="1"/>
  <c r="E234"/>
  <c r="H234" i="1" l="1"/>
  <c r="I234" s="1"/>
  <c r="K234"/>
  <c r="D235"/>
  <c r="E235"/>
  <c r="G234"/>
  <c r="H234" i="2"/>
  <c r="B235" s="1"/>
  <c r="D235" s="1"/>
  <c r="F235" i="1" l="1"/>
  <c r="L234"/>
  <c r="K235" s="1"/>
  <c r="M234"/>
  <c r="G235"/>
  <c r="J234"/>
  <c r="H235"/>
  <c r="I234" i="2"/>
  <c r="E235"/>
  <c r="F235"/>
  <c r="I235" i="1" l="1"/>
  <c r="L235" s="1"/>
  <c r="M235"/>
  <c r="B236"/>
  <c r="C236" s="1"/>
  <c r="J235"/>
  <c r="G235" i="2"/>
  <c r="H235" s="1"/>
  <c r="B236" s="1"/>
  <c r="D236" s="1"/>
  <c r="I235" l="1"/>
  <c r="E236" i="1"/>
  <c r="F236" s="1"/>
  <c r="B237"/>
  <c r="C237" s="1"/>
  <c r="D236"/>
  <c r="F236" i="2"/>
  <c r="E236"/>
  <c r="H236" i="1" l="1"/>
  <c r="I236" s="1"/>
  <c r="K236"/>
  <c r="D237"/>
  <c r="E237"/>
  <c r="G236"/>
  <c r="G236" i="2"/>
  <c r="H236" s="1"/>
  <c r="B237" s="1"/>
  <c r="D237" s="1"/>
  <c r="L236" i="1" l="1"/>
  <c r="F237"/>
  <c r="M236"/>
  <c r="G237"/>
  <c r="H237"/>
  <c r="J236"/>
  <c r="K237"/>
  <c r="I236" i="2"/>
  <c r="F237"/>
  <c r="G237" s="1"/>
  <c r="E237"/>
  <c r="I237" i="1" l="1"/>
  <c r="L237" s="1"/>
  <c r="M237"/>
  <c r="J237"/>
  <c r="B238"/>
  <c r="C238" s="1"/>
  <c r="H237" i="2"/>
  <c r="B238" s="1"/>
  <c r="D238" s="1"/>
  <c r="E238" i="1" l="1"/>
  <c r="F238" s="1"/>
  <c r="D238"/>
  <c r="B239"/>
  <c r="C239" s="1"/>
  <c r="I237" i="2"/>
  <c r="F238"/>
  <c r="E238"/>
  <c r="H238" i="1" l="1"/>
  <c r="I238" s="1"/>
  <c r="K238"/>
  <c r="D239"/>
  <c r="G238"/>
  <c r="E239"/>
  <c r="G238" i="2"/>
  <c r="H238" s="1"/>
  <c r="B239" s="1"/>
  <c r="D239" s="1"/>
  <c r="L238" i="1" l="1"/>
  <c r="F239"/>
  <c r="M238"/>
  <c r="I238" i="2"/>
  <c r="H239" i="1"/>
  <c r="G239"/>
  <c r="K239"/>
  <c r="J238"/>
  <c r="E239" i="2"/>
  <c r="F239"/>
  <c r="I239" i="1" l="1"/>
  <c r="L239" s="1"/>
  <c r="M239"/>
  <c r="B240"/>
  <c r="C240" s="1"/>
  <c r="J239"/>
  <c r="G239" i="2"/>
  <c r="H239" s="1"/>
  <c r="B240" s="1"/>
  <c r="D240" s="1"/>
  <c r="B241" i="1" l="1"/>
  <c r="C241" s="1"/>
  <c r="D240"/>
  <c r="E240"/>
  <c r="F240" s="1"/>
  <c r="I239" i="2"/>
  <c r="F240"/>
  <c r="E240"/>
  <c r="H240" i="1" l="1"/>
  <c r="I240" s="1"/>
  <c r="K240"/>
  <c r="D241"/>
  <c r="E241"/>
  <c r="G240"/>
  <c r="G240" i="2"/>
  <c r="H240" s="1"/>
  <c r="B241" s="1"/>
  <c r="D241" s="1"/>
  <c r="F241" i="1" l="1"/>
  <c r="L240"/>
  <c r="M240"/>
  <c r="K241"/>
  <c r="I240" i="2"/>
  <c r="G241" i="1"/>
  <c r="H241"/>
  <c r="I241" s="1"/>
  <c r="J240"/>
  <c r="F241" i="2"/>
  <c r="G241" s="1"/>
  <c r="E241"/>
  <c r="L241" i="1" l="1"/>
  <c r="B242"/>
  <c r="C242" s="1"/>
  <c r="J241"/>
  <c r="M241"/>
  <c r="H241" i="2"/>
  <c r="B242" s="1"/>
  <c r="D242" s="1"/>
  <c r="B243" i="1" l="1"/>
  <c r="C243" s="1"/>
  <c r="D242"/>
  <c r="E242"/>
  <c r="F242" s="1"/>
  <c r="I241" i="2"/>
  <c r="F242"/>
  <c r="G242" s="1"/>
  <c r="E242"/>
  <c r="H242" i="1" l="1"/>
  <c r="I242" s="1"/>
  <c r="K242"/>
  <c r="D243"/>
  <c r="G242"/>
  <c r="E243"/>
  <c r="H242" i="2"/>
  <c r="B243" s="1"/>
  <c r="D243" s="1"/>
  <c r="L242" i="1" l="1"/>
  <c r="K243" s="1"/>
  <c r="F243"/>
  <c r="M242"/>
  <c r="G243"/>
  <c r="H243"/>
  <c r="J242"/>
  <c r="I242" i="2"/>
  <c r="E243"/>
  <c r="F243"/>
  <c r="I243" i="1" l="1"/>
  <c r="L243"/>
  <c r="M243"/>
  <c r="B244"/>
  <c r="C244" s="1"/>
  <c r="J243"/>
  <c r="G243" i="2"/>
  <c r="H243" s="1"/>
  <c r="B244" s="1"/>
  <c r="D244" s="1"/>
  <c r="I243" l="1"/>
  <c r="D244" i="1"/>
  <c r="B245"/>
  <c r="C245" s="1"/>
  <c r="E244"/>
  <c r="F244" s="1"/>
  <c r="F244" i="2"/>
  <c r="E244"/>
  <c r="E245" i="1" l="1"/>
  <c r="G244"/>
  <c r="K244"/>
  <c r="H244"/>
  <c r="I244" s="1"/>
  <c r="D245"/>
  <c r="G244" i="2"/>
  <c r="H244" s="1"/>
  <c r="B245" s="1"/>
  <c r="D245" s="1"/>
  <c r="L244" i="1" l="1"/>
  <c r="K245" s="1"/>
  <c r="F245"/>
  <c r="M244"/>
  <c r="J244"/>
  <c r="G245"/>
  <c r="I244" i="2"/>
  <c r="F245"/>
  <c r="G245" s="1"/>
  <c r="E245"/>
  <c r="M245" i="1" l="1"/>
  <c r="H245"/>
  <c r="B246"/>
  <c r="C246" s="1"/>
  <c r="H245" i="2"/>
  <c r="B246" s="1"/>
  <c r="D246" s="1"/>
  <c r="J245" i="1" l="1"/>
  <c r="I245"/>
  <c r="L245" s="1"/>
  <c r="I245" i="2"/>
  <c r="E246" i="1"/>
  <c r="F246" s="1"/>
  <c r="D246"/>
  <c r="B247"/>
  <c r="C247" s="1"/>
  <c r="F246" i="2"/>
  <c r="E246"/>
  <c r="D247" i="1" l="1"/>
  <c r="H246"/>
  <c r="I246" s="1"/>
  <c r="K246"/>
  <c r="G246"/>
  <c r="E247"/>
  <c r="G246" i="2"/>
  <c r="H246" s="1"/>
  <c r="B247" s="1"/>
  <c r="D247" s="1"/>
  <c r="F247" i="1" l="1"/>
  <c r="L246"/>
  <c r="M246"/>
  <c r="B248"/>
  <c r="G247"/>
  <c r="J246"/>
  <c r="H247"/>
  <c r="I247" s="1"/>
  <c r="I246" i="2"/>
  <c r="E248" i="1"/>
  <c r="E247" i="2"/>
  <c r="F247"/>
  <c r="D248" i="1" l="1"/>
  <c r="C248"/>
  <c r="G248"/>
  <c r="J247"/>
  <c r="K247"/>
  <c r="L247" s="1"/>
  <c r="H248"/>
  <c r="G247" i="2"/>
  <c r="H247" s="1"/>
  <c r="F248" i="1" l="1"/>
  <c r="M247"/>
  <c r="I248"/>
  <c r="K248"/>
  <c r="J248"/>
  <c r="B248" i="2"/>
  <c r="E248" s="1"/>
  <c r="I247"/>
  <c r="L248" i="1" l="1"/>
  <c r="M248"/>
  <c r="D248" i="2"/>
  <c r="F248" s="1"/>
  <c r="G248" s="1"/>
  <c r="H248" s="1"/>
  <c r="B249" s="1"/>
  <c r="D249" s="1"/>
  <c r="B249" i="1"/>
  <c r="C249" s="1"/>
  <c r="E249" l="1"/>
  <c r="F249" s="1"/>
  <c r="D249"/>
  <c r="B250"/>
  <c r="C250" s="1"/>
  <c r="I248" i="2"/>
  <c r="F249"/>
  <c r="E249"/>
  <c r="D250" i="1" l="1"/>
  <c r="K249"/>
  <c r="H249"/>
  <c r="I249" s="1"/>
  <c r="G249"/>
  <c r="E250"/>
  <c r="G249" i="2"/>
  <c r="H249" s="1"/>
  <c r="B250" s="1"/>
  <c r="D250" s="1"/>
  <c r="F250" i="1" l="1"/>
  <c r="L249"/>
  <c r="K250" s="1"/>
  <c r="M249"/>
  <c r="B251"/>
  <c r="C251" s="1"/>
  <c r="G250"/>
  <c r="D251"/>
  <c r="J249"/>
  <c r="I249" i="2"/>
  <c r="E251" i="1"/>
  <c r="F250" i="2"/>
  <c r="E250"/>
  <c r="M250" i="1" l="1"/>
  <c r="G251"/>
  <c r="H250"/>
  <c r="I250" s="1"/>
  <c r="G250" i="2"/>
  <c r="H250" s="1"/>
  <c r="I250" s="1"/>
  <c r="F251" i="1" l="1"/>
  <c r="L250"/>
  <c r="B251" i="2"/>
  <c r="K251" i="1"/>
  <c r="H251"/>
  <c r="I251" s="1"/>
  <c r="J250"/>
  <c r="L251" l="1"/>
  <c r="M251"/>
  <c r="E251" i="2"/>
  <c r="D251"/>
  <c r="F251" s="1"/>
  <c r="G251" s="1"/>
  <c r="H251" s="1"/>
  <c r="B252" s="1"/>
  <c r="D252" s="1"/>
  <c r="J251" i="1"/>
  <c r="B252"/>
  <c r="C252" s="1"/>
  <c r="D252" l="1"/>
  <c r="B253"/>
  <c r="C253" s="1"/>
  <c r="E252"/>
  <c r="F252" s="1"/>
  <c r="I251" i="2"/>
  <c r="F252"/>
  <c r="E252"/>
  <c r="H252" i="1" l="1"/>
  <c r="I252" s="1"/>
  <c r="K252"/>
  <c r="G252"/>
  <c r="D253"/>
  <c r="G252" i="2"/>
  <c r="H252" s="1"/>
  <c r="B253" s="1"/>
  <c r="D253" s="1"/>
  <c r="L252" i="1" l="1"/>
  <c r="K253" s="1"/>
  <c r="M252"/>
  <c r="E253"/>
  <c r="H253"/>
  <c r="J252"/>
  <c r="I252" i="2"/>
  <c r="F253"/>
  <c r="E253"/>
  <c r="M253" i="1" l="1"/>
  <c r="G253"/>
  <c r="F253"/>
  <c r="I253" s="1"/>
  <c r="L253" s="1"/>
  <c r="B254"/>
  <c r="C254" s="1"/>
  <c r="J253"/>
  <c r="G253" i="2"/>
  <c r="H253" s="1"/>
  <c r="B254" l="1"/>
  <c r="I253"/>
  <c r="E254" i="1"/>
  <c r="F254" s="1"/>
  <c r="D254"/>
  <c r="B255"/>
  <c r="C255" s="1"/>
  <c r="D254" i="2" l="1"/>
  <c r="F254" s="1"/>
  <c r="G254" s="1"/>
  <c r="H254" s="1"/>
  <c r="B255" s="1"/>
  <c r="D255" s="1"/>
  <c r="E255" i="1"/>
  <c r="E254" i="2"/>
  <c r="G254" i="1"/>
  <c r="D255"/>
  <c r="H254"/>
  <c r="I254" s="1"/>
  <c r="K254"/>
  <c r="L254" l="1"/>
  <c r="K255" s="1"/>
  <c r="F255"/>
  <c r="M254"/>
  <c r="J254"/>
  <c r="I254" i="2"/>
  <c r="G255" i="1"/>
  <c r="E255" i="2"/>
  <c r="F255"/>
  <c r="M255" i="1" l="1"/>
  <c r="H255"/>
  <c r="I255" s="1"/>
  <c r="B256"/>
  <c r="C256" s="1"/>
  <c r="J255"/>
  <c r="G255" i="2"/>
  <c r="H255" s="1"/>
  <c r="B256" s="1"/>
  <c r="D256" s="1"/>
  <c r="L255" i="1" l="1"/>
  <c r="D256"/>
  <c r="B257"/>
  <c r="C257" s="1"/>
  <c r="E256"/>
  <c r="F256" s="1"/>
  <c r="I255" i="2"/>
  <c r="F256"/>
  <c r="E256"/>
  <c r="G256" i="1" l="1"/>
  <c r="D257"/>
  <c r="H256"/>
  <c r="I256" s="1"/>
  <c r="K256"/>
  <c r="E257"/>
  <c r="G256" i="2"/>
  <c r="H256" s="1"/>
  <c r="B257" s="1"/>
  <c r="D257" s="1"/>
  <c r="F257" i="1" l="1"/>
  <c r="L256"/>
  <c r="M256"/>
  <c r="G257"/>
  <c r="J256"/>
  <c r="I256" i="2"/>
  <c r="H257" i="1"/>
  <c r="I257" s="1"/>
  <c r="F257" i="2"/>
  <c r="G257" s="1"/>
  <c r="E257"/>
  <c r="J257" i="1" l="1"/>
  <c r="B258"/>
  <c r="C258" s="1"/>
  <c r="K257"/>
  <c r="L257" s="1"/>
  <c r="H257" i="2"/>
  <c r="B258" s="1"/>
  <c r="D258" s="1"/>
  <c r="M257" i="1" l="1"/>
  <c r="B259"/>
  <c r="C259" s="1"/>
  <c r="D258"/>
  <c r="E258"/>
  <c r="F258" s="1"/>
  <c r="I257" i="2"/>
  <c r="F258"/>
  <c r="G258" s="1"/>
  <c r="E258"/>
  <c r="G258" i="1" l="1"/>
  <c r="H258"/>
  <c r="I258" s="1"/>
  <c r="K258"/>
  <c r="D259"/>
  <c r="H258" i="2"/>
  <c r="B259" s="1"/>
  <c r="D259" s="1"/>
  <c r="L258" i="1" l="1"/>
  <c r="K259" s="1"/>
  <c r="M258"/>
  <c r="E259"/>
  <c r="F259" s="1"/>
  <c r="H259"/>
  <c r="J258"/>
  <c r="G259"/>
  <c r="I258" i="2"/>
  <c r="E259"/>
  <c r="F259"/>
  <c r="M259" i="1" l="1"/>
  <c r="I259"/>
  <c r="L259" s="1"/>
  <c r="B260"/>
  <c r="C260" s="1"/>
  <c r="J259"/>
  <c r="G259" i="2"/>
  <c r="H259" s="1"/>
  <c r="B260" s="1"/>
  <c r="D260" s="1"/>
  <c r="I259" l="1"/>
  <c r="E260" i="1"/>
  <c r="F260" s="1"/>
  <c r="D260"/>
  <c r="B261"/>
  <c r="C261" s="1"/>
  <c r="F260" i="2"/>
  <c r="E260"/>
  <c r="D261" i="1" l="1"/>
  <c r="H260"/>
  <c r="I260" s="1"/>
  <c r="K260"/>
  <c r="G260"/>
  <c r="E261"/>
  <c r="G260" i="2"/>
  <c r="H260" s="1"/>
  <c r="B261" s="1"/>
  <c r="D261" s="1"/>
  <c r="F261" i="1" l="1"/>
  <c r="L260"/>
  <c r="K261" s="1"/>
  <c r="M260"/>
  <c r="B262"/>
  <c r="G261"/>
  <c r="J260"/>
  <c r="I260" i="2"/>
  <c r="F261"/>
  <c r="G261" s="1"/>
  <c r="E261"/>
  <c r="M261" i="1" l="1"/>
  <c r="D262"/>
  <c r="C262"/>
  <c r="E262"/>
  <c r="H261"/>
  <c r="I261" s="1"/>
  <c r="H261" i="2"/>
  <c r="I261" s="1"/>
  <c r="L261" i="1" l="1"/>
  <c r="G262"/>
  <c r="F262"/>
  <c r="H262"/>
  <c r="J261"/>
  <c r="B262" i="2"/>
  <c r="I262" i="1" l="1"/>
  <c r="K262"/>
  <c r="E262" i="2"/>
  <c r="D262"/>
  <c r="F262" s="1"/>
  <c r="G262" s="1"/>
  <c r="H262" s="1"/>
  <c r="B263" i="1"/>
  <c r="C263" s="1"/>
  <c r="J262"/>
  <c r="L262" l="1"/>
  <c r="M262"/>
  <c r="B263" i="2"/>
  <c r="D263" s="1"/>
  <c r="F263" s="1"/>
  <c r="I262"/>
  <c r="E263" i="1"/>
  <c r="F263" s="1"/>
  <c r="D263"/>
  <c r="B264"/>
  <c r="C264" s="1"/>
  <c r="E263" i="2" l="1"/>
  <c r="D264" i="1"/>
  <c r="G263"/>
  <c r="H263"/>
  <c r="I263" s="1"/>
  <c r="K263"/>
  <c r="E264"/>
  <c r="G263" i="2"/>
  <c r="H263" s="1"/>
  <c r="B264" s="1"/>
  <c r="D264" s="1"/>
  <c r="F264" i="1" l="1"/>
  <c r="L263"/>
  <c r="M263"/>
  <c r="K264"/>
  <c r="B265"/>
  <c r="C265" s="1"/>
  <c r="G264"/>
  <c r="D265"/>
  <c r="J263"/>
  <c r="I263" i="2"/>
  <c r="E265" i="1"/>
  <c r="F264" i="2"/>
  <c r="G264" s="1"/>
  <c r="E264"/>
  <c r="M264" i="1" l="1"/>
  <c r="G265"/>
  <c r="H264"/>
  <c r="I264" s="1"/>
  <c r="H264" i="2"/>
  <c r="F265" i="1" s="1"/>
  <c r="L264" l="1"/>
  <c r="K265" s="1"/>
  <c r="B265" i="2"/>
  <c r="H265" i="1"/>
  <c r="I265" s="1"/>
  <c r="J264"/>
  <c r="I264" i="2"/>
  <c r="E265"/>
  <c r="L265" i="1" l="1"/>
  <c r="M265"/>
  <c r="D265" i="2"/>
  <c r="F265" s="1"/>
  <c r="J265" i="1"/>
  <c r="B266"/>
  <c r="C266" s="1"/>
  <c r="G265" i="2" l="1"/>
  <c r="H265" s="1"/>
  <c r="E266" i="1"/>
  <c r="D266"/>
  <c r="F266" l="1"/>
  <c r="B266" i="2"/>
  <c r="I265"/>
  <c r="G266" i="1"/>
  <c r="H266"/>
  <c r="K266"/>
  <c r="I266" l="1"/>
  <c r="L266" s="1"/>
  <c r="M266"/>
  <c r="D266" i="2"/>
  <c r="F266" s="1"/>
  <c r="G266" s="1"/>
  <c r="H266" s="1"/>
  <c r="B267" s="1"/>
  <c r="D267" s="1"/>
  <c r="F267" s="1"/>
  <c r="E266"/>
  <c r="B267" i="1"/>
  <c r="J266"/>
  <c r="D267" l="1"/>
  <c r="C267"/>
  <c r="B268" s="1"/>
  <c r="C268" s="1"/>
  <c r="I266" i="2"/>
  <c r="E267"/>
  <c r="E267" i="1"/>
  <c r="G267" i="2"/>
  <c r="H267" s="1"/>
  <c r="B268" s="1"/>
  <c r="D268" s="1"/>
  <c r="G267" i="1" l="1"/>
  <c r="F267"/>
  <c r="E268" s="1"/>
  <c r="F268" s="1"/>
  <c r="I267" i="2"/>
  <c r="H267" i="1"/>
  <c r="K267"/>
  <c r="B269"/>
  <c r="C269" s="1"/>
  <c r="D268"/>
  <c r="F268" i="2"/>
  <c r="G268" s="1"/>
  <c r="E268"/>
  <c r="M267" i="1" l="1"/>
  <c r="J267"/>
  <c r="I267"/>
  <c r="L267" s="1"/>
  <c r="E269"/>
  <c r="G268"/>
  <c r="D269"/>
  <c r="H268" i="2"/>
  <c r="B269" s="1"/>
  <c r="D269" s="1"/>
  <c r="F269" i="1" l="1"/>
  <c r="K268"/>
  <c r="H268"/>
  <c r="I268" s="1"/>
  <c r="G269"/>
  <c r="I268" i="2"/>
  <c r="F269"/>
  <c r="G269" s="1"/>
  <c r="E269"/>
  <c r="J268" i="1" l="1"/>
  <c r="L268"/>
  <c r="K269" s="1"/>
  <c r="H269"/>
  <c r="I269" s="1"/>
  <c r="M268"/>
  <c r="B270"/>
  <c r="C270" s="1"/>
  <c r="H269" i="2"/>
  <c r="B270" s="1"/>
  <c r="D270" s="1"/>
  <c r="L269" i="1" l="1"/>
  <c r="J269"/>
  <c r="M269"/>
  <c r="I269" i="2"/>
  <c r="B271" i="1"/>
  <c r="C271" s="1"/>
  <c r="D270"/>
  <c r="E270"/>
  <c r="F270" s="1"/>
  <c r="F270" i="2"/>
  <c r="E270"/>
  <c r="H270" i="1" l="1"/>
  <c r="I270" s="1"/>
  <c r="K270"/>
  <c r="E271"/>
  <c r="G270"/>
  <c r="D271"/>
  <c r="G270" i="2"/>
  <c r="H270" s="1"/>
  <c r="B271" s="1"/>
  <c r="D271" s="1"/>
  <c r="L270" i="1" l="1"/>
  <c r="F271"/>
  <c r="M270"/>
  <c r="G271"/>
  <c r="H271"/>
  <c r="J270"/>
  <c r="K271"/>
  <c r="I270" i="2"/>
  <c r="E271"/>
  <c r="F271"/>
  <c r="I271" i="1" l="1"/>
  <c r="L271" s="1"/>
  <c r="M271"/>
  <c r="B272"/>
  <c r="C272" s="1"/>
  <c r="J271"/>
  <c r="G271" i="2"/>
  <c r="H271" s="1"/>
  <c r="B272" s="1"/>
  <c r="D272" s="1"/>
  <c r="I271" l="1"/>
  <c r="E272" i="1"/>
  <c r="F272" s="1"/>
  <c r="D272"/>
  <c r="B273"/>
  <c r="C273" s="1"/>
  <c r="F272" i="2"/>
  <c r="E272"/>
  <c r="K272" i="1" l="1"/>
  <c r="H272"/>
  <c r="I272" s="1"/>
  <c r="D273"/>
  <c r="E273"/>
  <c r="G272"/>
  <c r="G272" i="2"/>
  <c r="H272" s="1"/>
  <c r="B273" s="1"/>
  <c r="D273" s="1"/>
  <c r="F273" i="1" l="1"/>
  <c r="L272"/>
  <c r="K273" s="1"/>
  <c r="M272"/>
  <c r="G273"/>
  <c r="H273"/>
  <c r="I273" s="1"/>
  <c r="J272"/>
  <c r="I272" i="2"/>
  <c r="F273"/>
  <c r="E273"/>
  <c r="L273" i="1" l="1"/>
  <c r="M273"/>
  <c r="J273"/>
  <c r="B274"/>
  <c r="C274" s="1"/>
  <c r="G273" i="2"/>
  <c r="H273" s="1"/>
  <c r="B274" s="1"/>
  <c r="D274" s="1"/>
  <c r="E274" i="1" l="1"/>
  <c r="F274" s="1"/>
  <c r="B275"/>
  <c r="C275" s="1"/>
  <c r="D274"/>
  <c r="I273" i="2"/>
  <c r="F274"/>
  <c r="E274"/>
  <c r="D275" i="1" l="1"/>
  <c r="H274"/>
  <c r="I274" s="1"/>
  <c r="K274"/>
  <c r="E275"/>
  <c r="G274"/>
  <c r="G274" i="2"/>
  <c r="H274" s="1"/>
  <c r="B275" s="1"/>
  <c r="D275" s="1"/>
  <c r="F275" i="1" l="1"/>
  <c r="L274"/>
  <c r="K275" s="1"/>
  <c r="M274"/>
  <c r="I274" i="2"/>
  <c r="G275" i="1"/>
  <c r="H275"/>
  <c r="J274"/>
  <c r="E275" i="2"/>
  <c r="F275"/>
  <c r="I275" i="1" l="1"/>
  <c r="L275"/>
  <c r="M275"/>
  <c r="B276"/>
  <c r="C276" s="1"/>
  <c r="J275"/>
  <c r="G275" i="2"/>
  <c r="H275" s="1"/>
  <c r="B276" s="1"/>
  <c r="D276" s="1"/>
  <c r="D276" i="1" l="1"/>
  <c r="B277"/>
  <c r="C277" s="1"/>
  <c r="E276"/>
  <c r="F276" s="1"/>
  <c r="I275" i="2"/>
  <c r="F276"/>
  <c r="E276"/>
  <c r="H276" i="1" l="1"/>
  <c r="I276" s="1"/>
  <c r="K276"/>
  <c r="D277"/>
  <c r="E277"/>
  <c r="G276"/>
  <c r="G276" i="2"/>
  <c r="H276" s="1"/>
  <c r="B277" s="1"/>
  <c r="D277" s="1"/>
  <c r="L276" i="1" l="1"/>
  <c r="F277"/>
  <c r="M276"/>
  <c r="I276" i="2"/>
  <c r="G277" i="1"/>
  <c r="J276"/>
  <c r="H277"/>
  <c r="F277" i="2"/>
  <c r="G277" s="1"/>
  <c r="E277"/>
  <c r="I277" i="1" l="1"/>
  <c r="K277"/>
  <c r="J277"/>
  <c r="B278"/>
  <c r="C278" s="1"/>
  <c r="H277" i="2"/>
  <c r="B278" s="1"/>
  <c r="D278" s="1"/>
  <c r="L277" i="1" l="1"/>
  <c r="M277"/>
  <c r="I277" i="2"/>
  <c r="B279" i="1"/>
  <c r="C279" s="1"/>
  <c r="D278"/>
  <c r="E278"/>
  <c r="F278" s="1"/>
  <c r="F278" i="2"/>
  <c r="E278"/>
  <c r="E279" i="1" l="1"/>
  <c r="G278"/>
  <c r="H278"/>
  <c r="I278" s="1"/>
  <c r="K278"/>
  <c r="D279"/>
  <c r="G278" i="2"/>
  <c r="H278" s="1"/>
  <c r="B279" s="1"/>
  <c r="D279" s="1"/>
  <c r="F279" i="1" l="1"/>
  <c r="L278"/>
  <c r="M278"/>
  <c r="K279"/>
  <c r="H279"/>
  <c r="I279" s="1"/>
  <c r="J278"/>
  <c r="G279"/>
  <c r="I278" i="2"/>
  <c r="E279"/>
  <c r="F279"/>
  <c r="L279" i="1" l="1"/>
  <c r="M279"/>
  <c r="J279"/>
  <c r="B280"/>
  <c r="C280" s="1"/>
  <c r="G279" i="2"/>
  <c r="H279" s="1"/>
  <c r="B280" s="1"/>
  <c r="D280" s="1"/>
  <c r="I279" l="1"/>
  <c r="D280" i="1"/>
  <c r="B281"/>
  <c r="C281" s="1"/>
  <c r="E280"/>
  <c r="F280" s="1"/>
  <c r="F280" i="2"/>
  <c r="G280" s="1"/>
  <c r="E280"/>
  <c r="G280" i="1" l="1"/>
  <c r="D281"/>
  <c r="K280"/>
  <c r="H280"/>
  <c r="I280" s="1"/>
  <c r="E281"/>
  <c r="H280" i="2"/>
  <c r="B281" s="1"/>
  <c r="D281" s="1"/>
  <c r="F281" i="1" l="1"/>
  <c r="L280"/>
  <c r="M280"/>
  <c r="G281"/>
  <c r="J280"/>
  <c r="I280" i="2"/>
  <c r="H281" i="1"/>
  <c r="I281" s="1"/>
  <c r="F281" i="2"/>
  <c r="E281"/>
  <c r="B282" i="1" l="1"/>
  <c r="K281"/>
  <c r="L281" s="1"/>
  <c r="J281"/>
  <c r="G281" i="2"/>
  <c r="H281" s="1"/>
  <c r="M281" i="1" l="1"/>
  <c r="D282"/>
  <c r="C282"/>
  <c r="E282"/>
  <c r="B282" i="2"/>
  <c r="D282" s="1"/>
  <c r="F282" s="1"/>
  <c r="G282" s="1"/>
  <c r="I281"/>
  <c r="E282"/>
  <c r="G282" i="1" l="1"/>
  <c r="F282"/>
  <c r="H282"/>
  <c r="K282"/>
  <c r="B283"/>
  <c r="C283" s="1"/>
  <c r="H282" i="2"/>
  <c r="B283" s="1"/>
  <c r="D283" s="1"/>
  <c r="M282" i="1" l="1"/>
  <c r="J282"/>
  <c r="I282"/>
  <c r="L282" s="1"/>
  <c r="E283"/>
  <c r="F283" s="1"/>
  <c r="B284"/>
  <c r="C284" s="1"/>
  <c r="D283"/>
  <c r="I282" i="2"/>
  <c r="E283"/>
  <c r="F283"/>
  <c r="H283" i="1" l="1"/>
  <c r="I283" s="1"/>
  <c r="K283"/>
  <c r="D284"/>
  <c r="E284"/>
  <c r="G283"/>
  <c r="G283" i="2"/>
  <c r="H283" s="1"/>
  <c r="B284" s="1"/>
  <c r="D284" s="1"/>
  <c r="L283" i="1" l="1"/>
  <c r="F284"/>
  <c r="M283"/>
  <c r="G284"/>
  <c r="K284"/>
  <c r="H284"/>
  <c r="I284" s="1"/>
  <c r="J283"/>
  <c r="I283" i="2"/>
  <c r="F284"/>
  <c r="E284"/>
  <c r="L284" i="1" l="1"/>
  <c r="M284"/>
  <c r="B285"/>
  <c r="C285" s="1"/>
  <c r="J284"/>
  <c r="G284" i="2"/>
  <c r="H284" s="1"/>
  <c r="B285" s="1"/>
  <c r="D285" s="1"/>
  <c r="I284" l="1"/>
  <c r="D285" i="1"/>
  <c r="E285"/>
  <c r="F285" s="1"/>
  <c r="F285" i="2"/>
  <c r="G285" s="1"/>
  <c r="E285"/>
  <c r="B286" i="1" l="1"/>
  <c r="H285"/>
  <c r="I285" s="1"/>
  <c r="K285"/>
  <c r="E286"/>
  <c r="G285"/>
  <c r="H285" i="2"/>
  <c r="B286" s="1"/>
  <c r="D286" s="1"/>
  <c r="L285" i="1" l="1"/>
  <c r="K286" s="1"/>
  <c r="M285"/>
  <c r="D286"/>
  <c r="C286"/>
  <c r="F286" s="1"/>
  <c r="H286"/>
  <c r="J285"/>
  <c r="I285" i="2"/>
  <c r="G286" i="1"/>
  <c r="F286" i="2"/>
  <c r="G286" s="1"/>
  <c r="E286"/>
  <c r="I286" i="1" l="1"/>
  <c r="L286" s="1"/>
  <c r="B287"/>
  <c r="C287" s="1"/>
  <c r="M286"/>
  <c r="J286"/>
  <c r="H286" i="2"/>
  <c r="B287" s="1"/>
  <c r="D287" s="1"/>
  <c r="I286" l="1"/>
  <c r="E287" i="1"/>
  <c r="F287" s="1"/>
  <c r="B288"/>
  <c r="C288" s="1"/>
  <c r="D287"/>
  <c r="E287" i="2"/>
  <c r="F287"/>
  <c r="G287" i="1" l="1"/>
  <c r="D288"/>
  <c r="H287"/>
  <c r="I287" s="1"/>
  <c r="K287"/>
  <c r="E288"/>
  <c r="G287" i="2"/>
  <c r="H287" s="1"/>
  <c r="B288" s="1"/>
  <c r="D288" s="1"/>
  <c r="F288" i="1" l="1"/>
  <c r="L287"/>
  <c r="M287"/>
  <c r="K288"/>
  <c r="H288"/>
  <c r="I288" s="1"/>
  <c r="J287"/>
  <c r="G288"/>
  <c r="I287" i="2"/>
  <c r="F288"/>
  <c r="G288" s="1"/>
  <c r="E288"/>
  <c r="L288" i="1" l="1"/>
  <c r="M288"/>
  <c r="B289"/>
  <c r="C289" s="1"/>
  <c r="J288"/>
  <c r="H288" i="2"/>
  <c r="B289" s="1"/>
  <c r="D289" s="1"/>
  <c r="I288" l="1"/>
  <c r="B290" i="1"/>
  <c r="C290" s="1"/>
  <c r="D289"/>
  <c r="E289"/>
  <c r="F289" s="1"/>
  <c r="F289" i="2"/>
  <c r="G289" s="1"/>
  <c r="E289"/>
  <c r="G289" i="1" l="1"/>
  <c r="E290"/>
  <c r="K289"/>
  <c r="H289"/>
  <c r="I289" s="1"/>
  <c r="D290"/>
  <c r="H289" i="2"/>
  <c r="B290" s="1"/>
  <c r="D290" s="1"/>
  <c r="L289" i="1" l="1"/>
  <c r="K290" s="1"/>
  <c r="F290"/>
  <c r="M289"/>
  <c r="H290"/>
  <c r="J289"/>
  <c r="G290"/>
  <c r="I289" i="2"/>
  <c r="F290"/>
  <c r="E290"/>
  <c r="I290" i="1" l="1"/>
  <c r="L290" s="1"/>
  <c r="M290"/>
  <c r="B291"/>
  <c r="C291" s="1"/>
  <c r="J290"/>
  <c r="G290" i="2"/>
  <c r="H290" s="1"/>
  <c r="B291" s="1"/>
  <c r="D291" s="1"/>
  <c r="E291" i="1" l="1"/>
  <c r="F291" s="1"/>
  <c r="D291"/>
  <c r="B292"/>
  <c r="C292" s="1"/>
  <c r="I290" i="2"/>
  <c r="E291"/>
  <c r="F291"/>
  <c r="D292" i="1" l="1"/>
  <c r="H291"/>
  <c r="I291" s="1"/>
  <c r="K291"/>
  <c r="G291"/>
  <c r="E292"/>
  <c r="G291" i="2"/>
  <c r="H291" s="1"/>
  <c r="F292" i="1" l="1"/>
  <c r="L291"/>
  <c r="M291"/>
  <c r="B292" i="2"/>
  <c r="D292" s="1"/>
  <c r="F292" s="1"/>
  <c r="G292" s="1"/>
  <c r="I291"/>
  <c r="G292" i="1"/>
  <c r="J291"/>
  <c r="H292"/>
  <c r="I292" l="1"/>
  <c r="E292" i="2"/>
  <c r="J292" i="1"/>
  <c r="B293"/>
  <c r="C293" s="1"/>
  <c r="K292"/>
  <c r="L292" s="1"/>
  <c r="H292" i="2"/>
  <c r="B293" s="1"/>
  <c r="D293" s="1"/>
  <c r="M292" i="1" l="1"/>
  <c r="E293"/>
  <c r="F293" s="1"/>
  <c r="D293"/>
  <c r="B294"/>
  <c r="C294" s="1"/>
  <c r="I292" i="2"/>
  <c r="F293"/>
  <c r="E293"/>
  <c r="H293" i="1" l="1"/>
  <c r="I293" s="1"/>
  <c r="K293"/>
  <c r="D294"/>
  <c r="G293"/>
  <c r="E294"/>
  <c r="G293" i="2"/>
  <c r="H293" s="1"/>
  <c r="B294" s="1"/>
  <c r="D294" s="1"/>
  <c r="L293" i="1" l="1"/>
  <c r="F294"/>
  <c r="M293"/>
  <c r="G294"/>
  <c r="J293"/>
  <c r="I293" i="2"/>
  <c r="H294" i="1"/>
  <c r="F294" i="2"/>
  <c r="G294" s="1"/>
  <c r="E294"/>
  <c r="I294" i="1" l="1"/>
  <c r="B295"/>
  <c r="C295" s="1"/>
  <c r="J294"/>
  <c r="K294"/>
  <c r="H294" i="2"/>
  <c r="B295" s="1"/>
  <c r="D295" s="1"/>
  <c r="L294" i="1" l="1"/>
  <c r="M294"/>
  <c r="D295"/>
  <c r="B296"/>
  <c r="C296" s="1"/>
  <c r="I294" i="2"/>
  <c r="E295" i="1"/>
  <c r="F295" s="1"/>
  <c r="E295" i="2"/>
  <c r="F295"/>
  <c r="G295" i="1" l="1"/>
  <c r="E296"/>
  <c r="K295"/>
  <c r="H295"/>
  <c r="I295" s="1"/>
  <c r="D296"/>
  <c r="G295" i="2"/>
  <c r="H295" s="1"/>
  <c r="B296" s="1"/>
  <c r="D296" s="1"/>
  <c r="F296" i="1" l="1"/>
  <c r="L295"/>
  <c r="K296" s="1"/>
  <c r="M295"/>
  <c r="I295" i="2"/>
  <c r="J295" i="1"/>
  <c r="H296"/>
  <c r="I296" s="1"/>
  <c r="G296"/>
  <c r="F296" i="2"/>
  <c r="E296"/>
  <c r="L296" i="1" l="1"/>
  <c r="M296"/>
  <c r="J296"/>
  <c r="B297"/>
  <c r="C297" s="1"/>
  <c r="G296" i="2"/>
  <c r="H296" s="1"/>
  <c r="B297" s="1"/>
  <c r="D297" s="1"/>
  <c r="E297" i="1" l="1"/>
  <c r="F297" s="1"/>
  <c r="D297"/>
  <c r="B298"/>
  <c r="C298" s="1"/>
  <c r="I296" i="2"/>
  <c r="F297"/>
  <c r="E297"/>
  <c r="E298" i="1" l="1"/>
  <c r="H297"/>
  <c r="I297" s="1"/>
  <c r="K297"/>
  <c r="D298"/>
  <c r="G297"/>
  <c r="G297" i="2"/>
  <c r="H297" s="1"/>
  <c r="B298" s="1"/>
  <c r="D298" s="1"/>
  <c r="L297" i="1" l="1"/>
  <c r="K298" s="1"/>
  <c r="F298"/>
  <c r="M297"/>
  <c r="G298"/>
  <c r="H298"/>
  <c r="J297"/>
  <c r="I297" i="2"/>
  <c r="F298"/>
  <c r="G298" s="1"/>
  <c r="E298"/>
  <c r="I298" i="1" l="1"/>
  <c r="L298" s="1"/>
  <c r="M298"/>
  <c r="J298"/>
  <c r="B299"/>
  <c r="C299" s="1"/>
  <c r="H298" i="2"/>
  <c r="B299" s="1"/>
  <c r="D299" s="1"/>
  <c r="E299" i="1" l="1"/>
  <c r="F299" s="1"/>
  <c r="D299"/>
  <c r="B300"/>
  <c r="C300" s="1"/>
  <c r="I298" i="2"/>
  <c r="E299"/>
  <c r="F299"/>
  <c r="D300" i="1" l="1"/>
  <c r="H299"/>
  <c r="I299" s="1"/>
  <c r="K299"/>
  <c r="G299"/>
  <c r="G299" i="2"/>
  <c r="H299" s="1"/>
  <c r="B300" s="1"/>
  <c r="D300" s="1"/>
  <c r="L299" i="1" l="1"/>
  <c r="K300" s="1"/>
  <c r="M299"/>
  <c r="H300"/>
  <c r="E300"/>
  <c r="I299" i="2"/>
  <c r="J299" i="1"/>
  <c r="F300" i="2"/>
  <c r="E300"/>
  <c r="M300" i="1" l="1"/>
  <c r="J300"/>
  <c r="G300"/>
  <c r="F300"/>
  <c r="I300" s="1"/>
  <c r="L300" s="1"/>
  <c r="B301"/>
  <c r="C301" s="1"/>
  <c r="G300" i="2"/>
  <c r="H300" s="1"/>
  <c r="B301" s="1"/>
  <c r="D301" s="1"/>
  <c r="I300" l="1"/>
  <c r="D301" i="1"/>
  <c r="E301"/>
  <c r="F301" s="1"/>
  <c r="F301" i="2"/>
  <c r="G301" s="1"/>
  <c r="E301"/>
  <c r="B302" i="1" l="1"/>
  <c r="C302" s="1"/>
  <c r="E302"/>
  <c r="G301"/>
  <c r="H301"/>
  <c r="I301" s="1"/>
  <c r="K301"/>
  <c r="H301" i="2"/>
  <c r="B302" s="1"/>
  <c r="D302" s="1"/>
  <c r="D302" i="1" l="1"/>
  <c r="F302"/>
  <c r="L301"/>
  <c r="K302" s="1"/>
  <c r="J301"/>
  <c r="H302"/>
  <c r="M301"/>
  <c r="G302"/>
  <c r="I301" i="2"/>
  <c r="F302"/>
  <c r="G302" s="1"/>
  <c r="E302"/>
  <c r="I302" i="1" l="1"/>
  <c r="L302" s="1"/>
  <c r="M302"/>
  <c r="B303"/>
  <c r="C303" s="1"/>
  <c r="J302"/>
  <c r="H302" i="2"/>
  <c r="B303" s="1"/>
  <c r="D303" s="1"/>
  <c r="I302" l="1"/>
  <c r="B304" i="1"/>
  <c r="C304" s="1"/>
  <c r="D303"/>
  <c r="E303"/>
  <c r="F303" s="1"/>
  <c r="E303" i="2"/>
  <c r="F303"/>
  <c r="E304" i="1" l="1"/>
  <c r="G303"/>
  <c r="H303"/>
  <c r="I303" s="1"/>
  <c r="K303"/>
  <c r="D304"/>
  <c r="G303" i="2"/>
  <c r="H303" s="1"/>
  <c r="B304" s="1"/>
  <c r="D304" s="1"/>
  <c r="L303" i="1" l="1"/>
  <c r="F304"/>
  <c r="M303"/>
  <c r="K304"/>
  <c r="H304"/>
  <c r="J303"/>
  <c r="G304"/>
  <c r="I303" i="2"/>
  <c r="F304"/>
  <c r="G304" s="1"/>
  <c r="E304"/>
  <c r="I304" i="1" l="1"/>
  <c r="L304" s="1"/>
  <c r="M304"/>
  <c r="B305"/>
  <c r="C305" s="1"/>
  <c r="J304"/>
  <c r="H304" i="2"/>
  <c r="B305" s="1"/>
  <c r="D305" s="1"/>
  <c r="B306" i="1" l="1"/>
  <c r="C306" s="1"/>
  <c r="D305"/>
  <c r="E305"/>
  <c r="F305" s="1"/>
  <c r="I304" i="2"/>
  <c r="F305"/>
  <c r="G305" s="1"/>
  <c r="E305"/>
  <c r="E306" i="1" l="1"/>
  <c r="H305"/>
  <c r="I305" s="1"/>
  <c r="K305"/>
  <c r="D306"/>
  <c r="G305"/>
  <c r="H305" i="2"/>
  <c r="B306" s="1"/>
  <c r="D306" s="1"/>
  <c r="L305" i="1" l="1"/>
  <c r="K306" s="1"/>
  <c r="F306"/>
  <c r="M305"/>
  <c r="G306"/>
  <c r="H306"/>
  <c r="J305"/>
  <c r="I305" i="2"/>
  <c r="F306"/>
  <c r="E306"/>
  <c r="I306" i="1" l="1"/>
  <c r="L306"/>
  <c r="M306"/>
  <c r="B307"/>
  <c r="C307" s="1"/>
  <c r="J306"/>
  <c r="G306" i="2"/>
  <c r="H306" s="1"/>
  <c r="B307" s="1"/>
  <c r="D307" s="1"/>
  <c r="D307" i="1" l="1"/>
  <c r="B308"/>
  <c r="C308" s="1"/>
  <c r="E307"/>
  <c r="F307" s="1"/>
  <c r="I306" i="2"/>
  <c r="E307"/>
  <c r="F307"/>
  <c r="H307" i="1" l="1"/>
  <c r="I307" s="1"/>
  <c r="K307"/>
  <c r="G307"/>
  <c r="D308"/>
  <c r="G307" i="2"/>
  <c r="H307" s="1"/>
  <c r="B308" s="1"/>
  <c r="D308" s="1"/>
  <c r="L307" i="1" l="1"/>
  <c r="K308" s="1"/>
  <c r="M307"/>
  <c r="E308"/>
  <c r="H308"/>
  <c r="J307"/>
  <c r="I307" i="2"/>
  <c r="F308"/>
  <c r="G308" s="1"/>
  <c r="E308"/>
  <c r="M308" i="1" l="1"/>
  <c r="G308"/>
  <c r="F308"/>
  <c r="I308" s="1"/>
  <c r="L308" s="1"/>
  <c r="J308"/>
  <c r="B309"/>
  <c r="C309" s="1"/>
  <c r="H308" i="2"/>
  <c r="B309" s="1"/>
  <c r="D309" s="1"/>
  <c r="I308" l="1"/>
  <c r="D309" i="1"/>
  <c r="B310"/>
  <c r="C310" s="1"/>
  <c r="E309"/>
  <c r="F309" s="1"/>
  <c r="F309" i="2"/>
  <c r="E309"/>
  <c r="H309" i="1" l="1"/>
  <c r="I309" s="1"/>
  <c r="K309"/>
  <c r="D310"/>
  <c r="G309"/>
  <c r="G309" i="2"/>
  <c r="H309" s="1"/>
  <c r="B310" s="1"/>
  <c r="D310" s="1"/>
  <c r="L309" i="1" l="1"/>
  <c r="M309"/>
  <c r="K310"/>
  <c r="H310"/>
  <c r="J309"/>
  <c r="I309" i="2"/>
  <c r="E310" i="1"/>
  <c r="F310" s="1"/>
  <c r="F310" i="2"/>
  <c r="E310"/>
  <c r="I310" i="1" l="1"/>
  <c r="L310" s="1"/>
  <c r="M310"/>
  <c r="G310"/>
  <c r="B311"/>
  <c r="C311" s="1"/>
  <c r="E311"/>
  <c r="J310"/>
  <c r="G310" i="2"/>
  <c r="H310" s="1"/>
  <c r="B311" s="1"/>
  <c r="D311" s="1"/>
  <c r="F311" i="1" l="1"/>
  <c r="I310" i="2"/>
  <c r="G311" i="1"/>
  <c r="D311"/>
  <c r="B312"/>
  <c r="C312" s="1"/>
  <c r="E311" i="2"/>
  <c r="F311"/>
  <c r="D312" i="1" l="1"/>
  <c r="H311"/>
  <c r="I311" s="1"/>
  <c r="K311"/>
  <c r="G311" i="2"/>
  <c r="H311" s="1"/>
  <c r="B312" s="1"/>
  <c r="D312" s="1"/>
  <c r="L311" i="1" l="1"/>
  <c r="M311"/>
  <c r="J311"/>
  <c r="I311" i="2"/>
  <c r="E312" i="1"/>
  <c r="F312" s="1"/>
  <c r="H312"/>
  <c r="F312" i="2"/>
  <c r="G312" s="1"/>
  <c r="E312"/>
  <c r="I312" i="1" l="1"/>
  <c r="J312"/>
  <c r="B313"/>
  <c r="C313" s="1"/>
  <c r="E313"/>
  <c r="K312"/>
  <c r="L312" s="1"/>
  <c r="G312"/>
  <c r="H312" i="2"/>
  <c r="B313" s="1"/>
  <c r="M312" i="1" l="1"/>
  <c r="F313"/>
  <c r="D313" i="2"/>
  <c r="F313" s="1"/>
  <c r="G313" s="1"/>
  <c r="H313" s="1"/>
  <c r="B314" s="1"/>
  <c r="D314" s="1"/>
  <c r="H313" i="1"/>
  <c r="E313" i="2"/>
  <c r="I312"/>
  <c r="G313" i="1"/>
  <c r="D313"/>
  <c r="B314"/>
  <c r="C314" s="1"/>
  <c r="J313" l="1"/>
  <c r="I313"/>
  <c r="K313"/>
  <c r="D314"/>
  <c r="B315"/>
  <c r="C315" s="1"/>
  <c r="I313" i="2"/>
  <c r="F314"/>
  <c r="G314" s="1"/>
  <c r="E314"/>
  <c r="L313" i="1" l="1"/>
  <c r="M313"/>
  <c r="D315"/>
  <c r="E314"/>
  <c r="F314" s="1"/>
  <c r="H314" i="2"/>
  <c r="B315" s="1"/>
  <c r="D315" s="1"/>
  <c r="E315" i="1" l="1"/>
  <c r="F315" s="1"/>
  <c r="G314"/>
  <c r="H314"/>
  <c r="I314" s="1"/>
  <c r="K314"/>
  <c r="I314" i="2"/>
  <c r="E315"/>
  <c r="F315"/>
  <c r="L314" i="1" l="1"/>
  <c r="M314"/>
  <c r="K315"/>
  <c r="B316"/>
  <c r="C316" s="1"/>
  <c r="H315"/>
  <c r="I315" s="1"/>
  <c r="J314"/>
  <c r="E316"/>
  <c r="G315"/>
  <c r="G315" i="2"/>
  <c r="H315" s="1"/>
  <c r="B316" s="1"/>
  <c r="D316" s="1"/>
  <c r="F316" i="1" l="1"/>
  <c r="L315"/>
  <c r="M315"/>
  <c r="K316"/>
  <c r="I315" i="2"/>
  <c r="D316" i="1"/>
  <c r="B317"/>
  <c r="C317" s="1"/>
  <c r="G316"/>
  <c r="H316"/>
  <c r="I316" s="1"/>
  <c r="J315"/>
  <c r="F316" i="2"/>
  <c r="G316" s="1"/>
  <c r="E316"/>
  <c r="L316" i="1" l="1"/>
  <c r="M316"/>
  <c r="D317"/>
  <c r="J316"/>
  <c r="H316" i="2"/>
  <c r="B317" s="1"/>
  <c r="D317" s="1"/>
  <c r="I316" l="1"/>
  <c r="E317" i="1"/>
  <c r="F317" s="1"/>
  <c r="F317" i="2"/>
  <c r="E317"/>
  <c r="G317" i="1" l="1"/>
  <c r="K317"/>
  <c r="H317"/>
  <c r="I317" s="1"/>
  <c r="B318"/>
  <c r="C318" s="1"/>
  <c r="E318"/>
  <c r="G317" i="2"/>
  <c r="H317" s="1"/>
  <c r="B318" s="1"/>
  <c r="D318" s="1"/>
  <c r="L317" i="1" l="1"/>
  <c r="M317"/>
  <c r="F318"/>
  <c r="G318"/>
  <c r="J317"/>
  <c r="H318"/>
  <c r="D318"/>
  <c r="B319"/>
  <c r="C319" s="1"/>
  <c r="I317" i="2"/>
  <c r="F318"/>
  <c r="G318" s="1"/>
  <c r="E318"/>
  <c r="I318" i="1" l="1"/>
  <c r="J318"/>
  <c r="D319"/>
  <c r="K318"/>
  <c r="H318" i="2"/>
  <c r="B319" s="1"/>
  <c r="D319" s="1"/>
  <c r="L318" i="1" l="1"/>
  <c r="M318"/>
  <c r="I318" i="2"/>
  <c r="E319" i="1"/>
  <c r="F319" s="1"/>
  <c r="E319" i="2"/>
  <c r="F319"/>
  <c r="B320" i="1" l="1"/>
  <c r="C320" s="1"/>
  <c r="G319"/>
  <c r="H319"/>
  <c r="I319" s="1"/>
  <c r="K319"/>
  <c r="G319" i="2"/>
  <c r="H319" s="1"/>
  <c r="B320" s="1"/>
  <c r="D320" s="1"/>
  <c r="L319" i="1" l="1"/>
  <c r="K320" s="1"/>
  <c r="M319"/>
  <c r="E320"/>
  <c r="I319" i="2"/>
  <c r="H320" i="1"/>
  <c r="J319"/>
  <c r="B321"/>
  <c r="C321" s="1"/>
  <c r="D320"/>
  <c r="F320" i="2"/>
  <c r="E320"/>
  <c r="G320" i="1" l="1"/>
  <c r="F320"/>
  <c r="E321" s="1"/>
  <c r="J320"/>
  <c r="D321"/>
  <c r="M320"/>
  <c r="G320" i="2"/>
  <c r="H320" s="1"/>
  <c r="B321" s="1"/>
  <c r="D321" s="1"/>
  <c r="I320" i="1" l="1"/>
  <c r="L320" s="1"/>
  <c r="F321"/>
  <c r="G321"/>
  <c r="I320" i="2"/>
  <c r="F321"/>
  <c r="G321" s="1"/>
  <c r="E321"/>
  <c r="H321" i="1" l="1"/>
  <c r="J321" s="1"/>
  <c r="K321"/>
  <c r="B322"/>
  <c r="C322" s="1"/>
  <c r="H321" i="2"/>
  <c r="B322" s="1"/>
  <c r="D322" s="1"/>
  <c r="I321" i="1" l="1"/>
  <c r="L321" s="1"/>
  <c r="M321"/>
  <c r="I321" i="2"/>
  <c r="D322" i="1"/>
  <c r="B323"/>
  <c r="C323" s="1"/>
  <c r="E322"/>
  <c r="F322" s="1"/>
  <c r="F322" i="2"/>
  <c r="E322"/>
  <c r="H322" i="1" l="1"/>
  <c r="I322" s="1"/>
  <c r="K322"/>
  <c r="E323"/>
  <c r="G322"/>
  <c r="D323"/>
  <c r="G322" i="2"/>
  <c r="H322" s="1"/>
  <c r="F323" i="1" l="1"/>
  <c r="L322"/>
  <c r="K323" s="1"/>
  <c r="M322"/>
  <c r="B323" i="2"/>
  <c r="D323" s="1"/>
  <c r="F323" s="1"/>
  <c r="I322"/>
  <c r="G323" i="1"/>
  <c r="H323"/>
  <c r="I323" s="1"/>
  <c r="J322"/>
  <c r="L323" l="1"/>
  <c r="M323"/>
  <c r="E323" i="2"/>
  <c r="J323" i="1"/>
  <c r="B324"/>
  <c r="C324" s="1"/>
  <c r="G323" i="2"/>
  <c r="H323" s="1"/>
  <c r="B324" s="1"/>
  <c r="D324" s="1"/>
  <c r="I323" l="1"/>
  <c r="D324" i="1"/>
  <c r="B325"/>
  <c r="C325" s="1"/>
  <c r="E324"/>
  <c r="F324" s="1"/>
  <c r="F324" i="2"/>
  <c r="G324" s="1"/>
  <c r="E324"/>
  <c r="K324" i="1" l="1"/>
  <c r="H324"/>
  <c r="I324" s="1"/>
  <c r="E325"/>
  <c r="G324"/>
  <c r="D325"/>
  <c r="H324" i="2"/>
  <c r="B325" s="1"/>
  <c r="D325" s="1"/>
  <c r="F325" i="1" l="1"/>
  <c r="L324"/>
  <c r="M324"/>
  <c r="K325"/>
  <c r="H325"/>
  <c r="J324"/>
  <c r="G325"/>
  <c r="I324" i="2"/>
  <c r="F325"/>
  <c r="E325"/>
  <c r="I325" i="1" l="1"/>
  <c r="L325" s="1"/>
  <c r="M325"/>
  <c r="J325"/>
  <c r="B326"/>
  <c r="C326" s="1"/>
  <c r="G325" i="2"/>
  <c r="H325" s="1"/>
  <c r="B326" s="1"/>
  <c r="D326" s="1"/>
  <c r="E326" i="1" l="1"/>
  <c r="F326" s="1"/>
  <c r="D326"/>
  <c r="B327"/>
  <c r="C327" s="1"/>
  <c r="I325" i="2"/>
  <c r="F326"/>
  <c r="E326"/>
  <c r="G326" i="1" l="1"/>
  <c r="D327"/>
  <c r="H326"/>
  <c r="I326" s="1"/>
  <c r="K326"/>
  <c r="G326" i="2"/>
  <c r="H326" s="1"/>
  <c r="B327" s="1"/>
  <c r="D327" s="1"/>
  <c r="L326" i="1" l="1"/>
  <c r="M326"/>
  <c r="K327"/>
  <c r="E327"/>
  <c r="F327" s="1"/>
  <c r="I326" i="2"/>
  <c r="H327" i="1"/>
  <c r="I327" s="1"/>
  <c r="J326"/>
  <c r="G327"/>
  <c r="B328"/>
  <c r="C328" s="1"/>
  <c r="E327" i="2"/>
  <c r="F327"/>
  <c r="L327" i="1" l="1"/>
  <c r="K328" s="1"/>
  <c r="E328"/>
  <c r="D328"/>
  <c r="G328"/>
  <c r="M327"/>
  <c r="J327"/>
  <c r="G327" i="2"/>
  <c r="H327" s="1"/>
  <c r="B328" s="1"/>
  <c r="D328" s="1"/>
  <c r="F328" i="1" l="1"/>
  <c r="M328"/>
  <c r="H328"/>
  <c r="I327" i="2"/>
  <c r="F328"/>
  <c r="G328" s="1"/>
  <c r="E328"/>
  <c r="J328" i="1" l="1"/>
  <c r="I328"/>
  <c r="L328" s="1"/>
  <c r="B329"/>
  <c r="C329" s="1"/>
  <c r="H328" i="2"/>
  <c r="B329" s="1"/>
  <c r="D329" s="1"/>
  <c r="I328" l="1"/>
  <c r="D329" i="1"/>
  <c r="B330"/>
  <c r="C330" s="1"/>
  <c r="E329"/>
  <c r="F329" s="1"/>
  <c r="F329" i="2"/>
  <c r="E329"/>
  <c r="H329" i="1" l="1"/>
  <c r="I329" s="1"/>
  <c r="K329"/>
  <c r="G329"/>
  <c r="D330"/>
  <c r="G329" i="2"/>
  <c r="H329" s="1"/>
  <c r="B330" s="1"/>
  <c r="D330" s="1"/>
  <c r="L329" i="1" l="1"/>
  <c r="K330" s="1"/>
  <c r="M329"/>
  <c r="E330"/>
  <c r="H330"/>
  <c r="J329"/>
  <c r="I329" i="2"/>
  <c r="F330"/>
  <c r="E330"/>
  <c r="M330" i="1" l="1"/>
  <c r="G330"/>
  <c r="F330"/>
  <c r="I330" s="1"/>
  <c r="L330" s="1"/>
  <c r="B331"/>
  <c r="C331" s="1"/>
  <c r="J330"/>
  <c r="G330" i="2"/>
  <c r="H330" s="1"/>
  <c r="B331" s="1"/>
  <c r="D331" s="1"/>
  <c r="I330" l="1"/>
  <c r="E331" i="1"/>
  <c r="F331" s="1"/>
  <c r="B332"/>
  <c r="C332" s="1"/>
  <c r="D331"/>
  <c r="E331" i="2"/>
  <c r="F331"/>
  <c r="D332" i="1" l="1"/>
  <c r="K331"/>
  <c r="H331"/>
  <c r="I331" s="1"/>
  <c r="E332"/>
  <c r="G331"/>
  <c r="G331" i="2"/>
  <c r="H331" s="1"/>
  <c r="B332" s="1"/>
  <c r="D332" s="1"/>
  <c r="L331" i="1" l="1"/>
  <c r="K332" s="1"/>
  <c r="F332"/>
  <c r="M331"/>
  <c r="H332"/>
  <c r="I332" s="1"/>
  <c r="J331"/>
  <c r="G332"/>
  <c r="I331" i="2"/>
  <c r="F332"/>
  <c r="G332" s="1"/>
  <c r="E332"/>
  <c r="L332" i="1" l="1"/>
  <c r="M332"/>
  <c r="J332"/>
  <c r="B333"/>
  <c r="C333" s="1"/>
  <c r="H332" i="2"/>
  <c r="B333" s="1"/>
  <c r="D333" s="1"/>
  <c r="D333" i="1" l="1"/>
  <c r="B334"/>
  <c r="C334" s="1"/>
  <c r="E333"/>
  <c r="F333" s="1"/>
  <c r="I332" i="2"/>
  <c r="F333"/>
  <c r="E333"/>
  <c r="G333" i="1" l="1"/>
  <c r="H333"/>
  <c r="I333" s="1"/>
  <c r="K333"/>
  <c r="D334"/>
  <c r="G333" i="2"/>
  <c r="H333" s="1"/>
  <c r="B334" s="1"/>
  <c r="D334" s="1"/>
  <c r="L333" i="1" l="1"/>
  <c r="M333"/>
  <c r="K334"/>
  <c r="E334"/>
  <c r="F334" s="1"/>
  <c r="I333" i="2"/>
  <c r="H334" i="1"/>
  <c r="J333"/>
  <c r="G334"/>
  <c r="F334" i="2"/>
  <c r="G334" s="1"/>
  <c r="E334"/>
  <c r="I334" i="1" l="1"/>
  <c r="L334" s="1"/>
  <c r="M334"/>
  <c r="J334"/>
  <c r="B335"/>
  <c r="C335" s="1"/>
  <c r="H334" i="2"/>
  <c r="B335" s="1"/>
  <c r="D335" s="1"/>
  <c r="D335" i="1" l="1"/>
  <c r="B336"/>
  <c r="C336" s="1"/>
  <c r="I334" i="2"/>
  <c r="E335" i="1"/>
  <c r="F335" s="1"/>
  <c r="E335" i="2"/>
  <c r="F335"/>
  <c r="H335" i="1" l="1"/>
  <c r="I335" s="1"/>
  <c r="K335"/>
  <c r="G335"/>
  <c r="D336"/>
  <c r="G335" i="2"/>
  <c r="H335" s="1"/>
  <c r="B336" s="1"/>
  <c r="D336" s="1"/>
  <c r="L335" i="1" l="1"/>
  <c r="M335"/>
  <c r="K336"/>
  <c r="H336"/>
  <c r="J335"/>
  <c r="E336"/>
  <c r="F336" s="1"/>
  <c r="I335" i="2"/>
  <c r="F336"/>
  <c r="E336"/>
  <c r="M336" i="1" l="1"/>
  <c r="I336"/>
  <c r="L336" s="1"/>
  <c r="B337"/>
  <c r="C337" s="1"/>
  <c r="G336"/>
  <c r="J336"/>
  <c r="G336" i="2"/>
  <c r="H336" s="1"/>
  <c r="B337" s="1"/>
  <c r="D337" s="1"/>
  <c r="E337" i="1" l="1"/>
  <c r="F337" s="1"/>
  <c r="H337"/>
  <c r="K337"/>
  <c r="B338"/>
  <c r="C338" s="1"/>
  <c r="D337"/>
  <c r="I336" i="2"/>
  <c r="G337" i="1"/>
  <c r="F337" i="2"/>
  <c r="E337"/>
  <c r="I337" i="1" l="1"/>
  <c r="L337" s="1"/>
  <c r="M337"/>
  <c r="E338"/>
  <c r="D338"/>
  <c r="J337"/>
  <c r="G337" i="2"/>
  <c r="H337" s="1"/>
  <c r="B338" s="1"/>
  <c r="D338" s="1"/>
  <c r="H338" i="1" l="1"/>
  <c r="J338" s="1"/>
  <c r="G338"/>
  <c r="F338"/>
  <c r="I338" s="1"/>
  <c r="K338"/>
  <c r="I337" i="2"/>
  <c r="F338"/>
  <c r="G338" s="1"/>
  <c r="E338"/>
  <c r="L338" i="1" l="1"/>
  <c r="M338"/>
  <c r="B339"/>
  <c r="C339" s="1"/>
  <c r="H338" i="2"/>
  <c r="B339" s="1"/>
  <c r="D339" s="1"/>
  <c r="I338" l="1"/>
  <c r="B340" i="1"/>
  <c r="C340" s="1"/>
  <c r="D339"/>
  <c r="E339"/>
  <c r="F339" s="1"/>
  <c r="E339" i="2"/>
  <c r="F339"/>
  <c r="E340" i="1" l="1"/>
  <c r="G339"/>
  <c r="D340"/>
  <c r="K339"/>
  <c r="H339"/>
  <c r="I339" s="1"/>
  <c r="G339" i="2"/>
  <c r="H339" s="1"/>
  <c r="B340" s="1"/>
  <c r="D340" s="1"/>
  <c r="L339" i="1" l="1"/>
  <c r="K340" s="1"/>
  <c r="F340"/>
  <c r="M339"/>
  <c r="H340"/>
  <c r="J339"/>
  <c r="G340"/>
  <c r="I339" i="2"/>
  <c r="F340"/>
  <c r="E340"/>
  <c r="I340" i="1" l="1"/>
  <c r="L340" s="1"/>
  <c r="M340"/>
  <c r="B341"/>
  <c r="C341" s="1"/>
  <c r="J340"/>
  <c r="G340" i="2"/>
  <c r="H340" s="1"/>
  <c r="B341" s="1"/>
  <c r="D341" s="1"/>
  <c r="I340" l="1"/>
  <c r="E341" i="1"/>
  <c r="F341" s="1"/>
  <c r="D341"/>
  <c r="B342"/>
  <c r="C342" s="1"/>
  <c r="F341" i="2"/>
  <c r="G341" s="1"/>
  <c r="E341"/>
  <c r="D342" i="1" l="1"/>
  <c r="H341"/>
  <c r="I341" s="1"/>
  <c r="K341"/>
  <c r="G341"/>
  <c r="E342"/>
  <c r="H341" i="2"/>
  <c r="B342" s="1"/>
  <c r="D342" s="1"/>
  <c r="F342" i="1" l="1"/>
  <c r="L341"/>
  <c r="M341"/>
  <c r="G342"/>
  <c r="J341"/>
  <c r="H342"/>
  <c r="I341" i="2"/>
  <c r="F342"/>
  <c r="E342"/>
  <c r="I342" i="1" l="1"/>
  <c r="K342"/>
  <c r="J342"/>
  <c r="B343"/>
  <c r="C343" s="1"/>
  <c r="G342" i="2"/>
  <c r="H342" s="1"/>
  <c r="B343" s="1"/>
  <c r="D343" s="1"/>
  <c r="L342" i="1" l="1"/>
  <c r="M342"/>
  <c r="I342" i="2"/>
  <c r="D343" i="1"/>
  <c r="B344"/>
  <c r="C344" s="1"/>
  <c r="E343"/>
  <c r="F343" s="1"/>
  <c r="E343" i="2"/>
  <c r="F343"/>
  <c r="G343" i="1" l="1"/>
  <c r="D344"/>
  <c r="H343"/>
  <c r="I343" s="1"/>
  <c r="K343"/>
  <c r="G343" i="2"/>
  <c r="H343" s="1"/>
  <c r="L343" i="1" l="1"/>
  <c r="M343"/>
  <c r="K344"/>
  <c r="B344" i="2"/>
  <c r="D344" s="1"/>
  <c r="F344" s="1"/>
  <c r="G344" s="1"/>
  <c r="I343"/>
  <c r="H344" i="1"/>
  <c r="J343"/>
  <c r="E344"/>
  <c r="F344" s="1"/>
  <c r="E344" i="2" l="1"/>
  <c r="M344" i="1"/>
  <c r="I344"/>
  <c r="L344" s="1"/>
  <c r="J344"/>
  <c r="B345"/>
  <c r="C345" s="1"/>
  <c r="G344"/>
  <c r="H344" i="2"/>
  <c r="B345" s="1"/>
  <c r="D345" s="1"/>
  <c r="K345" i="1" l="1"/>
  <c r="E345"/>
  <c r="M345"/>
  <c r="B346"/>
  <c r="C346" s="1"/>
  <c r="D345"/>
  <c r="H345"/>
  <c r="I344" i="2"/>
  <c r="F345"/>
  <c r="G345" s="1"/>
  <c r="E345"/>
  <c r="G345" i="1" l="1"/>
  <c r="F345"/>
  <c r="I345" s="1"/>
  <c r="L345" s="1"/>
  <c r="J345"/>
  <c r="D346"/>
  <c r="H345" i="2"/>
  <c r="B346" s="1"/>
  <c r="D346" s="1"/>
  <c r="E346" i="1" l="1"/>
  <c r="G346" s="1"/>
  <c r="I345" i="2"/>
  <c r="B347" i="1"/>
  <c r="F346" i="2"/>
  <c r="E346"/>
  <c r="F346" i="1" l="1"/>
  <c r="E347" s="1"/>
  <c r="D347"/>
  <c r="C347"/>
  <c r="H346"/>
  <c r="K346"/>
  <c r="G346" i="2"/>
  <c r="H346" s="1"/>
  <c r="M346" i="1" l="1"/>
  <c r="F347"/>
  <c r="J346"/>
  <c r="I346"/>
  <c r="H347" s="1"/>
  <c r="I347" s="1"/>
  <c r="B347" i="2"/>
  <c r="D347" s="1"/>
  <c r="F347" s="1"/>
  <c r="G347" i="1"/>
  <c r="I346" i="2"/>
  <c r="L346" i="1" l="1"/>
  <c r="K347" s="1"/>
  <c r="L347" s="1"/>
  <c r="E347" i="2"/>
  <c r="B348" i="1"/>
  <c r="C348" s="1"/>
  <c r="J347"/>
  <c r="G347" i="2"/>
  <c r="H347" s="1"/>
  <c r="B348" s="1"/>
  <c r="D348" s="1"/>
  <c r="M347" i="1" l="1"/>
  <c r="I347" i="2"/>
  <c r="E348" i="1"/>
  <c r="F348" s="1"/>
  <c r="B349"/>
  <c r="C349" s="1"/>
  <c r="D348"/>
  <c r="F348" i="2"/>
  <c r="G348" s="1"/>
  <c r="E348"/>
  <c r="H348" i="1" l="1"/>
  <c r="I348" s="1"/>
  <c r="K348"/>
  <c r="D349"/>
  <c r="E349"/>
  <c r="G348"/>
  <c r="H348" i="2"/>
  <c r="B349" s="1"/>
  <c r="D349" s="1"/>
  <c r="L348" i="1" l="1"/>
  <c r="F349"/>
  <c r="M348"/>
  <c r="G349"/>
  <c r="K349"/>
  <c r="H349"/>
  <c r="I349" s="1"/>
  <c r="J348"/>
  <c r="I348" i="2"/>
  <c r="F349"/>
  <c r="E349"/>
  <c r="L349" i="1" l="1"/>
  <c r="M349"/>
  <c r="B350"/>
  <c r="C350" s="1"/>
  <c r="J349"/>
  <c r="G349" i="2"/>
  <c r="H349" s="1"/>
  <c r="B350" s="1"/>
  <c r="D350" s="1"/>
  <c r="I349" l="1"/>
  <c r="E350" i="1"/>
  <c r="F350" s="1"/>
  <c r="D350"/>
  <c r="B351"/>
  <c r="C351" s="1"/>
  <c r="F350" i="2"/>
  <c r="E350"/>
  <c r="D351" i="1" l="1"/>
  <c r="H350"/>
  <c r="I350" s="1"/>
  <c r="K350"/>
  <c r="G350"/>
  <c r="E351"/>
  <c r="G350" i="2"/>
  <c r="H350" s="1"/>
  <c r="B351" s="1"/>
  <c r="D351" s="1"/>
  <c r="F351" i="1" l="1"/>
  <c r="L350"/>
  <c r="M350"/>
  <c r="G351"/>
  <c r="J350"/>
  <c r="I350" i="2"/>
  <c r="H351" i="1"/>
  <c r="I351" s="1"/>
  <c r="E351" i="2"/>
  <c r="F351"/>
  <c r="J351" i="1" l="1"/>
  <c r="B352"/>
  <c r="C352" s="1"/>
  <c r="K351"/>
  <c r="L351" s="1"/>
  <c r="G351" i="2"/>
  <c r="H351" s="1"/>
  <c r="B352" s="1"/>
  <c r="D352" s="1"/>
  <c r="M351" i="1" l="1"/>
  <c r="B353"/>
  <c r="C353" s="1"/>
  <c r="D352"/>
  <c r="E352"/>
  <c r="F352" s="1"/>
  <c r="I351" i="2"/>
  <c r="F352"/>
  <c r="G352" s="1"/>
  <c r="E352"/>
  <c r="H352" i="1" l="1"/>
  <c r="I352" s="1"/>
  <c r="K352"/>
  <c r="G352"/>
  <c r="D353"/>
  <c r="H352" i="2"/>
  <c r="B353" s="1"/>
  <c r="D353" s="1"/>
  <c r="L352" i="1" l="1"/>
  <c r="K353" s="1"/>
  <c r="M352"/>
  <c r="E353"/>
  <c r="H353"/>
  <c r="J352"/>
  <c r="I352" i="2"/>
  <c r="F353"/>
  <c r="E353"/>
  <c r="M353" i="1" l="1"/>
  <c r="G353"/>
  <c r="F353"/>
  <c r="I353" s="1"/>
  <c r="L353" s="1"/>
  <c r="B354"/>
  <c r="C354" s="1"/>
  <c r="J353"/>
  <c r="G353" i="2"/>
  <c r="H353" s="1"/>
  <c r="B354" s="1"/>
  <c r="D354" s="1"/>
  <c r="D354" i="1" l="1"/>
  <c r="B355"/>
  <c r="C355" s="1"/>
  <c r="E354"/>
  <c r="F354" s="1"/>
  <c r="I353" i="2"/>
  <c r="F354"/>
  <c r="G354" s="1"/>
  <c r="E354"/>
  <c r="H354" i="1" l="1"/>
  <c r="I354" s="1"/>
  <c r="K354"/>
  <c r="D355"/>
  <c r="G354"/>
  <c r="H354" i="2"/>
  <c r="B355" s="1"/>
  <c r="D355" s="1"/>
  <c r="L354" i="1" l="1"/>
  <c r="K355" s="1"/>
  <c r="M354"/>
  <c r="E355"/>
  <c r="H355"/>
  <c r="J354"/>
  <c r="I354" i="2"/>
  <c r="E355"/>
  <c r="F355"/>
  <c r="M355" i="1" l="1"/>
  <c r="G355"/>
  <c r="F355"/>
  <c r="I355" s="1"/>
  <c r="L355" s="1"/>
  <c r="B356"/>
  <c r="C356" s="1"/>
  <c r="J355"/>
  <c r="G355" i="2"/>
  <c r="H355" s="1"/>
  <c r="B356" s="1"/>
  <c r="D356" s="1"/>
  <c r="I355" l="1"/>
  <c r="D356" i="1"/>
  <c r="B357"/>
  <c r="C357" s="1"/>
  <c r="E356"/>
  <c r="F356" s="1"/>
  <c r="F356" i="2"/>
  <c r="E356"/>
  <c r="G356" i="1" l="1"/>
  <c r="D357"/>
  <c r="K356"/>
  <c r="H356"/>
  <c r="I356" s="1"/>
  <c r="E357"/>
  <c r="G356" i="2"/>
  <c r="H356" s="1"/>
  <c r="B357" s="1"/>
  <c r="D357" s="1"/>
  <c r="F357" i="1" l="1"/>
  <c r="L356"/>
  <c r="M356"/>
  <c r="K357"/>
  <c r="G357"/>
  <c r="J356"/>
  <c r="I356" i="2"/>
  <c r="F357"/>
  <c r="G357" s="1"/>
  <c r="E357"/>
  <c r="M357" i="1" l="1"/>
  <c r="H357"/>
  <c r="B358"/>
  <c r="C358" s="1"/>
  <c r="H357" i="2"/>
  <c r="B358" s="1"/>
  <c r="D358" s="1"/>
  <c r="J357" i="1" l="1"/>
  <c r="I357"/>
  <c r="L357" s="1"/>
  <c r="I357" i="2"/>
  <c r="E358" i="1"/>
  <c r="F358" s="1"/>
  <c r="B359"/>
  <c r="C359" s="1"/>
  <c r="D358"/>
  <c r="F358" i="2"/>
  <c r="G358" s="1"/>
  <c r="E358"/>
  <c r="E359" i="1" l="1"/>
  <c r="G358"/>
  <c r="D359"/>
  <c r="H358"/>
  <c r="I358" s="1"/>
  <c r="K358"/>
  <c r="H358" i="2"/>
  <c r="B359" s="1"/>
  <c r="D359" s="1"/>
  <c r="L358" i="1" l="1"/>
  <c r="K359" s="1"/>
  <c r="F359"/>
  <c r="M358"/>
  <c r="G359"/>
  <c r="J358"/>
  <c r="I358" i="2"/>
  <c r="H359" i="1"/>
  <c r="E359" i="2"/>
  <c r="F359"/>
  <c r="I359" i="1" l="1"/>
  <c r="L359" s="1"/>
  <c r="M359"/>
  <c r="J359"/>
  <c r="B360"/>
  <c r="C360" s="1"/>
  <c r="G359" i="2"/>
  <c r="H359" s="1"/>
  <c r="B360" s="1"/>
  <c r="D360" s="1"/>
  <c r="E360" i="1" l="1"/>
  <c r="F360" s="1"/>
  <c r="B361"/>
  <c r="C361" s="1"/>
  <c r="D360"/>
  <c r="I359" i="2"/>
  <c r="F360"/>
  <c r="E360"/>
  <c r="D361" i="1" l="1"/>
  <c r="H360"/>
  <c r="I360" s="1"/>
  <c r="K360"/>
  <c r="E361"/>
  <c r="G360"/>
  <c r="H361"/>
  <c r="G360" i="2"/>
  <c r="H360" s="1"/>
  <c r="B361" s="1"/>
  <c r="D361" s="1"/>
  <c r="F361" i="1" l="1"/>
  <c r="I361" s="1"/>
  <c r="L360"/>
  <c r="K361" s="1"/>
  <c r="M360"/>
  <c r="J361"/>
  <c r="G361"/>
  <c r="J360"/>
  <c r="I360" i="2"/>
  <c r="F361"/>
  <c r="G361" s="1"/>
  <c r="E361"/>
  <c r="L361" i="1" l="1"/>
  <c r="M361"/>
  <c r="B362"/>
  <c r="C362" s="1"/>
  <c r="H361" i="2"/>
  <c r="B362" s="1"/>
  <c r="D362" s="1"/>
  <c r="E362" i="1" l="1"/>
  <c r="F362" s="1"/>
  <c r="D362"/>
  <c r="B363"/>
  <c r="C363" s="1"/>
  <c r="I361" i="2"/>
  <c r="F362"/>
  <c r="E362"/>
  <c r="D363" i="1" l="1"/>
  <c r="G362"/>
  <c r="H362"/>
  <c r="I362" s="1"/>
  <c r="K362"/>
  <c r="E363"/>
  <c r="G362" i="2"/>
  <c r="H362" s="1"/>
  <c r="L362" i="1" l="1"/>
  <c r="F363"/>
  <c r="M362"/>
  <c r="B363" i="2"/>
  <c r="D363" s="1"/>
  <c r="F363" s="1"/>
  <c r="I362"/>
  <c r="G363" i="1"/>
  <c r="J362"/>
  <c r="H363"/>
  <c r="I363" s="1"/>
  <c r="E363" i="2" l="1"/>
  <c r="K363" i="1"/>
  <c r="L363" s="1"/>
  <c r="B364"/>
  <c r="C364" s="1"/>
  <c r="J363"/>
  <c r="G363" i="2"/>
  <c r="H363" s="1"/>
  <c r="B364" s="1"/>
  <c r="D364" s="1"/>
  <c r="M363" i="1" l="1"/>
  <c r="I363" i="2"/>
  <c r="D364" i="1"/>
  <c r="B365"/>
  <c r="C365" s="1"/>
  <c r="E364"/>
  <c r="F364" s="1"/>
  <c r="F364" i="2"/>
  <c r="G364" s="1"/>
  <c r="E364"/>
  <c r="G364" i="1" l="1"/>
  <c r="D365"/>
  <c r="H364"/>
  <c r="I364" s="1"/>
  <c r="K364"/>
  <c r="H364" i="2"/>
  <c r="B365" s="1"/>
  <c r="D365" s="1"/>
  <c r="L364" i="1" l="1"/>
  <c r="K365" s="1"/>
  <c r="M364"/>
  <c r="J364"/>
  <c r="H365"/>
  <c r="E365"/>
  <c r="F365" s="1"/>
  <c r="I364" i="2"/>
  <c r="F365"/>
  <c r="E365"/>
  <c r="I365" i="1" l="1"/>
  <c r="L365" s="1"/>
  <c r="J365"/>
  <c r="B366"/>
  <c r="C366" s="1"/>
  <c r="E366"/>
  <c r="G365"/>
  <c r="M365"/>
  <c r="G365" i="2"/>
  <c r="H365" s="1"/>
  <c r="B366" s="1"/>
  <c r="D366" s="1"/>
  <c r="F366" i="1" l="1"/>
  <c r="E367" s="1"/>
  <c r="K366"/>
  <c r="G366"/>
  <c r="B367"/>
  <c r="C367" s="1"/>
  <c r="D366"/>
  <c r="I365" i="2"/>
  <c r="F366"/>
  <c r="E366"/>
  <c r="M366" i="1" l="1"/>
  <c r="H366"/>
  <c r="G367"/>
  <c r="D367"/>
  <c r="G366" i="2"/>
  <c r="H366" s="1"/>
  <c r="B367" s="1"/>
  <c r="D367" s="1"/>
  <c r="F367" i="1" l="1"/>
  <c r="J366"/>
  <c r="I366"/>
  <c r="L366" s="1"/>
  <c r="I366" i="2"/>
  <c r="E367"/>
  <c r="F367"/>
  <c r="K367" i="1" l="1"/>
  <c r="H367"/>
  <c r="I367" s="1"/>
  <c r="B368"/>
  <c r="C368" s="1"/>
  <c r="N4" s="1"/>
  <c r="G367" i="2"/>
  <c r="H367" s="1"/>
  <c r="I367" l="1"/>
  <c r="K10"/>
  <c r="K11" s="1"/>
  <c r="N2" i="1" s="1"/>
  <c r="L367"/>
  <c r="M367"/>
  <c r="J367"/>
  <c r="E368"/>
  <c r="F368" s="1"/>
  <c r="N5" s="1"/>
  <c r="D368"/>
  <c r="K368" l="1"/>
  <c r="H368"/>
  <c r="I368" s="1"/>
  <c r="N6" s="1"/>
  <c r="G368"/>
  <c r="L368" l="1"/>
  <c r="N7" s="1"/>
  <c r="M368"/>
  <c r="J368"/>
</calcChain>
</file>

<file path=xl/sharedStrings.xml><?xml version="1.0" encoding="utf-8"?>
<sst xmlns="http://schemas.openxmlformats.org/spreadsheetml/2006/main" count="94" uniqueCount="54">
  <si>
    <t>Sequential-pay structure</t>
  </si>
  <si>
    <t>Bond class</t>
  </si>
  <si>
    <t>Par amount ($)</t>
  </si>
  <si>
    <t>Coupon rate (%)</t>
  </si>
  <si>
    <t>A</t>
  </si>
  <si>
    <t>B</t>
  </si>
  <si>
    <t>C</t>
  </si>
  <si>
    <t>D</t>
  </si>
  <si>
    <t>Monthly Cash Flow for a $660 Million Pass-Through Security</t>
  </si>
  <si>
    <t>with a 5.5% Pass-Through Rate, a WAC of 6.0%, and a WAM of 358 Months, Assuming 165% PSA</t>
  </si>
  <si>
    <t>Month</t>
  </si>
  <si>
    <t>Outstanding balance</t>
  </si>
  <si>
    <t>SMM</t>
  </si>
  <si>
    <t>Mortgage payment</t>
  </si>
  <si>
    <t>Net interest</t>
  </si>
  <si>
    <t>Scheduled principal</t>
  </si>
  <si>
    <t>Prepayments</t>
  </si>
  <si>
    <t>Total principal</t>
  </si>
  <si>
    <t>Cash flow</t>
  </si>
  <si>
    <t>Collateral</t>
  </si>
  <si>
    <t>Pass-through rate</t>
  </si>
  <si>
    <t>WAC</t>
  </si>
  <si>
    <t>WAM</t>
  </si>
  <si>
    <t>PSA</t>
  </si>
  <si>
    <t>CPR calculation</t>
  </si>
  <si>
    <t>CPR</t>
  </si>
  <si>
    <t>100% PSA</t>
  </si>
  <si>
    <t>165% PSA</t>
  </si>
  <si>
    <t>(1)</t>
  </si>
  <si>
    <t>(2)</t>
  </si>
  <si>
    <t>(3)</t>
  </si>
  <si>
    <t>(4)</t>
  </si>
  <si>
    <t>(5)</t>
  </si>
  <si>
    <t>(6)</t>
  </si>
  <si>
    <t>(7)</t>
  </si>
  <si>
    <t>(8)</t>
  </si>
  <si>
    <t>(9)</t>
  </si>
  <si>
    <t>Beginning balance</t>
  </si>
  <si>
    <t>Principal</t>
  </si>
  <si>
    <t>Interest</t>
  </si>
  <si>
    <t>Prepayment speed</t>
  </si>
  <si>
    <t>Average life</t>
  </si>
  <si>
    <t>(months)</t>
  </si>
  <si>
    <t>(years)</t>
  </si>
  <si>
    <t>Private-label</t>
  </si>
  <si>
    <t>AAA</t>
  </si>
  <si>
    <t>AA</t>
  </si>
  <si>
    <t>BBB</t>
  </si>
  <si>
    <t>BB</t>
  </si>
  <si>
    <t>Face value</t>
  </si>
  <si>
    <t>Percent of deal</t>
  </si>
  <si>
    <t>Total subordination</t>
  </si>
  <si>
    <t>Credit support</t>
  </si>
  <si>
    <t>First Loss (non-rated)</t>
  </si>
</sst>
</file>

<file path=xl/styles.xml><?xml version="1.0" encoding="utf-8"?>
<styleSheet xmlns="http://schemas.openxmlformats.org/spreadsheetml/2006/main">
  <numFmts count="3">
    <numFmt numFmtId="44" formatCode="_(&quot;$&quot;* #,##0.00_);_(&quot;$&quot;* \(#,##0.00\);_(&quot;$&quot;* &quot;-&quot;??_);_(@_)"/>
    <numFmt numFmtId="164" formatCode="&quot;$&quot;#,##0.00"/>
    <numFmt numFmtId="165" formatCode="0.0000%"/>
  </numFmts>
  <fonts count="4">
    <font>
      <sz val="11"/>
      <color theme="1"/>
      <name val="Calibri"/>
      <family val="2"/>
      <scheme val="minor"/>
    </font>
    <font>
      <sz val="11"/>
      <color theme="1"/>
      <name val="Calibri"/>
      <family val="2"/>
      <scheme val="minor"/>
    </font>
    <font>
      <b/>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style="thin">
        <color indexed="64"/>
      </top>
      <bottom style="double">
        <color indexed="64"/>
      </bottom>
      <diagonal/>
    </border>
    <border>
      <left style="double">
        <color indexed="64"/>
      </left>
      <right style="double">
        <color indexed="64"/>
      </right>
      <top style="thin">
        <color indexed="64"/>
      </top>
      <bottom style="double">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64">
    <xf numFmtId="0" fontId="0" fillId="0" borderId="0" xfId="0"/>
    <xf numFmtId="0" fontId="2" fillId="0" borderId="0" xfId="0" applyFont="1"/>
    <xf numFmtId="164" fontId="0" fillId="0" borderId="0" xfId="0" applyNumberFormat="1"/>
    <xf numFmtId="10" fontId="0" fillId="0" borderId="0" xfId="1" applyNumberFormat="1" applyFont="1"/>
    <xf numFmtId="0" fontId="0" fillId="0" borderId="1" xfId="0" applyBorder="1"/>
    <xf numFmtId="164" fontId="0" fillId="0" borderId="1" xfId="0" applyNumberFormat="1" applyBorder="1"/>
    <xf numFmtId="10" fontId="0" fillId="0" borderId="1" xfId="1" applyNumberFormat="1" applyFont="1" applyBorder="1"/>
    <xf numFmtId="0" fontId="0" fillId="0" borderId="3" xfId="0" applyBorder="1"/>
    <xf numFmtId="164" fontId="0" fillId="0" borderId="3" xfId="0" applyNumberFormat="1" applyBorder="1"/>
    <xf numFmtId="10" fontId="0" fillId="0" borderId="3" xfId="1" applyNumberFormat="1" applyFont="1" applyBorder="1"/>
    <xf numFmtId="0" fontId="0" fillId="0" borderId="2" xfId="0" applyBorder="1"/>
    <xf numFmtId="0" fontId="3" fillId="0" borderId="0" xfId="0" applyFont="1"/>
    <xf numFmtId="165" fontId="0" fillId="0" borderId="1" xfId="0" applyNumberFormat="1" applyBorder="1"/>
    <xf numFmtId="165" fontId="0" fillId="0" borderId="3" xfId="0" applyNumberFormat="1" applyBorder="1"/>
    <xf numFmtId="0" fontId="0" fillId="0" borderId="2" xfId="0" applyBorder="1" applyAlignment="1">
      <alignment horizontal="center" wrapText="1"/>
    </xf>
    <xf numFmtId="0" fontId="0" fillId="0" borderId="2" xfId="0" applyBorder="1" applyAlignment="1">
      <alignment horizontal="center"/>
    </xf>
    <xf numFmtId="0" fontId="3" fillId="0" borderId="1" xfId="0" quotePrefix="1" applyFont="1" applyBorder="1" applyAlignment="1">
      <alignment horizontal="center"/>
    </xf>
    <xf numFmtId="0" fontId="0" fillId="0" borderId="1" xfId="0" quotePrefix="1" applyBorder="1" applyAlignment="1">
      <alignment horizontal="center"/>
    </xf>
    <xf numFmtId="164" fontId="0" fillId="0" borderId="1" xfId="2" applyNumberFormat="1" applyFont="1" applyBorder="1"/>
    <xf numFmtId="164" fontId="0" fillId="0" borderId="3" xfId="2" applyNumberFormat="1" applyFont="1" applyBorder="1"/>
    <xf numFmtId="0" fontId="0" fillId="0" borderId="2" xfId="0" applyBorder="1" applyAlignment="1">
      <alignment horizontal="center" vertical="center" wrapText="1"/>
    </xf>
    <xf numFmtId="2" fontId="0" fillId="0" borderId="0" xfId="0" applyNumberFormat="1"/>
    <xf numFmtId="2" fontId="0" fillId="0" borderId="3" xfId="0" applyNumberFormat="1" applyBorder="1"/>
    <xf numFmtId="2" fontId="0" fillId="0" borderId="1" xfId="0" applyNumberFormat="1" applyBorder="1"/>
    <xf numFmtId="2" fontId="0" fillId="0" borderId="1" xfId="1" applyNumberFormat="1" applyFont="1" applyBorder="1"/>
    <xf numFmtId="9" fontId="0" fillId="0" borderId="2" xfId="1" applyFont="1" applyBorder="1"/>
    <xf numFmtId="0" fontId="0" fillId="0" borderId="7" xfId="0" applyFill="1" applyBorder="1" applyAlignment="1">
      <alignment horizontal="center" vertical="center" wrapText="1"/>
    </xf>
    <xf numFmtId="2" fontId="0" fillId="2" borderId="1" xfId="0" applyNumberFormat="1" applyFill="1" applyBorder="1"/>
    <xf numFmtId="164" fontId="0" fillId="0" borderId="9" xfId="0" applyNumberFormat="1" applyBorder="1"/>
    <xf numFmtId="164" fontId="0" fillId="0" borderId="10" xfId="0" applyNumberFormat="1" applyBorder="1"/>
    <xf numFmtId="164" fontId="0" fillId="0" borderId="14" xfId="0" applyNumberFormat="1" applyBorder="1"/>
    <xf numFmtId="164" fontId="0" fillId="0" borderId="2" xfId="0" applyNumberFormat="1" applyBorder="1"/>
    <xf numFmtId="164" fontId="0" fillId="0" borderId="15" xfId="0" applyNumberFormat="1" applyBorder="1"/>
    <xf numFmtId="164" fontId="0" fillId="0" borderId="17" xfId="0" applyNumberFormat="1" applyBorder="1"/>
    <xf numFmtId="164" fontId="0" fillId="0" borderId="18" xfId="0" applyNumberFormat="1" applyBorder="1"/>
    <xf numFmtId="0" fontId="0" fillId="0" borderId="20" xfId="0" applyBorder="1"/>
    <xf numFmtId="0" fontId="0" fillId="0" borderId="22"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164" fontId="0" fillId="0" borderId="11" xfId="0" applyNumberFormat="1" applyBorder="1"/>
    <xf numFmtId="164" fontId="0" fillId="0" borderId="12" xfId="2" applyNumberFormat="1" applyFont="1" applyBorder="1"/>
    <xf numFmtId="164" fontId="0" fillId="0" borderId="13" xfId="2" applyNumberFormat="1" applyFont="1" applyBorder="1"/>
    <xf numFmtId="164" fontId="0" fillId="0" borderId="10" xfId="2" applyNumberFormat="1" applyFont="1" applyBorder="1"/>
    <xf numFmtId="164" fontId="0" fillId="0" borderId="2" xfId="2" applyNumberFormat="1" applyFont="1" applyBorder="1"/>
    <xf numFmtId="164" fontId="0" fillId="0" borderId="15" xfId="2" applyNumberFormat="1" applyFont="1" applyBorder="1"/>
    <xf numFmtId="164" fontId="0" fillId="0" borderId="11" xfId="2" applyNumberFormat="1" applyFont="1" applyBorder="1"/>
    <xf numFmtId="164" fontId="0" fillId="0" borderId="13" xfId="0" applyNumberFormat="1" applyBorder="1"/>
    <xf numFmtId="164" fontId="0" fillId="0" borderId="9" xfId="2" applyNumberFormat="1" applyFont="1" applyBorder="1"/>
    <xf numFmtId="164" fontId="0" fillId="0" borderId="14" xfId="2" applyNumberFormat="1" applyFont="1" applyBorder="1"/>
    <xf numFmtId="0" fontId="0" fillId="0" borderId="19" xfId="0" applyBorder="1"/>
    <xf numFmtId="0" fontId="0" fillId="0" borderId="8" xfId="0" applyBorder="1"/>
    <xf numFmtId="0" fontId="0" fillId="0" borderId="23" xfId="0" applyBorder="1"/>
    <xf numFmtId="10" fontId="0" fillId="0" borderId="1" xfId="0" applyNumberFormat="1" applyBorder="1"/>
    <xf numFmtId="10" fontId="0" fillId="0" borderId="3" xfId="0" applyNumberFormat="1" applyBorder="1"/>
    <xf numFmtId="10" fontId="0" fillId="0" borderId="2" xfId="0" applyNumberFormat="1" applyBorder="1"/>
    <xf numFmtId="0" fontId="0" fillId="0" borderId="1"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21" xfId="0" applyBorder="1" applyAlignment="1">
      <alignment horizontal="center"/>
    </xf>
    <xf numFmtId="2" fontId="0" fillId="0" borderId="4" xfId="0" applyNumberFormat="1" applyBorder="1" applyAlignment="1">
      <alignment horizontal="center"/>
    </xf>
    <xf numFmtId="2" fontId="0" fillId="0" borderId="5" xfId="0" applyNumberFormat="1" applyBorder="1" applyAlignment="1">
      <alignment horizontal="center"/>
    </xf>
    <xf numFmtId="2" fontId="0" fillId="0" borderId="6" xfId="0" applyNumberFormat="1" applyBorder="1" applyAlignment="1">
      <alignment horizontal="center"/>
    </xf>
  </cellXfs>
  <cellStyles count="3">
    <cellStyle name="Currency" xfId="2" builtinId="4"/>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E364"/>
  <sheetViews>
    <sheetView tabSelected="1" workbookViewId="0">
      <selection activeCell="F15" sqref="F15"/>
    </sheetView>
  </sheetViews>
  <sheetFormatPr defaultRowHeight="14.5"/>
  <cols>
    <col min="5" max="5" width="9.81640625" bestFit="1" customWidth="1"/>
  </cols>
  <sheetData>
    <row r="1" spans="1:5">
      <c r="A1" s="1" t="s">
        <v>24</v>
      </c>
    </row>
    <row r="2" spans="1:5">
      <c r="D2">
        <v>1.65</v>
      </c>
    </row>
    <row r="3" spans="1:5">
      <c r="A3" s="4"/>
      <c r="B3" s="56" t="s">
        <v>26</v>
      </c>
      <c r="C3" s="56"/>
      <c r="D3" s="56" t="s">
        <v>27</v>
      </c>
      <c r="E3" s="56"/>
    </row>
    <row r="4" spans="1:5" ht="15" thickBot="1">
      <c r="A4" s="14" t="s">
        <v>10</v>
      </c>
      <c r="B4" s="15" t="s">
        <v>25</v>
      </c>
      <c r="C4" s="15" t="s">
        <v>12</v>
      </c>
      <c r="D4" s="15" t="s">
        <v>25</v>
      </c>
      <c r="E4" s="15" t="s">
        <v>12</v>
      </c>
    </row>
    <row r="5" spans="1:5" ht="15" thickTop="1">
      <c r="A5" s="7">
        <v>1</v>
      </c>
      <c r="B5" s="9">
        <f>IF(A5&lt;30,(0.06*A5/30)/12,0.06/12)</f>
        <v>1.6666666666666666E-4</v>
      </c>
      <c r="C5" s="13">
        <f>1-(1-B5)</f>
        <v>1.6666666666664831E-4</v>
      </c>
      <c r="D5" s="9">
        <f>$D$2*B5</f>
        <v>2.7499999999999996E-4</v>
      </c>
      <c r="E5" s="13">
        <f>1-(1-D5)^(1/12)</f>
        <v>2.2919555629163924E-5</v>
      </c>
    </row>
    <row r="6" spans="1:5">
      <c r="A6" s="4">
        <v>2</v>
      </c>
      <c r="B6" s="6">
        <f t="shared" ref="B6:B69" si="0">IF(A6&lt;30,(0.06*A6/30)/12,0.06/12)</f>
        <v>3.3333333333333332E-4</v>
      </c>
      <c r="C6" s="12">
        <f t="shared" ref="C6:C69" si="1">1-(1-B6)</f>
        <v>3.3333333333329662E-4</v>
      </c>
      <c r="D6" s="6">
        <f t="shared" ref="D6:D69" si="2">$D$2*B6</f>
        <v>5.4999999999999992E-4</v>
      </c>
      <c r="E6" s="12">
        <f t="shared" ref="E6:E69" si="3">1-(1-D6*12)^(1/12)</f>
        <v>5.5167079941664809E-4</v>
      </c>
    </row>
    <row r="7" spans="1:5">
      <c r="A7" s="4">
        <v>3</v>
      </c>
      <c r="B7" s="6">
        <f t="shared" si="0"/>
        <v>5.0000000000000001E-4</v>
      </c>
      <c r="C7" s="12">
        <f t="shared" si="1"/>
        <v>4.9999999999994493E-4</v>
      </c>
      <c r="D7" s="6">
        <f t="shared" si="2"/>
        <v>8.25E-4</v>
      </c>
      <c r="E7" s="12">
        <f t="shared" si="3"/>
        <v>8.2876728699865509E-4</v>
      </c>
    </row>
    <row r="8" spans="1:5">
      <c r="A8" s="4">
        <v>4</v>
      </c>
      <c r="B8" s="6">
        <f t="shared" si="0"/>
        <v>6.6666666666666664E-4</v>
      </c>
      <c r="C8" s="12">
        <f>1-(1-B8)</f>
        <v>6.6666666666670427E-4</v>
      </c>
      <c r="D8" s="6">
        <f t="shared" si="2"/>
        <v>1.0999999999999998E-3</v>
      </c>
      <c r="E8" s="12">
        <f t="shared" si="3"/>
        <v>1.1067116696719115E-3</v>
      </c>
    </row>
    <row r="9" spans="1:5">
      <c r="A9" s="4">
        <v>5</v>
      </c>
      <c r="B9" s="6">
        <f t="shared" si="0"/>
        <v>8.3333333333333339E-4</v>
      </c>
      <c r="C9" s="12">
        <f>1-(1-B9)</f>
        <v>8.3333333333335258E-4</v>
      </c>
      <c r="D9" s="6">
        <f t="shared" si="2"/>
        <v>1.3749999999999999E-3</v>
      </c>
      <c r="E9" s="12">
        <f>1-(1-D9*12)^(1/12)</f>
        <v>1.3855093904694415E-3</v>
      </c>
    </row>
    <row r="10" spans="1:5">
      <c r="A10" s="4">
        <v>6</v>
      </c>
      <c r="B10" s="6">
        <f t="shared" si="0"/>
        <v>1E-3</v>
      </c>
      <c r="C10" s="12">
        <f t="shared" si="1"/>
        <v>1.0000000000000009E-3</v>
      </c>
      <c r="D10" s="6">
        <f t="shared" si="2"/>
        <v>1.65E-3</v>
      </c>
      <c r="E10" s="12">
        <f t="shared" si="3"/>
        <v>1.6651659457743717E-3</v>
      </c>
    </row>
    <row r="11" spans="1:5">
      <c r="A11" s="4">
        <v>7</v>
      </c>
      <c r="B11" s="6">
        <f t="shared" si="0"/>
        <v>1.1666666666666668E-3</v>
      </c>
      <c r="C11" s="12">
        <f t="shared" si="1"/>
        <v>1.1666666666666492E-3</v>
      </c>
      <c r="D11" s="6">
        <f t="shared" si="2"/>
        <v>1.9250000000000001E-3</v>
      </c>
      <c r="E11" s="12">
        <f t="shared" si="3"/>
        <v>1.9456868860250331E-3</v>
      </c>
    </row>
    <row r="12" spans="1:5">
      <c r="A12" s="4">
        <v>8</v>
      </c>
      <c r="B12" s="6">
        <f t="shared" si="0"/>
        <v>1.3333333333333333E-3</v>
      </c>
      <c r="C12" s="12">
        <f t="shared" si="1"/>
        <v>1.3333333333332975E-3</v>
      </c>
      <c r="D12" s="6">
        <f t="shared" si="2"/>
        <v>2.1999999999999997E-3</v>
      </c>
      <c r="E12" s="12">
        <f t="shared" si="3"/>
        <v>2.2270778164307226E-3</v>
      </c>
    </row>
    <row r="13" spans="1:5">
      <c r="A13" s="4">
        <v>9</v>
      </c>
      <c r="B13" s="6">
        <f t="shared" si="0"/>
        <v>1.5000000000000002E-3</v>
      </c>
      <c r="C13" s="12">
        <f t="shared" si="1"/>
        <v>1.4999999999999458E-3</v>
      </c>
      <c r="D13" s="6">
        <f t="shared" si="2"/>
        <v>2.4750000000000002E-3</v>
      </c>
      <c r="E13" s="12">
        <f t="shared" si="3"/>
        <v>2.5093443977003416E-3</v>
      </c>
    </row>
    <row r="14" spans="1:5">
      <c r="A14" s="4">
        <v>10</v>
      </c>
      <c r="B14" s="6">
        <f t="shared" si="0"/>
        <v>1.6666666666666668E-3</v>
      </c>
      <c r="C14" s="12">
        <f t="shared" si="1"/>
        <v>1.6666666666667052E-3</v>
      </c>
      <c r="D14" s="6">
        <f t="shared" si="2"/>
        <v>2.7499999999999998E-3</v>
      </c>
      <c r="E14" s="12">
        <f t="shared" si="3"/>
        <v>2.7924923467828044E-3</v>
      </c>
    </row>
    <row r="15" spans="1:5">
      <c r="A15" s="4">
        <v>11</v>
      </c>
      <c r="B15" s="6">
        <f t="shared" si="0"/>
        <v>1.8333333333333333E-3</v>
      </c>
      <c r="C15" s="12">
        <f t="shared" si="1"/>
        <v>1.8333333333333535E-3</v>
      </c>
      <c r="D15" s="6">
        <f t="shared" si="2"/>
        <v>3.0249999999999999E-3</v>
      </c>
      <c r="E15" s="12">
        <f t="shared" si="3"/>
        <v>3.0765274376197693E-3</v>
      </c>
    </row>
    <row r="16" spans="1:5">
      <c r="A16" s="4">
        <v>12</v>
      </c>
      <c r="B16" s="6">
        <f t="shared" si="0"/>
        <v>2E-3</v>
      </c>
      <c r="C16" s="12">
        <f t="shared" si="1"/>
        <v>2.0000000000000018E-3</v>
      </c>
      <c r="D16" s="6">
        <f t="shared" si="2"/>
        <v>3.3E-3</v>
      </c>
      <c r="E16" s="12">
        <f t="shared" si="3"/>
        <v>3.361455501911359E-3</v>
      </c>
    </row>
    <row r="17" spans="1:5">
      <c r="A17" s="4">
        <v>13</v>
      </c>
      <c r="B17" s="6">
        <f t="shared" si="0"/>
        <v>2.166666666666667E-3</v>
      </c>
      <c r="C17" s="12">
        <f t="shared" si="1"/>
        <v>2.1666666666666501E-3</v>
      </c>
      <c r="D17" s="6">
        <f t="shared" si="2"/>
        <v>3.5750000000000005E-3</v>
      </c>
      <c r="E17" s="12">
        <f t="shared" si="3"/>
        <v>3.6472824298944273E-3</v>
      </c>
    </row>
    <row r="18" spans="1:5">
      <c r="A18" s="4">
        <v>14</v>
      </c>
      <c r="B18" s="6">
        <f t="shared" si="0"/>
        <v>2.3333333333333335E-3</v>
      </c>
      <c r="C18" s="12">
        <f t="shared" si="1"/>
        <v>2.3333333333332984E-3</v>
      </c>
      <c r="D18" s="6">
        <f t="shared" si="2"/>
        <v>3.8500000000000001E-3</v>
      </c>
      <c r="E18" s="12">
        <f t="shared" si="3"/>
        <v>3.9340141711349252E-3</v>
      </c>
    </row>
    <row r="19" spans="1:5">
      <c r="A19" s="4">
        <v>15</v>
      </c>
      <c r="B19" s="6">
        <f t="shared" si="0"/>
        <v>2.4999999999999996E-3</v>
      </c>
      <c r="C19" s="12">
        <f t="shared" si="1"/>
        <v>2.4999999999999467E-3</v>
      </c>
      <c r="D19" s="6">
        <f t="shared" si="2"/>
        <v>4.1249999999999993E-3</v>
      </c>
      <c r="E19" s="12">
        <f t="shared" si="3"/>
        <v>4.2216567353323686E-3</v>
      </c>
    </row>
    <row r="20" spans="1:5">
      <c r="A20" s="4">
        <v>16</v>
      </c>
      <c r="B20" s="6">
        <f t="shared" si="0"/>
        <v>2.6666666666666666E-3</v>
      </c>
      <c r="C20" s="12">
        <f t="shared" si="1"/>
        <v>2.666666666666706E-3</v>
      </c>
      <c r="D20" s="6">
        <f t="shared" si="2"/>
        <v>4.3999999999999994E-3</v>
      </c>
      <c r="E20" s="12">
        <f t="shared" si="3"/>
        <v>4.5102161931395157E-3</v>
      </c>
    </row>
    <row r="21" spans="1:5">
      <c r="A21" s="4">
        <v>17</v>
      </c>
      <c r="B21" s="6">
        <f t="shared" si="0"/>
        <v>2.8333333333333335E-3</v>
      </c>
      <c r="C21" s="12">
        <f t="shared" si="1"/>
        <v>2.8333333333333544E-3</v>
      </c>
      <c r="D21" s="6">
        <f t="shared" si="2"/>
        <v>4.6750000000000003E-3</v>
      </c>
      <c r="E21" s="12">
        <f t="shared" si="3"/>
        <v>4.7996986769950345E-3</v>
      </c>
    </row>
    <row r="22" spans="1:5">
      <c r="A22" s="4">
        <v>18</v>
      </c>
      <c r="B22" s="6">
        <f t="shared" si="0"/>
        <v>3.0000000000000005E-3</v>
      </c>
      <c r="C22" s="12">
        <f t="shared" si="1"/>
        <v>3.0000000000000027E-3</v>
      </c>
      <c r="D22" s="6">
        <f t="shared" si="2"/>
        <v>4.9500000000000004E-3</v>
      </c>
      <c r="E22" s="12">
        <f t="shared" si="3"/>
        <v>5.0901103819710469E-3</v>
      </c>
    </row>
    <row r="23" spans="1:5">
      <c r="A23" s="4">
        <v>19</v>
      </c>
      <c r="B23" s="6">
        <f t="shared" si="0"/>
        <v>3.1666666666666666E-3</v>
      </c>
      <c r="C23" s="12">
        <f t="shared" si="1"/>
        <v>3.166666666666651E-3</v>
      </c>
      <c r="D23" s="6">
        <f t="shared" si="2"/>
        <v>5.2249999999999996E-3</v>
      </c>
      <c r="E23" s="12">
        <f t="shared" si="3"/>
        <v>5.3814575666351061E-3</v>
      </c>
    </row>
    <row r="24" spans="1:5">
      <c r="A24" s="4">
        <v>20</v>
      </c>
      <c r="B24" s="6">
        <f t="shared" si="0"/>
        <v>3.3333333333333335E-3</v>
      </c>
      <c r="C24" s="12">
        <f t="shared" si="1"/>
        <v>3.3333333333332993E-3</v>
      </c>
      <c r="D24" s="6">
        <f t="shared" si="2"/>
        <v>5.4999999999999997E-3</v>
      </c>
      <c r="E24" s="12">
        <f t="shared" si="3"/>
        <v>5.6737465539274945E-3</v>
      </c>
    </row>
    <row r="25" spans="1:5">
      <c r="A25" s="4">
        <v>21</v>
      </c>
      <c r="B25" s="6">
        <f t="shared" si="0"/>
        <v>3.5000000000000001E-3</v>
      </c>
      <c r="C25" s="12">
        <f t="shared" si="1"/>
        <v>3.4999999999999476E-3</v>
      </c>
      <c r="D25" s="6">
        <f t="shared" si="2"/>
        <v>5.7749999999999998E-3</v>
      </c>
      <c r="E25" s="12">
        <f t="shared" si="3"/>
        <v>5.9669837320530661E-3</v>
      </c>
    </row>
    <row r="26" spans="1:5">
      <c r="A26" s="4">
        <v>22</v>
      </c>
      <c r="B26" s="6">
        <f t="shared" si="0"/>
        <v>3.6666666666666666E-3</v>
      </c>
      <c r="C26" s="12">
        <f t="shared" si="1"/>
        <v>3.6666666666667069E-3</v>
      </c>
      <c r="D26" s="6">
        <f t="shared" si="2"/>
        <v>6.0499999999999998E-3</v>
      </c>
      <c r="E26" s="12">
        <f t="shared" si="3"/>
        <v>6.2611755553891868E-3</v>
      </c>
    </row>
    <row r="27" spans="1:5">
      <c r="A27" s="4">
        <v>23</v>
      </c>
      <c r="B27" s="6">
        <f t="shared" si="0"/>
        <v>3.8333333333333331E-3</v>
      </c>
      <c r="C27" s="12">
        <f t="shared" si="1"/>
        <v>3.8333333333333552E-3</v>
      </c>
      <c r="D27" s="6">
        <f t="shared" si="2"/>
        <v>6.324999999999999E-3</v>
      </c>
      <c r="E27" s="12">
        <f t="shared" si="3"/>
        <v>6.556328545409662E-3</v>
      </c>
    </row>
    <row r="28" spans="1:5">
      <c r="A28" s="4">
        <v>24</v>
      </c>
      <c r="B28" s="6">
        <f t="shared" si="0"/>
        <v>4.0000000000000001E-3</v>
      </c>
      <c r="C28" s="12">
        <f t="shared" si="1"/>
        <v>4.0000000000000036E-3</v>
      </c>
      <c r="D28" s="6">
        <f t="shared" si="2"/>
        <v>6.6E-3</v>
      </c>
      <c r="E28" s="12">
        <f t="shared" si="3"/>
        <v>6.8524492916248736E-3</v>
      </c>
    </row>
    <row r="29" spans="1:5">
      <c r="A29" s="4">
        <v>25</v>
      </c>
      <c r="B29" s="6">
        <f t="shared" si="0"/>
        <v>4.1666666666666666E-3</v>
      </c>
      <c r="C29" s="12">
        <f t="shared" si="1"/>
        <v>4.1666666666666519E-3</v>
      </c>
      <c r="D29" s="6">
        <f t="shared" si="2"/>
        <v>6.8749999999999992E-3</v>
      </c>
      <c r="E29" s="12">
        <f t="shared" si="3"/>
        <v>7.1495444525375706E-3</v>
      </c>
    </row>
    <row r="30" spans="1:5">
      <c r="A30" s="4">
        <v>26</v>
      </c>
      <c r="B30" s="6">
        <f t="shared" si="0"/>
        <v>4.333333333333334E-3</v>
      </c>
      <c r="C30" s="12">
        <f t="shared" si="1"/>
        <v>4.3333333333333002E-3</v>
      </c>
      <c r="D30" s="6">
        <f t="shared" si="2"/>
        <v>7.150000000000001E-3</v>
      </c>
      <c r="E30" s="12">
        <f>1-(1-D30*12)^(1/12)</f>
        <v>7.4476207566175345E-3</v>
      </c>
    </row>
    <row r="31" spans="1:5">
      <c r="A31" s="4">
        <v>27</v>
      </c>
      <c r="B31" s="6">
        <f t="shared" si="0"/>
        <v>4.4999999999999997E-3</v>
      </c>
      <c r="C31" s="12">
        <f t="shared" si="1"/>
        <v>4.4999999999999485E-3</v>
      </c>
      <c r="D31" s="6">
        <f t="shared" si="2"/>
        <v>7.4249999999999993E-3</v>
      </c>
      <c r="E31" s="12">
        <f t="shared" si="3"/>
        <v>7.7466850032913426E-3</v>
      </c>
    </row>
    <row r="32" spans="1:5">
      <c r="A32" s="4">
        <v>28</v>
      </c>
      <c r="B32" s="6">
        <f t="shared" si="0"/>
        <v>4.6666666666666671E-3</v>
      </c>
      <c r="C32" s="12">
        <f t="shared" si="1"/>
        <v>4.6666666666667078E-3</v>
      </c>
      <c r="D32" s="6">
        <f t="shared" si="2"/>
        <v>7.7000000000000002E-3</v>
      </c>
      <c r="E32" s="12">
        <f t="shared" si="3"/>
        <v>8.0467440639515608E-3</v>
      </c>
    </row>
    <row r="33" spans="1:5">
      <c r="A33" s="4">
        <v>29</v>
      </c>
      <c r="B33" s="6">
        <f t="shared" si="0"/>
        <v>4.8333333333333336E-3</v>
      </c>
      <c r="C33" s="12">
        <f t="shared" si="1"/>
        <v>4.8333333333333561E-3</v>
      </c>
      <c r="D33" s="6">
        <f t="shared" si="2"/>
        <v>7.9749999999999995E-3</v>
      </c>
      <c r="E33" s="12">
        <f t="shared" si="3"/>
        <v>8.3478048829831453E-3</v>
      </c>
    </row>
    <row r="34" spans="1:5">
      <c r="A34" s="4">
        <v>30</v>
      </c>
      <c r="B34" s="6">
        <f t="shared" si="0"/>
        <v>5.0000000000000001E-3</v>
      </c>
      <c r="C34" s="12">
        <f t="shared" si="1"/>
        <v>5.0000000000000044E-3</v>
      </c>
      <c r="D34" s="6">
        <f t="shared" si="2"/>
        <v>8.2500000000000004E-3</v>
      </c>
      <c r="E34" s="12">
        <f t="shared" si="3"/>
        <v>8.6498744788083837E-3</v>
      </c>
    </row>
    <row r="35" spans="1:5">
      <c r="A35" s="4">
        <v>31</v>
      </c>
      <c r="B35" s="6">
        <f t="shared" si="0"/>
        <v>5.0000000000000001E-3</v>
      </c>
      <c r="C35" s="12">
        <f t="shared" si="1"/>
        <v>5.0000000000000044E-3</v>
      </c>
      <c r="D35" s="6">
        <f t="shared" si="2"/>
        <v>8.2500000000000004E-3</v>
      </c>
      <c r="E35" s="12">
        <f t="shared" si="3"/>
        <v>8.6498744788083837E-3</v>
      </c>
    </row>
    <row r="36" spans="1:5">
      <c r="A36" s="4">
        <v>32</v>
      </c>
      <c r="B36" s="6">
        <f t="shared" si="0"/>
        <v>5.0000000000000001E-3</v>
      </c>
      <c r="C36" s="12">
        <f t="shared" si="1"/>
        <v>5.0000000000000044E-3</v>
      </c>
      <c r="D36" s="6">
        <f t="shared" si="2"/>
        <v>8.2500000000000004E-3</v>
      </c>
      <c r="E36" s="12">
        <f t="shared" si="3"/>
        <v>8.6498744788083837E-3</v>
      </c>
    </row>
    <row r="37" spans="1:5">
      <c r="A37" s="4">
        <v>33</v>
      </c>
      <c r="B37" s="6">
        <f t="shared" si="0"/>
        <v>5.0000000000000001E-3</v>
      </c>
      <c r="C37" s="12">
        <f t="shared" si="1"/>
        <v>5.0000000000000044E-3</v>
      </c>
      <c r="D37" s="6">
        <f t="shared" si="2"/>
        <v>8.2500000000000004E-3</v>
      </c>
      <c r="E37" s="12">
        <f t="shared" si="3"/>
        <v>8.6498744788083837E-3</v>
      </c>
    </row>
    <row r="38" spans="1:5">
      <c r="A38" s="4">
        <v>34</v>
      </c>
      <c r="B38" s="6">
        <f t="shared" si="0"/>
        <v>5.0000000000000001E-3</v>
      </c>
      <c r="C38" s="12">
        <f t="shared" si="1"/>
        <v>5.0000000000000044E-3</v>
      </c>
      <c r="D38" s="6">
        <f t="shared" si="2"/>
        <v>8.2500000000000004E-3</v>
      </c>
      <c r="E38" s="12">
        <f t="shared" si="3"/>
        <v>8.6498744788083837E-3</v>
      </c>
    </row>
    <row r="39" spans="1:5">
      <c r="A39" s="4">
        <v>35</v>
      </c>
      <c r="B39" s="6">
        <f t="shared" si="0"/>
        <v>5.0000000000000001E-3</v>
      </c>
      <c r="C39" s="12">
        <f t="shared" si="1"/>
        <v>5.0000000000000044E-3</v>
      </c>
      <c r="D39" s="6">
        <f t="shared" si="2"/>
        <v>8.2500000000000004E-3</v>
      </c>
      <c r="E39" s="12">
        <f t="shared" si="3"/>
        <v>8.6498744788083837E-3</v>
      </c>
    </row>
    <row r="40" spans="1:5">
      <c r="A40" s="4">
        <v>36</v>
      </c>
      <c r="B40" s="6">
        <f t="shared" si="0"/>
        <v>5.0000000000000001E-3</v>
      </c>
      <c r="C40" s="12">
        <f t="shared" si="1"/>
        <v>5.0000000000000044E-3</v>
      </c>
      <c r="D40" s="6">
        <f t="shared" si="2"/>
        <v>8.2500000000000004E-3</v>
      </c>
      <c r="E40" s="12">
        <f t="shared" si="3"/>
        <v>8.6498744788083837E-3</v>
      </c>
    </row>
    <row r="41" spans="1:5">
      <c r="A41" s="4">
        <v>37</v>
      </c>
      <c r="B41" s="6">
        <f t="shared" si="0"/>
        <v>5.0000000000000001E-3</v>
      </c>
      <c r="C41" s="12">
        <f t="shared" si="1"/>
        <v>5.0000000000000044E-3</v>
      </c>
      <c r="D41" s="6">
        <f t="shared" si="2"/>
        <v>8.2500000000000004E-3</v>
      </c>
      <c r="E41" s="12">
        <f t="shared" si="3"/>
        <v>8.6498744788083837E-3</v>
      </c>
    </row>
    <row r="42" spans="1:5">
      <c r="A42" s="4">
        <v>38</v>
      </c>
      <c r="B42" s="6">
        <f t="shared" si="0"/>
        <v>5.0000000000000001E-3</v>
      </c>
      <c r="C42" s="12">
        <f t="shared" si="1"/>
        <v>5.0000000000000044E-3</v>
      </c>
      <c r="D42" s="6">
        <f t="shared" si="2"/>
        <v>8.2500000000000004E-3</v>
      </c>
      <c r="E42" s="12">
        <f t="shared" si="3"/>
        <v>8.6498744788083837E-3</v>
      </c>
    </row>
    <row r="43" spans="1:5">
      <c r="A43" s="4">
        <v>39</v>
      </c>
      <c r="B43" s="6">
        <f t="shared" si="0"/>
        <v>5.0000000000000001E-3</v>
      </c>
      <c r="C43" s="12">
        <f t="shared" si="1"/>
        <v>5.0000000000000044E-3</v>
      </c>
      <c r="D43" s="6">
        <f t="shared" si="2"/>
        <v>8.2500000000000004E-3</v>
      </c>
      <c r="E43" s="12">
        <f t="shared" si="3"/>
        <v>8.6498744788083837E-3</v>
      </c>
    </row>
    <row r="44" spans="1:5">
      <c r="A44" s="4">
        <v>40</v>
      </c>
      <c r="B44" s="6">
        <f t="shared" si="0"/>
        <v>5.0000000000000001E-3</v>
      </c>
      <c r="C44" s="12">
        <f t="shared" si="1"/>
        <v>5.0000000000000044E-3</v>
      </c>
      <c r="D44" s="6">
        <f t="shared" si="2"/>
        <v>8.2500000000000004E-3</v>
      </c>
      <c r="E44" s="12">
        <f t="shared" si="3"/>
        <v>8.6498744788083837E-3</v>
      </c>
    </row>
    <row r="45" spans="1:5">
      <c r="A45" s="4">
        <v>41</v>
      </c>
      <c r="B45" s="6">
        <f t="shared" si="0"/>
        <v>5.0000000000000001E-3</v>
      </c>
      <c r="C45" s="12">
        <f t="shared" si="1"/>
        <v>5.0000000000000044E-3</v>
      </c>
      <c r="D45" s="6">
        <f t="shared" si="2"/>
        <v>8.2500000000000004E-3</v>
      </c>
      <c r="E45" s="12">
        <f t="shared" si="3"/>
        <v>8.6498744788083837E-3</v>
      </c>
    </row>
    <row r="46" spans="1:5">
      <c r="A46" s="4">
        <v>42</v>
      </c>
      <c r="B46" s="6">
        <f t="shared" si="0"/>
        <v>5.0000000000000001E-3</v>
      </c>
      <c r="C46" s="12">
        <f t="shared" si="1"/>
        <v>5.0000000000000044E-3</v>
      </c>
      <c r="D46" s="6">
        <f t="shared" si="2"/>
        <v>8.2500000000000004E-3</v>
      </c>
      <c r="E46" s="12">
        <f t="shared" si="3"/>
        <v>8.6498744788083837E-3</v>
      </c>
    </row>
    <row r="47" spans="1:5">
      <c r="A47" s="4">
        <v>43</v>
      </c>
      <c r="B47" s="6">
        <f t="shared" si="0"/>
        <v>5.0000000000000001E-3</v>
      </c>
      <c r="C47" s="12">
        <f t="shared" si="1"/>
        <v>5.0000000000000044E-3</v>
      </c>
      <c r="D47" s="6">
        <f t="shared" si="2"/>
        <v>8.2500000000000004E-3</v>
      </c>
      <c r="E47" s="12">
        <f t="shared" si="3"/>
        <v>8.6498744788083837E-3</v>
      </c>
    </row>
    <row r="48" spans="1:5">
      <c r="A48" s="4">
        <v>44</v>
      </c>
      <c r="B48" s="6">
        <f t="shared" si="0"/>
        <v>5.0000000000000001E-3</v>
      </c>
      <c r="C48" s="12">
        <f t="shared" si="1"/>
        <v>5.0000000000000044E-3</v>
      </c>
      <c r="D48" s="6">
        <f t="shared" si="2"/>
        <v>8.2500000000000004E-3</v>
      </c>
      <c r="E48" s="12">
        <f t="shared" si="3"/>
        <v>8.6498744788083837E-3</v>
      </c>
    </row>
    <row r="49" spans="1:5">
      <c r="A49" s="4">
        <v>45</v>
      </c>
      <c r="B49" s="6">
        <f t="shared" si="0"/>
        <v>5.0000000000000001E-3</v>
      </c>
      <c r="C49" s="12">
        <f t="shared" si="1"/>
        <v>5.0000000000000044E-3</v>
      </c>
      <c r="D49" s="6">
        <f t="shared" si="2"/>
        <v>8.2500000000000004E-3</v>
      </c>
      <c r="E49" s="12">
        <f t="shared" si="3"/>
        <v>8.6498744788083837E-3</v>
      </c>
    </row>
    <row r="50" spans="1:5">
      <c r="A50" s="4">
        <v>46</v>
      </c>
      <c r="B50" s="6">
        <f t="shared" si="0"/>
        <v>5.0000000000000001E-3</v>
      </c>
      <c r="C50" s="12">
        <f t="shared" si="1"/>
        <v>5.0000000000000044E-3</v>
      </c>
      <c r="D50" s="6">
        <f t="shared" si="2"/>
        <v>8.2500000000000004E-3</v>
      </c>
      <c r="E50" s="12">
        <f t="shared" si="3"/>
        <v>8.6498744788083837E-3</v>
      </c>
    </row>
    <row r="51" spans="1:5">
      <c r="A51" s="4">
        <v>47</v>
      </c>
      <c r="B51" s="6">
        <f t="shared" si="0"/>
        <v>5.0000000000000001E-3</v>
      </c>
      <c r="C51" s="12">
        <f t="shared" si="1"/>
        <v>5.0000000000000044E-3</v>
      </c>
      <c r="D51" s="6">
        <f t="shared" si="2"/>
        <v>8.2500000000000004E-3</v>
      </c>
      <c r="E51" s="12">
        <f t="shared" si="3"/>
        <v>8.6498744788083837E-3</v>
      </c>
    </row>
    <row r="52" spans="1:5">
      <c r="A52" s="4">
        <v>48</v>
      </c>
      <c r="B52" s="6">
        <f t="shared" si="0"/>
        <v>5.0000000000000001E-3</v>
      </c>
      <c r="C52" s="12">
        <f t="shared" si="1"/>
        <v>5.0000000000000044E-3</v>
      </c>
      <c r="D52" s="6">
        <f t="shared" si="2"/>
        <v>8.2500000000000004E-3</v>
      </c>
      <c r="E52" s="12">
        <f t="shared" si="3"/>
        <v>8.6498744788083837E-3</v>
      </c>
    </row>
    <row r="53" spans="1:5">
      <c r="A53" s="4">
        <v>49</v>
      </c>
      <c r="B53" s="6">
        <f t="shared" si="0"/>
        <v>5.0000000000000001E-3</v>
      </c>
      <c r="C53" s="12">
        <f t="shared" si="1"/>
        <v>5.0000000000000044E-3</v>
      </c>
      <c r="D53" s="6">
        <f t="shared" si="2"/>
        <v>8.2500000000000004E-3</v>
      </c>
      <c r="E53" s="12">
        <f t="shared" si="3"/>
        <v>8.6498744788083837E-3</v>
      </c>
    </row>
    <row r="54" spans="1:5">
      <c r="A54" s="4">
        <v>50</v>
      </c>
      <c r="B54" s="6">
        <f t="shared" si="0"/>
        <v>5.0000000000000001E-3</v>
      </c>
      <c r="C54" s="12">
        <f t="shared" si="1"/>
        <v>5.0000000000000044E-3</v>
      </c>
      <c r="D54" s="6">
        <f t="shared" si="2"/>
        <v>8.2500000000000004E-3</v>
      </c>
      <c r="E54" s="12">
        <f t="shared" si="3"/>
        <v>8.6498744788083837E-3</v>
      </c>
    </row>
    <row r="55" spans="1:5">
      <c r="A55" s="4">
        <v>51</v>
      </c>
      <c r="B55" s="6">
        <f t="shared" si="0"/>
        <v>5.0000000000000001E-3</v>
      </c>
      <c r="C55" s="12">
        <f t="shared" si="1"/>
        <v>5.0000000000000044E-3</v>
      </c>
      <c r="D55" s="6">
        <f t="shared" si="2"/>
        <v>8.2500000000000004E-3</v>
      </c>
      <c r="E55" s="12">
        <f t="shared" si="3"/>
        <v>8.6498744788083837E-3</v>
      </c>
    </row>
    <row r="56" spans="1:5">
      <c r="A56" s="4">
        <v>52</v>
      </c>
      <c r="B56" s="6">
        <f t="shared" si="0"/>
        <v>5.0000000000000001E-3</v>
      </c>
      <c r="C56" s="12">
        <f t="shared" si="1"/>
        <v>5.0000000000000044E-3</v>
      </c>
      <c r="D56" s="6">
        <f t="shared" si="2"/>
        <v>8.2500000000000004E-3</v>
      </c>
      <c r="E56" s="12">
        <f t="shared" si="3"/>
        <v>8.6498744788083837E-3</v>
      </c>
    </row>
    <row r="57" spans="1:5">
      <c r="A57" s="4">
        <v>53</v>
      </c>
      <c r="B57" s="6">
        <f t="shared" si="0"/>
        <v>5.0000000000000001E-3</v>
      </c>
      <c r="C57" s="12">
        <f t="shared" si="1"/>
        <v>5.0000000000000044E-3</v>
      </c>
      <c r="D57" s="6">
        <f t="shared" si="2"/>
        <v>8.2500000000000004E-3</v>
      </c>
      <c r="E57" s="12">
        <f t="shared" si="3"/>
        <v>8.6498744788083837E-3</v>
      </c>
    </row>
    <row r="58" spans="1:5">
      <c r="A58" s="4">
        <v>54</v>
      </c>
      <c r="B58" s="6">
        <f t="shared" si="0"/>
        <v>5.0000000000000001E-3</v>
      </c>
      <c r="C58" s="12">
        <f t="shared" si="1"/>
        <v>5.0000000000000044E-3</v>
      </c>
      <c r="D58" s="6">
        <f t="shared" si="2"/>
        <v>8.2500000000000004E-3</v>
      </c>
      <c r="E58" s="12">
        <f t="shared" si="3"/>
        <v>8.6498744788083837E-3</v>
      </c>
    </row>
    <row r="59" spans="1:5">
      <c r="A59" s="4">
        <v>55</v>
      </c>
      <c r="B59" s="6">
        <f t="shared" si="0"/>
        <v>5.0000000000000001E-3</v>
      </c>
      <c r="C59" s="12">
        <f t="shared" si="1"/>
        <v>5.0000000000000044E-3</v>
      </c>
      <c r="D59" s="6">
        <f t="shared" si="2"/>
        <v>8.2500000000000004E-3</v>
      </c>
      <c r="E59" s="12">
        <f t="shared" si="3"/>
        <v>8.6498744788083837E-3</v>
      </c>
    </row>
    <row r="60" spans="1:5">
      <c r="A60" s="4">
        <v>56</v>
      </c>
      <c r="B60" s="6">
        <f t="shared" si="0"/>
        <v>5.0000000000000001E-3</v>
      </c>
      <c r="C60" s="12">
        <f t="shared" si="1"/>
        <v>5.0000000000000044E-3</v>
      </c>
      <c r="D60" s="6">
        <f t="shared" si="2"/>
        <v>8.2500000000000004E-3</v>
      </c>
      <c r="E60" s="12">
        <f t="shared" si="3"/>
        <v>8.6498744788083837E-3</v>
      </c>
    </row>
    <row r="61" spans="1:5">
      <c r="A61" s="4">
        <v>57</v>
      </c>
      <c r="B61" s="6">
        <f t="shared" si="0"/>
        <v>5.0000000000000001E-3</v>
      </c>
      <c r="C61" s="12">
        <f t="shared" si="1"/>
        <v>5.0000000000000044E-3</v>
      </c>
      <c r="D61" s="6">
        <f t="shared" si="2"/>
        <v>8.2500000000000004E-3</v>
      </c>
      <c r="E61" s="12">
        <f t="shared" si="3"/>
        <v>8.6498744788083837E-3</v>
      </c>
    </row>
    <row r="62" spans="1:5">
      <c r="A62" s="4">
        <v>58</v>
      </c>
      <c r="B62" s="6">
        <f t="shared" si="0"/>
        <v>5.0000000000000001E-3</v>
      </c>
      <c r="C62" s="12">
        <f t="shared" si="1"/>
        <v>5.0000000000000044E-3</v>
      </c>
      <c r="D62" s="6">
        <f t="shared" si="2"/>
        <v>8.2500000000000004E-3</v>
      </c>
      <c r="E62" s="12">
        <f t="shared" si="3"/>
        <v>8.6498744788083837E-3</v>
      </c>
    </row>
    <row r="63" spans="1:5">
      <c r="A63" s="4">
        <v>59</v>
      </c>
      <c r="B63" s="6">
        <f t="shared" si="0"/>
        <v>5.0000000000000001E-3</v>
      </c>
      <c r="C63" s="12">
        <f t="shared" si="1"/>
        <v>5.0000000000000044E-3</v>
      </c>
      <c r="D63" s="6">
        <f t="shared" si="2"/>
        <v>8.2500000000000004E-3</v>
      </c>
      <c r="E63" s="12">
        <f t="shared" si="3"/>
        <v>8.6498744788083837E-3</v>
      </c>
    </row>
    <row r="64" spans="1:5">
      <c r="A64" s="4">
        <v>60</v>
      </c>
      <c r="B64" s="6">
        <f t="shared" si="0"/>
        <v>5.0000000000000001E-3</v>
      </c>
      <c r="C64" s="12">
        <f t="shared" si="1"/>
        <v>5.0000000000000044E-3</v>
      </c>
      <c r="D64" s="6">
        <f t="shared" si="2"/>
        <v>8.2500000000000004E-3</v>
      </c>
      <c r="E64" s="12">
        <f t="shared" si="3"/>
        <v>8.6498744788083837E-3</v>
      </c>
    </row>
    <row r="65" spans="1:5">
      <c r="A65" s="4">
        <v>61</v>
      </c>
      <c r="B65" s="6">
        <f t="shared" si="0"/>
        <v>5.0000000000000001E-3</v>
      </c>
      <c r="C65" s="12">
        <f t="shared" si="1"/>
        <v>5.0000000000000044E-3</v>
      </c>
      <c r="D65" s="6">
        <f t="shared" si="2"/>
        <v>8.2500000000000004E-3</v>
      </c>
      <c r="E65" s="12">
        <f t="shared" si="3"/>
        <v>8.6498744788083837E-3</v>
      </c>
    </row>
    <row r="66" spans="1:5">
      <c r="A66" s="4">
        <v>62</v>
      </c>
      <c r="B66" s="6">
        <f t="shared" si="0"/>
        <v>5.0000000000000001E-3</v>
      </c>
      <c r="C66" s="12">
        <f t="shared" si="1"/>
        <v>5.0000000000000044E-3</v>
      </c>
      <c r="D66" s="6">
        <f t="shared" si="2"/>
        <v>8.2500000000000004E-3</v>
      </c>
      <c r="E66" s="12">
        <f t="shared" si="3"/>
        <v>8.6498744788083837E-3</v>
      </c>
    </row>
    <row r="67" spans="1:5">
      <c r="A67" s="4">
        <v>63</v>
      </c>
      <c r="B67" s="6">
        <f t="shared" si="0"/>
        <v>5.0000000000000001E-3</v>
      </c>
      <c r="C67" s="12">
        <f t="shared" si="1"/>
        <v>5.0000000000000044E-3</v>
      </c>
      <c r="D67" s="6">
        <f t="shared" si="2"/>
        <v>8.2500000000000004E-3</v>
      </c>
      <c r="E67" s="12">
        <f t="shared" si="3"/>
        <v>8.6498744788083837E-3</v>
      </c>
    </row>
    <row r="68" spans="1:5">
      <c r="A68" s="4">
        <v>64</v>
      </c>
      <c r="B68" s="6">
        <f t="shared" si="0"/>
        <v>5.0000000000000001E-3</v>
      </c>
      <c r="C68" s="12">
        <f t="shared" si="1"/>
        <v>5.0000000000000044E-3</v>
      </c>
      <c r="D68" s="6">
        <f t="shared" si="2"/>
        <v>8.2500000000000004E-3</v>
      </c>
      <c r="E68" s="12">
        <f t="shared" si="3"/>
        <v>8.6498744788083837E-3</v>
      </c>
    </row>
    <row r="69" spans="1:5">
      <c r="A69" s="4">
        <v>65</v>
      </c>
      <c r="B69" s="6">
        <f t="shared" si="0"/>
        <v>5.0000000000000001E-3</v>
      </c>
      <c r="C69" s="12">
        <f t="shared" si="1"/>
        <v>5.0000000000000044E-3</v>
      </c>
      <c r="D69" s="6">
        <f t="shared" si="2"/>
        <v>8.2500000000000004E-3</v>
      </c>
      <c r="E69" s="12">
        <f t="shared" si="3"/>
        <v>8.6498744788083837E-3</v>
      </c>
    </row>
    <row r="70" spans="1:5">
      <c r="A70" s="4">
        <v>66</v>
      </c>
      <c r="B70" s="6">
        <f t="shared" ref="B70:B133" si="4">IF(A70&lt;30,(0.06*A70/30)/12,0.06/12)</f>
        <v>5.0000000000000001E-3</v>
      </c>
      <c r="C70" s="12">
        <f t="shared" ref="C70:C133" si="5">1-(1-B70)</f>
        <v>5.0000000000000044E-3</v>
      </c>
      <c r="D70" s="6">
        <f t="shared" ref="D70:D133" si="6">$D$2*B70</f>
        <v>8.2500000000000004E-3</v>
      </c>
      <c r="E70" s="12">
        <f t="shared" ref="E70:E133" si="7">1-(1-D70*12)^(1/12)</f>
        <v>8.6498744788083837E-3</v>
      </c>
    </row>
    <row r="71" spans="1:5">
      <c r="A71" s="4">
        <v>67</v>
      </c>
      <c r="B71" s="6">
        <f t="shared" si="4"/>
        <v>5.0000000000000001E-3</v>
      </c>
      <c r="C71" s="12">
        <f t="shared" si="5"/>
        <v>5.0000000000000044E-3</v>
      </c>
      <c r="D71" s="6">
        <f t="shared" si="6"/>
        <v>8.2500000000000004E-3</v>
      </c>
      <c r="E71" s="12">
        <f t="shared" si="7"/>
        <v>8.6498744788083837E-3</v>
      </c>
    </row>
    <row r="72" spans="1:5">
      <c r="A72" s="4">
        <v>68</v>
      </c>
      <c r="B72" s="6">
        <f t="shared" si="4"/>
        <v>5.0000000000000001E-3</v>
      </c>
      <c r="C72" s="12">
        <f t="shared" si="5"/>
        <v>5.0000000000000044E-3</v>
      </c>
      <c r="D72" s="6">
        <f t="shared" si="6"/>
        <v>8.2500000000000004E-3</v>
      </c>
      <c r="E72" s="12">
        <f t="shared" si="7"/>
        <v>8.6498744788083837E-3</v>
      </c>
    </row>
    <row r="73" spans="1:5">
      <c r="A73" s="4">
        <v>69</v>
      </c>
      <c r="B73" s="6">
        <f t="shared" si="4"/>
        <v>5.0000000000000001E-3</v>
      </c>
      <c r="C73" s="12">
        <f t="shared" si="5"/>
        <v>5.0000000000000044E-3</v>
      </c>
      <c r="D73" s="6">
        <f t="shared" si="6"/>
        <v>8.2500000000000004E-3</v>
      </c>
      <c r="E73" s="12">
        <f t="shared" si="7"/>
        <v>8.6498744788083837E-3</v>
      </c>
    </row>
    <row r="74" spans="1:5">
      <c r="A74" s="4">
        <v>70</v>
      </c>
      <c r="B74" s="6">
        <f t="shared" si="4"/>
        <v>5.0000000000000001E-3</v>
      </c>
      <c r="C74" s="12">
        <f t="shared" si="5"/>
        <v>5.0000000000000044E-3</v>
      </c>
      <c r="D74" s="6">
        <f t="shared" si="6"/>
        <v>8.2500000000000004E-3</v>
      </c>
      <c r="E74" s="12">
        <f t="shared" si="7"/>
        <v>8.6498744788083837E-3</v>
      </c>
    </row>
    <row r="75" spans="1:5">
      <c r="A75" s="4">
        <v>71</v>
      </c>
      <c r="B75" s="6">
        <f t="shared" si="4"/>
        <v>5.0000000000000001E-3</v>
      </c>
      <c r="C75" s="12">
        <f t="shared" si="5"/>
        <v>5.0000000000000044E-3</v>
      </c>
      <c r="D75" s="6">
        <f t="shared" si="6"/>
        <v>8.2500000000000004E-3</v>
      </c>
      <c r="E75" s="12">
        <f t="shared" si="7"/>
        <v>8.6498744788083837E-3</v>
      </c>
    </row>
    <row r="76" spans="1:5">
      <c r="A76" s="4">
        <v>72</v>
      </c>
      <c r="B76" s="6">
        <f t="shared" si="4"/>
        <v>5.0000000000000001E-3</v>
      </c>
      <c r="C76" s="12">
        <f t="shared" si="5"/>
        <v>5.0000000000000044E-3</v>
      </c>
      <c r="D76" s="6">
        <f t="shared" si="6"/>
        <v>8.2500000000000004E-3</v>
      </c>
      <c r="E76" s="12">
        <f t="shared" si="7"/>
        <v>8.6498744788083837E-3</v>
      </c>
    </row>
    <row r="77" spans="1:5">
      <c r="A77" s="4">
        <v>73</v>
      </c>
      <c r="B77" s="6">
        <f t="shared" si="4"/>
        <v>5.0000000000000001E-3</v>
      </c>
      <c r="C77" s="12">
        <f t="shared" si="5"/>
        <v>5.0000000000000044E-3</v>
      </c>
      <c r="D77" s="6">
        <f t="shared" si="6"/>
        <v>8.2500000000000004E-3</v>
      </c>
      <c r="E77" s="12">
        <f t="shared" si="7"/>
        <v>8.6498744788083837E-3</v>
      </c>
    </row>
    <row r="78" spans="1:5">
      <c r="A78" s="4">
        <v>74</v>
      </c>
      <c r="B78" s="6">
        <f t="shared" si="4"/>
        <v>5.0000000000000001E-3</v>
      </c>
      <c r="C78" s="12">
        <f t="shared" si="5"/>
        <v>5.0000000000000044E-3</v>
      </c>
      <c r="D78" s="6">
        <f t="shared" si="6"/>
        <v>8.2500000000000004E-3</v>
      </c>
      <c r="E78" s="12">
        <f t="shared" si="7"/>
        <v>8.6498744788083837E-3</v>
      </c>
    </row>
    <row r="79" spans="1:5">
      <c r="A79" s="4">
        <v>75</v>
      </c>
      <c r="B79" s="6">
        <f t="shared" si="4"/>
        <v>5.0000000000000001E-3</v>
      </c>
      <c r="C79" s="12">
        <f t="shared" si="5"/>
        <v>5.0000000000000044E-3</v>
      </c>
      <c r="D79" s="6">
        <f t="shared" si="6"/>
        <v>8.2500000000000004E-3</v>
      </c>
      <c r="E79" s="12">
        <f t="shared" si="7"/>
        <v>8.6498744788083837E-3</v>
      </c>
    </row>
    <row r="80" spans="1:5">
      <c r="A80" s="4">
        <v>76</v>
      </c>
      <c r="B80" s="6">
        <f t="shared" si="4"/>
        <v>5.0000000000000001E-3</v>
      </c>
      <c r="C80" s="12">
        <f t="shared" si="5"/>
        <v>5.0000000000000044E-3</v>
      </c>
      <c r="D80" s="6">
        <f t="shared" si="6"/>
        <v>8.2500000000000004E-3</v>
      </c>
      <c r="E80" s="12">
        <f t="shared" si="7"/>
        <v>8.6498744788083837E-3</v>
      </c>
    </row>
    <row r="81" spans="1:5">
      <c r="A81" s="4">
        <v>77</v>
      </c>
      <c r="B81" s="6">
        <f t="shared" si="4"/>
        <v>5.0000000000000001E-3</v>
      </c>
      <c r="C81" s="12">
        <f t="shared" si="5"/>
        <v>5.0000000000000044E-3</v>
      </c>
      <c r="D81" s="6">
        <f t="shared" si="6"/>
        <v>8.2500000000000004E-3</v>
      </c>
      <c r="E81" s="12">
        <f t="shared" si="7"/>
        <v>8.6498744788083837E-3</v>
      </c>
    </row>
    <row r="82" spans="1:5">
      <c r="A82" s="4">
        <v>78</v>
      </c>
      <c r="B82" s="6">
        <f t="shared" si="4"/>
        <v>5.0000000000000001E-3</v>
      </c>
      <c r="C82" s="12">
        <f t="shared" si="5"/>
        <v>5.0000000000000044E-3</v>
      </c>
      <c r="D82" s="6">
        <f t="shared" si="6"/>
        <v>8.2500000000000004E-3</v>
      </c>
      <c r="E82" s="12">
        <f t="shared" si="7"/>
        <v>8.6498744788083837E-3</v>
      </c>
    </row>
    <row r="83" spans="1:5">
      <c r="A83" s="4">
        <v>79</v>
      </c>
      <c r="B83" s="6">
        <f t="shared" si="4"/>
        <v>5.0000000000000001E-3</v>
      </c>
      <c r="C83" s="12">
        <f t="shared" si="5"/>
        <v>5.0000000000000044E-3</v>
      </c>
      <c r="D83" s="6">
        <f t="shared" si="6"/>
        <v>8.2500000000000004E-3</v>
      </c>
      <c r="E83" s="12">
        <f t="shared" si="7"/>
        <v>8.6498744788083837E-3</v>
      </c>
    </row>
    <row r="84" spans="1:5">
      <c r="A84" s="4">
        <v>80</v>
      </c>
      <c r="B84" s="6">
        <f t="shared" si="4"/>
        <v>5.0000000000000001E-3</v>
      </c>
      <c r="C84" s="12">
        <f t="shared" si="5"/>
        <v>5.0000000000000044E-3</v>
      </c>
      <c r="D84" s="6">
        <f t="shared" si="6"/>
        <v>8.2500000000000004E-3</v>
      </c>
      <c r="E84" s="12">
        <f t="shared" si="7"/>
        <v>8.6498744788083837E-3</v>
      </c>
    </row>
    <row r="85" spans="1:5">
      <c r="A85" s="4">
        <v>81</v>
      </c>
      <c r="B85" s="6">
        <f t="shared" si="4"/>
        <v>5.0000000000000001E-3</v>
      </c>
      <c r="C85" s="12">
        <f t="shared" si="5"/>
        <v>5.0000000000000044E-3</v>
      </c>
      <c r="D85" s="6">
        <f t="shared" si="6"/>
        <v>8.2500000000000004E-3</v>
      </c>
      <c r="E85" s="12">
        <f t="shared" si="7"/>
        <v>8.6498744788083837E-3</v>
      </c>
    </row>
    <row r="86" spans="1:5">
      <c r="A86" s="4">
        <v>82</v>
      </c>
      <c r="B86" s="6">
        <f t="shared" si="4"/>
        <v>5.0000000000000001E-3</v>
      </c>
      <c r="C86" s="12">
        <f t="shared" si="5"/>
        <v>5.0000000000000044E-3</v>
      </c>
      <c r="D86" s="6">
        <f t="shared" si="6"/>
        <v>8.2500000000000004E-3</v>
      </c>
      <c r="E86" s="12">
        <f t="shared" si="7"/>
        <v>8.6498744788083837E-3</v>
      </c>
    </row>
    <row r="87" spans="1:5">
      <c r="A87" s="4">
        <v>83</v>
      </c>
      <c r="B87" s="6">
        <f t="shared" si="4"/>
        <v>5.0000000000000001E-3</v>
      </c>
      <c r="C87" s="12">
        <f t="shared" si="5"/>
        <v>5.0000000000000044E-3</v>
      </c>
      <c r="D87" s="6">
        <f t="shared" si="6"/>
        <v>8.2500000000000004E-3</v>
      </c>
      <c r="E87" s="12">
        <f t="shared" si="7"/>
        <v>8.6498744788083837E-3</v>
      </c>
    </row>
    <row r="88" spans="1:5">
      <c r="A88" s="4">
        <v>84</v>
      </c>
      <c r="B88" s="6">
        <f t="shared" si="4"/>
        <v>5.0000000000000001E-3</v>
      </c>
      <c r="C88" s="12">
        <f t="shared" si="5"/>
        <v>5.0000000000000044E-3</v>
      </c>
      <c r="D88" s="6">
        <f t="shared" si="6"/>
        <v>8.2500000000000004E-3</v>
      </c>
      <c r="E88" s="12">
        <f t="shared" si="7"/>
        <v>8.6498744788083837E-3</v>
      </c>
    </row>
    <row r="89" spans="1:5">
      <c r="A89" s="4">
        <v>85</v>
      </c>
      <c r="B89" s="6">
        <f t="shared" si="4"/>
        <v>5.0000000000000001E-3</v>
      </c>
      <c r="C89" s="12">
        <f t="shared" si="5"/>
        <v>5.0000000000000044E-3</v>
      </c>
      <c r="D89" s="6">
        <f t="shared" si="6"/>
        <v>8.2500000000000004E-3</v>
      </c>
      <c r="E89" s="12">
        <f t="shared" si="7"/>
        <v>8.6498744788083837E-3</v>
      </c>
    </row>
    <row r="90" spans="1:5">
      <c r="A90" s="4">
        <v>86</v>
      </c>
      <c r="B90" s="6">
        <f t="shared" si="4"/>
        <v>5.0000000000000001E-3</v>
      </c>
      <c r="C90" s="12">
        <f t="shared" si="5"/>
        <v>5.0000000000000044E-3</v>
      </c>
      <c r="D90" s="6">
        <f t="shared" si="6"/>
        <v>8.2500000000000004E-3</v>
      </c>
      <c r="E90" s="12">
        <f t="shared" si="7"/>
        <v>8.6498744788083837E-3</v>
      </c>
    </row>
    <row r="91" spans="1:5">
      <c r="A91" s="4">
        <v>87</v>
      </c>
      <c r="B91" s="6">
        <f t="shared" si="4"/>
        <v>5.0000000000000001E-3</v>
      </c>
      <c r="C91" s="12">
        <f t="shared" si="5"/>
        <v>5.0000000000000044E-3</v>
      </c>
      <c r="D91" s="6">
        <f t="shared" si="6"/>
        <v>8.2500000000000004E-3</v>
      </c>
      <c r="E91" s="12">
        <f t="shared" si="7"/>
        <v>8.6498744788083837E-3</v>
      </c>
    </row>
    <row r="92" spans="1:5">
      <c r="A92" s="4">
        <v>88</v>
      </c>
      <c r="B92" s="6">
        <f t="shared" si="4"/>
        <v>5.0000000000000001E-3</v>
      </c>
      <c r="C92" s="12">
        <f t="shared" si="5"/>
        <v>5.0000000000000044E-3</v>
      </c>
      <c r="D92" s="6">
        <f t="shared" si="6"/>
        <v>8.2500000000000004E-3</v>
      </c>
      <c r="E92" s="12">
        <f t="shared" si="7"/>
        <v>8.6498744788083837E-3</v>
      </c>
    </row>
    <row r="93" spans="1:5">
      <c r="A93" s="4">
        <v>89</v>
      </c>
      <c r="B93" s="6">
        <f t="shared" si="4"/>
        <v>5.0000000000000001E-3</v>
      </c>
      <c r="C93" s="12">
        <f t="shared" si="5"/>
        <v>5.0000000000000044E-3</v>
      </c>
      <c r="D93" s="6">
        <f t="shared" si="6"/>
        <v>8.2500000000000004E-3</v>
      </c>
      <c r="E93" s="12">
        <f t="shared" si="7"/>
        <v>8.6498744788083837E-3</v>
      </c>
    </row>
    <row r="94" spans="1:5">
      <c r="A94" s="4">
        <v>90</v>
      </c>
      <c r="B94" s="6">
        <f t="shared" si="4"/>
        <v>5.0000000000000001E-3</v>
      </c>
      <c r="C94" s="12">
        <f t="shared" si="5"/>
        <v>5.0000000000000044E-3</v>
      </c>
      <c r="D94" s="6">
        <f t="shared" si="6"/>
        <v>8.2500000000000004E-3</v>
      </c>
      <c r="E94" s="12">
        <f t="shared" si="7"/>
        <v>8.6498744788083837E-3</v>
      </c>
    </row>
    <row r="95" spans="1:5">
      <c r="A95" s="4">
        <v>91</v>
      </c>
      <c r="B95" s="6">
        <f t="shared" si="4"/>
        <v>5.0000000000000001E-3</v>
      </c>
      <c r="C95" s="12">
        <f t="shared" si="5"/>
        <v>5.0000000000000044E-3</v>
      </c>
      <c r="D95" s="6">
        <f t="shared" si="6"/>
        <v>8.2500000000000004E-3</v>
      </c>
      <c r="E95" s="12">
        <f t="shared" si="7"/>
        <v>8.6498744788083837E-3</v>
      </c>
    </row>
    <row r="96" spans="1:5">
      <c r="A96" s="4">
        <v>92</v>
      </c>
      <c r="B96" s="6">
        <f t="shared" si="4"/>
        <v>5.0000000000000001E-3</v>
      </c>
      <c r="C96" s="12">
        <f t="shared" si="5"/>
        <v>5.0000000000000044E-3</v>
      </c>
      <c r="D96" s="6">
        <f t="shared" si="6"/>
        <v>8.2500000000000004E-3</v>
      </c>
      <c r="E96" s="12">
        <f t="shared" si="7"/>
        <v>8.6498744788083837E-3</v>
      </c>
    </row>
    <row r="97" spans="1:5">
      <c r="A97" s="4">
        <v>93</v>
      </c>
      <c r="B97" s="6">
        <f t="shared" si="4"/>
        <v>5.0000000000000001E-3</v>
      </c>
      <c r="C97" s="12">
        <f t="shared" si="5"/>
        <v>5.0000000000000044E-3</v>
      </c>
      <c r="D97" s="6">
        <f t="shared" si="6"/>
        <v>8.2500000000000004E-3</v>
      </c>
      <c r="E97" s="12">
        <f t="shared" si="7"/>
        <v>8.6498744788083837E-3</v>
      </c>
    </row>
    <row r="98" spans="1:5">
      <c r="A98" s="4">
        <v>94</v>
      </c>
      <c r="B98" s="6">
        <f t="shared" si="4"/>
        <v>5.0000000000000001E-3</v>
      </c>
      <c r="C98" s="12">
        <f t="shared" si="5"/>
        <v>5.0000000000000044E-3</v>
      </c>
      <c r="D98" s="6">
        <f t="shared" si="6"/>
        <v>8.2500000000000004E-3</v>
      </c>
      <c r="E98" s="12">
        <f t="shared" si="7"/>
        <v>8.6498744788083837E-3</v>
      </c>
    </row>
    <row r="99" spans="1:5">
      <c r="A99" s="4">
        <v>95</v>
      </c>
      <c r="B99" s="6">
        <f t="shared" si="4"/>
        <v>5.0000000000000001E-3</v>
      </c>
      <c r="C99" s="12">
        <f t="shared" si="5"/>
        <v>5.0000000000000044E-3</v>
      </c>
      <c r="D99" s="6">
        <f t="shared" si="6"/>
        <v>8.2500000000000004E-3</v>
      </c>
      <c r="E99" s="12">
        <f t="shared" si="7"/>
        <v>8.6498744788083837E-3</v>
      </c>
    </row>
    <row r="100" spans="1:5">
      <c r="A100" s="4">
        <v>96</v>
      </c>
      <c r="B100" s="6">
        <f t="shared" si="4"/>
        <v>5.0000000000000001E-3</v>
      </c>
      <c r="C100" s="12">
        <f t="shared" si="5"/>
        <v>5.0000000000000044E-3</v>
      </c>
      <c r="D100" s="6">
        <f t="shared" si="6"/>
        <v>8.2500000000000004E-3</v>
      </c>
      <c r="E100" s="12">
        <f t="shared" si="7"/>
        <v>8.6498744788083837E-3</v>
      </c>
    </row>
    <row r="101" spans="1:5">
      <c r="A101" s="4">
        <v>97</v>
      </c>
      <c r="B101" s="6">
        <f t="shared" si="4"/>
        <v>5.0000000000000001E-3</v>
      </c>
      <c r="C101" s="12">
        <f t="shared" si="5"/>
        <v>5.0000000000000044E-3</v>
      </c>
      <c r="D101" s="6">
        <f t="shared" si="6"/>
        <v>8.2500000000000004E-3</v>
      </c>
      <c r="E101" s="12">
        <f t="shared" si="7"/>
        <v>8.6498744788083837E-3</v>
      </c>
    </row>
    <row r="102" spans="1:5">
      <c r="A102" s="4">
        <v>98</v>
      </c>
      <c r="B102" s="6">
        <f t="shared" si="4"/>
        <v>5.0000000000000001E-3</v>
      </c>
      <c r="C102" s="12">
        <f t="shared" si="5"/>
        <v>5.0000000000000044E-3</v>
      </c>
      <c r="D102" s="6">
        <f t="shared" si="6"/>
        <v>8.2500000000000004E-3</v>
      </c>
      <c r="E102" s="12">
        <f t="shared" si="7"/>
        <v>8.6498744788083837E-3</v>
      </c>
    </row>
    <row r="103" spans="1:5">
      <c r="A103" s="4">
        <v>99</v>
      </c>
      <c r="B103" s="6">
        <f t="shared" si="4"/>
        <v>5.0000000000000001E-3</v>
      </c>
      <c r="C103" s="12">
        <f t="shared" si="5"/>
        <v>5.0000000000000044E-3</v>
      </c>
      <c r="D103" s="6">
        <f t="shared" si="6"/>
        <v>8.2500000000000004E-3</v>
      </c>
      <c r="E103" s="12">
        <f t="shared" si="7"/>
        <v>8.6498744788083837E-3</v>
      </c>
    </row>
    <row r="104" spans="1:5">
      <c r="A104" s="4">
        <v>100</v>
      </c>
      <c r="B104" s="6">
        <f t="shared" si="4"/>
        <v>5.0000000000000001E-3</v>
      </c>
      <c r="C104" s="12">
        <f t="shared" si="5"/>
        <v>5.0000000000000044E-3</v>
      </c>
      <c r="D104" s="6">
        <f t="shared" si="6"/>
        <v>8.2500000000000004E-3</v>
      </c>
      <c r="E104" s="12">
        <f t="shared" si="7"/>
        <v>8.6498744788083837E-3</v>
      </c>
    </row>
    <row r="105" spans="1:5">
      <c r="A105" s="4">
        <v>101</v>
      </c>
      <c r="B105" s="6">
        <f t="shared" si="4"/>
        <v>5.0000000000000001E-3</v>
      </c>
      <c r="C105" s="12">
        <f t="shared" si="5"/>
        <v>5.0000000000000044E-3</v>
      </c>
      <c r="D105" s="6">
        <f t="shared" si="6"/>
        <v>8.2500000000000004E-3</v>
      </c>
      <c r="E105" s="12">
        <f t="shared" si="7"/>
        <v>8.6498744788083837E-3</v>
      </c>
    </row>
    <row r="106" spans="1:5">
      <c r="A106" s="4">
        <v>102</v>
      </c>
      <c r="B106" s="6">
        <f t="shared" si="4"/>
        <v>5.0000000000000001E-3</v>
      </c>
      <c r="C106" s="12">
        <f t="shared" si="5"/>
        <v>5.0000000000000044E-3</v>
      </c>
      <c r="D106" s="6">
        <f t="shared" si="6"/>
        <v>8.2500000000000004E-3</v>
      </c>
      <c r="E106" s="12">
        <f t="shared" si="7"/>
        <v>8.6498744788083837E-3</v>
      </c>
    </row>
    <row r="107" spans="1:5">
      <c r="A107" s="4">
        <v>103</v>
      </c>
      <c r="B107" s="6">
        <f t="shared" si="4"/>
        <v>5.0000000000000001E-3</v>
      </c>
      <c r="C107" s="12">
        <f t="shared" si="5"/>
        <v>5.0000000000000044E-3</v>
      </c>
      <c r="D107" s="6">
        <f t="shared" si="6"/>
        <v>8.2500000000000004E-3</v>
      </c>
      <c r="E107" s="12">
        <f t="shared" si="7"/>
        <v>8.6498744788083837E-3</v>
      </c>
    </row>
    <row r="108" spans="1:5">
      <c r="A108" s="4">
        <v>104</v>
      </c>
      <c r="B108" s="6">
        <f t="shared" si="4"/>
        <v>5.0000000000000001E-3</v>
      </c>
      <c r="C108" s="12">
        <f t="shared" si="5"/>
        <v>5.0000000000000044E-3</v>
      </c>
      <c r="D108" s="6">
        <f t="shared" si="6"/>
        <v>8.2500000000000004E-3</v>
      </c>
      <c r="E108" s="12">
        <f t="shared" si="7"/>
        <v>8.6498744788083837E-3</v>
      </c>
    </row>
    <row r="109" spans="1:5">
      <c r="A109" s="4">
        <v>105</v>
      </c>
      <c r="B109" s="6">
        <f t="shared" si="4"/>
        <v>5.0000000000000001E-3</v>
      </c>
      <c r="C109" s="12">
        <f t="shared" si="5"/>
        <v>5.0000000000000044E-3</v>
      </c>
      <c r="D109" s="6">
        <f t="shared" si="6"/>
        <v>8.2500000000000004E-3</v>
      </c>
      <c r="E109" s="12">
        <f t="shared" si="7"/>
        <v>8.6498744788083837E-3</v>
      </c>
    </row>
    <row r="110" spans="1:5">
      <c r="A110" s="4">
        <v>106</v>
      </c>
      <c r="B110" s="6">
        <f t="shared" si="4"/>
        <v>5.0000000000000001E-3</v>
      </c>
      <c r="C110" s="12">
        <f t="shared" si="5"/>
        <v>5.0000000000000044E-3</v>
      </c>
      <c r="D110" s="6">
        <f t="shared" si="6"/>
        <v>8.2500000000000004E-3</v>
      </c>
      <c r="E110" s="12">
        <f t="shared" si="7"/>
        <v>8.6498744788083837E-3</v>
      </c>
    </row>
    <row r="111" spans="1:5">
      <c r="A111" s="4">
        <v>107</v>
      </c>
      <c r="B111" s="6">
        <f t="shared" si="4"/>
        <v>5.0000000000000001E-3</v>
      </c>
      <c r="C111" s="12">
        <f t="shared" si="5"/>
        <v>5.0000000000000044E-3</v>
      </c>
      <c r="D111" s="6">
        <f t="shared" si="6"/>
        <v>8.2500000000000004E-3</v>
      </c>
      <c r="E111" s="12">
        <f t="shared" si="7"/>
        <v>8.6498744788083837E-3</v>
      </c>
    </row>
    <row r="112" spans="1:5">
      <c r="A112" s="4">
        <v>108</v>
      </c>
      <c r="B112" s="6">
        <f t="shared" si="4"/>
        <v>5.0000000000000001E-3</v>
      </c>
      <c r="C112" s="12">
        <f t="shared" si="5"/>
        <v>5.0000000000000044E-3</v>
      </c>
      <c r="D112" s="6">
        <f t="shared" si="6"/>
        <v>8.2500000000000004E-3</v>
      </c>
      <c r="E112" s="12">
        <f t="shared" si="7"/>
        <v>8.6498744788083837E-3</v>
      </c>
    </row>
    <row r="113" spans="1:5">
      <c r="A113" s="4">
        <v>109</v>
      </c>
      <c r="B113" s="6">
        <f t="shared" si="4"/>
        <v>5.0000000000000001E-3</v>
      </c>
      <c r="C113" s="12">
        <f t="shared" si="5"/>
        <v>5.0000000000000044E-3</v>
      </c>
      <c r="D113" s="6">
        <f t="shared" si="6"/>
        <v>8.2500000000000004E-3</v>
      </c>
      <c r="E113" s="12">
        <f t="shared" si="7"/>
        <v>8.6498744788083837E-3</v>
      </c>
    </row>
    <row r="114" spans="1:5">
      <c r="A114" s="4">
        <v>110</v>
      </c>
      <c r="B114" s="6">
        <f t="shared" si="4"/>
        <v>5.0000000000000001E-3</v>
      </c>
      <c r="C114" s="12">
        <f t="shared" si="5"/>
        <v>5.0000000000000044E-3</v>
      </c>
      <c r="D114" s="6">
        <f t="shared" si="6"/>
        <v>8.2500000000000004E-3</v>
      </c>
      <c r="E114" s="12">
        <f t="shared" si="7"/>
        <v>8.6498744788083837E-3</v>
      </c>
    </row>
    <row r="115" spans="1:5">
      <c r="A115" s="4">
        <v>111</v>
      </c>
      <c r="B115" s="6">
        <f t="shared" si="4"/>
        <v>5.0000000000000001E-3</v>
      </c>
      <c r="C115" s="12">
        <f t="shared" si="5"/>
        <v>5.0000000000000044E-3</v>
      </c>
      <c r="D115" s="6">
        <f t="shared" si="6"/>
        <v>8.2500000000000004E-3</v>
      </c>
      <c r="E115" s="12">
        <f t="shared" si="7"/>
        <v>8.6498744788083837E-3</v>
      </c>
    </row>
    <row r="116" spans="1:5">
      <c r="A116" s="4">
        <v>112</v>
      </c>
      <c r="B116" s="6">
        <f t="shared" si="4"/>
        <v>5.0000000000000001E-3</v>
      </c>
      <c r="C116" s="12">
        <f t="shared" si="5"/>
        <v>5.0000000000000044E-3</v>
      </c>
      <c r="D116" s="6">
        <f t="shared" si="6"/>
        <v>8.2500000000000004E-3</v>
      </c>
      <c r="E116" s="12">
        <f t="shared" si="7"/>
        <v>8.6498744788083837E-3</v>
      </c>
    </row>
    <row r="117" spans="1:5">
      <c r="A117" s="4">
        <v>113</v>
      </c>
      <c r="B117" s="6">
        <f t="shared" si="4"/>
        <v>5.0000000000000001E-3</v>
      </c>
      <c r="C117" s="12">
        <f t="shared" si="5"/>
        <v>5.0000000000000044E-3</v>
      </c>
      <c r="D117" s="6">
        <f t="shared" si="6"/>
        <v>8.2500000000000004E-3</v>
      </c>
      <c r="E117" s="12">
        <f t="shared" si="7"/>
        <v>8.6498744788083837E-3</v>
      </c>
    </row>
    <row r="118" spans="1:5">
      <c r="A118" s="4">
        <v>114</v>
      </c>
      <c r="B118" s="6">
        <f t="shared" si="4"/>
        <v>5.0000000000000001E-3</v>
      </c>
      <c r="C118" s="12">
        <f t="shared" si="5"/>
        <v>5.0000000000000044E-3</v>
      </c>
      <c r="D118" s="6">
        <f t="shared" si="6"/>
        <v>8.2500000000000004E-3</v>
      </c>
      <c r="E118" s="12">
        <f t="shared" si="7"/>
        <v>8.6498744788083837E-3</v>
      </c>
    </row>
    <row r="119" spans="1:5">
      <c r="A119" s="4">
        <v>115</v>
      </c>
      <c r="B119" s="6">
        <f t="shared" si="4"/>
        <v>5.0000000000000001E-3</v>
      </c>
      <c r="C119" s="12">
        <f t="shared" si="5"/>
        <v>5.0000000000000044E-3</v>
      </c>
      <c r="D119" s="6">
        <f t="shared" si="6"/>
        <v>8.2500000000000004E-3</v>
      </c>
      <c r="E119" s="12">
        <f t="shared" si="7"/>
        <v>8.6498744788083837E-3</v>
      </c>
    </row>
    <row r="120" spans="1:5">
      <c r="A120" s="4">
        <v>116</v>
      </c>
      <c r="B120" s="6">
        <f t="shared" si="4"/>
        <v>5.0000000000000001E-3</v>
      </c>
      <c r="C120" s="12">
        <f t="shared" si="5"/>
        <v>5.0000000000000044E-3</v>
      </c>
      <c r="D120" s="6">
        <f t="shared" si="6"/>
        <v>8.2500000000000004E-3</v>
      </c>
      <c r="E120" s="12">
        <f t="shared" si="7"/>
        <v>8.6498744788083837E-3</v>
      </c>
    </row>
    <row r="121" spans="1:5">
      <c r="A121" s="4">
        <v>117</v>
      </c>
      <c r="B121" s="6">
        <f t="shared" si="4"/>
        <v>5.0000000000000001E-3</v>
      </c>
      <c r="C121" s="12">
        <f t="shared" si="5"/>
        <v>5.0000000000000044E-3</v>
      </c>
      <c r="D121" s="6">
        <f t="shared" si="6"/>
        <v>8.2500000000000004E-3</v>
      </c>
      <c r="E121" s="12">
        <f t="shared" si="7"/>
        <v>8.6498744788083837E-3</v>
      </c>
    </row>
    <row r="122" spans="1:5">
      <c r="A122" s="4">
        <v>118</v>
      </c>
      <c r="B122" s="6">
        <f t="shared" si="4"/>
        <v>5.0000000000000001E-3</v>
      </c>
      <c r="C122" s="12">
        <f t="shared" si="5"/>
        <v>5.0000000000000044E-3</v>
      </c>
      <c r="D122" s="6">
        <f t="shared" si="6"/>
        <v>8.2500000000000004E-3</v>
      </c>
      <c r="E122" s="12">
        <f t="shared" si="7"/>
        <v>8.6498744788083837E-3</v>
      </c>
    </row>
    <row r="123" spans="1:5">
      <c r="A123" s="4">
        <v>119</v>
      </c>
      <c r="B123" s="6">
        <f t="shared" si="4"/>
        <v>5.0000000000000001E-3</v>
      </c>
      <c r="C123" s="12">
        <f t="shared" si="5"/>
        <v>5.0000000000000044E-3</v>
      </c>
      <c r="D123" s="6">
        <f t="shared" si="6"/>
        <v>8.2500000000000004E-3</v>
      </c>
      <c r="E123" s="12">
        <f t="shared" si="7"/>
        <v>8.6498744788083837E-3</v>
      </c>
    </row>
    <row r="124" spans="1:5">
      <c r="A124" s="4">
        <v>120</v>
      </c>
      <c r="B124" s="6">
        <f t="shared" si="4"/>
        <v>5.0000000000000001E-3</v>
      </c>
      <c r="C124" s="12">
        <f t="shared" si="5"/>
        <v>5.0000000000000044E-3</v>
      </c>
      <c r="D124" s="6">
        <f t="shared" si="6"/>
        <v>8.2500000000000004E-3</v>
      </c>
      <c r="E124" s="12">
        <f t="shared" si="7"/>
        <v>8.6498744788083837E-3</v>
      </c>
    </row>
    <row r="125" spans="1:5">
      <c r="A125" s="4">
        <v>121</v>
      </c>
      <c r="B125" s="6">
        <f t="shared" si="4"/>
        <v>5.0000000000000001E-3</v>
      </c>
      <c r="C125" s="12">
        <f t="shared" si="5"/>
        <v>5.0000000000000044E-3</v>
      </c>
      <c r="D125" s="6">
        <f t="shared" si="6"/>
        <v>8.2500000000000004E-3</v>
      </c>
      <c r="E125" s="12">
        <f t="shared" si="7"/>
        <v>8.6498744788083837E-3</v>
      </c>
    </row>
    <row r="126" spans="1:5">
      <c r="A126" s="4">
        <v>122</v>
      </c>
      <c r="B126" s="6">
        <f t="shared" si="4"/>
        <v>5.0000000000000001E-3</v>
      </c>
      <c r="C126" s="12">
        <f t="shared" si="5"/>
        <v>5.0000000000000044E-3</v>
      </c>
      <c r="D126" s="6">
        <f t="shared" si="6"/>
        <v>8.2500000000000004E-3</v>
      </c>
      <c r="E126" s="12">
        <f t="shared" si="7"/>
        <v>8.6498744788083837E-3</v>
      </c>
    </row>
    <row r="127" spans="1:5">
      <c r="A127" s="4">
        <v>123</v>
      </c>
      <c r="B127" s="6">
        <f t="shared" si="4"/>
        <v>5.0000000000000001E-3</v>
      </c>
      <c r="C127" s="12">
        <f t="shared" si="5"/>
        <v>5.0000000000000044E-3</v>
      </c>
      <c r="D127" s="6">
        <f t="shared" si="6"/>
        <v>8.2500000000000004E-3</v>
      </c>
      <c r="E127" s="12">
        <f t="shared" si="7"/>
        <v>8.6498744788083837E-3</v>
      </c>
    </row>
    <row r="128" spans="1:5">
      <c r="A128" s="4">
        <v>124</v>
      </c>
      <c r="B128" s="6">
        <f t="shared" si="4"/>
        <v>5.0000000000000001E-3</v>
      </c>
      <c r="C128" s="12">
        <f t="shared" si="5"/>
        <v>5.0000000000000044E-3</v>
      </c>
      <c r="D128" s="6">
        <f t="shared" si="6"/>
        <v>8.2500000000000004E-3</v>
      </c>
      <c r="E128" s="12">
        <f t="shared" si="7"/>
        <v>8.6498744788083837E-3</v>
      </c>
    </row>
    <row r="129" spans="1:5">
      <c r="A129" s="4">
        <v>125</v>
      </c>
      <c r="B129" s="6">
        <f t="shared" si="4"/>
        <v>5.0000000000000001E-3</v>
      </c>
      <c r="C129" s="12">
        <f t="shared" si="5"/>
        <v>5.0000000000000044E-3</v>
      </c>
      <c r="D129" s="6">
        <f t="shared" si="6"/>
        <v>8.2500000000000004E-3</v>
      </c>
      <c r="E129" s="12">
        <f t="shared" si="7"/>
        <v>8.6498744788083837E-3</v>
      </c>
    </row>
    <row r="130" spans="1:5">
      <c r="A130" s="4">
        <v>126</v>
      </c>
      <c r="B130" s="6">
        <f t="shared" si="4"/>
        <v>5.0000000000000001E-3</v>
      </c>
      <c r="C130" s="12">
        <f t="shared" si="5"/>
        <v>5.0000000000000044E-3</v>
      </c>
      <c r="D130" s="6">
        <f t="shared" si="6"/>
        <v>8.2500000000000004E-3</v>
      </c>
      <c r="E130" s="12">
        <f t="shared" si="7"/>
        <v>8.6498744788083837E-3</v>
      </c>
    </row>
    <row r="131" spans="1:5">
      <c r="A131" s="4">
        <v>127</v>
      </c>
      <c r="B131" s="6">
        <f t="shared" si="4"/>
        <v>5.0000000000000001E-3</v>
      </c>
      <c r="C131" s="12">
        <f t="shared" si="5"/>
        <v>5.0000000000000044E-3</v>
      </c>
      <c r="D131" s="6">
        <f t="shared" si="6"/>
        <v>8.2500000000000004E-3</v>
      </c>
      <c r="E131" s="12">
        <f t="shared" si="7"/>
        <v>8.6498744788083837E-3</v>
      </c>
    </row>
    <row r="132" spans="1:5">
      <c r="A132" s="4">
        <v>128</v>
      </c>
      <c r="B132" s="6">
        <f t="shared" si="4"/>
        <v>5.0000000000000001E-3</v>
      </c>
      <c r="C132" s="12">
        <f t="shared" si="5"/>
        <v>5.0000000000000044E-3</v>
      </c>
      <c r="D132" s="6">
        <f t="shared" si="6"/>
        <v>8.2500000000000004E-3</v>
      </c>
      <c r="E132" s="12">
        <f t="shared" si="7"/>
        <v>8.6498744788083837E-3</v>
      </c>
    </row>
    <row r="133" spans="1:5">
      <c r="A133" s="4">
        <v>129</v>
      </c>
      <c r="B133" s="6">
        <f t="shared" si="4"/>
        <v>5.0000000000000001E-3</v>
      </c>
      <c r="C133" s="12">
        <f t="shared" si="5"/>
        <v>5.0000000000000044E-3</v>
      </c>
      <c r="D133" s="6">
        <f t="shared" si="6"/>
        <v>8.2500000000000004E-3</v>
      </c>
      <c r="E133" s="12">
        <f t="shared" si="7"/>
        <v>8.6498744788083837E-3</v>
      </c>
    </row>
    <row r="134" spans="1:5">
      <c r="A134" s="4">
        <v>130</v>
      </c>
      <c r="B134" s="6">
        <f t="shared" ref="B134:B197" si="8">IF(A134&lt;30,(0.06*A134/30)/12,0.06/12)</f>
        <v>5.0000000000000001E-3</v>
      </c>
      <c r="C134" s="12">
        <f t="shared" ref="C134:C197" si="9">1-(1-B134)</f>
        <v>5.0000000000000044E-3</v>
      </c>
      <c r="D134" s="6">
        <f t="shared" ref="D134:D197" si="10">$D$2*B134</f>
        <v>8.2500000000000004E-3</v>
      </c>
      <c r="E134" s="12">
        <f t="shared" ref="E134:E197" si="11">1-(1-D134*12)^(1/12)</f>
        <v>8.6498744788083837E-3</v>
      </c>
    </row>
    <row r="135" spans="1:5">
      <c r="A135" s="4">
        <v>131</v>
      </c>
      <c r="B135" s="6">
        <f t="shared" si="8"/>
        <v>5.0000000000000001E-3</v>
      </c>
      <c r="C135" s="12">
        <f t="shared" si="9"/>
        <v>5.0000000000000044E-3</v>
      </c>
      <c r="D135" s="6">
        <f t="shared" si="10"/>
        <v>8.2500000000000004E-3</v>
      </c>
      <c r="E135" s="12">
        <f t="shared" si="11"/>
        <v>8.6498744788083837E-3</v>
      </c>
    </row>
    <row r="136" spans="1:5">
      <c r="A136" s="4">
        <v>132</v>
      </c>
      <c r="B136" s="6">
        <f t="shared" si="8"/>
        <v>5.0000000000000001E-3</v>
      </c>
      <c r="C136" s="12">
        <f t="shared" si="9"/>
        <v>5.0000000000000044E-3</v>
      </c>
      <c r="D136" s="6">
        <f t="shared" si="10"/>
        <v>8.2500000000000004E-3</v>
      </c>
      <c r="E136" s="12">
        <f t="shared" si="11"/>
        <v>8.6498744788083837E-3</v>
      </c>
    </row>
    <row r="137" spans="1:5">
      <c r="A137" s="4">
        <v>133</v>
      </c>
      <c r="B137" s="6">
        <f t="shared" si="8"/>
        <v>5.0000000000000001E-3</v>
      </c>
      <c r="C137" s="12">
        <f t="shared" si="9"/>
        <v>5.0000000000000044E-3</v>
      </c>
      <c r="D137" s="6">
        <f t="shared" si="10"/>
        <v>8.2500000000000004E-3</v>
      </c>
      <c r="E137" s="12">
        <f t="shared" si="11"/>
        <v>8.6498744788083837E-3</v>
      </c>
    </row>
    <row r="138" spans="1:5">
      <c r="A138" s="4">
        <v>134</v>
      </c>
      <c r="B138" s="6">
        <f t="shared" si="8"/>
        <v>5.0000000000000001E-3</v>
      </c>
      <c r="C138" s="12">
        <f t="shared" si="9"/>
        <v>5.0000000000000044E-3</v>
      </c>
      <c r="D138" s="6">
        <f t="shared" si="10"/>
        <v>8.2500000000000004E-3</v>
      </c>
      <c r="E138" s="12">
        <f t="shared" si="11"/>
        <v>8.6498744788083837E-3</v>
      </c>
    </row>
    <row r="139" spans="1:5">
      <c r="A139" s="4">
        <v>135</v>
      </c>
      <c r="B139" s="6">
        <f t="shared" si="8"/>
        <v>5.0000000000000001E-3</v>
      </c>
      <c r="C139" s="12">
        <f t="shared" si="9"/>
        <v>5.0000000000000044E-3</v>
      </c>
      <c r="D139" s="6">
        <f t="shared" si="10"/>
        <v>8.2500000000000004E-3</v>
      </c>
      <c r="E139" s="12">
        <f t="shared" si="11"/>
        <v>8.6498744788083837E-3</v>
      </c>
    </row>
    <row r="140" spans="1:5">
      <c r="A140" s="4">
        <v>136</v>
      </c>
      <c r="B140" s="6">
        <f t="shared" si="8"/>
        <v>5.0000000000000001E-3</v>
      </c>
      <c r="C140" s="12">
        <f t="shared" si="9"/>
        <v>5.0000000000000044E-3</v>
      </c>
      <c r="D140" s="6">
        <f t="shared" si="10"/>
        <v>8.2500000000000004E-3</v>
      </c>
      <c r="E140" s="12">
        <f t="shared" si="11"/>
        <v>8.6498744788083837E-3</v>
      </c>
    </row>
    <row r="141" spans="1:5">
      <c r="A141" s="4">
        <v>137</v>
      </c>
      <c r="B141" s="6">
        <f t="shared" si="8"/>
        <v>5.0000000000000001E-3</v>
      </c>
      <c r="C141" s="12">
        <f t="shared" si="9"/>
        <v>5.0000000000000044E-3</v>
      </c>
      <c r="D141" s="6">
        <f t="shared" si="10"/>
        <v>8.2500000000000004E-3</v>
      </c>
      <c r="E141" s="12">
        <f t="shared" si="11"/>
        <v>8.6498744788083837E-3</v>
      </c>
    </row>
    <row r="142" spans="1:5">
      <c r="A142" s="4">
        <v>138</v>
      </c>
      <c r="B142" s="6">
        <f t="shared" si="8"/>
        <v>5.0000000000000001E-3</v>
      </c>
      <c r="C142" s="12">
        <f t="shared" si="9"/>
        <v>5.0000000000000044E-3</v>
      </c>
      <c r="D142" s="6">
        <f t="shared" si="10"/>
        <v>8.2500000000000004E-3</v>
      </c>
      <c r="E142" s="12">
        <f t="shared" si="11"/>
        <v>8.6498744788083837E-3</v>
      </c>
    </row>
    <row r="143" spans="1:5">
      <c r="A143" s="4">
        <v>139</v>
      </c>
      <c r="B143" s="6">
        <f t="shared" si="8"/>
        <v>5.0000000000000001E-3</v>
      </c>
      <c r="C143" s="12">
        <f t="shared" si="9"/>
        <v>5.0000000000000044E-3</v>
      </c>
      <c r="D143" s="6">
        <f t="shared" si="10"/>
        <v>8.2500000000000004E-3</v>
      </c>
      <c r="E143" s="12">
        <f t="shared" si="11"/>
        <v>8.6498744788083837E-3</v>
      </c>
    </row>
    <row r="144" spans="1:5">
      <c r="A144" s="4">
        <v>140</v>
      </c>
      <c r="B144" s="6">
        <f t="shared" si="8"/>
        <v>5.0000000000000001E-3</v>
      </c>
      <c r="C144" s="12">
        <f t="shared" si="9"/>
        <v>5.0000000000000044E-3</v>
      </c>
      <c r="D144" s="6">
        <f t="shared" si="10"/>
        <v>8.2500000000000004E-3</v>
      </c>
      <c r="E144" s="12">
        <f t="shared" si="11"/>
        <v>8.6498744788083837E-3</v>
      </c>
    </row>
    <row r="145" spans="1:5">
      <c r="A145" s="4">
        <v>141</v>
      </c>
      <c r="B145" s="6">
        <f t="shared" si="8"/>
        <v>5.0000000000000001E-3</v>
      </c>
      <c r="C145" s="12">
        <f t="shared" si="9"/>
        <v>5.0000000000000044E-3</v>
      </c>
      <c r="D145" s="6">
        <f t="shared" si="10"/>
        <v>8.2500000000000004E-3</v>
      </c>
      <c r="E145" s="12">
        <f t="shared" si="11"/>
        <v>8.6498744788083837E-3</v>
      </c>
    </row>
    <row r="146" spans="1:5">
      <c r="A146" s="4">
        <v>142</v>
      </c>
      <c r="B146" s="6">
        <f t="shared" si="8"/>
        <v>5.0000000000000001E-3</v>
      </c>
      <c r="C146" s="12">
        <f t="shared" si="9"/>
        <v>5.0000000000000044E-3</v>
      </c>
      <c r="D146" s="6">
        <f t="shared" si="10"/>
        <v>8.2500000000000004E-3</v>
      </c>
      <c r="E146" s="12">
        <f t="shared" si="11"/>
        <v>8.6498744788083837E-3</v>
      </c>
    </row>
    <row r="147" spans="1:5">
      <c r="A147" s="4">
        <v>143</v>
      </c>
      <c r="B147" s="6">
        <f t="shared" si="8"/>
        <v>5.0000000000000001E-3</v>
      </c>
      <c r="C147" s="12">
        <f t="shared" si="9"/>
        <v>5.0000000000000044E-3</v>
      </c>
      <c r="D147" s="6">
        <f t="shared" si="10"/>
        <v>8.2500000000000004E-3</v>
      </c>
      <c r="E147" s="12">
        <f t="shared" si="11"/>
        <v>8.6498744788083837E-3</v>
      </c>
    </row>
    <row r="148" spans="1:5">
      <c r="A148" s="4">
        <v>144</v>
      </c>
      <c r="B148" s="6">
        <f t="shared" si="8"/>
        <v>5.0000000000000001E-3</v>
      </c>
      <c r="C148" s="12">
        <f t="shared" si="9"/>
        <v>5.0000000000000044E-3</v>
      </c>
      <c r="D148" s="6">
        <f t="shared" si="10"/>
        <v>8.2500000000000004E-3</v>
      </c>
      <c r="E148" s="12">
        <f t="shared" si="11"/>
        <v>8.6498744788083837E-3</v>
      </c>
    </row>
    <row r="149" spans="1:5">
      <c r="A149" s="4">
        <v>145</v>
      </c>
      <c r="B149" s="6">
        <f t="shared" si="8"/>
        <v>5.0000000000000001E-3</v>
      </c>
      <c r="C149" s="12">
        <f t="shared" si="9"/>
        <v>5.0000000000000044E-3</v>
      </c>
      <c r="D149" s="6">
        <f t="shared" si="10"/>
        <v>8.2500000000000004E-3</v>
      </c>
      <c r="E149" s="12">
        <f t="shared" si="11"/>
        <v>8.6498744788083837E-3</v>
      </c>
    </row>
    <row r="150" spans="1:5">
      <c r="A150" s="4">
        <v>146</v>
      </c>
      <c r="B150" s="6">
        <f t="shared" si="8"/>
        <v>5.0000000000000001E-3</v>
      </c>
      <c r="C150" s="12">
        <f t="shared" si="9"/>
        <v>5.0000000000000044E-3</v>
      </c>
      <c r="D150" s="6">
        <f t="shared" si="10"/>
        <v>8.2500000000000004E-3</v>
      </c>
      <c r="E150" s="12">
        <f t="shared" si="11"/>
        <v>8.6498744788083837E-3</v>
      </c>
    </row>
    <row r="151" spans="1:5">
      <c r="A151" s="4">
        <v>147</v>
      </c>
      <c r="B151" s="6">
        <f t="shared" si="8"/>
        <v>5.0000000000000001E-3</v>
      </c>
      <c r="C151" s="12">
        <f t="shared" si="9"/>
        <v>5.0000000000000044E-3</v>
      </c>
      <c r="D151" s="6">
        <f t="shared" si="10"/>
        <v>8.2500000000000004E-3</v>
      </c>
      <c r="E151" s="12">
        <f t="shared" si="11"/>
        <v>8.6498744788083837E-3</v>
      </c>
    </row>
    <row r="152" spans="1:5">
      <c r="A152" s="4">
        <v>148</v>
      </c>
      <c r="B152" s="6">
        <f t="shared" si="8"/>
        <v>5.0000000000000001E-3</v>
      </c>
      <c r="C152" s="12">
        <f t="shared" si="9"/>
        <v>5.0000000000000044E-3</v>
      </c>
      <c r="D152" s="6">
        <f t="shared" si="10"/>
        <v>8.2500000000000004E-3</v>
      </c>
      <c r="E152" s="12">
        <f t="shared" si="11"/>
        <v>8.6498744788083837E-3</v>
      </c>
    </row>
    <row r="153" spans="1:5">
      <c r="A153" s="4">
        <v>149</v>
      </c>
      <c r="B153" s="6">
        <f t="shared" si="8"/>
        <v>5.0000000000000001E-3</v>
      </c>
      <c r="C153" s="12">
        <f t="shared" si="9"/>
        <v>5.0000000000000044E-3</v>
      </c>
      <c r="D153" s="6">
        <f t="shared" si="10"/>
        <v>8.2500000000000004E-3</v>
      </c>
      <c r="E153" s="12">
        <f t="shared" si="11"/>
        <v>8.6498744788083837E-3</v>
      </c>
    </row>
    <row r="154" spans="1:5">
      <c r="A154" s="4">
        <v>150</v>
      </c>
      <c r="B154" s="6">
        <f t="shared" si="8"/>
        <v>5.0000000000000001E-3</v>
      </c>
      <c r="C154" s="12">
        <f t="shared" si="9"/>
        <v>5.0000000000000044E-3</v>
      </c>
      <c r="D154" s="6">
        <f t="shared" si="10"/>
        <v>8.2500000000000004E-3</v>
      </c>
      <c r="E154" s="12">
        <f t="shared" si="11"/>
        <v>8.6498744788083837E-3</v>
      </c>
    </row>
    <row r="155" spans="1:5">
      <c r="A155" s="4">
        <v>151</v>
      </c>
      <c r="B155" s="6">
        <f t="shared" si="8"/>
        <v>5.0000000000000001E-3</v>
      </c>
      <c r="C155" s="12">
        <f t="shared" si="9"/>
        <v>5.0000000000000044E-3</v>
      </c>
      <c r="D155" s="6">
        <f t="shared" si="10"/>
        <v>8.2500000000000004E-3</v>
      </c>
      <c r="E155" s="12">
        <f t="shared" si="11"/>
        <v>8.6498744788083837E-3</v>
      </c>
    </row>
    <row r="156" spans="1:5">
      <c r="A156" s="4">
        <v>152</v>
      </c>
      <c r="B156" s="6">
        <f t="shared" si="8"/>
        <v>5.0000000000000001E-3</v>
      </c>
      <c r="C156" s="12">
        <f t="shared" si="9"/>
        <v>5.0000000000000044E-3</v>
      </c>
      <c r="D156" s="6">
        <f t="shared" si="10"/>
        <v>8.2500000000000004E-3</v>
      </c>
      <c r="E156" s="12">
        <f t="shared" si="11"/>
        <v>8.6498744788083837E-3</v>
      </c>
    </row>
    <row r="157" spans="1:5">
      <c r="A157" s="4">
        <v>153</v>
      </c>
      <c r="B157" s="6">
        <f t="shared" si="8"/>
        <v>5.0000000000000001E-3</v>
      </c>
      <c r="C157" s="12">
        <f t="shared" si="9"/>
        <v>5.0000000000000044E-3</v>
      </c>
      <c r="D157" s="6">
        <f t="shared" si="10"/>
        <v>8.2500000000000004E-3</v>
      </c>
      <c r="E157" s="12">
        <f t="shared" si="11"/>
        <v>8.6498744788083837E-3</v>
      </c>
    </row>
    <row r="158" spans="1:5">
      <c r="A158" s="4">
        <v>154</v>
      </c>
      <c r="B158" s="6">
        <f t="shared" si="8"/>
        <v>5.0000000000000001E-3</v>
      </c>
      <c r="C158" s="12">
        <f t="shared" si="9"/>
        <v>5.0000000000000044E-3</v>
      </c>
      <c r="D158" s="6">
        <f t="shared" si="10"/>
        <v>8.2500000000000004E-3</v>
      </c>
      <c r="E158" s="12">
        <f t="shared" si="11"/>
        <v>8.6498744788083837E-3</v>
      </c>
    </row>
    <row r="159" spans="1:5">
      <c r="A159" s="4">
        <v>155</v>
      </c>
      <c r="B159" s="6">
        <f t="shared" si="8"/>
        <v>5.0000000000000001E-3</v>
      </c>
      <c r="C159" s="12">
        <f t="shared" si="9"/>
        <v>5.0000000000000044E-3</v>
      </c>
      <c r="D159" s="6">
        <f t="shared" si="10"/>
        <v>8.2500000000000004E-3</v>
      </c>
      <c r="E159" s="12">
        <f t="shared" si="11"/>
        <v>8.6498744788083837E-3</v>
      </c>
    </row>
    <row r="160" spans="1:5">
      <c r="A160" s="4">
        <v>156</v>
      </c>
      <c r="B160" s="6">
        <f t="shared" si="8"/>
        <v>5.0000000000000001E-3</v>
      </c>
      <c r="C160" s="12">
        <f t="shared" si="9"/>
        <v>5.0000000000000044E-3</v>
      </c>
      <c r="D160" s="6">
        <f t="shared" si="10"/>
        <v>8.2500000000000004E-3</v>
      </c>
      <c r="E160" s="12">
        <f t="shared" si="11"/>
        <v>8.6498744788083837E-3</v>
      </c>
    </row>
    <row r="161" spans="1:5">
      <c r="A161" s="4">
        <v>157</v>
      </c>
      <c r="B161" s="6">
        <f t="shared" si="8"/>
        <v>5.0000000000000001E-3</v>
      </c>
      <c r="C161" s="12">
        <f t="shared" si="9"/>
        <v>5.0000000000000044E-3</v>
      </c>
      <c r="D161" s="6">
        <f t="shared" si="10"/>
        <v>8.2500000000000004E-3</v>
      </c>
      <c r="E161" s="12">
        <f t="shared" si="11"/>
        <v>8.6498744788083837E-3</v>
      </c>
    </row>
    <row r="162" spans="1:5">
      <c r="A162" s="4">
        <v>158</v>
      </c>
      <c r="B162" s="6">
        <f t="shared" si="8"/>
        <v>5.0000000000000001E-3</v>
      </c>
      <c r="C162" s="12">
        <f t="shared" si="9"/>
        <v>5.0000000000000044E-3</v>
      </c>
      <c r="D162" s="6">
        <f t="shared" si="10"/>
        <v>8.2500000000000004E-3</v>
      </c>
      <c r="E162" s="12">
        <f t="shared" si="11"/>
        <v>8.6498744788083837E-3</v>
      </c>
    </row>
    <row r="163" spans="1:5">
      <c r="A163" s="4">
        <v>159</v>
      </c>
      <c r="B163" s="6">
        <f t="shared" si="8"/>
        <v>5.0000000000000001E-3</v>
      </c>
      <c r="C163" s="12">
        <f t="shared" si="9"/>
        <v>5.0000000000000044E-3</v>
      </c>
      <c r="D163" s="6">
        <f t="shared" si="10"/>
        <v>8.2500000000000004E-3</v>
      </c>
      <c r="E163" s="12">
        <f t="shared" si="11"/>
        <v>8.6498744788083837E-3</v>
      </c>
    </row>
    <row r="164" spans="1:5">
      <c r="A164" s="4">
        <v>160</v>
      </c>
      <c r="B164" s="6">
        <f t="shared" si="8"/>
        <v>5.0000000000000001E-3</v>
      </c>
      <c r="C164" s="12">
        <f t="shared" si="9"/>
        <v>5.0000000000000044E-3</v>
      </c>
      <c r="D164" s="6">
        <f t="shared" si="10"/>
        <v>8.2500000000000004E-3</v>
      </c>
      <c r="E164" s="12">
        <f t="shared" si="11"/>
        <v>8.6498744788083837E-3</v>
      </c>
    </row>
    <row r="165" spans="1:5">
      <c r="A165" s="4">
        <v>161</v>
      </c>
      <c r="B165" s="6">
        <f t="shared" si="8"/>
        <v>5.0000000000000001E-3</v>
      </c>
      <c r="C165" s="12">
        <f t="shared" si="9"/>
        <v>5.0000000000000044E-3</v>
      </c>
      <c r="D165" s="6">
        <f t="shared" si="10"/>
        <v>8.2500000000000004E-3</v>
      </c>
      <c r="E165" s="12">
        <f t="shared" si="11"/>
        <v>8.6498744788083837E-3</v>
      </c>
    </row>
    <row r="166" spans="1:5">
      <c r="A166" s="4">
        <v>162</v>
      </c>
      <c r="B166" s="6">
        <f t="shared" si="8"/>
        <v>5.0000000000000001E-3</v>
      </c>
      <c r="C166" s="12">
        <f t="shared" si="9"/>
        <v>5.0000000000000044E-3</v>
      </c>
      <c r="D166" s="6">
        <f t="shared" si="10"/>
        <v>8.2500000000000004E-3</v>
      </c>
      <c r="E166" s="12">
        <f t="shared" si="11"/>
        <v>8.6498744788083837E-3</v>
      </c>
    </row>
    <row r="167" spans="1:5">
      <c r="A167" s="4">
        <v>163</v>
      </c>
      <c r="B167" s="6">
        <f t="shared" si="8"/>
        <v>5.0000000000000001E-3</v>
      </c>
      <c r="C167" s="12">
        <f t="shared" si="9"/>
        <v>5.0000000000000044E-3</v>
      </c>
      <c r="D167" s="6">
        <f t="shared" si="10"/>
        <v>8.2500000000000004E-3</v>
      </c>
      <c r="E167" s="12">
        <f t="shared" si="11"/>
        <v>8.6498744788083837E-3</v>
      </c>
    </row>
    <row r="168" spans="1:5">
      <c r="A168" s="4">
        <v>164</v>
      </c>
      <c r="B168" s="6">
        <f t="shared" si="8"/>
        <v>5.0000000000000001E-3</v>
      </c>
      <c r="C168" s="12">
        <f t="shared" si="9"/>
        <v>5.0000000000000044E-3</v>
      </c>
      <c r="D168" s="6">
        <f t="shared" si="10"/>
        <v>8.2500000000000004E-3</v>
      </c>
      <c r="E168" s="12">
        <f t="shared" si="11"/>
        <v>8.6498744788083837E-3</v>
      </c>
    </row>
    <row r="169" spans="1:5">
      <c r="A169" s="4">
        <v>165</v>
      </c>
      <c r="B169" s="6">
        <f t="shared" si="8"/>
        <v>5.0000000000000001E-3</v>
      </c>
      <c r="C169" s="12">
        <f t="shared" si="9"/>
        <v>5.0000000000000044E-3</v>
      </c>
      <c r="D169" s="6">
        <f t="shared" si="10"/>
        <v>8.2500000000000004E-3</v>
      </c>
      <c r="E169" s="12">
        <f t="shared" si="11"/>
        <v>8.6498744788083837E-3</v>
      </c>
    </row>
    <row r="170" spans="1:5">
      <c r="A170" s="4">
        <v>166</v>
      </c>
      <c r="B170" s="6">
        <f t="shared" si="8"/>
        <v>5.0000000000000001E-3</v>
      </c>
      <c r="C170" s="12">
        <f t="shared" si="9"/>
        <v>5.0000000000000044E-3</v>
      </c>
      <c r="D170" s="6">
        <f t="shared" si="10"/>
        <v>8.2500000000000004E-3</v>
      </c>
      <c r="E170" s="12">
        <f t="shared" si="11"/>
        <v>8.6498744788083837E-3</v>
      </c>
    </row>
    <row r="171" spans="1:5">
      <c r="A171" s="4">
        <v>167</v>
      </c>
      <c r="B171" s="6">
        <f t="shared" si="8"/>
        <v>5.0000000000000001E-3</v>
      </c>
      <c r="C171" s="12">
        <f t="shared" si="9"/>
        <v>5.0000000000000044E-3</v>
      </c>
      <c r="D171" s="6">
        <f t="shared" si="10"/>
        <v>8.2500000000000004E-3</v>
      </c>
      <c r="E171" s="12">
        <f t="shared" si="11"/>
        <v>8.6498744788083837E-3</v>
      </c>
    </row>
    <row r="172" spans="1:5">
      <c r="A172" s="4">
        <v>168</v>
      </c>
      <c r="B172" s="6">
        <f t="shared" si="8"/>
        <v>5.0000000000000001E-3</v>
      </c>
      <c r="C172" s="12">
        <f t="shared" si="9"/>
        <v>5.0000000000000044E-3</v>
      </c>
      <c r="D172" s="6">
        <f t="shared" si="10"/>
        <v>8.2500000000000004E-3</v>
      </c>
      <c r="E172" s="12">
        <f t="shared" si="11"/>
        <v>8.6498744788083837E-3</v>
      </c>
    </row>
    <row r="173" spans="1:5">
      <c r="A173" s="4">
        <v>169</v>
      </c>
      <c r="B173" s="6">
        <f t="shared" si="8"/>
        <v>5.0000000000000001E-3</v>
      </c>
      <c r="C173" s="12">
        <f t="shared" si="9"/>
        <v>5.0000000000000044E-3</v>
      </c>
      <c r="D173" s="6">
        <f t="shared" si="10"/>
        <v>8.2500000000000004E-3</v>
      </c>
      <c r="E173" s="12">
        <f t="shared" si="11"/>
        <v>8.6498744788083837E-3</v>
      </c>
    </row>
    <row r="174" spans="1:5">
      <c r="A174" s="4">
        <v>170</v>
      </c>
      <c r="B174" s="6">
        <f t="shared" si="8"/>
        <v>5.0000000000000001E-3</v>
      </c>
      <c r="C174" s="12">
        <f t="shared" si="9"/>
        <v>5.0000000000000044E-3</v>
      </c>
      <c r="D174" s="6">
        <f t="shared" si="10"/>
        <v>8.2500000000000004E-3</v>
      </c>
      <c r="E174" s="12">
        <f t="shared" si="11"/>
        <v>8.6498744788083837E-3</v>
      </c>
    </row>
    <row r="175" spans="1:5">
      <c r="A175" s="4">
        <v>171</v>
      </c>
      <c r="B175" s="6">
        <f t="shared" si="8"/>
        <v>5.0000000000000001E-3</v>
      </c>
      <c r="C175" s="12">
        <f t="shared" si="9"/>
        <v>5.0000000000000044E-3</v>
      </c>
      <c r="D175" s="6">
        <f t="shared" si="10"/>
        <v>8.2500000000000004E-3</v>
      </c>
      <c r="E175" s="12">
        <f t="shared" si="11"/>
        <v>8.6498744788083837E-3</v>
      </c>
    </row>
    <row r="176" spans="1:5">
      <c r="A176" s="4">
        <v>172</v>
      </c>
      <c r="B176" s="6">
        <f t="shared" si="8"/>
        <v>5.0000000000000001E-3</v>
      </c>
      <c r="C176" s="12">
        <f t="shared" si="9"/>
        <v>5.0000000000000044E-3</v>
      </c>
      <c r="D176" s="6">
        <f t="shared" si="10"/>
        <v>8.2500000000000004E-3</v>
      </c>
      <c r="E176" s="12">
        <f t="shared" si="11"/>
        <v>8.6498744788083837E-3</v>
      </c>
    </row>
    <row r="177" spans="1:5">
      <c r="A177" s="4">
        <v>173</v>
      </c>
      <c r="B177" s="6">
        <f t="shared" si="8"/>
        <v>5.0000000000000001E-3</v>
      </c>
      <c r="C177" s="12">
        <f t="shared" si="9"/>
        <v>5.0000000000000044E-3</v>
      </c>
      <c r="D177" s="6">
        <f t="shared" si="10"/>
        <v>8.2500000000000004E-3</v>
      </c>
      <c r="E177" s="12">
        <f t="shared" si="11"/>
        <v>8.6498744788083837E-3</v>
      </c>
    </row>
    <row r="178" spans="1:5">
      <c r="A178" s="4">
        <v>174</v>
      </c>
      <c r="B178" s="6">
        <f t="shared" si="8"/>
        <v>5.0000000000000001E-3</v>
      </c>
      <c r="C178" s="12">
        <f t="shared" si="9"/>
        <v>5.0000000000000044E-3</v>
      </c>
      <c r="D178" s="6">
        <f t="shared" si="10"/>
        <v>8.2500000000000004E-3</v>
      </c>
      <c r="E178" s="12">
        <f t="shared" si="11"/>
        <v>8.6498744788083837E-3</v>
      </c>
    </row>
    <row r="179" spans="1:5">
      <c r="A179" s="4">
        <v>175</v>
      </c>
      <c r="B179" s="6">
        <f t="shared" si="8"/>
        <v>5.0000000000000001E-3</v>
      </c>
      <c r="C179" s="12">
        <f t="shared" si="9"/>
        <v>5.0000000000000044E-3</v>
      </c>
      <c r="D179" s="6">
        <f t="shared" si="10"/>
        <v>8.2500000000000004E-3</v>
      </c>
      <c r="E179" s="12">
        <f t="shared" si="11"/>
        <v>8.6498744788083837E-3</v>
      </c>
    </row>
    <row r="180" spans="1:5">
      <c r="A180" s="4">
        <v>176</v>
      </c>
      <c r="B180" s="6">
        <f t="shared" si="8"/>
        <v>5.0000000000000001E-3</v>
      </c>
      <c r="C180" s="12">
        <f t="shared" si="9"/>
        <v>5.0000000000000044E-3</v>
      </c>
      <c r="D180" s="6">
        <f t="shared" si="10"/>
        <v>8.2500000000000004E-3</v>
      </c>
      <c r="E180" s="12">
        <f t="shared" si="11"/>
        <v>8.6498744788083837E-3</v>
      </c>
    </row>
    <row r="181" spans="1:5">
      <c r="A181" s="4">
        <v>177</v>
      </c>
      <c r="B181" s="6">
        <f t="shared" si="8"/>
        <v>5.0000000000000001E-3</v>
      </c>
      <c r="C181" s="12">
        <f t="shared" si="9"/>
        <v>5.0000000000000044E-3</v>
      </c>
      <c r="D181" s="6">
        <f t="shared" si="10"/>
        <v>8.2500000000000004E-3</v>
      </c>
      <c r="E181" s="12">
        <f t="shared" si="11"/>
        <v>8.6498744788083837E-3</v>
      </c>
    </row>
    <row r="182" spans="1:5">
      <c r="A182" s="4">
        <v>178</v>
      </c>
      <c r="B182" s="6">
        <f t="shared" si="8"/>
        <v>5.0000000000000001E-3</v>
      </c>
      <c r="C182" s="12">
        <f t="shared" si="9"/>
        <v>5.0000000000000044E-3</v>
      </c>
      <c r="D182" s="6">
        <f t="shared" si="10"/>
        <v>8.2500000000000004E-3</v>
      </c>
      <c r="E182" s="12">
        <f t="shared" si="11"/>
        <v>8.6498744788083837E-3</v>
      </c>
    </row>
    <row r="183" spans="1:5">
      <c r="A183" s="4">
        <v>179</v>
      </c>
      <c r="B183" s="6">
        <f t="shared" si="8"/>
        <v>5.0000000000000001E-3</v>
      </c>
      <c r="C183" s="12">
        <f t="shared" si="9"/>
        <v>5.0000000000000044E-3</v>
      </c>
      <c r="D183" s="6">
        <f t="shared" si="10"/>
        <v>8.2500000000000004E-3</v>
      </c>
      <c r="E183" s="12">
        <f t="shared" si="11"/>
        <v>8.6498744788083837E-3</v>
      </c>
    </row>
    <row r="184" spans="1:5">
      <c r="A184" s="4">
        <v>180</v>
      </c>
      <c r="B184" s="6">
        <f t="shared" si="8"/>
        <v>5.0000000000000001E-3</v>
      </c>
      <c r="C184" s="12">
        <f t="shared" si="9"/>
        <v>5.0000000000000044E-3</v>
      </c>
      <c r="D184" s="6">
        <f t="shared" si="10"/>
        <v>8.2500000000000004E-3</v>
      </c>
      <c r="E184" s="12">
        <f t="shared" si="11"/>
        <v>8.6498744788083837E-3</v>
      </c>
    </row>
    <row r="185" spans="1:5">
      <c r="A185" s="4">
        <v>181</v>
      </c>
      <c r="B185" s="6">
        <f t="shared" si="8"/>
        <v>5.0000000000000001E-3</v>
      </c>
      <c r="C185" s="12">
        <f t="shared" si="9"/>
        <v>5.0000000000000044E-3</v>
      </c>
      <c r="D185" s="6">
        <f t="shared" si="10"/>
        <v>8.2500000000000004E-3</v>
      </c>
      <c r="E185" s="12">
        <f t="shared" si="11"/>
        <v>8.6498744788083837E-3</v>
      </c>
    </row>
    <row r="186" spans="1:5">
      <c r="A186" s="4">
        <v>182</v>
      </c>
      <c r="B186" s="6">
        <f t="shared" si="8"/>
        <v>5.0000000000000001E-3</v>
      </c>
      <c r="C186" s="12">
        <f t="shared" si="9"/>
        <v>5.0000000000000044E-3</v>
      </c>
      <c r="D186" s="6">
        <f t="shared" si="10"/>
        <v>8.2500000000000004E-3</v>
      </c>
      <c r="E186" s="12">
        <f t="shared" si="11"/>
        <v>8.6498744788083837E-3</v>
      </c>
    </row>
    <row r="187" spans="1:5">
      <c r="A187" s="4">
        <v>183</v>
      </c>
      <c r="B187" s="6">
        <f t="shared" si="8"/>
        <v>5.0000000000000001E-3</v>
      </c>
      <c r="C187" s="12">
        <f t="shared" si="9"/>
        <v>5.0000000000000044E-3</v>
      </c>
      <c r="D187" s="6">
        <f t="shared" si="10"/>
        <v>8.2500000000000004E-3</v>
      </c>
      <c r="E187" s="12">
        <f t="shared" si="11"/>
        <v>8.6498744788083837E-3</v>
      </c>
    </row>
    <row r="188" spans="1:5">
      <c r="A188" s="4">
        <v>184</v>
      </c>
      <c r="B188" s="6">
        <f t="shared" si="8"/>
        <v>5.0000000000000001E-3</v>
      </c>
      <c r="C188" s="12">
        <f t="shared" si="9"/>
        <v>5.0000000000000044E-3</v>
      </c>
      <c r="D188" s="6">
        <f t="shared" si="10"/>
        <v>8.2500000000000004E-3</v>
      </c>
      <c r="E188" s="12">
        <f t="shared" si="11"/>
        <v>8.6498744788083837E-3</v>
      </c>
    </row>
    <row r="189" spans="1:5">
      <c r="A189" s="4">
        <v>185</v>
      </c>
      <c r="B189" s="6">
        <f t="shared" si="8"/>
        <v>5.0000000000000001E-3</v>
      </c>
      <c r="C189" s="12">
        <f t="shared" si="9"/>
        <v>5.0000000000000044E-3</v>
      </c>
      <c r="D189" s="6">
        <f t="shared" si="10"/>
        <v>8.2500000000000004E-3</v>
      </c>
      <c r="E189" s="12">
        <f t="shared" si="11"/>
        <v>8.6498744788083837E-3</v>
      </c>
    </row>
    <row r="190" spans="1:5">
      <c r="A190" s="4">
        <v>186</v>
      </c>
      <c r="B190" s="6">
        <f t="shared" si="8"/>
        <v>5.0000000000000001E-3</v>
      </c>
      <c r="C190" s="12">
        <f t="shared" si="9"/>
        <v>5.0000000000000044E-3</v>
      </c>
      <c r="D190" s="6">
        <f t="shared" si="10"/>
        <v>8.2500000000000004E-3</v>
      </c>
      <c r="E190" s="12">
        <f t="shared" si="11"/>
        <v>8.6498744788083837E-3</v>
      </c>
    </row>
    <row r="191" spans="1:5">
      <c r="A191" s="4">
        <v>187</v>
      </c>
      <c r="B191" s="6">
        <f t="shared" si="8"/>
        <v>5.0000000000000001E-3</v>
      </c>
      <c r="C191" s="12">
        <f t="shared" si="9"/>
        <v>5.0000000000000044E-3</v>
      </c>
      <c r="D191" s="6">
        <f t="shared" si="10"/>
        <v>8.2500000000000004E-3</v>
      </c>
      <c r="E191" s="12">
        <f t="shared" si="11"/>
        <v>8.6498744788083837E-3</v>
      </c>
    </row>
    <row r="192" spans="1:5">
      <c r="A192" s="4">
        <v>188</v>
      </c>
      <c r="B192" s="6">
        <f t="shared" si="8"/>
        <v>5.0000000000000001E-3</v>
      </c>
      <c r="C192" s="12">
        <f t="shared" si="9"/>
        <v>5.0000000000000044E-3</v>
      </c>
      <c r="D192" s="6">
        <f t="shared" si="10"/>
        <v>8.2500000000000004E-3</v>
      </c>
      <c r="E192" s="12">
        <f t="shared" si="11"/>
        <v>8.6498744788083837E-3</v>
      </c>
    </row>
    <row r="193" spans="1:5">
      <c r="A193" s="4">
        <v>189</v>
      </c>
      <c r="B193" s="6">
        <f t="shared" si="8"/>
        <v>5.0000000000000001E-3</v>
      </c>
      <c r="C193" s="12">
        <f t="shared" si="9"/>
        <v>5.0000000000000044E-3</v>
      </c>
      <c r="D193" s="6">
        <f t="shared" si="10"/>
        <v>8.2500000000000004E-3</v>
      </c>
      <c r="E193" s="12">
        <f t="shared" si="11"/>
        <v>8.6498744788083837E-3</v>
      </c>
    </row>
    <row r="194" spans="1:5">
      <c r="A194" s="4">
        <v>190</v>
      </c>
      <c r="B194" s="6">
        <f t="shared" si="8"/>
        <v>5.0000000000000001E-3</v>
      </c>
      <c r="C194" s="12">
        <f t="shared" si="9"/>
        <v>5.0000000000000044E-3</v>
      </c>
      <c r="D194" s="6">
        <f t="shared" si="10"/>
        <v>8.2500000000000004E-3</v>
      </c>
      <c r="E194" s="12">
        <f t="shared" si="11"/>
        <v>8.6498744788083837E-3</v>
      </c>
    </row>
    <row r="195" spans="1:5">
      <c r="A195" s="4">
        <v>191</v>
      </c>
      <c r="B195" s="6">
        <f t="shared" si="8"/>
        <v>5.0000000000000001E-3</v>
      </c>
      <c r="C195" s="12">
        <f t="shared" si="9"/>
        <v>5.0000000000000044E-3</v>
      </c>
      <c r="D195" s="6">
        <f t="shared" si="10"/>
        <v>8.2500000000000004E-3</v>
      </c>
      <c r="E195" s="12">
        <f t="shared" si="11"/>
        <v>8.6498744788083837E-3</v>
      </c>
    </row>
    <row r="196" spans="1:5">
      <c r="A196" s="4">
        <v>192</v>
      </c>
      <c r="B196" s="6">
        <f t="shared" si="8"/>
        <v>5.0000000000000001E-3</v>
      </c>
      <c r="C196" s="12">
        <f t="shared" si="9"/>
        <v>5.0000000000000044E-3</v>
      </c>
      <c r="D196" s="6">
        <f t="shared" si="10"/>
        <v>8.2500000000000004E-3</v>
      </c>
      <c r="E196" s="12">
        <f t="shared" si="11"/>
        <v>8.6498744788083837E-3</v>
      </c>
    </row>
    <row r="197" spans="1:5">
      <c r="A197" s="4">
        <v>193</v>
      </c>
      <c r="B197" s="6">
        <f t="shared" si="8"/>
        <v>5.0000000000000001E-3</v>
      </c>
      <c r="C197" s="12">
        <f t="shared" si="9"/>
        <v>5.0000000000000044E-3</v>
      </c>
      <c r="D197" s="6">
        <f t="shared" si="10"/>
        <v>8.2500000000000004E-3</v>
      </c>
      <c r="E197" s="12">
        <f t="shared" si="11"/>
        <v>8.6498744788083837E-3</v>
      </c>
    </row>
    <row r="198" spans="1:5">
      <c r="A198" s="4">
        <v>194</v>
      </c>
      <c r="B198" s="6">
        <f t="shared" ref="B198:B261" si="12">IF(A198&lt;30,(0.06*A198/30)/12,0.06/12)</f>
        <v>5.0000000000000001E-3</v>
      </c>
      <c r="C198" s="12">
        <f t="shared" ref="C198:C261" si="13">1-(1-B198)</f>
        <v>5.0000000000000044E-3</v>
      </c>
      <c r="D198" s="6">
        <f t="shared" ref="D198:D261" si="14">$D$2*B198</f>
        <v>8.2500000000000004E-3</v>
      </c>
      <c r="E198" s="12">
        <f t="shared" ref="E198:E261" si="15">1-(1-D198*12)^(1/12)</f>
        <v>8.6498744788083837E-3</v>
      </c>
    </row>
    <row r="199" spans="1:5">
      <c r="A199" s="4">
        <v>195</v>
      </c>
      <c r="B199" s="6">
        <f t="shared" si="12"/>
        <v>5.0000000000000001E-3</v>
      </c>
      <c r="C199" s="12">
        <f t="shared" si="13"/>
        <v>5.0000000000000044E-3</v>
      </c>
      <c r="D199" s="6">
        <f t="shared" si="14"/>
        <v>8.2500000000000004E-3</v>
      </c>
      <c r="E199" s="12">
        <f t="shared" si="15"/>
        <v>8.6498744788083837E-3</v>
      </c>
    </row>
    <row r="200" spans="1:5">
      <c r="A200" s="4">
        <v>196</v>
      </c>
      <c r="B200" s="6">
        <f t="shared" si="12"/>
        <v>5.0000000000000001E-3</v>
      </c>
      <c r="C200" s="12">
        <f t="shared" si="13"/>
        <v>5.0000000000000044E-3</v>
      </c>
      <c r="D200" s="6">
        <f t="shared" si="14"/>
        <v>8.2500000000000004E-3</v>
      </c>
      <c r="E200" s="12">
        <f t="shared" si="15"/>
        <v>8.6498744788083837E-3</v>
      </c>
    </row>
    <row r="201" spans="1:5">
      <c r="A201" s="4">
        <v>197</v>
      </c>
      <c r="B201" s="6">
        <f t="shared" si="12"/>
        <v>5.0000000000000001E-3</v>
      </c>
      <c r="C201" s="12">
        <f t="shared" si="13"/>
        <v>5.0000000000000044E-3</v>
      </c>
      <c r="D201" s="6">
        <f t="shared" si="14"/>
        <v>8.2500000000000004E-3</v>
      </c>
      <c r="E201" s="12">
        <f t="shared" si="15"/>
        <v>8.6498744788083837E-3</v>
      </c>
    </row>
    <row r="202" spans="1:5">
      <c r="A202" s="4">
        <v>198</v>
      </c>
      <c r="B202" s="6">
        <f t="shared" si="12"/>
        <v>5.0000000000000001E-3</v>
      </c>
      <c r="C202" s="12">
        <f t="shared" si="13"/>
        <v>5.0000000000000044E-3</v>
      </c>
      <c r="D202" s="6">
        <f t="shared" si="14"/>
        <v>8.2500000000000004E-3</v>
      </c>
      <c r="E202" s="12">
        <f t="shared" si="15"/>
        <v>8.6498744788083837E-3</v>
      </c>
    </row>
    <row r="203" spans="1:5">
      <c r="A203" s="4">
        <v>199</v>
      </c>
      <c r="B203" s="6">
        <f t="shared" si="12"/>
        <v>5.0000000000000001E-3</v>
      </c>
      <c r="C203" s="12">
        <f t="shared" si="13"/>
        <v>5.0000000000000044E-3</v>
      </c>
      <c r="D203" s="6">
        <f t="shared" si="14"/>
        <v>8.2500000000000004E-3</v>
      </c>
      <c r="E203" s="12">
        <f t="shared" si="15"/>
        <v>8.6498744788083837E-3</v>
      </c>
    </row>
    <row r="204" spans="1:5">
      <c r="A204" s="4">
        <v>200</v>
      </c>
      <c r="B204" s="6">
        <f t="shared" si="12"/>
        <v>5.0000000000000001E-3</v>
      </c>
      <c r="C204" s="12">
        <f t="shared" si="13"/>
        <v>5.0000000000000044E-3</v>
      </c>
      <c r="D204" s="6">
        <f t="shared" si="14"/>
        <v>8.2500000000000004E-3</v>
      </c>
      <c r="E204" s="12">
        <f t="shared" si="15"/>
        <v>8.6498744788083837E-3</v>
      </c>
    </row>
    <row r="205" spans="1:5">
      <c r="A205" s="4">
        <v>201</v>
      </c>
      <c r="B205" s="6">
        <f t="shared" si="12"/>
        <v>5.0000000000000001E-3</v>
      </c>
      <c r="C205" s="12">
        <f t="shared" si="13"/>
        <v>5.0000000000000044E-3</v>
      </c>
      <c r="D205" s="6">
        <f t="shared" si="14"/>
        <v>8.2500000000000004E-3</v>
      </c>
      <c r="E205" s="12">
        <f t="shared" si="15"/>
        <v>8.6498744788083837E-3</v>
      </c>
    </row>
    <row r="206" spans="1:5">
      <c r="A206" s="4">
        <v>202</v>
      </c>
      <c r="B206" s="6">
        <f t="shared" si="12"/>
        <v>5.0000000000000001E-3</v>
      </c>
      <c r="C206" s="12">
        <f t="shared" si="13"/>
        <v>5.0000000000000044E-3</v>
      </c>
      <c r="D206" s="6">
        <f t="shared" si="14"/>
        <v>8.2500000000000004E-3</v>
      </c>
      <c r="E206" s="12">
        <f t="shared" si="15"/>
        <v>8.6498744788083837E-3</v>
      </c>
    </row>
    <row r="207" spans="1:5">
      <c r="A207" s="4">
        <v>203</v>
      </c>
      <c r="B207" s="6">
        <f t="shared" si="12"/>
        <v>5.0000000000000001E-3</v>
      </c>
      <c r="C207" s="12">
        <f t="shared" si="13"/>
        <v>5.0000000000000044E-3</v>
      </c>
      <c r="D207" s="6">
        <f t="shared" si="14"/>
        <v>8.2500000000000004E-3</v>
      </c>
      <c r="E207" s="12">
        <f t="shared" si="15"/>
        <v>8.6498744788083837E-3</v>
      </c>
    </row>
    <row r="208" spans="1:5">
      <c r="A208" s="4">
        <v>204</v>
      </c>
      <c r="B208" s="6">
        <f t="shared" si="12"/>
        <v>5.0000000000000001E-3</v>
      </c>
      <c r="C208" s="12">
        <f t="shared" si="13"/>
        <v>5.0000000000000044E-3</v>
      </c>
      <c r="D208" s="6">
        <f t="shared" si="14"/>
        <v>8.2500000000000004E-3</v>
      </c>
      <c r="E208" s="12">
        <f t="shared" si="15"/>
        <v>8.6498744788083837E-3</v>
      </c>
    </row>
    <row r="209" spans="1:5">
      <c r="A209" s="4">
        <v>205</v>
      </c>
      <c r="B209" s="6">
        <f t="shared" si="12"/>
        <v>5.0000000000000001E-3</v>
      </c>
      <c r="C209" s="12">
        <f t="shared" si="13"/>
        <v>5.0000000000000044E-3</v>
      </c>
      <c r="D209" s="6">
        <f t="shared" si="14"/>
        <v>8.2500000000000004E-3</v>
      </c>
      <c r="E209" s="12">
        <f t="shared" si="15"/>
        <v>8.6498744788083837E-3</v>
      </c>
    </row>
    <row r="210" spans="1:5">
      <c r="A210" s="4">
        <v>206</v>
      </c>
      <c r="B210" s="6">
        <f t="shared" si="12"/>
        <v>5.0000000000000001E-3</v>
      </c>
      <c r="C210" s="12">
        <f t="shared" si="13"/>
        <v>5.0000000000000044E-3</v>
      </c>
      <c r="D210" s="6">
        <f t="shared" si="14"/>
        <v>8.2500000000000004E-3</v>
      </c>
      <c r="E210" s="12">
        <f t="shared" si="15"/>
        <v>8.6498744788083837E-3</v>
      </c>
    </row>
    <row r="211" spans="1:5">
      <c r="A211" s="4">
        <v>207</v>
      </c>
      <c r="B211" s="6">
        <f t="shared" si="12"/>
        <v>5.0000000000000001E-3</v>
      </c>
      <c r="C211" s="12">
        <f t="shared" si="13"/>
        <v>5.0000000000000044E-3</v>
      </c>
      <c r="D211" s="6">
        <f t="shared" si="14"/>
        <v>8.2500000000000004E-3</v>
      </c>
      <c r="E211" s="12">
        <f t="shared" si="15"/>
        <v>8.6498744788083837E-3</v>
      </c>
    </row>
    <row r="212" spans="1:5">
      <c r="A212" s="4">
        <v>208</v>
      </c>
      <c r="B212" s="6">
        <f t="shared" si="12"/>
        <v>5.0000000000000001E-3</v>
      </c>
      <c r="C212" s="12">
        <f t="shared" si="13"/>
        <v>5.0000000000000044E-3</v>
      </c>
      <c r="D212" s="6">
        <f t="shared" si="14"/>
        <v>8.2500000000000004E-3</v>
      </c>
      <c r="E212" s="12">
        <f t="shared" si="15"/>
        <v>8.6498744788083837E-3</v>
      </c>
    </row>
    <row r="213" spans="1:5">
      <c r="A213" s="4">
        <v>209</v>
      </c>
      <c r="B213" s="6">
        <f t="shared" si="12"/>
        <v>5.0000000000000001E-3</v>
      </c>
      <c r="C213" s="12">
        <f t="shared" si="13"/>
        <v>5.0000000000000044E-3</v>
      </c>
      <c r="D213" s="6">
        <f t="shared" si="14"/>
        <v>8.2500000000000004E-3</v>
      </c>
      <c r="E213" s="12">
        <f t="shared" si="15"/>
        <v>8.6498744788083837E-3</v>
      </c>
    </row>
    <row r="214" spans="1:5">
      <c r="A214" s="4">
        <v>210</v>
      </c>
      <c r="B214" s="6">
        <f t="shared" si="12"/>
        <v>5.0000000000000001E-3</v>
      </c>
      <c r="C214" s="12">
        <f t="shared" si="13"/>
        <v>5.0000000000000044E-3</v>
      </c>
      <c r="D214" s="6">
        <f t="shared" si="14"/>
        <v>8.2500000000000004E-3</v>
      </c>
      <c r="E214" s="12">
        <f t="shared" si="15"/>
        <v>8.6498744788083837E-3</v>
      </c>
    </row>
    <row r="215" spans="1:5">
      <c r="A215" s="4">
        <v>211</v>
      </c>
      <c r="B215" s="6">
        <f t="shared" si="12"/>
        <v>5.0000000000000001E-3</v>
      </c>
      <c r="C215" s="12">
        <f t="shared" si="13"/>
        <v>5.0000000000000044E-3</v>
      </c>
      <c r="D215" s="6">
        <f t="shared" si="14"/>
        <v>8.2500000000000004E-3</v>
      </c>
      <c r="E215" s="12">
        <f t="shared" si="15"/>
        <v>8.6498744788083837E-3</v>
      </c>
    </row>
    <row r="216" spans="1:5">
      <c r="A216" s="4">
        <v>212</v>
      </c>
      <c r="B216" s="6">
        <f t="shared" si="12"/>
        <v>5.0000000000000001E-3</v>
      </c>
      <c r="C216" s="12">
        <f t="shared" si="13"/>
        <v>5.0000000000000044E-3</v>
      </c>
      <c r="D216" s="6">
        <f t="shared" si="14"/>
        <v>8.2500000000000004E-3</v>
      </c>
      <c r="E216" s="12">
        <f t="shared" si="15"/>
        <v>8.6498744788083837E-3</v>
      </c>
    </row>
    <row r="217" spans="1:5">
      <c r="A217" s="4">
        <v>213</v>
      </c>
      <c r="B217" s="6">
        <f t="shared" si="12"/>
        <v>5.0000000000000001E-3</v>
      </c>
      <c r="C217" s="12">
        <f t="shared" si="13"/>
        <v>5.0000000000000044E-3</v>
      </c>
      <c r="D217" s="6">
        <f t="shared" si="14"/>
        <v>8.2500000000000004E-3</v>
      </c>
      <c r="E217" s="12">
        <f t="shared" si="15"/>
        <v>8.6498744788083837E-3</v>
      </c>
    </row>
    <row r="218" spans="1:5">
      <c r="A218" s="4">
        <v>214</v>
      </c>
      <c r="B218" s="6">
        <f t="shared" si="12"/>
        <v>5.0000000000000001E-3</v>
      </c>
      <c r="C218" s="12">
        <f t="shared" si="13"/>
        <v>5.0000000000000044E-3</v>
      </c>
      <c r="D218" s="6">
        <f t="shared" si="14"/>
        <v>8.2500000000000004E-3</v>
      </c>
      <c r="E218" s="12">
        <f t="shared" si="15"/>
        <v>8.6498744788083837E-3</v>
      </c>
    </row>
    <row r="219" spans="1:5">
      <c r="A219" s="4">
        <v>215</v>
      </c>
      <c r="B219" s="6">
        <f t="shared" si="12"/>
        <v>5.0000000000000001E-3</v>
      </c>
      <c r="C219" s="12">
        <f t="shared" si="13"/>
        <v>5.0000000000000044E-3</v>
      </c>
      <c r="D219" s="6">
        <f t="shared" si="14"/>
        <v>8.2500000000000004E-3</v>
      </c>
      <c r="E219" s="12">
        <f t="shared" si="15"/>
        <v>8.6498744788083837E-3</v>
      </c>
    </row>
    <row r="220" spans="1:5">
      <c r="A220" s="4">
        <v>216</v>
      </c>
      <c r="B220" s="6">
        <f t="shared" si="12"/>
        <v>5.0000000000000001E-3</v>
      </c>
      <c r="C220" s="12">
        <f t="shared" si="13"/>
        <v>5.0000000000000044E-3</v>
      </c>
      <c r="D220" s="6">
        <f t="shared" si="14"/>
        <v>8.2500000000000004E-3</v>
      </c>
      <c r="E220" s="12">
        <f t="shared" si="15"/>
        <v>8.6498744788083837E-3</v>
      </c>
    </row>
    <row r="221" spans="1:5">
      <c r="A221" s="4">
        <v>217</v>
      </c>
      <c r="B221" s="6">
        <f t="shared" si="12"/>
        <v>5.0000000000000001E-3</v>
      </c>
      <c r="C221" s="12">
        <f t="shared" si="13"/>
        <v>5.0000000000000044E-3</v>
      </c>
      <c r="D221" s="6">
        <f t="shared" si="14"/>
        <v>8.2500000000000004E-3</v>
      </c>
      <c r="E221" s="12">
        <f t="shared" si="15"/>
        <v>8.6498744788083837E-3</v>
      </c>
    </row>
    <row r="222" spans="1:5">
      <c r="A222" s="4">
        <v>218</v>
      </c>
      <c r="B222" s="6">
        <f t="shared" si="12"/>
        <v>5.0000000000000001E-3</v>
      </c>
      <c r="C222" s="12">
        <f t="shared" si="13"/>
        <v>5.0000000000000044E-3</v>
      </c>
      <c r="D222" s="6">
        <f t="shared" si="14"/>
        <v>8.2500000000000004E-3</v>
      </c>
      <c r="E222" s="12">
        <f t="shared" si="15"/>
        <v>8.6498744788083837E-3</v>
      </c>
    </row>
    <row r="223" spans="1:5">
      <c r="A223" s="4">
        <v>219</v>
      </c>
      <c r="B223" s="6">
        <f t="shared" si="12"/>
        <v>5.0000000000000001E-3</v>
      </c>
      <c r="C223" s="12">
        <f t="shared" si="13"/>
        <v>5.0000000000000044E-3</v>
      </c>
      <c r="D223" s="6">
        <f t="shared" si="14"/>
        <v>8.2500000000000004E-3</v>
      </c>
      <c r="E223" s="12">
        <f t="shared" si="15"/>
        <v>8.6498744788083837E-3</v>
      </c>
    </row>
    <row r="224" spans="1:5">
      <c r="A224" s="4">
        <v>220</v>
      </c>
      <c r="B224" s="6">
        <f t="shared" si="12"/>
        <v>5.0000000000000001E-3</v>
      </c>
      <c r="C224" s="12">
        <f t="shared" si="13"/>
        <v>5.0000000000000044E-3</v>
      </c>
      <c r="D224" s="6">
        <f t="shared" si="14"/>
        <v>8.2500000000000004E-3</v>
      </c>
      <c r="E224" s="12">
        <f t="shared" si="15"/>
        <v>8.6498744788083837E-3</v>
      </c>
    </row>
    <row r="225" spans="1:5">
      <c r="A225" s="4">
        <v>221</v>
      </c>
      <c r="B225" s="6">
        <f t="shared" si="12"/>
        <v>5.0000000000000001E-3</v>
      </c>
      <c r="C225" s="12">
        <f t="shared" si="13"/>
        <v>5.0000000000000044E-3</v>
      </c>
      <c r="D225" s="6">
        <f t="shared" si="14"/>
        <v>8.2500000000000004E-3</v>
      </c>
      <c r="E225" s="12">
        <f t="shared" si="15"/>
        <v>8.6498744788083837E-3</v>
      </c>
    </row>
    <row r="226" spans="1:5">
      <c r="A226" s="4">
        <v>222</v>
      </c>
      <c r="B226" s="6">
        <f t="shared" si="12"/>
        <v>5.0000000000000001E-3</v>
      </c>
      <c r="C226" s="12">
        <f t="shared" si="13"/>
        <v>5.0000000000000044E-3</v>
      </c>
      <c r="D226" s="6">
        <f t="shared" si="14"/>
        <v>8.2500000000000004E-3</v>
      </c>
      <c r="E226" s="12">
        <f t="shared" si="15"/>
        <v>8.6498744788083837E-3</v>
      </c>
    </row>
    <row r="227" spans="1:5">
      <c r="A227" s="4">
        <v>223</v>
      </c>
      <c r="B227" s="6">
        <f t="shared" si="12"/>
        <v>5.0000000000000001E-3</v>
      </c>
      <c r="C227" s="12">
        <f t="shared" si="13"/>
        <v>5.0000000000000044E-3</v>
      </c>
      <c r="D227" s="6">
        <f t="shared" si="14"/>
        <v>8.2500000000000004E-3</v>
      </c>
      <c r="E227" s="12">
        <f t="shared" si="15"/>
        <v>8.6498744788083837E-3</v>
      </c>
    </row>
    <row r="228" spans="1:5">
      <c r="A228" s="4">
        <v>224</v>
      </c>
      <c r="B228" s="6">
        <f t="shared" si="12"/>
        <v>5.0000000000000001E-3</v>
      </c>
      <c r="C228" s="12">
        <f t="shared" si="13"/>
        <v>5.0000000000000044E-3</v>
      </c>
      <c r="D228" s="6">
        <f t="shared" si="14"/>
        <v>8.2500000000000004E-3</v>
      </c>
      <c r="E228" s="12">
        <f t="shared" si="15"/>
        <v>8.6498744788083837E-3</v>
      </c>
    </row>
    <row r="229" spans="1:5">
      <c r="A229" s="4">
        <v>225</v>
      </c>
      <c r="B229" s="6">
        <f t="shared" si="12"/>
        <v>5.0000000000000001E-3</v>
      </c>
      <c r="C229" s="12">
        <f t="shared" si="13"/>
        <v>5.0000000000000044E-3</v>
      </c>
      <c r="D229" s="6">
        <f t="shared" si="14"/>
        <v>8.2500000000000004E-3</v>
      </c>
      <c r="E229" s="12">
        <f t="shared" si="15"/>
        <v>8.6498744788083837E-3</v>
      </c>
    </row>
    <row r="230" spans="1:5">
      <c r="A230" s="4">
        <v>226</v>
      </c>
      <c r="B230" s="6">
        <f t="shared" si="12"/>
        <v>5.0000000000000001E-3</v>
      </c>
      <c r="C230" s="12">
        <f t="shared" si="13"/>
        <v>5.0000000000000044E-3</v>
      </c>
      <c r="D230" s="6">
        <f t="shared" si="14"/>
        <v>8.2500000000000004E-3</v>
      </c>
      <c r="E230" s="12">
        <f t="shared" si="15"/>
        <v>8.6498744788083837E-3</v>
      </c>
    </row>
    <row r="231" spans="1:5">
      <c r="A231" s="4">
        <v>227</v>
      </c>
      <c r="B231" s="6">
        <f t="shared" si="12"/>
        <v>5.0000000000000001E-3</v>
      </c>
      <c r="C231" s="12">
        <f t="shared" si="13"/>
        <v>5.0000000000000044E-3</v>
      </c>
      <c r="D231" s="6">
        <f t="shared" si="14"/>
        <v>8.2500000000000004E-3</v>
      </c>
      <c r="E231" s="12">
        <f t="shared" si="15"/>
        <v>8.6498744788083837E-3</v>
      </c>
    </row>
    <row r="232" spans="1:5">
      <c r="A232" s="4">
        <v>228</v>
      </c>
      <c r="B232" s="6">
        <f t="shared" si="12"/>
        <v>5.0000000000000001E-3</v>
      </c>
      <c r="C232" s="12">
        <f t="shared" si="13"/>
        <v>5.0000000000000044E-3</v>
      </c>
      <c r="D232" s="6">
        <f t="shared" si="14"/>
        <v>8.2500000000000004E-3</v>
      </c>
      <c r="E232" s="12">
        <f t="shared" si="15"/>
        <v>8.6498744788083837E-3</v>
      </c>
    </row>
    <row r="233" spans="1:5">
      <c r="A233" s="4">
        <v>229</v>
      </c>
      <c r="B233" s="6">
        <f t="shared" si="12"/>
        <v>5.0000000000000001E-3</v>
      </c>
      <c r="C233" s="12">
        <f t="shared" si="13"/>
        <v>5.0000000000000044E-3</v>
      </c>
      <c r="D233" s="6">
        <f t="shared" si="14"/>
        <v>8.2500000000000004E-3</v>
      </c>
      <c r="E233" s="12">
        <f t="shared" si="15"/>
        <v>8.6498744788083837E-3</v>
      </c>
    </row>
    <row r="234" spans="1:5">
      <c r="A234" s="4">
        <v>230</v>
      </c>
      <c r="B234" s="6">
        <f t="shared" si="12"/>
        <v>5.0000000000000001E-3</v>
      </c>
      <c r="C234" s="12">
        <f t="shared" si="13"/>
        <v>5.0000000000000044E-3</v>
      </c>
      <c r="D234" s="6">
        <f t="shared" si="14"/>
        <v>8.2500000000000004E-3</v>
      </c>
      <c r="E234" s="12">
        <f t="shared" si="15"/>
        <v>8.6498744788083837E-3</v>
      </c>
    </row>
    <row r="235" spans="1:5">
      <c r="A235" s="4">
        <v>231</v>
      </c>
      <c r="B235" s="6">
        <f t="shared" si="12"/>
        <v>5.0000000000000001E-3</v>
      </c>
      <c r="C235" s="12">
        <f t="shared" si="13"/>
        <v>5.0000000000000044E-3</v>
      </c>
      <c r="D235" s="6">
        <f t="shared" si="14"/>
        <v>8.2500000000000004E-3</v>
      </c>
      <c r="E235" s="12">
        <f t="shared" si="15"/>
        <v>8.6498744788083837E-3</v>
      </c>
    </row>
    <row r="236" spans="1:5">
      <c r="A236" s="4">
        <v>232</v>
      </c>
      <c r="B236" s="6">
        <f t="shared" si="12"/>
        <v>5.0000000000000001E-3</v>
      </c>
      <c r="C236" s="12">
        <f t="shared" si="13"/>
        <v>5.0000000000000044E-3</v>
      </c>
      <c r="D236" s="6">
        <f t="shared" si="14"/>
        <v>8.2500000000000004E-3</v>
      </c>
      <c r="E236" s="12">
        <f t="shared" si="15"/>
        <v>8.6498744788083837E-3</v>
      </c>
    </row>
    <row r="237" spans="1:5">
      <c r="A237" s="4">
        <v>233</v>
      </c>
      <c r="B237" s="6">
        <f t="shared" si="12"/>
        <v>5.0000000000000001E-3</v>
      </c>
      <c r="C237" s="12">
        <f t="shared" si="13"/>
        <v>5.0000000000000044E-3</v>
      </c>
      <c r="D237" s="6">
        <f t="shared" si="14"/>
        <v>8.2500000000000004E-3</v>
      </c>
      <c r="E237" s="12">
        <f t="shared" si="15"/>
        <v>8.6498744788083837E-3</v>
      </c>
    </row>
    <row r="238" spans="1:5">
      <c r="A238" s="4">
        <v>234</v>
      </c>
      <c r="B238" s="6">
        <f t="shared" si="12"/>
        <v>5.0000000000000001E-3</v>
      </c>
      <c r="C238" s="12">
        <f t="shared" si="13"/>
        <v>5.0000000000000044E-3</v>
      </c>
      <c r="D238" s="6">
        <f t="shared" si="14"/>
        <v>8.2500000000000004E-3</v>
      </c>
      <c r="E238" s="12">
        <f t="shared" si="15"/>
        <v>8.6498744788083837E-3</v>
      </c>
    </row>
    <row r="239" spans="1:5">
      <c r="A239" s="4">
        <v>235</v>
      </c>
      <c r="B239" s="6">
        <f t="shared" si="12"/>
        <v>5.0000000000000001E-3</v>
      </c>
      <c r="C239" s="12">
        <f t="shared" si="13"/>
        <v>5.0000000000000044E-3</v>
      </c>
      <c r="D239" s="6">
        <f t="shared" si="14"/>
        <v>8.2500000000000004E-3</v>
      </c>
      <c r="E239" s="12">
        <f t="shared" si="15"/>
        <v>8.6498744788083837E-3</v>
      </c>
    </row>
    <row r="240" spans="1:5">
      <c r="A240" s="4">
        <v>236</v>
      </c>
      <c r="B240" s="6">
        <f t="shared" si="12"/>
        <v>5.0000000000000001E-3</v>
      </c>
      <c r="C240" s="12">
        <f t="shared" si="13"/>
        <v>5.0000000000000044E-3</v>
      </c>
      <c r="D240" s="6">
        <f t="shared" si="14"/>
        <v>8.2500000000000004E-3</v>
      </c>
      <c r="E240" s="12">
        <f t="shared" si="15"/>
        <v>8.6498744788083837E-3</v>
      </c>
    </row>
    <row r="241" spans="1:5">
      <c r="A241" s="4">
        <v>237</v>
      </c>
      <c r="B241" s="6">
        <f t="shared" si="12"/>
        <v>5.0000000000000001E-3</v>
      </c>
      <c r="C241" s="12">
        <f t="shared" si="13"/>
        <v>5.0000000000000044E-3</v>
      </c>
      <c r="D241" s="6">
        <f t="shared" si="14"/>
        <v>8.2500000000000004E-3</v>
      </c>
      <c r="E241" s="12">
        <f t="shared" si="15"/>
        <v>8.6498744788083837E-3</v>
      </c>
    </row>
    <row r="242" spans="1:5">
      <c r="A242" s="4">
        <v>238</v>
      </c>
      <c r="B242" s="6">
        <f t="shared" si="12"/>
        <v>5.0000000000000001E-3</v>
      </c>
      <c r="C242" s="12">
        <f t="shared" si="13"/>
        <v>5.0000000000000044E-3</v>
      </c>
      <c r="D242" s="6">
        <f t="shared" si="14"/>
        <v>8.2500000000000004E-3</v>
      </c>
      <c r="E242" s="12">
        <f t="shared" si="15"/>
        <v>8.6498744788083837E-3</v>
      </c>
    </row>
    <row r="243" spans="1:5">
      <c r="A243" s="4">
        <v>239</v>
      </c>
      <c r="B243" s="6">
        <f t="shared" si="12"/>
        <v>5.0000000000000001E-3</v>
      </c>
      <c r="C243" s="12">
        <f t="shared" si="13"/>
        <v>5.0000000000000044E-3</v>
      </c>
      <c r="D243" s="6">
        <f t="shared" si="14"/>
        <v>8.2500000000000004E-3</v>
      </c>
      <c r="E243" s="12">
        <f t="shared" si="15"/>
        <v>8.6498744788083837E-3</v>
      </c>
    </row>
    <row r="244" spans="1:5">
      <c r="A244" s="4">
        <v>240</v>
      </c>
      <c r="B244" s="6">
        <f t="shared" si="12"/>
        <v>5.0000000000000001E-3</v>
      </c>
      <c r="C244" s="12">
        <f t="shared" si="13"/>
        <v>5.0000000000000044E-3</v>
      </c>
      <c r="D244" s="6">
        <f t="shared" si="14"/>
        <v>8.2500000000000004E-3</v>
      </c>
      <c r="E244" s="12">
        <f t="shared" si="15"/>
        <v>8.6498744788083837E-3</v>
      </c>
    </row>
    <row r="245" spans="1:5">
      <c r="A245" s="4">
        <v>241</v>
      </c>
      <c r="B245" s="6">
        <f t="shared" si="12"/>
        <v>5.0000000000000001E-3</v>
      </c>
      <c r="C245" s="12">
        <f t="shared" si="13"/>
        <v>5.0000000000000044E-3</v>
      </c>
      <c r="D245" s="6">
        <f t="shared" si="14"/>
        <v>8.2500000000000004E-3</v>
      </c>
      <c r="E245" s="12">
        <f t="shared" si="15"/>
        <v>8.6498744788083837E-3</v>
      </c>
    </row>
    <row r="246" spans="1:5">
      <c r="A246" s="4">
        <v>242</v>
      </c>
      <c r="B246" s="6">
        <f t="shared" si="12"/>
        <v>5.0000000000000001E-3</v>
      </c>
      <c r="C246" s="12">
        <f t="shared" si="13"/>
        <v>5.0000000000000044E-3</v>
      </c>
      <c r="D246" s="6">
        <f t="shared" si="14"/>
        <v>8.2500000000000004E-3</v>
      </c>
      <c r="E246" s="12">
        <f t="shared" si="15"/>
        <v>8.6498744788083837E-3</v>
      </c>
    </row>
    <row r="247" spans="1:5">
      <c r="A247" s="4">
        <v>243</v>
      </c>
      <c r="B247" s="6">
        <f t="shared" si="12"/>
        <v>5.0000000000000001E-3</v>
      </c>
      <c r="C247" s="12">
        <f t="shared" si="13"/>
        <v>5.0000000000000044E-3</v>
      </c>
      <c r="D247" s="6">
        <f t="shared" si="14"/>
        <v>8.2500000000000004E-3</v>
      </c>
      <c r="E247" s="12">
        <f t="shared" si="15"/>
        <v>8.6498744788083837E-3</v>
      </c>
    </row>
    <row r="248" spans="1:5">
      <c r="A248" s="4">
        <v>244</v>
      </c>
      <c r="B248" s="6">
        <f t="shared" si="12"/>
        <v>5.0000000000000001E-3</v>
      </c>
      <c r="C248" s="12">
        <f t="shared" si="13"/>
        <v>5.0000000000000044E-3</v>
      </c>
      <c r="D248" s="6">
        <f t="shared" si="14"/>
        <v>8.2500000000000004E-3</v>
      </c>
      <c r="E248" s="12">
        <f t="shared" si="15"/>
        <v>8.6498744788083837E-3</v>
      </c>
    </row>
    <row r="249" spans="1:5">
      <c r="A249" s="4">
        <v>245</v>
      </c>
      <c r="B249" s="6">
        <f t="shared" si="12"/>
        <v>5.0000000000000001E-3</v>
      </c>
      <c r="C249" s="12">
        <f t="shared" si="13"/>
        <v>5.0000000000000044E-3</v>
      </c>
      <c r="D249" s="6">
        <f t="shared" si="14"/>
        <v>8.2500000000000004E-3</v>
      </c>
      <c r="E249" s="12">
        <f t="shared" si="15"/>
        <v>8.6498744788083837E-3</v>
      </c>
    </row>
    <row r="250" spans="1:5">
      <c r="A250" s="4">
        <v>246</v>
      </c>
      <c r="B250" s="6">
        <f t="shared" si="12"/>
        <v>5.0000000000000001E-3</v>
      </c>
      <c r="C250" s="12">
        <f t="shared" si="13"/>
        <v>5.0000000000000044E-3</v>
      </c>
      <c r="D250" s="6">
        <f t="shared" si="14"/>
        <v>8.2500000000000004E-3</v>
      </c>
      <c r="E250" s="12">
        <f t="shared" si="15"/>
        <v>8.6498744788083837E-3</v>
      </c>
    </row>
    <row r="251" spans="1:5">
      <c r="A251" s="4">
        <v>247</v>
      </c>
      <c r="B251" s="6">
        <f t="shared" si="12"/>
        <v>5.0000000000000001E-3</v>
      </c>
      <c r="C251" s="12">
        <f t="shared" si="13"/>
        <v>5.0000000000000044E-3</v>
      </c>
      <c r="D251" s="6">
        <f t="shared" si="14"/>
        <v>8.2500000000000004E-3</v>
      </c>
      <c r="E251" s="12">
        <f t="shared" si="15"/>
        <v>8.6498744788083837E-3</v>
      </c>
    </row>
    <row r="252" spans="1:5">
      <c r="A252" s="4">
        <v>248</v>
      </c>
      <c r="B252" s="6">
        <f t="shared" si="12"/>
        <v>5.0000000000000001E-3</v>
      </c>
      <c r="C252" s="12">
        <f t="shared" si="13"/>
        <v>5.0000000000000044E-3</v>
      </c>
      <c r="D252" s="6">
        <f t="shared" si="14"/>
        <v>8.2500000000000004E-3</v>
      </c>
      <c r="E252" s="12">
        <f t="shared" si="15"/>
        <v>8.6498744788083837E-3</v>
      </c>
    </row>
    <row r="253" spans="1:5">
      <c r="A253" s="4">
        <v>249</v>
      </c>
      <c r="B253" s="6">
        <f t="shared" si="12"/>
        <v>5.0000000000000001E-3</v>
      </c>
      <c r="C253" s="12">
        <f t="shared" si="13"/>
        <v>5.0000000000000044E-3</v>
      </c>
      <c r="D253" s="6">
        <f t="shared" si="14"/>
        <v>8.2500000000000004E-3</v>
      </c>
      <c r="E253" s="12">
        <f t="shared" si="15"/>
        <v>8.6498744788083837E-3</v>
      </c>
    </row>
    <row r="254" spans="1:5">
      <c r="A254" s="4">
        <v>250</v>
      </c>
      <c r="B254" s="6">
        <f t="shared" si="12"/>
        <v>5.0000000000000001E-3</v>
      </c>
      <c r="C254" s="12">
        <f t="shared" si="13"/>
        <v>5.0000000000000044E-3</v>
      </c>
      <c r="D254" s="6">
        <f t="shared" si="14"/>
        <v>8.2500000000000004E-3</v>
      </c>
      <c r="E254" s="12">
        <f t="shared" si="15"/>
        <v>8.6498744788083837E-3</v>
      </c>
    </row>
    <row r="255" spans="1:5">
      <c r="A255" s="4">
        <v>251</v>
      </c>
      <c r="B255" s="6">
        <f t="shared" si="12"/>
        <v>5.0000000000000001E-3</v>
      </c>
      <c r="C255" s="12">
        <f t="shared" si="13"/>
        <v>5.0000000000000044E-3</v>
      </c>
      <c r="D255" s="6">
        <f t="shared" si="14"/>
        <v>8.2500000000000004E-3</v>
      </c>
      <c r="E255" s="12">
        <f t="shared" si="15"/>
        <v>8.6498744788083837E-3</v>
      </c>
    </row>
    <row r="256" spans="1:5">
      <c r="A256" s="4">
        <v>252</v>
      </c>
      <c r="B256" s="6">
        <f t="shared" si="12"/>
        <v>5.0000000000000001E-3</v>
      </c>
      <c r="C256" s="12">
        <f t="shared" si="13"/>
        <v>5.0000000000000044E-3</v>
      </c>
      <c r="D256" s="6">
        <f t="shared" si="14"/>
        <v>8.2500000000000004E-3</v>
      </c>
      <c r="E256" s="12">
        <f t="shared" si="15"/>
        <v>8.6498744788083837E-3</v>
      </c>
    </row>
    <row r="257" spans="1:5">
      <c r="A257" s="4">
        <v>253</v>
      </c>
      <c r="B257" s="6">
        <f t="shared" si="12"/>
        <v>5.0000000000000001E-3</v>
      </c>
      <c r="C257" s="12">
        <f t="shared" si="13"/>
        <v>5.0000000000000044E-3</v>
      </c>
      <c r="D257" s="6">
        <f t="shared" si="14"/>
        <v>8.2500000000000004E-3</v>
      </c>
      <c r="E257" s="12">
        <f t="shared" si="15"/>
        <v>8.6498744788083837E-3</v>
      </c>
    </row>
    <row r="258" spans="1:5">
      <c r="A258" s="4">
        <v>254</v>
      </c>
      <c r="B258" s="6">
        <f t="shared" si="12"/>
        <v>5.0000000000000001E-3</v>
      </c>
      <c r="C258" s="12">
        <f t="shared" si="13"/>
        <v>5.0000000000000044E-3</v>
      </c>
      <c r="D258" s="6">
        <f t="shared" si="14"/>
        <v>8.2500000000000004E-3</v>
      </c>
      <c r="E258" s="12">
        <f t="shared" si="15"/>
        <v>8.6498744788083837E-3</v>
      </c>
    </row>
    <row r="259" spans="1:5">
      <c r="A259" s="4">
        <v>255</v>
      </c>
      <c r="B259" s="6">
        <f t="shared" si="12"/>
        <v>5.0000000000000001E-3</v>
      </c>
      <c r="C259" s="12">
        <f t="shared" si="13"/>
        <v>5.0000000000000044E-3</v>
      </c>
      <c r="D259" s="6">
        <f t="shared" si="14"/>
        <v>8.2500000000000004E-3</v>
      </c>
      <c r="E259" s="12">
        <f t="shared" si="15"/>
        <v>8.6498744788083837E-3</v>
      </c>
    </row>
    <row r="260" spans="1:5">
      <c r="A260" s="4">
        <v>256</v>
      </c>
      <c r="B260" s="6">
        <f t="shared" si="12"/>
        <v>5.0000000000000001E-3</v>
      </c>
      <c r="C260" s="12">
        <f t="shared" si="13"/>
        <v>5.0000000000000044E-3</v>
      </c>
      <c r="D260" s="6">
        <f t="shared" si="14"/>
        <v>8.2500000000000004E-3</v>
      </c>
      <c r="E260" s="12">
        <f t="shared" si="15"/>
        <v>8.6498744788083837E-3</v>
      </c>
    </row>
    <row r="261" spans="1:5">
      <c r="A261" s="4">
        <v>257</v>
      </c>
      <c r="B261" s="6">
        <f t="shared" si="12"/>
        <v>5.0000000000000001E-3</v>
      </c>
      <c r="C261" s="12">
        <f t="shared" si="13"/>
        <v>5.0000000000000044E-3</v>
      </c>
      <c r="D261" s="6">
        <f t="shared" si="14"/>
        <v>8.2500000000000004E-3</v>
      </c>
      <c r="E261" s="12">
        <f t="shared" si="15"/>
        <v>8.6498744788083837E-3</v>
      </c>
    </row>
    <row r="262" spans="1:5">
      <c r="A262" s="4">
        <v>258</v>
      </c>
      <c r="B262" s="6">
        <f t="shared" ref="B262:B325" si="16">IF(A262&lt;30,(0.06*A262/30)/12,0.06/12)</f>
        <v>5.0000000000000001E-3</v>
      </c>
      <c r="C262" s="12">
        <f t="shared" ref="C262:C325" si="17">1-(1-B262)</f>
        <v>5.0000000000000044E-3</v>
      </c>
      <c r="D262" s="6">
        <f t="shared" ref="D262:D325" si="18">$D$2*B262</f>
        <v>8.2500000000000004E-3</v>
      </c>
      <c r="E262" s="12">
        <f t="shared" ref="E262:E325" si="19">1-(1-D262*12)^(1/12)</f>
        <v>8.6498744788083837E-3</v>
      </c>
    </row>
    <row r="263" spans="1:5">
      <c r="A263" s="4">
        <v>259</v>
      </c>
      <c r="B263" s="6">
        <f t="shared" si="16"/>
        <v>5.0000000000000001E-3</v>
      </c>
      <c r="C263" s="12">
        <f t="shared" si="17"/>
        <v>5.0000000000000044E-3</v>
      </c>
      <c r="D263" s="6">
        <f t="shared" si="18"/>
        <v>8.2500000000000004E-3</v>
      </c>
      <c r="E263" s="12">
        <f t="shared" si="19"/>
        <v>8.6498744788083837E-3</v>
      </c>
    </row>
    <row r="264" spans="1:5">
      <c r="A264" s="4">
        <v>260</v>
      </c>
      <c r="B264" s="6">
        <f t="shared" si="16"/>
        <v>5.0000000000000001E-3</v>
      </c>
      <c r="C264" s="12">
        <f t="shared" si="17"/>
        <v>5.0000000000000044E-3</v>
      </c>
      <c r="D264" s="6">
        <f t="shared" si="18"/>
        <v>8.2500000000000004E-3</v>
      </c>
      <c r="E264" s="12">
        <f t="shared" si="19"/>
        <v>8.6498744788083837E-3</v>
      </c>
    </row>
    <row r="265" spans="1:5">
      <c r="A265" s="4">
        <v>261</v>
      </c>
      <c r="B265" s="6">
        <f t="shared" si="16"/>
        <v>5.0000000000000001E-3</v>
      </c>
      <c r="C265" s="12">
        <f t="shared" si="17"/>
        <v>5.0000000000000044E-3</v>
      </c>
      <c r="D265" s="6">
        <f t="shared" si="18"/>
        <v>8.2500000000000004E-3</v>
      </c>
      <c r="E265" s="12">
        <f t="shared" si="19"/>
        <v>8.6498744788083837E-3</v>
      </c>
    </row>
    <row r="266" spans="1:5">
      <c r="A266" s="4">
        <v>262</v>
      </c>
      <c r="B266" s="6">
        <f t="shared" si="16"/>
        <v>5.0000000000000001E-3</v>
      </c>
      <c r="C266" s="12">
        <f t="shared" si="17"/>
        <v>5.0000000000000044E-3</v>
      </c>
      <c r="D266" s="6">
        <f t="shared" si="18"/>
        <v>8.2500000000000004E-3</v>
      </c>
      <c r="E266" s="12">
        <f t="shared" si="19"/>
        <v>8.6498744788083837E-3</v>
      </c>
    </row>
    <row r="267" spans="1:5">
      <c r="A267" s="4">
        <v>263</v>
      </c>
      <c r="B267" s="6">
        <f t="shared" si="16"/>
        <v>5.0000000000000001E-3</v>
      </c>
      <c r="C267" s="12">
        <f t="shared" si="17"/>
        <v>5.0000000000000044E-3</v>
      </c>
      <c r="D267" s="6">
        <f t="shared" si="18"/>
        <v>8.2500000000000004E-3</v>
      </c>
      <c r="E267" s="12">
        <f t="shared" si="19"/>
        <v>8.6498744788083837E-3</v>
      </c>
    </row>
    <row r="268" spans="1:5">
      <c r="A268" s="4">
        <v>264</v>
      </c>
      <c r="B268" s="6">
        <f t="shared" si="16"/>
        <v>5.0000000000000001E-3</v>
      </c>
      <c r="C268" s="12">
        <f t="shared" si="17"/>
        <v>5.0000000000000044E-3</v>
      </c>
      <c r="D268" s="6">
        <f t="shared" si="18"/>
        <v>8.2500000000000004E-3</v>
      </c>
      <c r="E268" s="12">
        <f t="shared" si="19"/>
        <v>8.6498744788083837E-3</v>
      </c>
    </row>
    <row r="269" spans="1:5">
      <c r="A269" s="4">
        <v>265</v>
      </c>
      <c r="B269" s="6">
        <f t="shared" si="16"/>
        <v>5.0000000000000001E-3</v>
      </c>
      <c r="C269" s="12">
        <f t="shared" si="17"/>
        <v>5.0000000000000044E-3</v>
      </c>
      <c r="D269" s="6">
        <f t="shared" si="18"/>
        <v>8.2500000000000004E-3</v>
      </c>
      <c r="E269" s="12">
        <f t="shared" si="19"/>
        <v>8.6498744788083837E-3</v>
      </c>
    </row>
    <row r="270" spans="1:5">
      <c r="A270" s="4">
        <v>266</v>
      </c>
      <c r="B270" s="6">
        <f t="shared" si="16"/>
        <v>5.0000000000000001E-3</v>
      </c>
      <c r="C270" s="12">
        <f t="shared" si="17"/>
        <v>5.0000000000000044E-3</v>
      </c>
      <c r="D270" s="6">
        <f t="shared" si="18"/>
        <v>8.2500000000000004E-3</v>
      </c>
      <c r="E270" s="12">
        <f t="shared" si="19"/>
        <v>8.6498744788083837E-3</v>
      </c>
    </row>
    <row r="271" spans="1:5">
      <c r="A271" s="4">
        <v>267</v>
      </c>
      <c r="B271" s="6">
        <f t="shared" si="16"/>
        <v>5.0000000000000001E-3</v>
      </c>
      <c r="C271" s="12">
        <f t="shared" si="17"/>
        <v>5.0000000000000044E-3</v>
      </c>
      <c r="D271" s="6">
        <f t="shared" si="18"/>
        <v>8.2500000000000004E-3</v>
      </c>
      <c r="E271" s="12">
        <f t="shared" si="19"/>
        <v>8.6498744788083837E-3</v>
      </c>
    </row>
    <row r="272" spans="1:5">
      <c r="A272" s="4">
        <v>268</v>
      </c>
      <c r="B272" s="6">
        <f t="shared" si="16"/>
        <v>5.0000000000000001E-3</v>
      </c>
      <c r="C272" s="12">
        <f t="shared" si="17"/>
        <v>5.0000000000000044E-3</v>
      </c>
      <c r="D272" s="6">
        <f t="shared" si="18"/>
        <v>8.2500000000000004E-3</v>
      </c>
      <c r="E272" s="12">
        <f t="shared" si="19"/>
        <v>8.6498744788083837E-3</v>
      </c>
    </row>
    <row r="273" spans="1:5">
      <c r="A273" s="4">
        <v>269</v>
      </c>
      <c r="B273" s="6">
        <f t="shared" si="16"/>
        <v>5.0000000000000001E-3</v>
      </c>
      <c r="C273" s="12">
        <f t="shared" si="17"/>
        <v>5.0000000000000044E-3</v>
      </c>
      <c r="D273" s="6">
        <f t="shared" si="18"/>
        <v>8.2500000000000004E-3</v>
      </c>
      <c r="E273" s="12">
        <f t="shared" si="19"/>
        <v>8.6498744788083837E-3</v>
      </c>
    </row>
    <row r="274" spans="1:5">
      <c r="A274" s="4">
        <v>270</v>
      </c>
      <c r="B274" s="6">
        <f t="shared" si="16"/>
        <v>5.0000000000000001E-3</v>
      </c>
      <c r="C274" s="12">
        <f t="shared" si="17"/>
        <v>5.0000000000000044E-3</v>
      </c>
      <c r="D274" s="6">
        <f t="shared" si="18"/>
        <v>8.2500000000000004E-3</v>
      </c>
      <c r="E274" s="12">
        <f t="shared" si="19"/>
        <v>8.6498744788083837E-3</v>
      </c>
    </row>
    <row r="275" spans="1:5">
      <c r="A275" s="4">
        <v>271</v>
      </c>
      <c r="B275" s="6">
        <f t="shared" si="16"/>
        <v>5.0000000000000001E-3</v>
      </c>
      <c r="C275" s="12">
        <f t="shared" si="17"/>
        <v>5.0000000000000044E-3</v>
      </c>
      <c r="D275" s="6">
        <f t="shared" si="18"/>
        <v>8.2500000000000004E-3</v>
      </c>
      <c r="E275" s="12">
        <f t="shared" si="19"/>
        <v>8.6498744788083837E-3</v>
      </c>
    </row>
    <row r="276" spans="1:5">
      <c r="A276" s="4">
        <v>272</v>
      </c>
      <c r="B276" s="6">
        <f t="shared" si="16"/>
        <v>5.0000000000000001E-3</v>
      </c>
      <c r="C276" s="12">
        <f t="shared" si="17"/>
        <v>5.0000000000000044E-3</v>
      </c>
      <c r="D276" s="6">
        <f t="shared" si="18"/>
        <v>8.2500000000000004E-3</v>
      </c>
      <c r="E276" s="12">
        <f t="shared" si="19"/>
        <v>8.6498744788083837E-3</v>
      </c>
    </row>
    <row r="277" spans="1:5">
      <c r="A277" s="4">
        <v>273</v>
      </c>
      <c r="B277" s="6">
        <f t="shared" si="16"/>
        <v>5.0000000000000001E-3</v>
      </c>
      <c r="C277" s="12">
        <f t="shared" si="17"/>
        <v>5.0000000000000044E-3</v>
      </c>
      <c r="D277" s="6">
        <f t="shared" si="18"/>
        <v>8.2500000000000004E-3</v>
      </c>
      <c r="E277" s="12">
        <f t="shared" si="19"/>
        <v>8.6498744788083837E-3</v>
      </c>
    </row>
    <row r="278" spans="1:5">
      <c r="A278" s="4">
        <v>274</v>
      </c>
      <c r="B278" s="6">
        <f t="shared" si="16"/>
        <v>5.0000000000000001E-3</v>
      </c>
      <c r="C278" s="12">
        <f t="shared" si="17"/>
        <v>5.0000000000000044E-3</v>
      </c>
      <c r="D278" s="6">
        <f t="shared" si="18"/>
        <v>8.2500000000000004E-3</v>
      </c>
      <c r="E278" s="12">
        <f t="shared" si="19"/>
        <v>8.6498744788083837E-3</v>
      </c>
    </row>
    <row r="279" spans="1:5">
      <c r="A279" s="4">
        <v>275</v>
      </c>
      <c r="B279" s="6">
        <f t="shared" si="16"/>
        <v>5.0000000000000001E-3</v>
      </c>
      <c r="C279" s="12">
        <f t="shared" si="17"/>
        <v>5.0000000000000044E-3</v>
      </c>
      <c r="D279" s="6">
        <f t="shared" si="18"/>
        <v>8.2500000000000004E-3</v>
      </c>
      <c r="E279" s="12">
        <f t="shared" si="19"/>
        <v>8.6498744788083837E-3</v>
      </c>
    </row>
    <row r="280" spans="1:5">
      <c r="A280" s="4">
        <v>276</v>
      </c>
      <c r="B280" s="6">
        <f t="shared" si="16"/>
        <v>5.0000000000000001E-3</v>
      </c>
      <c r="C280" s="12">
        <f t="shared" si="17"/>
        <v>5.0000000000000044E-3</v>
      </c>
      <c r="D280" s="6">
        <f t="shared" si="18"/>
        <v>8.2500000000000004E-3</v>
      </c>
      <c r="E280" s="12">
        <f t="shared" si="19"/>
        <v>8.6498744788083837E-3</v>
      </c>
    </row>
    <row r="281" spans="1:5">
      <c r="A281" s="4">
        <v>277</v>
      </c>
      <c r="B281" s="6">
        <f t="shared" si="16"/>
        <v>5.0000000000000001E-3</v>
      </c>
      <c r="C281" s="12">
        <f t="shared" si="17"/>
        <v>5.0000000000000044E-3</v>
      </c>
      <c r="D281" s="6">
        <f t="shared" si="18"/>
        <v>8.2500000000000004E-3</v>
      </c>
      <c r="E281" s="12">
        <f t="shared" si="19"/>
        <v>8.6498744788083837E-3</v>
      </c>
    </row>
    <row r="282" spans="1:5">
      <c r="A282" s="4">
        <v>278</v>
      </c>
      <c r="B282" s="6">
        <f t="shared" si="16"/>
        <v>5.0000000000000001E-3</v>
      </c>
      <c r="C282" s="12">
        <f t="shared" si="17"/>
        <v>5.0000000000000044E-3</v>
      </c>
      <c r="D282" s="6">
        <f t="shared" si="18"/>
        <v>8.2500000000000004E-3</v>
      </c>
      <c r="E282" s="12">
        <f t="shared" si="19"/>
        <v>8.6498744788083837E-3</v>
      </c>
    </row>
    <row r="283" spans="1:5">
      <c r="A283" s="4">
        <v>279</v>
      </c>
      <c r="B283" s="6">
        <f t="shared" si="16"/>
        <v>5.0000000000000001E-3</v>
      </c>
      <c r="C283" s="12">
        <f t="shared" si="17"/>
        <v>5.0000000000000044E-3</v>
      </c>
      <c r="D283" s="6">
        <f t="shared" si="18"/>
        <v>8.2500000000000004E-3</v>
      </c>
      <c r="E283" s="12">
        <f t="shared" si="19"/>
        <v>8.6498744788083837E-3</v>
      </c>
    </row>
    <row r="284" spans="1:5">
      <c r="A284" s="4">
        <v>280</v>
      </c>
      <c r="B284" s="6">
        <f t="shared" si="16"/>
        <v>5.0000000000000001E-3</v>
      </c>
      <c r="C284" s="12">
        <f t="shared" si="17"/>
        <v>5.0000000000000044E-3</v>
      </c>
      <c r="D284" s="6">
        <f t="shared" si="18"/>
        <v>8.2500000000000004E-3</v>
      </c>
      <c r="E284" s="12">
        <f t="shared" si="19"/>
        <v>8.6498744788083837E-3</v>
      </c>
    </row>
    <row r="285" spans="1:5">
      <c r="A285" s="4">
        <v>281</v>
      </c>
      <c r="B285" s="6">
        <f t="shared" si="16"/>
        <v>5.0000000000000001E-3</v>
      </c>
      <c r="C285" s="12">
        <f t="shared" si="17"/>
        <v>5.0000000000000044E-3</v>
      </c>
      <c r="D285" s="6">
        <f t="shared" si="18"/>
        <v>8.2500000000000004E-3</v>
      </c>
      <c r="E285" s="12">
        <f t="shared" si="19"/>
        <v>8.6498744788083837E-3</v>
      </c>
    </row>
    <row r="286" spans="1:5">
      <c r="A286" s="4">
        <v>282</v>
      </c>
      <c r="B286" s="6">
        <f t="shared" si="16"/>
        <v>5.0000000000000001E-3</v>
      </c>
      <c r="C286" s="12">
        <f t="shared" si="17"/>
        <v>5.0000000000000044E-3</v>
      </c>
      <c r="D286" s="6">
        <f t="shared" si="18"/>
        <v>8.2500000000000004E-3</v>
      </c>
      <c r="E286" s="12">
        <f t="shared" si="19"/>
        <v>8.6498744788083837E-3</v>
      </c>
    </row>
    <row r="287" spans="1:5">
      <c r="A287" s="4">
        <v>283</v>
      </c>
      <c r="B287" s="6">
        <f t="shared" si="16"/>
        <v>5.0000000000000001E-3</v>
      </c>
      <c r="C287" s="12">
        <f t="shared" si="17"/>
        <v>5.0000000000000044E-3</v>
      </c>
      <c r="D287" s="6">
        <f t="shared" si="18"/>
        <v>8.2500000000000004E-3</v>
      </c>
      <c r="E287" s="12">
        <f t="shared" si="19"/>
        <v>8.6498744788083837E-3</v>
      </c>
    </row>
    <row r="288" spans="1:5">
      <c r="A288" s="4">
        <v>284</v>
      </c>
      <c r="B288" s="6">
        <f t="shared" si="16"/>
        <v>5.0000000000000001E-3</v>
      </c>
      <c r="C288" s="12">
        <f t="shared" si="17"/>
        <v>5.0000000000000044E-3</v>
      </c>
      <c r="D288" s="6">
        <f t="shared" si="18"/>
        <v>8.2500000000000004E-3</v>
      </c>
      <c r="E288" s="12">
        <f t="shared" si="19"/>
        <v>8.6498744788083837E-3</v>
      </c>
    </row>
    <row r="289" spans="1:5">
      <c r="A289" s="4">
        <v>285</v>
      </c>
      <c r="B289" s="6">
        <f t="shared" si="16"/>
        <v>5.0000000000000001E-3</v>
      </c>
      <c r="C289" s="12">
        <f t="shared" si="17"/>
        <v>5.0000000000000044E-3</v>
      </c>
      <c r="D289" s="6">
        <f t="shared" si="18"/>
        <v>8.2500000000000004E-3</v>
      </c>
      <c r="E289" s="12">
        <f t="shared" si="19"/>
        <v>8.6498744788083837E-3</v>
      </c>
    </row>
    <row r="290" spans="1:5">
      <c r="A290" s="4">
        <v>286</v>
      </c>
      <c r="B290" s="6">
        <f t="shared" si="16"/>
        <v>5.0000000000000001E-3</v>
      </c>
      <c r="C290" s="12">
        <f t="shared" si="17"/>
        <v>5.0000000000000044E-3</v>
      </c>
      <c r="D290" s="6">
        <f t="shared" si="18"/>
        <v>8.2500000000000004E-3</v>
      </c>
      <c r="E290" s="12">
        <f t="shared" si="19"/>
        <v>8.6498744788083837E-3</v>
      </c>
    </row>
    <row r="291" spans="1:5">
      <c r="A291" s="4">
        <v>287</v>
      </c>
      <c r="B291" s="6">
        <f t="shared" si="16"/>
        <v>5.0000000000000001E-3</v>
      </c>
      <c r="C291" s="12">
        <f t="shared" si="17"/>
        <v>5.0000000000000044E-3</v>
      </c>
      <c r="D291" s="6">
        <f t="shared" si="18"/>
        <v>8.2500000000000004E-3</v>
      </c>
      <c r="E291" s="12">
        <f t="shared" si="19"/>
        <v>8.6498744788083837E-3</v>
      </c>
    </row>
    <row r="292" spans="1:5">
      <c r="A292" s="4">
        <v>288</v>
      </c>
      <c r="B292" s="6">
        <f t="shared" si="16"/>
        <v>5.0000000000000001E-3</v>
      </c>
      <c r="C292" s="12">
        <f t="shared" si="17"/>
        <v>5.0000000000000044E-3</v>
      </c>
      <c r="D292" s="6">
        <f t="shared" si="18"/>
        <v>8.2500000000000004E-3</v>
      </c>
      <c r="E292" s="12">
        <f t="shared" si="19"/>
        <v>8.6498744788083837E-3</v>
      </c>
    </row>
    <row r="293" spans="1:5">
      <c r="A293" s="4">
        <v>289</v>
      </c>
      <c r="B293" s="6">
        <f t="shared" si="16"/>
        <v>5.0000000000000001E-3</v>
      </c>
      <c r="C293" s="12">
        <f t="shared" si="17"/>
        <v>5.0000000000000044E-3</v>
      </c>
      <c r="D293" s="6">
        <f t="shared" si="18"/>
        <v>8.2500000000000004E-3</v>
      </c>
      <c r="E293" s="12">
        <f t="shared" si="19"/>
        <v>8.6498744788083837E-3</v>
      </c>
    </row>
    <row r="294" spans="1:5">
      <c r="A294" s="4">
        <v>290</v>
      </c>
      <c r="B294" s="6">
        <f t="shared" si="16"/>
        <v>5.0000000000000001E-3</v>
      </c>
      <c r="C294" s="12">
        <f t="shared" si="17"/>
        <v>5.0000000000000044E-3</v>
      </c>
      <c r="D294" s="6">
        <f t="shared" si="18"/>
        <v>8.2500000000000004E-3</v>
      </c>
      <c r="E294" s="12">
        <f t="shared" si="19"/>
        <v>8.6498744788083837E-3</v>
      </c>
    </row>
    <row r="295" spans="1:5">
      <c r="A295" s="4">
        <v>291</v>
      </c>
      <c r="B295" s="6">
        <f t="shared" si="16"/>
        <v>5.0000000000000001E-3</v>
      </c>
      <c r="C295" s="12">
        <f t="shared" si="17"/>
        <v>5.0000000000000044E-3</v>
      </c>
      <c r="D295" s="6">
        <f t="shared" si="18"/>
        <v>8.2500000000000004E-3</v>
      </c>
      <c r="E295" s="12">
        <f t="shared" si="19"/>
        <v>8.6498744788083837E-3</v>
      </c>
    </row>
    <row r="296" spans="1:5">
      <c r="A296" s="4">
        <v>292</v>
      </c>
      <c r="B296" s="6">
        <f t="shared" si="16"/>
        <v>5.0000000000000001E-3</v>
      </c>
      <c r="C296" s="12">
        <f t="shared" si="17"/>
        <v>5.0000000000000044E-3</v>
      </c>
      <c r="D296" s="6">
        <f t="shared" si="18"/>
        <v>8.2500000000000004E-3</v>
      </c>
      <c r="E296" s="12">
        <f t="shared" si="19"/>
        <v>8.6498744788083837E-3</v>
      </c>
    </row>
    <row r="297" spans="1:5">
      <c r="A297" s="4">
        <v>293</v>
      </c>
      <c r="B297" s="6">
        <f t="shared" si="16"/>
        <v>5.0000000000000001E-3</v>
      </c>
      <c r="C297" s="12">
        <f t="shared" si="17"/>
        <v>5.0000000000000044E-3</v>
      </c>
      <c r="D297" s="6">
        <f t="shared" si="18"/>
        <v>8.2500000000000004E-3</v>
      </c>
      <c r="E297" s="12">
        <f t="shared" si="19"/>
        <v>8.6498744788083837E-3</v>
      </c>
    </row>
    <row r="298" spans="1:5">
      <c r="A298" s="4">
        <v>294</v>
      </c>
      <c r="B298" s="6">
        <f t="shared" si="16"/>
        <v>5.0000000000000001E-3</v>
      </c>
      <c r="C298" s="12">
        <f t="shared" si="17"/>
        <v>5.0000000000000044E-3</v>
      </c>
      <c r="D298" s="6">
        <f t="shared" si="18"/>
        <v>8.2500000000000004E-3</v>
      </c>
      <c r="E298" s="12">
        <f t="shared" si="19"/>
        <v>8.6498744788083837E-3</v>
      </c>
    </row>
    <row r="299" spans="1:5">
      <c r="A299" s="4">
        <v>295</v>
      </c>
      <c r="B299" s="6">
        <f t="shared" si="16"/>
        <v>5.0000000000000001E-3</v>
      </c>
      <c r="C299" s="12">
        <f t="shared" si="17"/>
        <v>5.0000000000000044E-3</v>
      </c>
      <c r="D299" s="6">
        <f t="shared" si="18"/>
        <v>8.2500000000000004E-3</v>
      </c>
      <c r="E299" s="12">
        <f t="shared" si="19"/>
        <v>8.6498744788083837E-3</v>
      </c>
    </row>
    <row r="300" spans="1:5">
      <c r="A300" s="4">
        <v>296</v>
      </c>
      <c r="B300" s="6">
        <f t="shared" si="16"/>
        <v>5.0000000000000001E-3</v>
      </c>
      <c r="C300" s="12">
        <f t="shared" si="17"/>
        <v>5.0000000000000044E-3</v>
      </c>
      <c r="D300" s="6">
        <f t="shared" si="18"/>
        <v>8.2500000000000004E-3</v>
      </c>
      <c r="E300" s="12">
        <f t="shared" si="19"/>
        <v>8.6498744788083837E-3</v>
      </c>
    </row>
    <row r="301" spans="1:5">
      <c r="A301" s="4">
        <v>297</v>
      </c>
      <c r="B301" s="6">
        <f t="shared" si="16"/>
        <v>5.0000000000000001E-3</v>
      </c>
      <c r="C301" s="12">
        <f t="shared" si="17"/>
        <v>5.0000000000000044E-3</v>
      </c>
      <c r="D301" s="6">
        <f t="shared" si="18"/>
        <v>8.2500000000000004E-3</v>
      </c>
      <c r="E301" s="12">
        <f t="shared" si="19"/>
        <v>8.6498744788083837E-3</v>
      </c>
    </row>
    <row r="302" spans="1:5">
      <c r="A302" s="4">
        <v>298</v>
      </c>
      <c r="B302" s="6">
        <f t="shared" si="16"/>
        <v>5.0000000000000001E-3</v>
      </c>
      <c r="C302" s="12">
        <f t="shared" si="17"/>
        <v>5.0000000000000044E-3</v>
      </c>
      <c r="D302" s="6">
        <f t="shared" si="18"/>
        <v>8.2500000000000004E-3</v>
      </c>
      <c r="E302" s="12">
        <f t="shared" si="19"/>
        <v>8.6498744788083837E-3</v>
      </c>
    </row>
    <row r="303" spans="1:5">
      <c r="A303" s="4">
        <v>299</v>
      </c>
      <c r="B303" s="6">
        <f t="shared" si="16"/>
        <v>5.0000000000000001E-3</v>
      </c>
      <c r="C303" s="12">
        <f t="shared" si="17"/>
        <v>5.0000000000000044E-3</v>
      </c>
      <c r="D303" s="6">
        <f t="shared" si="18"/>
        <v>8.2500000000000004E-3</v>
      </c>
      <c r="E303" s="12">
        <f t="shared" si="19"/>
        <v>8.6498744788083837E-3</v>
      </c>
    </row>
    <row r="304" spans="1:5">
      <c r="A304" s="4">
        <v>300</v>
      </c>
      <c r="B304" s="6">
        <f t="shared" si="16"/>
        <v>5.0000000000000001E-3</v>
      </c>
      <c r="C304" s="12">
        <f t="shared" si="17"/>
        <v>5.0000000000000044E-3</v>
      </c>
      <c r="D304" s="6">
        <f t="shared" si="18"/>
        <v>8.2500000000000004E-3</v>
      </c>
      <c r="E304" s="12">
        <f t="shared" si="19"/>
        <v>8.6498744788083837E-3</v>
      </c>
    </row>
    <row r="305" spans="1:5">
      <c r="A305" s="4">
        <v>301</v>
      </c>
      <c r="B305" s="6">
        <f t="shared" si="16"/>
        <v>5.0000000000000001E-3</v>
      </c>
      <c r="C305" s="12">
        <f t="shared" si="17"/>
        <v>5.0000000000000044E-3</v>
      </c>
      <c r="D305" s="6">
        <f t="shared" si="18"/>
        <v>8.2500000000000004E-3</v>
      </c>
      <c r="E305" s="12">
        <f t="shared" si="19"/>
        <v>8.6498744788083837E-3</v>
      </c>
    </row>
    <row r="306" spans="1:5">
      <c r="A306" s="4">
        <v>302</v>
      </c>
      <c r="B306" s="6">
        <f t="shared" si="16"/>
        <v>5.0000000000000001E-3</v>
      </c>
      <c r="C306" s="12">
        <f t="shared" si="17"/>
        <v>5.0000000000000044E-3</v>
      </c>
      <c r="D306" s="6">
        <f t="shared" si="18"/>
        <v>8.2500000000000004E-3</v>
      </c>
      <c r="E306" s="12">
        <f t="shared" si="19"/>
        <v>8.6498744788083837E-3</v>
      </c>
    </row>
    <row r="307" spans="1:5">
      <c r="A307" s="4">
        <v>303</v>
      </c>
      <c r="B307" s="6">
        <f t="shared" si="16"/>
        <v>5.0000000000000001E-3</v>
      </c>
      <c r="C307" s="12">
        <f t="shared" si="17"/>
        <v>5.0000000000000044E-3</v>
      </c>
      <c r="D307" s="6">
        <f t="shared" si="18"/>
        <v>8.2500000000000004E-3</v>
      </c>
      <c r="E307" s="12">
        <f t="shared" si="19"/>
        <v>8.6498744788083837E-3</v>
      </c>
    </row>
    <row r="308" spans="1:5">
      <c r="A308" s="4">
        <v>304</v>
      </c>
      <c r="B308" s="6">
        <f t="shared" si="16"/>
        <v>5.0000000000000001E-3</v>
      </c>
      <c r="C308" s="12">
        <f t="shared" si="17"/>
        <v>5.0000000000000044E-3</v>
      </c>
      <c r="D308" s="6">
        <f t="shared" si="18"/>
        <v>8.2500000000000004E-3</v>
      </c>
      <c r="E308" s="12">
        <f t="shared" si="19"/>
        <v>8.6498744788083837E-3</v>
      </c>
    </row>
    <row r="309" spans="1:5">
      <c r="A309" s="4">
        <v>305</v>
      </c>
      <c r="B309" s="6">
        <f t="shared" si="16"/>
        <v>5.0000000000000001E-3</v>
      </c>
      <c r="C309" s="12">
        <f t="shared" si="17"/>
        <v>5.0000000000000044E-3</v>
      </c>
      <c r="D309" s="6">
        <f t="shared" si="18"/>
        <v>8.2500000000000004E-3</v>
      </c>
      <c r="E309" s="12">
        <f t="shared" si="19"/>
        <v>8.6498744788083837E-3</v>
      </c>
    </row>
    <row r="310" spans="1:5">
      <c r="A310" s="4">
        <v>306</v>
      </c>
      <c r="B310" s="6">
        <f t="shared" si="16"/>
        <v>5.0000000000000001E-3</v>
      </c>
      <c r="C310" s="12">
        <f t="shared" si="17"/>
        <v>5.0000000000000044E-3</v>
      </c>
      <c r="D310" s="6">
        <f t="shared" si="18"/>
        <v>8.2500000000000004E-3</v>
      </c>
      <c r="E310" s="12">
        <f t="shared" si="19"/>
        <v>8.6498744788083837E-3</v>
      </c>
    </row>
    <row r="311" spans="1:5">
      <c r="A311" s="4">
        <v>307</v>
      </c>
      <c r="B311" s="6">
        <f t="shared" si="16"/>
        <v>5.0000000000000001E-3</v>
      </c>
      <c r="C311" s="12">
        <f t="shared" si="17"/>
        <v>5.0000000000000044E-3</v>
      </c>
      <c r="D311" s="6">
        <f t="shared" si="18"/>
        <v>8.2500000000000004E-3</v>
      </c>
      <c r="E311" s="12">
        <f t="shared" si="19"/>
        <v>8.6498744788083837E-3</v>
      </c>
    </row>
    <row r="312" spans="1:5">
      <c r="A312" s="4">
        <v>308</v>
      </c>
      <c r="B312" s="6">
        <f t="shared" si="16"/>
        <v>5.0000000000000001E-3</v>
      </c>
      <c r="C312" s="12">
        <f t="shared" si="17"/>
        <v>5.0000000000000044E-3</v>
      </c>
      <c r="D312" s="6">
        <f t="shared" si="18"/>
        <v>8.2500000000000004E-3</v>
      </c>
      <c r="E312" s="12">
        <f t="shared" si="19"/>
        <v>8.6498744788083837E-3</v>
      </c>
    </row>
    <row r="313" spans="1:5">
      <c r="A313" s="4">
        <v>309</v>
      </c>
      <c r="B313" s="6">
        <f t="shared" si="16"/>
        <v>5.0000000000000001E-3</v>
      </c>
      <c r="C313" s="12">
        <f t="shared" si="17"/>
        <v>5.0000000000000044E-3</v>
      </c>
      <c r="D313" s="6">
        <f t="shared" si="18"/>
        <v>8.2500000000000004E-3</v>
      </c>
      <c r="E313" s="12">
        <f t="shared" si="19"/>
        <v>8.6498744788083837E-3</v>
      </c>
    </row>
    <row r="314" spans="1:5">
      <c r="A314" s="4">
        <v>310</v>
      </c>
      <c r="B314" s="6">
        <f t="shared" si="16"/>
        <v>5.0000000000000001E-3</v>
      </c>
      <c r="C314" s="12">
        <f t="shared" si="17"/>
        <v>5.0000000000000044E-3</v>
      </c>
      <c r="D314" s="6">
        <f t="shared" si="18"/>
        <v>8.2500000000000004E-3</v>
      </c>
      <c r="E314" s="12">
        <f t="shared" si="19"/>
        <v>8.6498744788083837E-3</v>
      </c>
    </row>
    <row r="315" spans="1:5">
      <c r="A315" s="4">
        <v>311</v>
      </c>
      <c r="B315" s="6">
        <f t="shared" si="16"/>
        <v>5.0000000000000001E-3</v>
      </c>
      <c r="C315" s="12">
        <f t="shared" si="17"/>
        <v>5.0000000000000044E-3</v>
      </c>
      <c r="D315" s="6">
        <f t="shared" si="18"/>
        <v>8.2500000000000004E-3</v>
      </c>
      <c r="E315" s="12">
        <f t="shared" si="19"/>
        <v>8.6498744788083837E-3</v>
      </c>
    </row>
    <row r="316" spans="1:5">
      <c r="A316" s="4">
        <v>312</v>
      </c>
      <c r="B316" s="6">
        <f t="shared" si="16"/>
        <v>5.0000000000000001E-3</v>
      </c>
      <c r="C316" s="12">
        <f t="shared" si="17"/>
        <v>5.0000000000000044E-3</v>
      </c>
      <c r="D316" s="6">
        <f t="shared" si="18"/>
        <v>8.2500000000000004E-3</v>
      </c>
      <c r="E316" s="12">
        <f t="shared" si="19"/>
        <v>8.6498744788083837E-3</v>
      </c>
    </row>
    <row r="317" spans="1:5">
      <c r="A317" s="4">
        <v>313</v>
      </c>
      <c r="B317" s="6">
        <f t="shared" si="16"/>
        <v>5.0000000000000001E-3</v>
      </c>
      <c r="C317" s="12">
        <f t="shared" si="17"/>
        <v>5.0000000000000044E-3</v>
      </c>
      <c r="D317" s="6">
        <f t="shared" si="18"/>
        <v>8.2500000000000004E-3</v>
      </c>
      <c r="E317" s="12">
        <f t="shared" si="19"/>
        <v>8.6498744788083837E-3</v>
      </c>
    </row>
    <row r="318" spans="1:5">
      <c r="A318" s="4">
        <v>314</v>
      </c>
      <c r="B318" s="6">
        <f t="shared" si="16"/>
        <v>5.0000000000000001E-3</v>
      </c>
      <c r="C318" s="12">
        <f t="shared" si="17"/>
        <v>5.0000000000000044E-3</v>
      </c>
      <c r="D318" s="6">
        <f t="shared" si="18"/>
        <v>8.2500000000000004E-3</v>
      </c>
      <c r="E318" s="12">
        <f t="shared" si="19"/>
        <v>8.6498744788083837E-3</v>
      </c>
    </row>
    <row r="319" spans="1:5">
      <c r="A319" s="4">
        <v>315</v>
      </c>
      <c r="B319" s="6">
        <f t="shared" si="16"/>
        <v>5.0000000000000001E-3</v>
      </c>
      <c r="C319" s="12">
        <f t="shared" si="17"/>
        <v>5.0000000000000044E-3</v>
      </c>
      <c r="D319" s="6">
        <f t="shared" si="18"/>
        <v>8.2500000000000004E-3</v>
      </c>
      <c r="E319" s="12">
        <f t="shared" si="19"/>
        <v>8.6498744788083837E-3</v>
      </c>
    </row>
    <row r="320" spans="1:5">
      <c r="A320" s="4">
        <v>316</v>
      </c>
      <c r="B320" s="6">
        <f t="shared" si="16"/>
        <v>5.0000000000000001E-3</v>
      </c>
      <c r="C320" s="12">
        <f t="shared" si="17"/>
        <v>5.0000000000000044E-3</v>
      </c>
      <c r="D320" s="6">
        <f t="shared" si="18"/>
        <v>8.2500000000000004E-3</v>
      </c>
      <c r="E320" s="12">
        <f t="shared" si="19"/>
        <v>8.6498744788083837E-3</v>
      </c>
    </row>
    <row r="321" spans="1:5">
      <c r="A321" s="4">
        <v>317</v>
      </c>
      <c r="B321" s="6">
        <f t="shared" si="16"/>
        <v>5.0000000000000001E-3</v>
      </c>
      <c r="C321" s="12">
        <f t="shared" si="17"/>
        <v>5.0000000000000044E-3</v>
      </c>
      <c r="D321" s="6">
        <f t="shared" si="18"/>
        <v>8.2500000000000004E-3</v>
      </c>
      <c r="E321" s="12">
        <f t="shared" si="19"/>
        <v>8.6498744788083837E-3</v>
      </c>
    </row>
    <row r="322" spans="1:5">
      <c r="A322" s="4">
        <v>318</v>
      </c>
      <c r="B322" s="6">
        <f t="shared" si="16"/>
        <v>5.0000000000000001E-3</v>
      </c>
      <c r="C322" s="12">
        <f t="shared" si="17"/>
        <v>5.0000000000000044E-3</v>
      </c>
      <c r="D322" s="6">
        <f t="shared" si="18"/>
        <v>8.2500000000000004E-3</v>
      </c>
      <c r="E322" s="12">
        <f t="shared" si="19"/>
        <v>8.6498744788083837E-3</v>
      </c>
    </row>
    <row r="323" spans="1:5">
      <c r="A323" s="4">
        <v>319</v>
      </c>
      <c r="B323" s="6">
        <f t="shared" si="16"/>
        <v>5.0000000000000001E-3</v>
      </c>
      <c r="C323" s="12">
        <f t="shared" si="17"/>
        <v>5.0000000000000044E-3</v>
      </c>
      <c r="D323" s="6">
        <f t="shared" si="18"/>
        <v>8.2500000000000004E-3</v>
      </c>
      <c r="E323" s="12">
        <f t="shared" si="19"/>
        <v>8.6498744788083837E-3</v>
      </c>
    </row>
    <row r="324" spans="1:5">
      <c r="A324" s="4">
        <v>320</v>
      </c>
      <c r="B324" s="6">
        <f t="shared" si="16"/>
        <v>5.0000000000000001E-3</v>
      </c>
      <c r="C324" s="12">
        <f t="shared" si="17"/>
        <v>5.0000000000000044E-3</v>
      </c>
      <c r="D324" s="6">
        <f t="shared" si="18"/>
        <v>8.2500000000000004E-3</v>
      </c>
      <c r="E324" s="12">
        <f t="shared" si="19"/>
        <v>8.6498744788083837E-3</v>
      </c>
    </row>
    <row r="325" spans="1:5">
      <c r="A325" s="4">
        <v>321</v>
      </c>
      <c r="B325" s="6">
        <f t="shared" si="16"/>
        <v>5.0000000000000001E-3</v>
      </c>
      <c r="C325" s="12">
        <f t="shared" si="17"/>
        <v>5.0000000000000044E-3</v>
      </c>
      <c r="D325" s="6">
        <f t="shared" si="18"/>
        <v>8.2500000000000004E-3</v>
      </c>
      <c r="E325" s="12">
        <f t="shared" si="19"/>
        <v>8.6498744788083837E-3</v>
      </c>
    </row>
    <row r="326" spans="1:5">
      <c r="A326" s="4">
        <v>322</v>
      </c>
      <c r="B326" s="6">
        <f t="shared" ref="B326:B364" si="20">IF(A326&lt;30,(0.06*A326/30)/12,0.06/12)</f>
        <v>5.0000000000000001E-3</v>
      </c>
      <c r="C326" s="12">
        <f t="shared" ref="C326:C364" si="21">1-(1-B326)</f>
        <v>5.0000000000000044E-3</v>
      </c>
      <c r="D326" s="6">
        <f t="shared" ref="D326:D364" si="22">$D$2*B326</f>
        <v>8.2500000000000004E-3</v>
      </c>
      <c r="E326" s="12">
        <f t="shared" ref="E326:E364" si="23">1-(1-D326*12)^(1/12)</f>
        <v>8.6498744788083837E-3</v>
      </c>
    </row>
    <row r="327" spans="1:5">
      <c r="A327" s="4">
        <v>323</v>
      </c>
      <c r="B327" s="6">
        <f t="shared" si="20"/>
        <v>5.0000000000000001E-3</v>
      </c>
      <c r="C327" s="12">
        <f t="shared" si="21"/>
        <v>5.0000000000000044E-3</v>
      </c>
      <c r="D327" s="6">
        <f t="shared" si="22"/>
        <v>8.2500000000000004E-3</v>
      </c>
      <c r="E327" s="12">
        <f t="shared" si="23"/>
        <v>8.6498744788083837E-3</v>
      </c>
    </row>
    <row r="328" spans="1:5">
      <c r="A328" s="4">
        <v>324</v>
      </c>
      <c r="B328" s="6">
        <f t="shared" si="20"/>
        <v>5.0000000000000001E-3</v>
      </c>
      <c r="C328" s="12">
        <f t="shared" si="21"/>
        <v>5.0000000000000044E-3</v>
      </c>
      <c r="D328" s="6">
        <f t="shared" si="22"/>
        <v>8.2500000000000004E-3</v>
      </c>
      <c r="E328" s="12">
        <f t="shared" si="23"/>
        <v>8.6498744788083837E-3</v>
      </c>
    </row>
    <row r="329" spans="1:5">
      <c r="A329" s="4">
        <v>325</v>
      </c>
      <c r="B329" s="6">
        <f t="shared" si="20"/>
        <v>5.0000000000000001E-3</v>
      </c>
      <c r="C329" s="12">
        <f t="shared" si="21"/>
        <v>5.0000000000000044E-3</v>
      </c>
      <c r="D329" s="6">
        <f t="shared" si="22"/>
        <v>8.2500000000000004E-3</v>
      </c>
      <c r="E329" s="12">
        <f t="shared" si="23"/>
        <v>8.6498744788083837E-3</v>
      </c>
    </row>
    <row r="330" spans="1:5">
      <c r="A330" s="4">
        <v>326</v>
      </c>
      <c r="B330" s="6">
        <f t="shared" si="20"/>
        <v>5.0000000000000001E-3</v>
      </c>
      <c r="C330" s="12">
        <f t="shared" si="21"/>
        <v>5.0000000000000044E-3</v>
      </c>
      <c r="D330" s="6">
        <f t="shared" si="22"/>
        <v>8.2500000000000004E-3</v>
      </c>
      <c r="E330" s="12">
        <f t="shared" si="23"/>
        <v>8.6498744788083837E-3</v>
      </c>
    </row>
    <row r="331" spans="1:5">
      <c r="A331" s="4">
        <v>327</v>
      </c>
      <c r="B331" s="6">
        <f t="shared" si="20"/>
        <v>5.0000000000000001E-3</v>
      </c>
      <c r="C331" s="12">
        <f t="shared" si="21"/>
        <v>5.0000000000000044E-3</v>
      </c>
      <c r="D331" s="6">
        <f t="shared" si="22"/>
        <v>8.2500000000000004E-3</v>
      </c>
      <c r="E331" s="12">
        <f t="shared" si="23"/>
        <v>8.6498744788083837E-3</v>
      </c>
    </row>
    <row r="332" spans="1:5">
      <c r="A332" s="4">
        <v>328</v>
      </c>
      <c r="B332" s="6">
        <f t="shared" si="20"/>
        <v>5.0000000000000001E-3</v>
      </c>
      <c r="C332" s="12">
        <f t="shared" si="21"/>
        <v>5.0000000000000044E-3</v>
      </c>
      <c r="D332" s="6">
        <f t="shared" si="22"/>
        <v>8.2500000000000004E-3</v>
      </c>
      <c r="E332" s="12">
        <f t="shared" si="23"/>
        <v>8.6498744788083837E-3</v>
      </c>
    </row>
    <row r="333" spans="1:5">
      <c r="A333" s="4">
        <v>329</v>
      </c>
      <c r="B333" s="6">
        <f t="shared" si="20"/>
        <v>5.0000000000000001E-3</v>
      </c>
      <c r="C333" s="12">
        <f t="shared" si="21"/>
        <v>5.0000000000000044E-3</v>
      </c>
      <c r="D333" s="6">
        <f t="shared" si="22"/>
        <v>8.2500000000000004E-3</v>
      </c>
      <c r="E333" s="12">
        <f t="shared" si="23"/>
        <v>8.6498744788083837E-3</v>
      </c>
    </row>
    <row r="334" spans="1:5">
      <c r="A334" s="4">
        <v>330</v>
      </c>
      <c r="B334" s="6">
        <f t="shared" si="20"/>
        <v>5.0000000000000001E-3</v>
      </c>
      <c r="C334" s="12">
        <f t="shared" si="21"/>
        <v>5.0000000000000044E-3</v>
      </c>
      <c r="D334" s="6">
        <f t="shared" si="22"/>
        <v>8.2500000000000004E-3</v>
      </c>
      <c r="E334" s="12">
        <f t="shared" si="23"/>
        <v>8.6498744788083837E-3</v>
      </c>
    </row>
    <row r="335" spans="1:5">
      <c r="A335" s="4">
        <v>331</v>
      </c>
      <c r="B335" s="6">
        <f t="shared" si="20"/>
        <v>5.0000000000000001E-3</v>
      </c>
      <c r="C335" s="12">
        <f t="shared" si="21"/>
        <v>5.0000000000000044E-3</v>
      </c>
      <c r="D335" s="6">
        <f t="shared" si="22"/>
        <v>8.2500000000000004E-3</v>
      </c>
      <c r="E335" s="12">
        <f t="shared" si="23"/>
        <v>8.6498744788083837E-3</v>
      </c>
    </row>
    <row r="336" spans="1:5">
      <c r="A336" s="4">
        <v>332</v>
      </c>
      <c r="B336" s="6">
        <f t="shared" si="20"/>
        <v>5.0000000000000001E-3</v>
      </c>
      <c r="C336" s="12">
        <f t="shared" si="21"/>
        <v>5.0000000000000044E-3</v>
      </c>
      <c r="D336" s="6">
        <f t="shared" si="22"/>
        <v>8.2500000000000004E-3</v>
      </c>
      <c r="E336" s="12">
        <f t="shared" si="23"/>
        <v>8.6498744788083837E-3</v>
      </c>
    </row>
    <row r="337" spans="1:5">
      <c r="A337" s="4">
        <v>333</v>
      </c>
      <c r="B337" s="6">
        <f t="shared" si="20"/>
        <v>5.0000000000000001E-3</v>
      </c>
      <c r="C337" s="12">
        <f t="shared" si="21"/>
        <v>5.0000000000000044E-3</v>
      </c>
      <c r="D337" s="6">
        <f t="shared" si="22"/>
        <v>8.2500000000000004E-3</v>
      </c>
      <c r="E337" s="12">
        <f t="shared" si="23"/>
        <v>8.6498744788083837E-3</v>
      </c>
    </row>
    <row r="338" spans="1:5">
      <c r="A338" s="4">
        <v>334</v>
      </c>
      <c r="B338" s="6">
        <f t="shared" si="20"/>
        <v>5.0000000000000001E-3</v>
      </c>
      <c r="C338" s="12">
        <f t="shared" si="21"/>
        <v>5.0000000000000044E-3</v>
      </c>
      <c r="D338" s="6">
        <f t="shared" si="22"/>
        <v>8.2500000000000004E-3</v>
      </c>
      <c r="E338" s="12">
        <f t="shared" si="23"/>
        <v>8.6498744788083837E-3</v>
      </c>
    </row>
    <row r="339" spans="1:5">
      <c r="A339" s="4">
        <v>335</v>
      </c>
      <c r="B339" s="6">
        <f t="shared" si="20"/>
        <v>5.0000000000000001E-3</v>
      </c>
      <c r="C339" s="12">
        <f t="shared" si="21"/>
        <v>5.0000000000000044E-3</v>
      </c>
      <c r="D339" s="6">
        <f t="shared" si="22"/>
        <v>8.2500000000000004E-3</v>
      </c>
      <c r="E339" s="12">
        <f t="shared" si="23"/>
        <v>8.6498744788083837E-3</v>
      </c>
    </row>
    <row r="340" spans="1:5">
      <c r="A340" s="4">
        <v>336</v>
      </c>
      <c r="B340" s="6">
        <f t="shared" si="20"/>
        <v>5.0000000000000001E-3</v>
      </c>
      <c r="C340" s="12">
        <f t="shared" si="21"/>
        <v>5.0000000000000044E-3</v>
      </c>
      <c r="D340" s="6">
        <f t="shared" si="22"/>
        <v>8.2500000000000004E-3</v>
      </c>
      <c r="E340" s="12">
        <f t="shared" si="23"/>
        <v>8.6498744788083837E-3</v>
      </c>
    </row>
    <row r="341" spans="1:5">
      <c r="A341" s="4">
        <v>337</v>
      </c>
      <c r="B341" s="6">
        <f t="shared" si="20"/>
        <v>5.0000000000000001E-3</v>
      </c>
      <c r="C341" s="12">
        <f t="shared" si="21"/>
        <v>5.0000000000000044E-3</v>
      </c>
      <c r="D341" s="6">
        <f t="shared" si="22"/>
        <v>8.2500000000000004E-3</v>
      </c>
      <c r="E341" s="12">
        <f t="shared" si="23"/>
        <v>8.6498744788083837E-3</v>
      </c>
    </row>
    <row r="342" spans="1:5">
      <c r="A342" s="4">
        <v>338</v>
      </c>
      <c r="B342" s="6">
        <f t="shared" si="20"/>
        <v>5.0000000000000001E-3</v>
      </c>
      <c r="C342" s="12">
        <f t="shared" si="21"/>
        <v>5.0000000000000044E-3</v>
      </c>
      <c r="D342" s="6">
        <f t="shared" si="22"/>
        <v>8.2500000000000004E-3</v>
      </c>
      <c r="E342" s="12">
        <f t="shared" si="23"/>
        <v>8.6498744788083837E-3</v>
      </c>
    </row>
    <row r="343" spans="1:5">
      <c r="A343" s="4">
        <v>339</v>
      </c>
      <c r="B343" s="6">
        <f t="shared" si="20"/>
        <v>5.0000000000000001E-3</v>
      </c>
      <c r="C343" s="12">
        <f t="shared" si="21"/>
        <v>5.0000000000000044E-3</v>
      </c>
      <c r="D343" s="6">
        <f t="shared" si="22"/>
        <v>8.2500000000000004E-3</v>
      </c>
      <c r="E343" s="12">
        <f t="shared" si="23"/>
        <v>8.6498744788083837E-3</v>
      </c>
    </row>
    <row r="344" spans="1:5">
      <c r="A344" s="4">
        <v>340</v>
      </c>
      <c r="B344" s="6">
        <f t="shared" si="20"/>
        <v>5.0000000000000001E-3</v>
      </c>
      <c r="C344" s="12">
        <f t="shared" si="21"/>
        <v>5.0000000000000044E-3</v>
      </c>
      <c r="D344" s="6">
        <f t="shared" si="22"/>
        <v>8.2500000000000004E-3</v>
      </c>
      <c r="E344" s="12">
        <f t="shared" si="23"/>
        <v>8.6498744788083837E-3</v>
      </c>
    </row>
    <row r="345" spans="1:5">
      <c r="A345" s="4">
        <v>341</v>
      </c>
      <c r="B345" s="6">
        <f t="shared" si="20"/>
        <v>5.0000000000000001E-3</v>
      </c>
      <c r="C345" s="12">
        <f t="shared" si="21"/>
        <v>5.0000000000000044E-3</v>
      </c>
      <c r="D345" s="6">
        <f t="shared" si="22"/>
        <v>8.2500000000000004E-3</v>
      </c>
      <c r="E345" s="12">
        <f t="shared" si="23"/>
        <v>8.6498744788083837E-3</v>
      </c>
    </row>
    <row r="346" spans="1:5">
      <c r="A346" s="4">
        <v>342</v>
      </c>
      <c r="B346" s="6">
        <f t="shared" si="20"/>
        <v>5.0000000000000001E-3</v>
      </c>
      <c r="C346" s="12">
        <f t="shared" si="21"/>
        <v>5.0000000000000044E-3</v>
      </c>
      <c r="D346" s="6">
        <f t="shared" si="22"/>
        <v>8.2500000000000004E-3</v>
      </c>
      <c r="E346" s="12">
        <f t="shared" si="23"/>
        <v>8.6498744788083837E-3</v>
      </c>
    </row>
    <row r="347" spans="1:5">
      <c r="A347" s="4">
        <v>343</v>
      </c>
      <c r="B347" s="6">
        <f t="shared" si="20"/>
        <v>5.0000000000000001E-3</v>
      </c>
      <c r="C347" s="12">
        <f t="shared" si="21"/>
        <v>5.0000000000000044E-3</v>
      </c>
      <c r="D347" s="6">
        <f t="shared" si="22"/>
        <v>8.2500000000000004E-3</v>
      </c>
      <c r="E347" s="12">
        <f t="shared" si="23"/>
        <v>8.6498744788083837E-3</v>
      </c>
    </row>
    <row r="348" spans="1:5">
      <c r="A348" s="4">
        <v>344</v>
      </c>
      <c r="B348" s="6">
        <f t="shared" si="20"/>
        <v>5.0000000000000001E-3</v>
      </c>
      <c r="C348" s="12">
        <f t="shared" si="21"/>
        <v>5.0000000000000044E-3</v>
      </c>
      <c r="D348" s="6">
        <f t="shared" si="22"/>
        <v>8.2500000000000004E-3</v>
      </c>
      <c r="E348" s="12">
        <f t="shared" si="23"/>
        <v>8.6498744788083837E-3</v>
      </c>
    </row>
    <row r="349" spans="1:5">
      <c r="A349" s="4">
        <v>345</v>
      </c>
      <c r="B349" s="6">
        <f t="shared" si="20"/>
        <v>5.0000000000000001E-3</v>
      </c>
      <c r="C349" s="12">
        <f t="shared" si="21"/>
        <v>5.0000000000000044E-3</v>
      </c>
      <c r="D349" s="6">
        <f t="shared" si="22"/>
        <v>8.2500000000000004E-3</v>
      </c>
      <c r="E349" s="12">
        <f t="shared" si="23"/>
        <v>8.6498744788083837E-3</v>
      </c>
    </row>
    <row r="350" spans="1:5">
      <c r="A350" s="4">
        <v>346</v>
      </c>
      <c r="B350" s="6">
        <f t="shared" si="20"/>
        <v>5.0000000000000001E-3</v>
      </c>
      <c r="C350" s="12">
        <f t="shared" si="21"/>
        <v>5.0000000000000044E-3</v>
      </c>
      <c r="D350" s="6">
        <f t="shared" si="22"/>
        <v>8.2500000000000004E-3</v>
      </c>
      <c r="E350" s="12">
        <f t="shared" si="23"/>
        <v>8.6498744788083837E-3</v>
      </c>
    </row>
    <row r="351" spans="1:5">
      <c r="A351" s="4">
        <v>347</v>
      </c>
      <c r="B351" s="6">
        <f t="shared" si="20"/>
        <v>5.0000000000000001E-3</v>
      </c>
      <c r="C351" s="12">
        <f t="shared" si="21"/>
        <v>5.0000000000000044E-3</v>
      </c>
      <c r="D351" s="6">
        <f t="shared" si="22"/>
        <v>8.2500000000000004E-3</v>
      </c>
      <c r="E351" s="12">
        <f t="shared" si="23"/>
        <v>8.6498744788083837E-3</v>
      </c>
    </row>
    <row r="352" spans="1:5">
      <c r="A352" s="4">
        <v>348</v>
      </c>
      <c r="B352" s="6">
        <f t="shared" si="20"/>
        <v>5.0000000000000001E-3</v>
      </c>
      <c r="C352" s="12">
        <f t="shared" si="21"/>
        <v>5.0000000000000044E-3</v>
      </c>
      <c r="D352" s="6">
        <f t="shared" si="22"/>
        <v>8.2500000000000004E-3</v>
      </c>
      <c r="E352" s="12">
        <f t="shared" si="23"/>
        <v>8.6498744788083837E-3</v>
      </c>
    </row>
    <row r="353" spans="1:5">
      <c r="A353" s="4">
        <v>349</v>
      </c>
      <c r="B353" s="6">
        <f t="shared" si="20"/>
        <v>5.0000000000000001E-3</v>
      </c>
      <c r="C353" s="12">
        <f t="shared" si="21"/>
        <v>5.0000000000000044E-3</v>
      </c>
      <c r="D353" s="6">
        <f t="shared" si="22"/>
        <v>8.2500000000000004E-3</v>
      </c>
      <c r="E353" s="12">
        <f t="shared" si="23"/>
        <v>8.6498744788083837E-3</v>
      </c>
    </row>
    <row r="354" spans="1:5">
      <c r="A354" s="4">
        <v>350</v>
      </c>
      <c r="B354" s="6">
        <f t="shared" si="20"/>
        <v>5.0000000000000001E-3</v>
      </c>
      <c r="C354" s="12">
        <f t="shared" si="21"/>
        <v>5.0000000000000044E-3</v>
      </c>
      <c r="D354" s="6">
        <f t="shared" si="22"/>
        <v>8.2500000000000004E-3</v>
      </c>
      <c r="E354" s="12">
        <f t="shared" si="23"/>
        <v>8.6498744788083837E-3</v>
      </c>
    </row>
    <row r="355" spans="1:5">
      <c r="A355" s="4">
        <v>351</v>
      </c>
      <c r="B355" s="6">
        <f t="shared" si="20"/>
        <v>5.0000000000000001E-3</v>
      </c>
      <c r="C355" s="12">
        <f t="shared" si="21"/>
        <v>5.0000000000000044E-3</v>
      </c>
      <c r="D355" s="6">
        <f t="shared" si="22"/>
        <v>8.2500000000000004E-3</v>
      </c>
      <c r="E355" s="12">
        <f t="shared" si="23"/>
        <v>8.6498744788083837E-3</v>
      </c>
    </row>
    <row r="356" spans="1:5">
      <c r="A356" s="4">
        <v>352</v>
      </c>
      <c r="B356" s="6">
        <f t="shared" si="20"/>
        <v>5.0000000000000001E-3</v>
      </c>
      <c r="C356" s="12">
        <f t="shared" si="21"/>
        <v>5.0000000000000044E-3</v>
      </c>
      <c r="D356" s="6">
        <f t="shared" si="22"/>
        <v>8.2500000000000004E-3</v>
      </c>
      <c r="E356" s="12">
        <f t="shared" si="23"/>
        <v>8.6498744788083837E-3</v>
      </c>
    </row>
    <row r="357" spans="1:5">
      <c r="A357" s="4">
        <v>353</v>
      </c>
      <c r="B357" s="6">
        <f t="shared" si="20"/>
        <v>5.0000000000000001E-3</v>
      </c>
      <c r="C357" s="12">
        <f t="shared" si="21"/>
        <v>5.0000000000000044E-3</v>
      </c>
      <c r="D357" s="6">
        <f t="shared" si="22"/>
        <v>8.2500000000000004E-3</v>
      </c>
      <c r="E357" s="12">
        <f t="shared" si="23"/>
        <v>8.6498744788083837E-3</v>
      </c>
    </row>
    <row r="358" spans="1:5">
      <c r="A358" s="4">
        <v>354</v>
      </c>
      <c r="B358" s="6">
        <f t="shared" si="20"/>
        <v>5.0000000000000001E-3</v>
      </c>
      <c r="C358" s="12">
        <f t="shared" si="21"/>
        <v>5.0000000000000044E-3</v>
      </c>
      <c r="D358" s="6">
        <f t="shared" si="22"/>
        <v>8.2500000000000004E-3</v>
      </c>
      <c r="E358" s="12">
        <f t="shared" si="23"/>
        <v>8.6498744788083837E-3</v>
      </c>
    </row>
    <row r="359" spans="1:5">
      <c r="A359" s="4">
        <v>355</v>
      </c>
      <c r="B359" s="6">
        <f t="shared" si="20"/>
        <v>5.0000000000000001E-3</v>
      </c>
      <c r="C359" s="12">
        <f t="shared" si="21"/>
        <v>5.0000000000000044E-3</v>
      </c>
      <c r="D359" s="6">
        <f t="shared" si="22"/>
        <v>8.2500000000000004E-3</v>
      </c>
      <c r="E359" s="12">
        <f t="shared" si="23"/>
        <v>8.6498744788083837E-3</v>
      </c>
    </row>
    <row r="360" spans="1:5">
      <c r="A360" s="4">
        <v>356</v>
      </c>
      <c r="B360" s="6">
        <f t="shared" si="20"/>
        <v>5.0000000000000001E-3</v>
      </c>
      <c r="C360" s="12">
        <f t="shared" si="21"/>
        <v>5.0000000000000044E-3</v>
      </c>
      <c r="D360" s="6">
        <f t="shared" si="22"/>
        <v>8.2500000000000004E-3</v>
      </c>
      <c r="E360" s="12">
        <f t="shared" si="23"/>
        <v>8.6498744788083837E-3</v>
      </c>
    </row>
    <row r="361" spans="1:5">
      <c r="A361" s="4">
        <v>357</v>
      </c>
      <c r="B361" s="6">
        <f t="shared" si="20"/>
        <v>5.0000000000000001E-3</v>
      </c>
      <c r="C361" s="12">
        <f t="shared" si="21"/>
        <v>5.0000000000000044E-3</v>
      </c>
      <c r="D361" s="6">
        <f t="shared" si="22"/>
        <v>8.2500000000000004E-3</v>
      </c>
      <c r="E361" s="12">
        <f t="shared" si="23"/>
        <v>8.6498744788083837E-3</v>
      </c>
    </row>
    <row r="362" spans="1:5">
      <c r="A362" s="4">
        <v>358</v>
      </c>
      <c r="B362" s="6">
        <f t="shared" si="20"/>
        <v>5.0000000000000001E-3</v>
      </c>
      <c r="C362" s="12">
        <f t="shared" si="21"/>
        <v>5.0000000000000044E-3</v>
      </c>
      <c r="D362" s="6">
        <f t="shared" si="22"/>
        <v>8.2500000000000004E-3</v>
      </c>
      <c r="E362" s="12">
        <f t="shared" si="23"/>
        <v>8.6498744788083837E-3</v>
      </c>
    </row>
    <row r="363" spans="1:5">
      <c r="A363" s="4">
        <v>359</v>
      </c>
      <c r="B363" s="6">
        <f t="shared" si="20"/>
        <v>5.0000000000000001E-3</v>
      </c>
      <c r="C363" s="12">
        <f t="shared" si="21"/>
        <v>5.0000000000000044E-3</v>
      </c>
      <c r="D363" s="6">
        <f t="shared" si="22"/>
        <v>8.2500000000000004E-3</v>
      </c>
      <c r="E363" s="12">
        <f t="shared" si="23"/>
        <v>8.6498744788083837E-3</v>
      </c>
    </row>
    <row r="364" spans="1:5">
      <c r="A364" s="4">
        <v>360</v>
      </c>
      <c r="B364" s="6">
        <f t="shared" si="20"/>
        <v>5.0000000000000001E-3</v>
      </c>
      <c r="C364" s="12">
        <f t="shared" si="21"/>
        <v>5.0000000000000044E-3</v>
      </c>
      <c r="D364" s="6">
        <f t="shared" si="22"/>
        <v>8.2500000000000004E-3</v>
      </c>
      <c r="E364" s="12">
        <f t="shared" si="23"/>
        <v>8.6498744788083837E-3</v>
      </c>
    </row>
  </sheetData>
  <mergeCells count="2">
    <mergeCell ref="B3:C3"/>
    <mergeCell ref="D3:E3"/>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L367"/>
  <sheetViews>
    <sheetView workbookViewId="0">
      <selection activeCell="H106" sqref="H106"/>
    </sheetView>
  </sheetViews>
  <sheetFormatPr defaultRowHeight="14.5"/>
  <cols>
    <col min="2" max="2" width="15" bestFit="1" customWidth="1"/>
    <col min="4" max="4" width="13.36328125" bestFit="1" customWidth="1"/>
    <col min="5" max="5" width="13" bestFit="1" customWidth="1"/>
    <col min="6" max="6" width="14.08984375" customWidth="1"/>
    <col min="7" max="7" width="13.453125" customWidth="1"/>
    <col min="8" max="9" width="12.26953125" bestFit="1" customWidth="1"/>
    <col min="11" max="11" width="8.54296875" customWidth="1"/>
  </cols>
  <sheetData>
    <row r="1" spans="1:12">
      <c r="A1" s="1" t="s">
        <v>8</v>
      </c>
    </row>
    <row r="2" spans="1:12">
      <c r="A2" s="1" t="s">
        <v>9</v>
      </c>
    </row>
    <row r="3" spans="1:12">
      <c r="A3" s="11" t="s">
        <v>19</v>
      </c>
      <c r="B3" s="2">
        <v>660000000</v>
      </c>
    </row>
    <row r="4" spans="1:12">
      <c r="A4" s="11" t="s">
        <v>20</v>
      </c>
      <c r="B4" s="3">
        <v>5.5E-2</v>
      </c>
    </row>
    <row r="5" spans="1:12">
      <c r="A5" s="11" t="s">
        <v>21</v>
      </c>
      <c r="B5" s="3">
        <v>0.06</v>
      </c>
    </row>
    <row r="6" spans="1:12">
      <c r="A6" s="11" t="s">
        <v>22</v>
      </c>
      <c r="B6">
        <v>358</v>
      </c>
    </row>
    <row r="7" spans="1:12">
      <c r="A7" s="11" t="s">
        <v>23</v>
      </c>
    </row>
    <row r="8" spans="1:12">
      <c r="A8" s="16" t="s">
        <v>28</v>
      </c>
      <c r="B8" s="17" t="s">
        <v>29</v>
      </c>
      <c r="C8" s="17" t="s">
        <v>30</v>
      </c>
      <c r="D8" s="17" t="s">
        <v>31</v>
      </c>
      <c r="E8" s="17" t="s">
        <v>32</v>
      </c>
      <c r="F8" s="17" t="s">
        <v>33</v>
      </c>
      <c r="G8" s="17" t="s">
        <v>34</v>
      </c>
      <c r="H8" s="17" t="s">
        <v>35</v>
      </c>
      <c r="I8" s="17" t="s">
        <v>36</v>
      </c>
    </row>
    <row r="9" spans="1:12" ht="29.5" thickBot="1">
      <c r="A9" s="20" t="s">
        <v>10</v>
      </c>
      <c r="B9" s="20" t="s">
        <v>11</v>
      </c>
      <c r="C9" s="20" t="s">
        <v>12</v>
      </c>
      <c r="D9" s="20" t="s">
        <v>13</v>
      </c>
      <c r="E9" s="20" t="s">
        <v>14</v>
      </c>
      <c r="F9" s="20" t="s">
        <v>15</v>
      </c>
      <c r="G9" s="20" t="s">
        <v>16</v>
      </c>
      <c r="H9" s="20" t="s">
        <v>17</v>
      </c>
      <c r="I9" s="20" t="s">
        <v>18</v>
      </c>
      <c r="K9" s="26" t="s">
        <v>41</v>
      </c>
    </row>
    <row r="10" spans="1:12" ht="15" thickTop="1">
      <c r="A10" s="7">
        <v>1</v>
      </c>
      <c r="B10" s="8">
        <f>B3</f>
        <v>660000000</v>
      </c>
      <c r="C10" s="13">
        <f>CPR!E7</f>
        <v>8.2876728699865509E-4</v>
      </c>
      <c r="D10" s="8">
        <f>B10*(0.06/12)/(1-(1+0.06/12)^(-(358-A10+1)))</f>
        <v>3964947.4536625734</v>
      </c>
      <c r="E10" s="8">
        <f>($B$4/12)*B10</f>
        <v>3025000</v>
      </c>
      <c r="F10" s="19">
        <f>D10-($B$5/12)*B10</f>
        <v>664947.45366257336</v>
      </c>
      <c r="G10" s="19">
        <f>C10*(B10-F10)</f>
        <v>546435.32272194384</v>
      </c>
      <c r="H10" s="19">
        <f>F10+G10</f>
        <v>1211382.7763845171</v>
      </c>
      <c r="I10" s="19">
        <f>E10+H10</f>
        <v>4236382.7763845176</v>
      </c>
      <c r="K10" s="27">
        <f>SUMPRODUCT(H10:H367,A10:A367)/B3</f>
        <v>102.5016217028719</v>
      </c>
      <c r="L10" t="s">
        <v>42</v>
      </c>
    </row>
    <row r="11" spans="1:12">
      <c r="A11" s="4">
        <v>2</v>
      </c>
      <c r="B11" s="5">
        <f>B10-H10</f>
        <v>658788617.22361553</v>
      </c>
      <c r="C11" s="12">
        <f>CPR!E8</f>
        <v>1.1067116696719115E-3</v>
      </c>
      <c r="D11" s="5">
        <f>B11*(0.06/12)/(1-(1+0.06/12)^(-(358-A11+1)))</f>
        <v>3961661.4349183096</v>
      </c>
      <c r="E11" s="5">
        <f t="shared" ref="E11:E74" si="0">($B$4/12)*B11</f>
        <v>3019447.8289415711</v>
      </c>
      <c r="F11" s="18">
        <f t="shared" ref="F11:F74" si="1">D11-($B$5/12)*B11</f>
        <v>667718.3488002317</v>
      </c>
      <c r="G11" s="18">
        <f t="shared" ref="G11:G74" si="2">C11*(B11-F11)</f>
        <v>728350.07883972605</v>
      </c>
      <c r="H11" s="18">
        <f t="shared" ref="H11:H74" si="3">F11+G11</f>
        <v>1396068.4276399578</v>
      </c>
      <c r="I11" s="18">
        <f t="shared" ref="I11:I74" si="4">E11+H11</f>
        <v>4415516.256581529</v>
      </c>
      <c r="K11" s="27">
        <f>K10/12</f>
        <v>8.541801808572659</v>
      </c>
      <c r="L11" t="s">
        <v>43</v>
      </c>
    </row>
    <row r="12" spans="1:12">
      <c r="A12" s="4">
        <v>3</v>
      </c>
      <c r="B12" s="5">
        <f t="shared" ref="B12:B75" si="5">B11-H11</f>
        <v>657392548.79597557</v>
      </c>
      <c r="C12" s="12">
        <f>CPR!E9</f>
        <v>1.3855093904694415E-3</v>
      </c>
      <c r="D12" s="5">
        <f t="shared" ref="D12:D75" si="6">B12*(0.06/12)/(1-(1+0.06/12)^(-(358-A12+1)))</f>
        <v>3957277.017976996</v>
      </c>
      <c r="E12" s="5">
        <f t="shared" si="0"/>
        <v>3013049.1819815547</v>
      </c>
      <c r="F12" s="18">
        <f t="shared" si="1"/>
        <v>670314.27399711823</v>
      </c>
      <c r="G12" s="18">
        <f t="shared" si="2"/>
        <v>909894.82286027609</v>
      </c>
      <c r="H12" s="18">
        <f t="shared" si="3"/>
        <v>1580209.0968573943</v>
      </c>
      <c r="I12" s="18">
        <f t="shared" si="4"/>
        <v>4593258.2788389493</v>
      </c>
    </row>
    <row r="13" spans="1:12">
      <c r="A13" s="4">
        <v>4</v>
      </c>
      <c r="B13" s="5">
        <f t="shared" si="5"/>
        <v>655812339.69911814</v>
      </c>
      <c r="C13" s="12">
        <f>CPR!E10</f>
        <v>1.6651659457743717E-3</v>
      </c>
      <c r="D13" s="5">
        <f t="shared" si="6"/>
        <v>3951794.173507899</v>
      </c>
      <c r="E13" s="5">
        <f t="shared" si="0"/>
        <v>3005806.5569542916</v>
      </c>
      <c r="F13" s="18">
        <f t="shared" si="1"/>
        <v>672732.47501230845</v>
      </c>
      <c r="G13" s="18">
        <f t="shared" si="2"/>
        <v>1090916.1636775786</v>
      </c>
      <c r="H13" s="18">
        <f t="shared" si="3"/>
        <v>1763648.638689887</v>
      </c>
      <c r="I13" s="18">
        <f t="shared" si="4"/>
        <v>4769455.1956441784</v>
      </c>
    </row>
    <row r="14" spans="1:12">
      <c r="A14" s="4">
        <v>5</v>
      </c>
      <c r="B14" s="5">
        <f t="shared" si="5"/>
        <v>654048691.06042826</v>
      </c>
      <c r="C14" s="12">
        <f>CPR!E11</f>
        <v>1.9456868860250331E-3</v>
      </c>
      <c r="D14" s="5">
        <f t="shared" si="6"/>
        <v>3945213.7804254647</v>
      </c>
      <c r="E14" s="5">
        <f t="shared" si="0"/>
        <v>2997723.167360296</v>
      </c>
      <c r="F14" s="18">
        <f t="shared" si="1"/>
        <v>674970.32512332313</v>
      </c>
      <c r="G14" s="18">
        <f t="shared" si="2"/>
        <v>1271260.680108065</v>
      </c>
      <c r="H14" s="18">
        <f t="shared" si="3"/>
        <v>1946231.0052313881</v>
      </c>
      <c r="I14" s="18">
        <f t="shared" si="4"/>
        <v>4943954.1725916844</v>
      </c>
    </row>
    <row r="15" spans="1:12">
      <c r="A15" s="4">
        <v>6</v>
      </c>
      <c r="B15" s="5">
        <f t="shared" si="5"/>
        <v>652102460.05519688</v>
      </c>
      <c r="C15" s="12">
        <f>CPR!E12</f>
        <v>2.2270778164307226E-3</v>
      </c>
      <c r="D15" s="5">
        <f t="shared" si="6"/>
        <v>3937537.6297103255</v>
      </c>
      <c r="E15" s="5">
        <f t="shared" si="0"/>
        <v>2988802.9419196523</v>
      </c>
      <c r="F15" s="18">
        <f t="shared" si="1"/>
        <v>677025.32943434082</v>
      </c>
      <c r="G15" s="18">
        <f t="shared" si="2"/>
        <v>1450775.1347364853</v>
      </c>
      <c r="H15" s="18">
        <f t="shared" si="3"/>
        <v>2127800.4641708261</v>
      </c>
      <c r="I15" s="18">
        <f t="shared" si="4"/>
        <v>5116603.4060904784</v>
      </c>
    </row>
    <row r="16" spans="1:12">
      <c r="A16" s="4">
        <v>7</v>
      </c>
      <c r="B16" s="5">
        <f t="shared" si="5"/>
        <v>649974659.59102607</v>
      </c>
      <c r="C16" s="12">
        <f>CPR!E13</f>
        <v>2.5093443977003416E-3</v>
      </c>
      <c r="D16" s="5">
        <f t="shared" si="6"/>
        <v>3928768.4270038363</v>
      </c>
      <c r="E16" s="5">
        <f t="shared" si="0"/>
        <v>2979050.5231255363</v>
      </c>
      <c r="F16" s="18">
        <f t="shared" si="1"/>
        <v>678895.12904870603</v>
      </c>
      <c r="G16" s="18">
        <f t="shared" si="2"/>
        <v>1629306.6890032233</v>
      </c>
      <c r="H16" s="18">
        <f t="shared" si="3"/>
        <v>2308201.8180519296</v>
      </c>
      <c r="I16" s="18">
        <f t="shared" si="4"/>
        <v>5287252.3411774654</v>
      </c>
    </row>
    <row r="17" spans="1:9">
      <c r="A17" s="4">
        <v>8</v>
      </c>
      <c r="B17" s="5">
        <f t="shared" si="5"/>
        <v>647666457.77297413</v>
      </c>
      <c r="C17" s="12">
        <f>CPR!E14</f>
        <v>2.7924923467828044E-3</v>
      </c>
      <c r="D17" s="5">
        <f t="shared" si="6"/>
        <v>3918909.7939616721</v>
      </c>
      <c r="E17" s="5">
        <f t="shared" si="0"/>
        <v>2968471.2647927981</v>
      </c>
      <c r="F17" s="18">
        <f t="shared" si="1"/>
        <v>680577.50509680156</v>
      </c>
      <c r="G17" s="18">
        <f t="shared" si="2"/>
        <v>1806703.1191245834</v>
      </c>
      <c r="H17" s="18">
        <f t="shared" si="3"/>
        <v>2487280.624221385</v>
      </c>
      <c r="I17" s="18">
        <f t="shared" si="4"/>
        <v>5455751.8890141826</v>
      </c>
    </row>
    <row r="18" spans="1:9">
      <c r="A18" s="4">
        <v>9</v>
      </c>
      <c r="B18" s="5">
        <f t="shared" si="5"/>
        <v>645179177.14875269</v>
      </c>
      <c r="C18" s="12">
        <f>CPR!E15</f>
        <v>3.0765274376197693E-3</v>
      </c>
      <c r="D18" s="5">
        <f t="shared" si="6"/>
        <v>3907966.2683543013</v>
      </c>
      <c r="E18" s="5">
        <f t="shared" si="0"/>
        <v>2957071.2285984498</v>
      </c>
      <c r="F18" s="18">
        <f t="shared" si="1"/>
        <v>682070.38261053804</v>
      </c>
      <c r="G18" s="18">
        <f t="shared" si="2"/>
        <v>1982813.0324325941</v>
      </c>
      <c r="H18" s="18">
        <f t="shared" si="3"/>
        <v>2664883.4150431324</v>
      </c>
      <c r="I18" s="18">
        <f t="shared" si="4"/>
        <v>5621954.6436415818</v>
      </c>
    </row>
    <row r="19" spans="1:9">
      <c r="A19" s="4">
        <v>10</v>
      </c>
      <c r="B19" s="5">
        <f t="shared" si="5"/>
        <v>642514293.73370957</v>
      </c>
      <c r="C19" s="12">
        <f>CPR!E16</f>
        <v>3.361455501911359E-3</v>
      </c>
      <c r="D19" s="5">
        <f t="shared" si="6"/>
        <v>3895943.3029044168</v>
      </c>
      <c r="E19" s="5">
        <f t="shared" si="0"/>
        <v>2944857.1796128354</v>
      </c>
      <c r="F19" s="18">
        <f t="shared" si="1"/>
        <v>683371.83423586888</v>
      </c>
      <c r="G19" s="18">
        <f t="shared" si="2"/>
        <v>2157486.0837158253</v>
      </c>
      <c r="H19" s="18">
        <f t="shared" si="3"/>
        <v>2840857.9179516942</v>
      </c>
      <c r="I19" s="18">
        <f t="shared" si="4"/>
        <v>5785715.0975645296</v>
      </c>
    </row>
    <row r="20" spans="1:9">
      <c r="A20" s="4">
        <v>11</v>
      </c>
      <c r="B20" s="5">
        <f t="shared" si="5"/>
        <v>639673435.81575787</v>
      </c>
      <c r="C20" s="12">
        <f>CPR!E17</f>
        <v>3.6472824298944273E-3</v>
      </c>
      <c r="D20" s="5">
        <f t="shared" si="6"/>
        <v>3882847.2628537337</v>
      </c>
      <c r="E20" s="5">
        <f t="shared" si="0"/>
        <v>2931836.5808222238</v>
      </c>
      <c r="F20" s="18">
        <f t="shared" si="1"/>
        <v>684480.0837749443</v>
      </c>
      <c r="G20" s="18">
        <f t="shared" si="2"/>
        <v>2330573.1911378494</v>
      </c>
      <c r="H20" s="18">
        <f t="shared" si="3"/>
        <v>3015053.2749127937</v>
      </c>
      <c r="I20" s="18">
        <f t="shared" si="4"/>
        <v>5946889.855735017</v>
      </c>
    </row>
    <row r="21" spans="1:9">
      <c r="A21" s="4">
        <v>12</v>
      </c>
      <c r="B21" s="5">
        <f t="shared" si="5"/>
        <v>636658382.54084504</v>
      </c>
      <c r="C21" s="12">
        <f>CPR!E18</f>
        <v>3.9340141711349252E-3</v>
      </c>
      <c r="D21" s="5">
        <f t="shared" si="6"/>
        <v>3868685.4222539635</v>
      </c>
      <c r="E21" s="5">
        <f t="shared" si="0"/>
        <v>2918017.5866455398</v>
      </c>
      <c r="F21" s="18">
        <f t="shared" si="1"/>
        <v>685393.50954973837</v>
      </c>
      <c r="G21" s="18">
        <f t="shared" si="2"/>
        <v>2501926.751308152</v>
      </c>
      <c r="H21" s="18">
        <f t="shared" si="3"/>
        <v>3187320.2608578904</v>
      </c>
      <c r="I21" s="18">
        <f t="shared" si="4"/>
        <v>6105337.8475034302</v>
      </c>
    </row>
    <row r="22" spans="1:9">
      <c r="A22" s="4">
        <v>13</v>
      </c>
      <c r="B22" s="5">
        <f t="shared" si="5"/>
        <v>633471062.2799871</v>
      </c>
      <c r="C22" s="12">
        <f>CPR!E19</f>
        <v>4.2216567353323686E-3</v>
      </c>
      <c r="D22" s="5">
        <f t="shared" si="6"/>
        <v>3853465.9589791531</v>
      </c>
      <c r="E22" s="5">
        <f t="shared" si="0"/>
        <v>2903409.0354499407</v>
      </c>
      <c r="F22" s="18">
        <f t="shared" si="1"/>
        <v>686110.64757921733</v>
      </c>
      <c r="G22" s="18">
        <f t="shared" si="2"/>
        <v>2671400.853075922</v>
      </c>
      <c r="H22" s="18">
        <f t="shared" si="3"/>
        <v>3357511.5006551393</v>
      </c>
      <c r="I22" s="18">
        <f t="shared" si="4"/>
        <v>6260920.5361050796</v>
      </c>
    </row>
    <row r="23" spans="1:9">
      <c r="A23" s="4">
        <v>14</v>
      </c>
      <c r="B23" s="5">
        <f t="shared" si="5"/>
        <v>630113550.77933192</v>
      </c>
      <c r="C23" s="12">
        <f>CPR!E20</f>
        <v>4.5102161931395157E-3</v>
      </c>
      <c r="D23" s="5">
        <f t="shared" si="6"/>
        <v>3837197.9484590543</v>
      </c>
      <c r="E23" s="5">
        <f t="shared" si="0"/>
        <v>2888020.4410719378</v>
      </c>
      <c r="F23" s="18">
        <f t="shared" si="1"/>
        <v>686630.19456239464</v>
      </c>
      <c r="G23" s="18">
        <f t="shared" si="2"/>
        <v>2838851.4896193673</v>
      </c>
      <c r="H23" s="18">
        <f t="shared" si="3"/>
        <v>3525481.6841817619</v>
      </c>
      <c r="I23" s="18">
        <f t="shared" si="4"/>
        <v>6413502.1252536997</v>
      </c>
    </row>
    <row r="24" spans="1:9">
      <c r="A24" s="4">
        <v>15</v>
      </c>
      <c r="B24" s="5">
        <f t="shared" si="5"/>
        <v>626588069.09515011</v>
      </c>
      <c r="C24" s="12">
        <f>CPR!E21</f>
        <v>4.7996986769950345E-3</v>
      </c>
      <c r="D24" s="5">
        <f t="shared" si="6"/>
        <v>3819891.3561356319</v>
      </c>
      <c r="E24" s="5">
        <f t="shared" si="0"/>
        <v>2871861.9833527715</v>
      </c>
      <c r="F24" s="18">
        <f t="shared" si="1"/>
        <v>686951.0106598814</v>
      </c>
      <c r="G24" s="18">
        <f t="shared" si="2"/>
        <v>3004136.7683998402</v>
      </c>
      <c r="H24" s="18">
        <f t="shared" si="3"/>
        <v>3691087.7790597216</v>
      </c>
      <c r="I24" s="18">
        <f t="shared" si="4"/>
        <v>6562949.7624124931</v>
      </c>
    </row>
    <row r="25" spans="1:9">
      <c r="A25" s="4">
        <v>16</v>
      </c>
      <c r="B25" s="5">
        <f t="shared" si="5"/>
        <v>622896981.31609035</v>
      </c>
      <c r="C25" s="12">
        <f>CPR!E22</f>
        <v>5.0901103819710469E-3</v>
      </c>
      <c r="D25" s="5">
        <f t="shared" si="6"/>
        <v>3801557.0286473227</v>
      </c>
      <c r="E25" s="5">
        <f t="shared" si="0"/>
        <v>2854944.4976987476</v>
      </c>
      <c r="F25" s="18">
        <f t="shared" si="1"/>
        <v>687072.1220668708</v>
      </c>
      <c r="G25" s="18">
        <f t="shared" si="2"/>
        <v>3167117.1185537614</v>
      </c>
      <c r="H25" s="18">
        <f t="shared" si="3"/>
        <v>3854189.2406206322</v>
      </c>
      <c r="I25" s="18">
        <f t="shared" si="4"/>
        <v>6709133.7383193802</v>
      </c>
    </row>
    <row r="26" spans="1:9">
      <c r="A26" s="4">
        <v>17</v>
      </c>
      <c r="B26" s="5">
        <f t="shared" si="5"/>
        <v>619042792.07546973</v>
      </c>
      <c r="C26" s="12">
        <f>CPR!E23</f>
        <v>5.3814575666351061E-3</v>
      </c>
      <c r="D26" s="5">
        <f t="shared" si="6"/>
        <v>3782206.6837481502</v>
      </c>
      <c r="E26" s="5">
        <f t="shared" si="0"/>
        <v>2837279.4636792364</v>
      </c>
      <c r="F26" s="18">
        <f t="shared" si="1"/>
        <v>686992.72337080166</v>
      </c>
      <c r="G26" s="18">
        <f t="shared" si="2"/>
        <v>3327655.4952960522</v>
      </c>
      <c r="H26" s="18">
        <f t="shared" si="3"/>
        <v>4014648.2186668538</v>
      </c>
      <c r="I26" s="18">
        <f t="shared" si="4"/>
        <v>6851927.6823460907</v>
      </c>
    </row>
    <row r="27" spans="1:9">
      <c r="A27" s="4">
        <v>18</v>
      </c>
      <c r="B27" s="5">
        <f t="shared" si="5"/>
        <v>615028143.85680282</v>
      </c>
      <c r="C27" s="12">
        <f>CPR!E24</f>
        <v>5.6737465539274945E-3</v>
      </c>
      <c r="D27" s="5">
        <f t="shared" si="6"/>
        <v>3761852.8989713155</v>
      </c>
      <c r="E27" s="5">
        <f t="shared" si="0"/>
        <v>2818878.9926770129</v>
      </c>
      <c r="F27" s="18">
        <f t="shared" si="1"/>
        <v>686712.17968730116</v>
      </c>
      <c r="G27" s="18">
        <f t="shared" si="2"/>
        <v>3485617.5809129179</v>
      </c>
      <c r="H27" s="18">
        <f t="shared" si="3"/>
        <v>4172329.760600219</v>
      </c>
      <c r="I27" s="18">
        <f t="shared" si="4"/>
        <v>6991208.7532772319</v>
      </c>
    </row>
    <row r="28" spans="1:9">
      <c r="A28" s="4">
        <v>19</v>
      </c>
      <c r="B28" s="5">
        <f t="shared" si="5"/>
        <v>610855814.09620261</v>
      </c>
      <c r="C28" s="12">
        <f>CPR!E25</f>
        <v>5.9669837320530661E-3</v>
      </c>
      <c r="D28" s="5">
        <f t="shared" si="6"/>
        <v>3740509.0990493945</v>
      </c>
      <c r="E28" s="5">
        <f t="shared" si="0"/>
        <v>2799755.8146075951</v>
      </c>
      <c r="F28" s="18">
        <f t="shared" si="1"/>
        <v>686230.02856838144</v>
      </c>
      <c r="G28" s="18">
        <f t="shared" si="2"/>
        <v>3640871.9819251592</v>
      </c>
      <c r="H28" s="18">
        <f t="shared" si="3"/>
        <v>4327102.0104935411</v>
      </c>
      <c r="I28" s="18">
        <f t="shared" si="4"/>
        <v>7126857.8251011362</v>
      </c>
    </row>
    <row r="29" spans="1:9">
      <c r="A29" s="4">
        <v>20</v>
      </c>
      <c r="B29" s="5">
        <f t="shared" si="5"/>
        <v>606528712.0857091</v>
      </c>
      <c r="C29" s="12">
        <f>CPR!E26</f>
        <v>6.2611755553891868E-3</v>
      </c>
      <c r="D29" s="5">
        <f t="shared" si="6"/>
        <v>3718189.5421057697</v>
      </c>
      <c r="E29" s="5">
        <f t="shared" si="0"/>
        <v>2779923.2637261669</v>
      </c>
      <c r="F29" s="18">
        <f t="shared" si="1"/>
        <v>685545.98167722439</v>
      </c>
      <c r="G29" s="18">
        <f t="shared" si="2"/>
        <v>3793290.4220101554</v>
      </c>
      <c r="H29" s="18">
        <f t="shared" si="3"/>
        <v>4478836.4036873803</v>
      </c>
      <c r="I29" s="18">
        <f t="shared" si="4"/>
        <v>7258759.6674135476</v>
      </c>
    </row>
    <row r="30" spans="1:9">
      <c r="A30" s="4">
        <v>21</v>
      </c>
      <c r="B30" s="5">
        <f t="shared" si="5"/>
        <v>602049875.68202174</v>
      </c>
      <c r="C30" s="12">
        <f>CPR!E27</f>
        <v>6.556328545409662E-3</v>
      </c>
      <c r="D30" s="5">
        <f t="shared" si="6"/>
        <v>3694909.3046344337</v>
      </c>
      <c r="E30" s="5">
        <f t="shared" si="0"/>
        <v>2759395.2635425995</v>
      </c>
      <c r="F30" s="18">
        <f t="shared" si="1"/>
        <v>684659.92622432485</v>
      </c>
      <c r="G30" s="18">
        <f t="shared" si="2"/>
        <v>3942747.9302761746</v>
      </c>
      <c r="H30" s="18">
        <f t="shared" si="3"/>
        <v>4627407.856500499</v>
      </c>
      <c r="I30" s="18">
        <f t="shared" si="4"/>
        <v>7386803.1200430989</v>
      </c>
    </row>
    <row r="31" spans="1:9">
      <c r="A31" s="4">
        <v>22</v>
      </c>
      <c r="B31" s="5">
        <f t="shared" si="5"/>
        <v>597422467.82552123</v>
      </c>
      <c r="C31" s="12">
        <f>CPR!E28</f>
        <v>6.8524492916248736E-3</v>
      </c>
      <c r="D31" s="5">
        <f t="shared" si="6"/>
        <v>3670684.2652877592</v>
      </c>
      <c r="E31" s="5">
        <f t="shared" si="0"/>
        <v>2738186.3108669724</v>
      </c>
      <c r="F31" s="18">
        <f t="shared" si="1"/>
        <v>683571.926160153</v>
      </c>
      <c r="G31" s="18">
        <f t="shared" si="2"/>
        <v>4089123.0244905865</v>
      </c>
      <c r="H31" s="18">
        <f t="shared" si="3"/>
        <v>4772694.9506507395</v>
      </c>
      <c r="I31" s="18">
        <f t="shared" si="4"/>
        <v>7510881.2615177119</v>
      </c>
    </row>
    <row r="32" spans="1:9">
      <c r="A32" s="4">
        <v>23</v>
      </c>
      <c r="B32" s="5">
        <f t="shared" si="5"/>
        <v>592649772.87487054</v>
      </c>
      <c r="C32" s="12">
        <f>CPR!E29</f>
        <v>7.1495444525375706E-3</v>
      </c>
      <c r="D32" s="5">
        <f t="shared" si="6"/>
        <v>3645531.0874943095</v>
      </c>
      <c r="E32" s="5">
        <f t="shared" si="0"/>
        <v>2716311.4590098234</v>
      </c>
      <c r="F32" s="18">
        <f t="shared" si="1"/>
        <v>682282.22311995691</v>
      </c>
      <c r="G32" s="18">
        <f t="shared" si="2"/>
        <v>4232297.8888718095</v>
      </c>
      <c r="H32" s="18">
        <f t="shared" si="3"/>
        <v>4914580.1119917668</v>
      </c>
      <c r="I32" s="18">
        <f t="shared" si="4"/>
        <v>7630891.5710015902</v>
      </c>
    </row>
    <row r="33" spans="1:9">
      <c r="A33" s="4">
        <v>24</v>
      </c>
      <c r="B33" s="5">
        <f t="shared" si="5"/>
        <v>587735192.76287878</v>
      </c>
      <c r="C33" s="12">
        <f>CPR!E30</f>
        <v>7.4476207566175345E-3</v>
      </c>
      <c r="D33" s="5">
        <f t="shared" si="6"/>
        <v>3619467.2009311616</v>
      </c>
      <c r="E33" s="5">
        <f t="shared" si="0"/>
        <v>2693786.3001631945</v>
      </c>
      <c r="F33" s="18">
        <f t="shared" si="1"/>
        <v>680791.23711676756</v>
      </c>
      <c r="G33" s="18">
        <f t="shared" si="2"/>
        <v>4372158.5460669491</v>
      </c>
      <c r="H33" s="18">
        <f t="shared" si="3"/>
        <v>5052949.7831837162</v>
      </c>
      <c r="I33" s="18">
        <f t="shared" si="4"/>
        <v>7746736.0833469108</v>
      </c>
    </row>
    <row r="34" spans="1:9">
      <c r="A34" s="4">
        <v>25</v>
      </c>
      <c r="B34" s="5">
        <f t="shared" si="5"/>
        <v>582682242.97969508</v>
      </c>
      <c r="C34" s="12">
        <f>CPR!E31</f>
        <v>7.7466850032913426E-3</v>
      </c>
      <c r="D34" s="5">
        <f t="shared" si="6"/>
        <v>3592510.7818776099</v>
      </c>
      <c r="E34" s="5">
        <f t="shared" si="0"/>
        <v>2670626.9469902692</v>
      </c>
      <c r="F34" s="18">
        <f t="shared" si="1"/>
        <v>679099.56697913446</v>
      </c>
      <c r="G34" s="18">
        <f t="shared" si="2"/>
        <v>4508595.0229437072</v>
      </c>
      <c r="H34" s="18">
        <f t="shared" si="3"/>
        <v>5187694.5899228416</v>
      </c>
      <c r="I34" s="18">
        <f t="shared" si="4"/>
        <v>7858321.5369131109</v>
      </c>
    </row>
    <row r="35" spans="1:9">
      <c r="A35" s="4">
        <v>26</v>
      </c>
      <c r="B35" s="5">
        <f t="shared" si="5"/>
        <v>577494548.3897723</v>
      </c>
      <c r="C35" s="12">
        <f>CPR!E32</f>
        <v>8.0467440639515608E-3</v>
      </c>
      <c r="D35" s="5">
        <f t="shared" si="6"/>
        <v>3564680.7324794768</v>
      </c>
      <c r="E35" s="5">
        <f t="shared" si="0"/>
        <v>2646850.0134531232</v>
      </c>
      <c r="F35" s="18">
        <f t="shared" si="1"/>
        <v>677207.99053061521</v>
      </c>
      <c r="G35" s="18">
        <f t="shared" si="2"/>
        <v>4641501.5098419245</v>
      </c>
      <c r="H35" s="18">
        <f t="shared" si="3"/>
        <v>5318709.5003725402</v>
      </c>
      <c r="I35" s="18">
        <f t="shared" si="4"/>
        <v>7965559.5138256634</v>
      </c>
    </row>
    <row r="36" spans="1:9">
      <c r="A36" s="4">
        <v>27</v>
      </c>
      <c r="B36" s="5">
        <f t="shared" si="5"/>
        <v>572175838.88939977</v>
      </c>
      <c r="C36" s="12">
        <f>CPR!E33</f>
        <v>8.3478048829831453E-3</v>
      </c>
      <c r="D36" s="5">
        <f t="shared" si="6"/>
        <v>3535996.6589555154</v>
      </c>
      <c r="E36" s="5">
        <f t="shared" si="0"/>
        <v>2622472.594909749</v>
      </c>
      <c r="F36" s="18">
        <f t="shared" si="1"/>
        <v>675117.46450851625</v>
      </c>
      <c r="G36" s="18">
        <f t="shared" si="2"/>
        <v>4770776.5129390974</v>
      </c>
      <c r="H36" s="18">
        <f t="shared" si="3"/>
        <v>5445893.9774476141</v>
      </c>
      <c r="I36" s="18">
        <f t="shared" si="4"/>
        <v>8068366.5723573631</v>
      </c>
    </row>
    <row r="37" spans="1:9">
      <c r="A37" s="4">
        <v>28</v>
      </c>
      <c r="B37" s="5">
        <f t="shared" si="5"/>
        <v>566729944.91195214</v>
      </c>
      <c r="C37" s="12">
        <f>CPR!E34</f>
        <v>8.6498744788083837E-3</v>
      </c>
      <c r="D37" s="5">
        <f t="shared" si="6"/>
        <v>3506478.8487796732</v>
      </c>
      <c r="E37" s="5">
        <f t="shared" si="0"/>
        <v>2597512.247513114</v>
      </c>
      <c r="F37" s="18">
        <f t="shared" si="1"/>
        <v>672829.12421991257</v>
      </c>
      <c r="G37" s="18">
        <f t="shared" si="2"/>
        <v>4896322.9994001873</v>
      </c>
      <c r="H37" s="18">
        <f t="shared" si="3"/>
        <v>5569152.1236201003</v>
      </c>
      <c r="I37" s="18">
        <f t="shared" si="4"/>
        <v>8166664.3711332139</v>
      </c>
    </row>
    <row r="38" spans="1:9">
      <c r="A38" s="4">
        <v>29</v>
      </c>
      <c r="B38" s="5">
        <f t="shared" si="5"/>
        <v>561160792.78833199</v>
      </c>
      <c r="C38" s="12">
        <f>CPR!E35</f>
        <v>8.6498744788083837E-3</v>
      </c>
      <c r="D38" s="5">
        <f t="shared" si="6"/>
        <v>3476148.2468751324</v>
      </c>
      <c r="E38" s="5">
        <f t="shared" si="0"/>
        <v>2571986.9669465218</v>
      </c>
      <c r="F38" s="18">
        <f t="shared" si="1"/>
        <v>670344.28293347266</v>
      </c>
      <c r="G38" s="18">
        <f t="shared" si="2"/>
        <v>4848172.0261427108</v>
      </c>
      <c r="H38" s="18">
        <f t="shared" si="3"/>
        <v>5518516.3090761835</v>
      </c>
      <c r="I38" s="18">
        <f t="shared" si="4"/>
        <v>8090503.2760227052</v>
      </c>
    </row>
    <row r="39" spans="1:9">
      <c r="A39" s="4">
        <v>30</v>
      </c>
      <c r="B39" s="5">
        <f t="shared" si="5"/>
        <v>555642276.4792558</v>
      </c>
      <c r="C39" s="12">
        <f>CPR!E36</f>
        <v>8.6498744788083837E-3</v>
      </c>
      <c r="D39" s="5">
        <f t="shared" si="6"/>
        <v>3446080.0008699326</v>
      </c>
      <c r="E39" s="5">
        <f t="shared" si="0"/>
        <v>2546693.7671965891</v>
      </c>
      <c r="F39" s="18">
        <f t="shared" si="1"/>
        <v>667868.61847365368</v>
      </c>
      <c r="G39" s="18">
        <f t="shared" si="2"/>
        <v>4800458.9669467742</v>
      </c>
      <c r="H39" s="18">
        <f t="shared" si="3"/>
        <v>5468327.5854204278</v>
      </c>
      <c r="I39" s="18">
        <f t="shared" si="4"/>
        <v>8015021.352617017</v>
      </c>
    </row>
    <row r="40" spans="1:9">
      <c r="A40" s="4">
        <v>31</v>
      </c>
      <c r="B40" s="5">
        <f t="shared" si="5"/>
        <v>550173948.89383543</v>
      </c>
      <c r="C40" s="12">
        <f>CPR!E37</f>
        <v>8.6498744788083837E-3</v>
      </c>
      <c r="D40" s="5">
        <f t="shared" si="6"/>
        <v>3416271.8414184758</v>
      </c>
      <c r="E40" s="5">
        <f t="shared" si="0"/>
        <v>2521630.5990967457</v>
      </c>
      <c r="F40" s="18">
        <f t="shared" si="1"/>
        <v>665402.09694929887</v>
      </c>
      <c r="G40" s="18">
        <f t="shared" si="2"/>
        <v>4753179.9548254674</v>
      </c>
      <c r="H40" s="18">
        <f t="shared" si="3"/>
        <v>5418582.0517747663</v>
      </c>
      <c r="I40" s="18">
        <f t="shared" si="4"/>
        <v>7940212.6508715115</v>
      </c>
    </row>
    <row r="41" spans="1:9">
      <c r="A41" s="4">
        <v>32</v>
      </c>
      <c r="B41" s="5">
        <f t="shared" si="5"/>
        <v>544755366.84206069</v>
      </c>
      <c r="C41" s="12">
        <f>CPR!E38</f>
        <v>8.6498744788083837E-3</v>
      </c>
      <c r="D41" s="5">
        <f t="shared" si="6"/>
        <v>3386721.5188047187</v>
      </c>
      <c r="E41" s="5">
        <f t="shared" si="0"/>
        <v>2496795.4313594447</v>
      </c>
      <c r="F41" s="18">
        <f t="shared" si="1"/>
        <v>662944.68459441513</v>
      </c>
      <c r="G41" s="18">
        <f t="shared" si="2"/>
        <v>4706331.1565329051</v>
      </c>
      <c r="H41" s="18">
        <f t="shared" si="3"/>
        <v>5369275.8411273202</v>
      </c>
      <c r="I41" s="18">
        <f t="shared" si="4"/>
        <v>7866071.2724867649</v>
      </c>
    </row>
    <row r="42" spans="1:9">
      <c r="A42" s="4">
        <v>33</v>
      </c>
      <c r="B42" s="5">
        <f t="shared" si="5"/>
        <v>539386091.00093341</v>
      </c>
      <c r="C42" s="12">
        <f>CPR!E39</f>
        <v>8.6498744788083837E-3</v>
      </c>
      <c r="D42" s="5">
        <f t="shared" si="6"/>
        <v>3357426.8027723785</v>
      </c>
      <c r="E42" s="5">
        <f t="shared" si="0"/>
        <v>2472186.2504209448</v>
      </c>
      <c r="F42" s="18">
        <f t="shared" si="1"/>
        <v>660496.34776771162</v>
      </c>
      <c r="G42" s="18">
        <f t="shared" si="2"/>
        <v>4659908.7722712886</v>
      </c>
      <c r="H42" s="18">
        <f t="shared" si="3"/>
        <v>5320405.1200390002</v>
      </c>
      <c r="I42" s="18">
        <f t="shared" si="4"/>
        <v>7792591.3704599449</v>
      </c>
    </row>
    <row r="43" spans="1:9">
      <c r="A43" s="4">
        <v>34</v>
      </c>
      <c r="B43" s="5">
        <f t="shared" si="5"/>
        <v>534065685.88089442</v>
      </c>
      <c r="C43" s="12">
        <f>CPR!E40</f>
        <v>8.6498744788083837E-3</v>
      </c>
      <c r="D43" s="5">
        <f t="shared" si="6"/>
        <v>3328385.4823566102</v>
      </c>
      <c r="E43" s="5">
        <f t="shared" si="0"/>
        <v>2447801.0602874327</v>
      </c>
      <c r="F43" s="18">
        <f t="shared" si="1"/>
        <v>658057.05295213824</v>
      </c>
      <c r="G43" s="18">
        <f t="shared" si="2"/>
        <v>4613909.0354005136</v>
      </c>
      <c r="H43" s="18">
        <f t="shared" si="3"/>
        <v>5271966.0883526523</v>
      </c>
      <c r="I43" s="18">
        <f t="shared" si="4"/>
        <v>7719767.148640085</v>
      </c>
    </row>
    <row r="44" spans="1:9">
      <c r="A44" s="4">
        <v>35</v>
      </c>
      <c r="B44" s="5">
        <f t="shared" si="5"/>
        <v>528793719.79254174</v>
      </c>
      <c r="C44" s="12">
        <f>CPR!E41</f>
        <v>8.6498744788083837E-3</v>
      </c>
      <c r="D44" s="5">
        <f t="shared" si="6"/>
        <v>3299595.3657171377</v>
      </c>
      <c r="E44" s="5">
        <f t="shared" si="0"/>
        <v>2423637.8823824832</v>
      </c>
      <c r="F44" s="18">
        <f t="shared" si="1"/>
        <v>655626.76675442886</v>
      </c>
      <c r="G44" s="18">
        <f t="shared" si="2"/>
        <v>4568328.212150286</v>
      </c>
      <c r="H44" s="18">
        <f t="shared" si="3"/>
        <v>5223954.9789047148</v>
      </c>
      <c r="I44" s="18">
        <f t="shared" si="4"/>
        <v>7647592.861287198</v>
      </c>
    </row>
    <row r="45" spans="1:9">
      <c r="A45" s="4">
        <v>36</v>
      </c>
      <c r="B45" s="5">
        <f t="shared" si="5"/>
        <v>523569764.81363702</v>
      </c>
      <c r="C45" s="12">
        <f>CPR!E42</f>
        <v>8.6498744788083837E-3</v>
      </c>
      <c r="D45" s="5">
        <f t="shared" si="6"/>
        <v>3271054.2799728261</v>
      </c>
      <c r="E45" s="5">
        <f t="shared" si="0"/>
        <v>2399694.7553958362</v>
      </c>
      <c r="F45" s="18">
        <f t="shared" si="1"/>
        <v>653205.45590464119</v>
      </c>
      <c r="G45" s="18">
        <f t="shared" si="2"/>
        <v>4523162.6013347385</v>
      </c>
      <c r="H45" s="18">
        <f t="shared" si="3"/>
        <v>5176368.0572393797</v>
      </c>
      <c r="I45" s="18">
        <f t="shared" si="4"/>
        <v>7576062.8126352159</v>
      </c>
    </row>
    <row r="46" spans="1:9">
      <c r="A46" s="4">
        <v>37</v>
      </c>
      <c r="B46" s="5">
        <f t="shared" si="5"/>
        <v>518393396.75639766</v>
      </c>
      <c r="C46" s="12">
        <f>CPR!E43</f>
        <v>8.6498744788083837E-3</v>
      </c>
      <c r="D46" s="5">
        <f t="shared" si="6"/>
        <v>3242760.0710376925</v>
      </c>
      <c r="E46" s="5">
        <f t="shared" si="0"/>
        <v>2375969.7351334891</v>
      </c>
      <c r="F46" s="18">
        <f t="shared" si="1"/>
        <v>650793.08725570422</v>
      </c>
      <c r="G46" s="18">
        <f t="shared" si="2"/>
        <v>4478408.5340695148</v>
      </c>
      <c r="H46" s="18">
        <f t="shared" si="3"/>
        <v>5129201.6213252191</v>
      </c>
      <c r="I46" s="18">
        <f t="shared" si="4"/>
        <v>7505171.3564587086</v>
      </c>
    </row>
    <row r="47" spans="1:9">
      <c r="A47" s="4">
        <v>38</v>
      </c>
      <c r="B47" s="5">
        <f t="shared" si="5"/>
        <v>513264195.13507247</v>
      </c>
      <c r="C47" s="12">
        <f>CPR!E44</f>
        <v>8.6498744788083837E-3</v>
      </c>
      <c r="D47" s="5">
        <f t="shared" si="6"/>
        <v>3214710.6034583249</v>
      </c>
      <c r="E47" s="5">
        <f t="shared" si="0"/>
        <v>2352460.8943690821</v>
      </c>
      <c r="F47" s="18">
        <f t="shared" si="1"/>
        <v>648389.62778296228</v>
      </c>
      <c r="G47" s="18">
        <f t="shared" si="2"/>
        <v>4434062.3734913059</v>
      </c>
      <c r="H47" s="18">
        <f t="shared" si="3"/>
        <v>5082452.0012742681</v>
      </c>
      <c r="I47" s="18">
        <f t="shared" si="4"/>
        <v>7434912.8956433497</v>
      </c>
    </row>
    <row r="48" spans="1:9">
      <c r="A48" s="4">
        <v>39</v>
      </c>
      <c r="B48" s="5">
        <f t="shared" si="5"/>
        <v>508181743.13379818</v>
      </c>
      <c r="C48" s="12">
        <f>CPR!E45</f>
        <v>8.6498744788083837E-3</v>
      </c>
      <c r="D48" s="5">
        <f t="shared" si="6"/>
        <v>3186903.7602527151</v>
      </c>
      <c r="E48" s="5">
        <f t="shared" si="0"/>
        <v>2329166.322696575</v>
      </c>
      <c r="F48" s="18">
        <f t="shared" si="1"/>
        <v>645995.04458372435</v>
      </c>
      <c r="G48" s="18">
        <f t="shared" si="2"/>
        <v>4390120.5144798169</v>
      </c>
      <c r="H48" s="18">
        <f t="shared" si="3"/>
        <v>5036115.5590635408</v>
      </c>
      <c r="I48" s="18">
        <f t="shared" si="4"/>
        <v>7365281.8817601157</v>
      </c>
    </row>
    <row r="49" spans="1:9">
      <c r="A49" s="4">
        <v>40</v>
      </c>
      <c r="B49" s="5">
        <f t="shared" si="5"/>
        <v>503145627.57473463</v>
      </c>
      <c r="C49" s="12">
        <f>CPR!E46</f>
        <v>8.6498744788083837E-3</v>
      </c>
      <c r="D49" s="5">
        <f t="shared" si="6"/>
        <v>3159337.442750487</v>
      </c>
      <c r="E49" s="5">
        <f t="shared" si="0"/>
        <v>2306084.1263842005</v>
      </c>
      <c r="F49" s="18">
        <f t="shared" si="1"/>
        <v>643609.30487681367</v>
      </c>
      <c r="G49" s="18">
        <f t="shared" si="2"/>
        <v>4346579.3833821472</v>
      </c>
      <c r="H49" s="18">
        <f t="shared" si="3"/>
        <v>4990188.6882589608</v>
      </c>
      <c r="I49" s="18">
        <f t="shared" si="4"/>
        <v>7296272.8146431614</v>
      </c>
    </row>
    <row r="50" spans="1:9">
      <c r="A50" s="4">
        <v>41</v>
      </c>
      <c r="B50" s="5">
        <f t="shared" si="5"/>
        <v>498155438.88647568</v>
      </c>
      <c r="C50" s="12">
        <f>CPR!E47</f>
        <v>8.6498744788083837E-3</v>
      </c>
      <c r="D50" s="5">
        <f t="shared" si="6"/>
        <v>3132009.5704344953</v>
      </c>
      <c r="E50" s="5">
        <f t="shared" si="0"/>
        <v>2283212.4282296803</v>
      </c>
      <c r="F50" s="18">
        <f t="shared" si="1"/>
        <v>641232.37600211706</v>
      </c>
      <c r="G50" s="18">
        <f t="shared" si="2"/>
        <v>4303435.4377395492</v>
      </c>
      <c r="H50" s="18">
        <f t="shared" si="3"/>
        <v>4944667.8137416663</v>
      </c>
      <c r="I50" s="18">
        <f t="shared" si="4"/>
        <v>7227880.2419713465</v>
      </c>
    </row>
    <row r="51" spans="1:9">
      <c r="A51" s="4">
        <v>42</v>
      </c>
      <c r="B51" s="5">
        <f t="shared" si="5"/>
        <v>493210771.072734</v>
      </c>
      <c r="C51" s="12">
        <f>CPR!E48</f>
        <v>8.6498744788083837E-3</v>
      </c>
      <c r="D51" s="5">
        <f t="shared" si="6"/>
        <v>3104918.0807838109</v>
      </c>
      <c r="E51" s="5">
        <f t="shared" si="0"/>
        <v>2260549.3674166976</v>
      </c>
      <c r="F51" s="18">
        <f t="shared" si="1"/>
        <v>638864.22542014066</v>
      </c>
      <c r="G51" s="18">
        <f t="shared" si="2"/>
        <v>4260685.166016561</v>
      </c>
      <c r="H51" s="18">
        <f t="shared" si="3"/>
        <v>4899549.3914367016</v>
      </c>
      <c r="I51" s="18">
        <f t="shared" si="4"/>
        <v>7160098.7588533992</v>
      </c>
    </row>
    <row r="52" spans="1:9">
      <c r="A52" s="4">
        <v>43</v>
      </c>
      <c r="B52" s="5">
        <f t="shared" si="5"/>
        <v>488311221.6812973</v>
      </c>
      <c r="C52" s="12">
        <f>CPR!E49</f>
        <v>8.6498744788083837E-3</v>
      </c>
      <c r="D52" s="5">
        <f t="shared" si="6"/>
        <v>3078060.9291180479</v>
      </c>
      <c r="E52" s="5">
        <f t="shared" si="0"/>
        <v>2238093.0993726128</v>
      </c>
      <c r="F52" s="18">
        <f t="shared" si="1"/>
        <v>636504.82071156148</v>
      </c>
      <c r="G52" s="18">
        <f t="shared" si="2"/>
        <v>4218325.0873324852</v>
      </c>
      <c r="H52" s="18">
        <f t="shared" si="3"/>
        <v>4854829.9080440467</v>
      </c>
      <c r="I52" s="18">
        <f t="shared" si="4"/>
        <v>7092923.00741666</v>
      </c>
    </row>
    <row r="53" spans="1:9">
      <c r="A53" s="4">
        <v>44</v>
      </c>
      <c r="B53" s="5">
        <f t="shared" si="5"/>
        <v>483456391.77325326</v>
      </c>
      <c r="C53" s="12">
        <f>CPR!E50</f>
        <v>8.6498744788083837E-3</v>
      </c>
      <c r="D53" s="5">
        <f t="shared" si="6"/>
        <v>3051436.088443053</v>
      </c>
      <c r="E53" s="5">
        <f t="shared" si="0"/>
        <v>2215841.795627411</v>
      </c>
      <c r="F53" s="18">
        <f t="shared" si="1"/>
        <v>634154.12957678642</v>
      </c>
      <c r="G53" s="18">
        <f t="shared" si="2"/>
        <v>4176351.7511951933</v>
      </c>
      <c r="H53" s="18">
        <f t="shared" si="3"/>
        <v>4810505.8807719797</v>
      </c>
      <c r="I53" s="18">
        <f t="shared" si="4"/>
        <v>7026347.6763993911</v>
      </c>
    </row>
    <row r="54" spans="1:9">
      <c r="A54" s="4">
        <v>45</v>
      </c>
      <c r="B54" s="5">
        <f t="shared" si="5"/>
        <v>478645885.89248127</v>
      </c>
      <c r="C54" s="12">
        <f>CPR!E51</f>
        <v>8.6498744788083837E-3</v>
      </c>
      <c r="D54" s="5">
        <f t="shared" si="6"/>
        <v>3025041.5492979139</v>
      </c>
      <c r="E54" s="5">
        <f t="shared" si="0"/>
        <v>2193793.6436738726</v>
      </c>
      <c r="F54" s="18">
        <f t="shared" si="1"/>
        <v>631812.11983550759</v>
      </c>
      <c r="G54" s="18">
        <f t="shared" si="2"/>
        <v>4134761.7372372365</v>
      </c>
      <c r="H54" s="18">
        <f t="shared" si="3"/>
        <v>4766573.8570727445</v>
      </c>
      <c r="I54" s="18">
        <f t="shared" si="4"/>
        <v>6960367.5007466171</v>
      </c>
    </row>
    <row r="55" spans="1:9">
      <c r="A55" s="4">
        <v>46</v>
      </c>
      <c r="B55" s="5">
        <f t="shared" si="5"/>
        <v>473879312.0354085</v>
      </c>
      <c r="C55" s="12">
        <f>CPR!E52</f>
        <v>8.6498744788083837E-3</v>
      </c>
      <c r="D55" s="5">
        <f t="shared" si="6"/>
        <v>2998875.3196033067</v>
      </c>
      <c r="E55" s="5">
        <f t="shared" si="0"/>
        <v>2171946.8468289557</v>
      </c>
      <c r="F55" s="18">
        <f t="shared" si="1"/>
        <v>629478.75942626409</v>
      </c>
      <c r="G55" s="18">
        <f t="shared" si="2"/>
        <v>4093551.6549542416</v>
      </c>
      <c r="H55" s="18">
        <f t="shared" si="3"/>
        <v>4723030.4143805057</v>
      </c>
      <c r="I55" s="18">
        <f t="shared" si="4"/>
        <v>6894977.2612094618</v>
      </c>
    </row>
    <row r="56" spans="1:9">
      <c r="A56" s="4">
        <v>47</v>
      </c>
      <c r="B56" s="5">
        <f t="shared" si="5"/>
        <v>469156281.62102801</v>
      </c>
      <c r="C56" s="12">
        <f>CPR!E53</f>
        <v>8.6498744788083837E-3</v>
      </c>
      <c r="D56" s="5">
        <f t="shared" si="6"/>
        <v>2972935.4245111411</v>
      </c>
      <c r="E56" s="5">
        <f t="shared" si="0"/>
        <v>2150299.6240963782</v>
      </c>
      <c r="F56" s="18">
        <f t="shared" si="1"/>
        <v>627154.01640600106</v>
      </c>
      <c r="G56" s="18">
        <f t="shared" si="2"/>
        <v>4052718.1434455765</v>
      </c>
      <c r="H56" s="18">
        <f t="shared" si="3"/>
        <v>4679872.1598515771</v>
      </c>
      <c r="I56" s="18">
        <f t="shared" si="4"/>
        <v>6830171.7839479558</v>
      </c>
    </row>
    <row r="57" spans="1:9">
      <c r="A57" s="4">
        <v>48</v>
      </c>
      <c r="B57" s="5">
        <f t="shared" si="5"/>
        <v>464476409.46117646</v>
      </c>
      <c r="C57" s="12">
        <f>CPR!E54</f>
        <v>8.6498744788083837E-3</v>
      </c>
      <c r="D57" s="5">
        <f t="shared" si="6"/>
        <v>2947219.9062555176</v>
      </c>
      <c r="E57" s="5">
        <f t="shared" si="0"/>
        <v>2128850.2100303923</v>
      </c>
      <c r="F57" s="18">
        <f t="shared" si="1"/>
        <v>624837.85894963518</v>
      </c>
      <c r="G57" s="18">
        <f t="shared" si="2"/>
        <v>4012257.8711572611</v>
      </c>
      <c r="H57" s="18">
        <f t="shared" si="3"/>
        <v>4637095.7301068958</v>
      </c>
      <c r="I57" s="18">
        <f t="shared" si="4"/>
        <v>6765945.9401372876</v>
      </c>
    </row>
    <row r="58" spans="1:9">
      <c r="A58" s="4">
        <v>49</v>
      </c>
      <c r="B58" s="5">
        <f t="shared" si="5"/>
        <v>459839313.73106956</v>
      </c>
      <c r="C58" s="12">
        <f>CPR!E55</f>
        <v>8.6498744788083837E-3</v>
      </c>
      <c r="D58" s="5">
        <f t="shared" si="6"/>
        <v>2921726.8240049616</v>
      </c>
      <c r="E58" s="5">
        <f t="shared" si="0"/>
        <v>2107596.8546007355</v>
      </c>
      <c r="F58" s="18">
        <f t="shared" si="1"/>
        <v>622530.25534961373</v>
      </c>
      <c r="G58" s="18">
        <f t="shared" si="2"/>
        <v>3972167.5356271053</v>
      </c>
      <c r="H58" s="18">
        <f t="shared" si="3"/>
        <v>4594697.790976719</v>
      </c>
      <c r="I58" s="18">
        <f t="shared" si="4"/>
        <v>6702294.6455774549</v>
      </c>
    </row>
    <row r="59" spans="1:9">
      <c r="A59" s="4">
        <v>50</v>
      </c>
      <c r="B59" s="5">
        <f t="shared" si="5"/>
        <v>455244615.94009286</v>
      </c>
      <c r="C59" s="12">
        <f>CPR!E56</f>
        <v>8.6498744788083837E-3</v>
      </c>
      <c r="D59" s="5">
        <f t="shared" si="6"/>
        <v>2896454.253715951</v>
      </c>
      <c r="E59" s="5">
        <f t="shared" si="0"/>
        <v>2086537.8230587589</v>
      </c>
      <c r="F59" s="18">
        <f t="shared" si="1"/>
        <v>620231.17401548661</v>
      </c>
      <c r="G59" s="18">
        <f t="shared" si="2"/>
        <v>3932443.8632320557</v>
      </c>
      <c r="H59" s="18">
        <f t="shared" si="3"/>
        <v>4552675.0372475423</v>
      </c>
      <c r="I59" s="18">
        <f t="shared" si="4"/>
        <v>6639212.8603063012</v>
      </c>
    </row>
    <row r="60" spans="1:9">
      <c r="A60" s="4">
        <v>51</v>
      </c>
      <c r="B60" s="5">
        <f t="shared" si="5"/>
        <v>450691940.90284532</v>
      </c>
      <c r="C60" s="12">
        <f>CPR!E57</f>
        <v>8.6498744788083837E-3</v>
      </c>
      <c r="D60" s="5">
        <f t="shared" si="6"/>
        <v>2871400.2879876979</v>
      </c>
      <c r="E60" s="5">
        <f t="shared" si="0"/>
        <v>2065671.3958047077</v>
      </c>
      <c r="F60" s="18">
        <f t="shared" si="1"/>
        <v>617940.58347347099</v>
      </c>
      <c r="G60" s="18">
        <f t="shared" si="2"/>
        <v>3893083.608937731</v>
      </c>
      <c r="H60" s="18">
        <f t="shared" si="3"/>
        <v>4511024.192411202</v>
      </c>
      <c r="I60" s="18">
        <f t="shared" si="4"/>
        <v>6576695.5882159099</v>
      </c>
    </row>
    <row r="61" spans="1:9">
      <c r="A61" s="4">
        <v>52</v>
      </c>
      <c r="B61" s="5">
        <f t="shared" si="5"/>
        <v>446180916.71043414</v>
      </c>
      <c r="C61" s="12">
        <f>CPR!E58</f>
        <v>8.6498744788083837E-3</v>
      </c>
      <c r="D61" s="5">
        <f t="shared" si="6"/>
        <v>2846563.0359181892</v>
      </c>
      <c r="E61" s="5">
        <f t="shared" si="0"/>
        <v>2044995.8682561566</v>
      </c>
      <c r="F61" s="18">
        <f t="shared" si="1"/>
        <v>615658.45236601867</v>
      </c>
      <c r="G61" s="18">
        <f t="shared" si="2"/>
        <v>3854083.5560501302</v>
      </c>
      <c r="H61" s="18">
        <f t="shared" si="3"/>
        <v>4469742.0084161488</v>
      </c>
      <c r="I61" s="18">
        <f t="shared" si="4"/>
        <v>6514737.8766723052</v>
      </c>
    </row>
    <row r="62" spans="1:9">
      <c r="A62" s="4">
        <v>53</v>
      </c>
      <c r="B62" s="5">
        <f t="shared" si="5"/>
        <v>441711174.70201796</v>
      </c>
      <c r="C62" s="12">
        <f>CPR!E59</f>
        <v>8.6498744788083837E-3</v>
      </c>
      <c r="D62" s="5">
        <f t="shared" si="6"/>
        <v>2821940.6229614811</v>
      </c>
      <c r="E62" s="5">
        <f t="shared" si="0"/>
        <v>2024509.5507175822</v>
      </c>
      <c r="F62" s="18">
        <f t="shared" si="1"/>
        <v>613384.7494513914</v>
      </c>
      <c r="G62" s="18">
        <f t="shared" si="2"/>
        <v>3815440.5159694864</v>
      </c>
      <c r="H62" s="18">
        <f t="shared" si="3"/>
        <v>4428825.2654208783</v>
      </c>
      <c r="I62" s="18">
        <f t="shared" si="4"/>
        <v>6453334.8161384603</v>
      </c>
    </row>
    <row r="63" spans="1:9">
      <c r="A63" s="4">
        <v>54</v>
      </c>
      <c r="B63" s="5">
        <f t="shared" si="5"/>
        <v>437282349.43659711</v>
      </c>
      <c r="C63" s="12">
        <f>CPR!E60</f>
        <v>8.6498744788083837E-3</v>
      </c>
      <c r="D63" s="5">
        <f t="shared" si="6"/>
        <v>2797531.1907862145</v>
      </c>
      <c r="E63" s="5">
        <f t="shared" si="0"/>
        <v>2004210.7682510701</v>
      </c>
      <c r="F63" s="18">
        <f t="shared" si="1"/>
        <v>611119.44360322878</v>
      </c>
      <c r="G63" s="18">
        <f t="shared" si="2"/>
        <v>3777151.3279462638</v>
      </c>
      <c r="H63" s="18">
        <f t="shared" si="3"/>
        <v>4388270.7715494931</v>
      </c>
      <c r="I63" s="18">
        <f t="shared" si="4"/>
        <v>6392481.5398005629</v>
      </c>
    </row>
    <row r="64" spans="1:9">
      <c r="A64" s="4">
        <v>55</v>
      </c>
      <c r="B64" s="5">
        <f t="shared" si="5"/>
        <v>432894078.66504765</v>
      </c>
      <c r="C64" s="12">
        <f>CPR!E61</f>
        <v>8.6498744788083837E-3</v>
      </c>
      <c r="D64" s="5">
        <f t="shared" si="6"/>
        <v>2773332.8971353625</v>
      </c>
      <c r="E64" s="5">
        <f t="shared" si="0"/>
        <v>1984097.8605481351</v>
      </c>
      <c r="F64" s="18">
        <f t="shared" si="1"/>
        <v>608862.50381012401</v>
      </c>
      <c r="G64" s="18">
        <f t="shared" si="2"/>
        <v>3739212.8588392539</v>
      </c>
      <c r="H64" s="18">
        <f t="shared" si="3"/>
        <v>4348075.3626493774</v>
      </c>
      <c r="I64" s="18">
        <f t="shared" si="4"/>
        <v>6332173.2231975123</v>
      </c>
    </row>
    <row r="65" spans="1:9">
      <c r="A65" s="4">
        <v>56</v>
      </c>
      <c r="B65" s="5">
        <f t="shared" si="5"/>
        <v>428546003.30239826</v>
      </c>
      <c r="C65" s="12">
        <f>CPR!E62</f>
        <v>8.6498744788083837E-3</v>
      </c>
      <c r="D65" s="5">
        <f t="shared" si="6"/>
        <v>2749343.9156871908</v>
      </c>
      <c r="E65" s="5">
        <f t="shared" si="0"/>
        <v>1964169.1818026588</v>
      </c>
      <c r="F65" s="18">
        <f t="shared" si="1"/>
        <v>606613.89917519968</v>
      </c>
      <c r="G65" s="18">
        <f t="shared" si="2"/>
        <v>3701622.0028757816</v>
      </c>
      <c r="H65" s="18">
        <f t="shared" si="3"/>
        <v>4308235.9020509813</v>
      </c>
      <c r="I65" s="18">
        <f t="shared" si="4"/>
        <v>6272405.0838536397</v>
      </c>
    </row>
    <row r="66" spans="1:9">
      <c r="A66" s="4">
        <v>57</v>
      </c>
      <c r="B66" s="5">
        <f t="shared" si="5"/>
        <v>424237767.40034729</v>
      </c>
      <c r="C66" s="12">
        <f>CPR!E63</f>
        <v>8.6498744788083837E-3</v>
      </c>
      <c r="D66" s="5">
        <f t="shared" si="6"/>
        <v>2725562.4359174208</v>
      </c>
      <c r="E66" s="5">
        <f t="shared" si="0"/>
        <v>1944423.1005849252</v>
      </c>
      <c r="F66" s="18">
        <f t="shared" si="1"/>
        <v>604373.5989156845</v>
      </c>
      <c r="G66" s="18">
        <f t="shared" si="2"/>
        <v>3664375.6814139849</v>
      </c>
      <c r="H66" s="18">
        <f t="shared" si="3"/>
        <v>4268749.2803296689</v>
      </c>
      <c r="I66" s="18">
        <f t="shared" si="4"/>
        <v>6213172.380914594</v>
      </c>
    </row>
    <row r="67" spans="1:9">
      <c r="A67" s="4">
        <v>58</v>
      </c>
      <c r="B67" s="5">
        <f t="shared" si="5"/>
        <v>419969018.12001765</v>
      </c>
      <c r="C67" s="12">
        <f>CPR!E64</f>
        <v>8.6498744788083837E-3</v>
      </c>
      <c r="D67" s="5">
        <f t="shared" si="6"/>
        <v>2701986.6629625801</v>
      </c>
      <c r="E67" s="5">
        <f t="shared" si="0"/>
        <v>1924857.9997167476</v>
      </c>
      <c r="F67" s="18">
        <f t="shared" si="1"/>
        <v>602141.57236249186</v>
      </c>
      <c r="G67" s="18">
        <f t="shared" si="2"/>
        <v>3627470.8427071483</v>
      </c>
      <c r="H67" s="18">
        <f t="shared" si="3"/>
        <v>4229612.4150696397</v>
      </c>
      <c r="I67" s="18">
        <f t="shared" si="4"/>
        <v>6154470.4147863872</v>
      </c>
    </row>
    <row r="68" spans="1:9">
      <c r="A68" s="4">
        <v>59</v>
      </c>
      <c r="B68" s="5">
        <f t="shared" si="5"/>
        <v>415739405.70494801</v>
      </c>
      <c r="C68" s="12">
        <f>CPR!E65</f>
        <v>8.6498744788083837E-3</v>
      </c>
      <c r="D68" s="5">
        <f t="shared" si="6"/>
        <v>2678614.8174845399</v>
      </c>
      <c r="E68" s="5">
        <f t="shared" si="0"/>
        <v>1905472.2761476785</v>
      </c>
      <c r="F68" s="18">
        <f t="shared" si="1"/>
        <v>599917.7889597998</v>
      </c>
      <c r="G68" s="18">
        <f t="shared" si="2"/>
        <v>3590904.4616700877</v>
      </c>
      <c r="H68" s="18">
        <f t="shared" si="3"/>
        <v>4190822.2506298875</v>
      </c>
      <c r="I68" s="18">
        <f t="shared" si="4"/>
        <v>6096294.5267775655</v>
      </c>
    </row>
    <row r="69" spans="1:9">
      <c r="A69" s="4">
        <v>60</v>
      </c>
      <c r="B69" s="5">
        <f t="shared" si="5"/>
        <v>411548583.45431811</v>
      </c>
      <c r="C69" s="12">
        <f>CPR!E66</f>
        <v>8.6498744788083837E-3</v>
      </c>
      <c r="D69" s="5">
        <f t="shared" si="6"/>
        <v>2655445.1355362218</v>
      </c>
      <c r="E69" s="5">
        <f t="shared" si="0"/>
        <v>1886264.3408322914</v>
      </c>
      <c r="F69" s="18">
        <f t="shared" si="1"/>
        <v>597702.21826463123</v>
      </c>
      <c r="G69" s="18">
        <f t="shared" si="2"/>
        <v>3554673.539647554</v>
      </c>
      <c r="H69" s="18">
        <f t="shared" si="3"/>
        <v>4152375.757912185</v>
      </c>
      <c r="I69" s="18">
        <f t="shared" si="4"/>
        <v>6038640.0987444762</v>
      </c>
    </row>
    <row r="70" spans="1:9">
      <c r="A70" s="4">
        <v>61</v>
      </c>
      <c r="B70" s="5">
        <f t="shared" si="5"/>
        <v>407396207.69640595</v>
      </c>
      <c r="C70" s="12">
        <f>CPR!E67</f>
        <v>8.6498744788083837E-3</v>
      </c>
      <c r="D70" s="5">
        <f t="shared" si="6"/>
        <v>2632475.8684284715</v>
      </c>
      <c r="E70" s="5">
        <f t="shared" si="0"/>
        <v>1867232.6186085274</v>
      </c>
      <c r="F70" s="18">
        <f t="shared" si="1"/>
        <v>595494.82994644181</v>
      </c>
      <c r="G70" s="18">
        <f t="shared" si="2"/>
        <v>3518775.1041846452</v>
      </c>
      <c r="H70" s="18">
        <f t="shared" si="3"/>
        <v>4114269.9341310868</v>
      </c>
      <c r="I70" s="18">
        <f t="shared" si="4"/>
        <v>5981502.5527396146</v>
      </c>
    </row>
    <row r="71" spans="1:9">
      <c r="A71" s="4">
        <v>62</v>
      </c>
      <c r="B71" s="5">
        <f t="shared" si="5"/>
        <v>403281937.76227486</v>
      </c>
      <c r="C71" s="12">
        <f>CPR!E68</f>
        <v>8.6498744788083837E-3</v>
      </c>
      <c r="D71" s="5">
        <f t="shared" si="6"/>
        <v>2609705.2825980727</v>
      </c>
      <c r="E71" s="5">
        <f t="shared" si="0"/>
        <v>1848375.5480770932</v>
      </c>
      <c r="F71" s="18">
        <f t="shared" si="1"/>
        <v>593295.5937866983</v>
      </c>
      <c r="G71" s="18">
        <f t="shared" si="2"/>
        <v>3483206.2087992071</v>
      </c>
      <c r="H71" s="18">
        <f t="shared" si="3"/>
        <v>4076501.8025859054</v>
      </c>
      <c r="I71" s="18">
        <f t="shared" si="4"/>
        <v>5924877.3506629989</v>
      </c>
    </row>
    <row r="72" spans="1:9">
      <c r="A72" s="4">
        <v>63</v>
      </c>
      <c r="B72" s="5">
        <f t="shared" si="5"/>
        <v>399205435.95968896</v>
      </c>
      <c r="C72" s="12">
        <f>CPR!E69</f>
        <v>8.6498744788083837E-3</v>
      </c>
      <c r="D72" s="5">
        <f t="shared" si="6"/>
        <v>2587131.6594769158</v>
      </c>
      <c r="E72" s="5">
        <f t="shared" si="0"/>
        <v>1829691.5814819077</v>
      </c>
      <c r="F72" s="18">
        <f t="shared" si="1"/>
        <v>591104.47967847111</v>
      </c>
      <c r="G72" s="18">
        <f t="shared" si="2"/>
        <v>3447963.9327562083</v>
      </c>
      <c r="H72" s="18">
        <f t="shared" si="3"/>
        <v>4039068.4124346795</v>
      </c>
      <c r="I72" s="18">
        <f t="shared" si="4"/>
        <v>5868759.993916587</v>
      </c>
    </row>
    <row r="73" spans="1:9">
      <c r="A73" s="4">
        <v>64</v>
      </c>
      <c r="B73" s="5">
        <f t="shared" si="5"/>
        <v>395166367.54725426</v>
      </c>
      <c r="C73" s="12">
        <f>CPR!E70</f>
        <v>8.6498744788083837E-3</v>
      </c>
      <c r="D73" s="5">
        <f t="shared" si="6"/>
        <v>2564753.2953622895</v>
      </c>
      <c r="E73" s="5">
        <f t="shared" si="0"/>
        <v>1811179.184591582</v>
      </c>
      <c r="F73" s="18">
        <f t="shared" si="1"/>
        <v>588921.45762601821</v>
      </c>
      <c r="G73" s="18">
        <f t="shared" si="2"/>
        <v>3413045.3808440659</v>
      </c>
      <c r="H73" s="18">
        <f t="shared" si="3"/>
        <v>4001966.8384700841</v>
      </c>
      <c r="I73" s="18">
        <f t="shared" si="4"/>
        <v>5813146.0230616666</v>
      </c>
    </row>
    <row r="74" spans="1:9">
      <c r="A74" s="4">
        <v>65</v>
      </c>
      <c r="B74" s="5">
        <f t="shared" si="5"/>
        <v>391164400.70878416</v>
      </c>
      <c r="C74" s="12">
        <f>CPR!E71</f>
        <v>8.6498744788083837E-3</v>
      </c>
      <c r="D74" s="5">
        <f t="shared" si="6"/>
        <v>2542568.5012882953</v>
      </c>
      <c r="E74" s="5">
        <f t="shared" si="0"/>
        <v>1792836.8365819275</v>
      </c>
      <c r="F74" s="18">
        <f t="shared" si="1"/>
        <v>586746.49774437444</v>
      </c>
      <c r="G74" s="18">
        <f t="shared" si="2"/>
        <v>3378447.6831529187</v>
      </c>
      <c r="H74" s="18">
        <f t="shared" si="3"/>
        <v>3965194.1808972931</v>
      </c>
      <c r="I74" s="18">
        <f t="shared" si="4"/>
        <v>5758031.0174792204</v>
      </c>
    </row>
    <row r="75" spans="1:9">
      <c r="A75" s="4">
        <v>66</v>
      </c>
      <c r="B75" s="5">
        <f t="shared" si="5"/>
        <v>387199206.52788687</v>
      </c>
      <c r="C75" s="12">
        <f>CPR!E72</f>
        <v>8.6498744788083837E-3</v>
      </c>
      <c r="D75" s="5">
        <f t="shared" si="6"/>
        <v>2520575.6028983798</v>
      </c>
      <c r="E75" s="5">
        <f t="shared" ref="E75:E138" si="7">($B$4/12)*B75</f>
        <v>1774663.0299194814</v>
      </c>
      <c r="F75" s="18">
        <f t="shared" ref="F75:F138" si="8">D75-($B$5/12)*B75</f>
        <v>584579.57025894546</v>
      </c>
      <c r="G75" s="18">
        <f t="shared" ref="G75:G138" si="9">C75*(B75-F75)</f>
        <v>3344167.9948548093</v>
      </c>
      <c r="H75" s="18">
        <f t="shared" ref="H75:H138" si="10">F75+G75</f>
        <v>3928747.5651137549</v>
      </c>
      <c r="I75" s="18">
        <f t="shared" ref="I75:I138" si="11">E75+H75</f>
        <v>5703410.5950332358</v>
      </c>
    </row>
    <row r="76" spans="1:9">
      <c r="A76" s="4">
        <v>67</v>
      </c>
      <c r="B76" s="5">
        <f t="shared" ref="B76:B139" si="12">B75-H75</f>
        <v>383270458.96277308</v>
      </c>
      <c r="C76" s="12">
        <f>CPR!E73</f>
        <v>8.6498744788083837E-3</v>
      </c>
      <c r="D76" s="5">
        <f t="shared" ref="D76:D139" si="13">B76*(0.06/12)/(1-(1+0.06/12)^(-(358-A76+1)))</f>
        <v>2498772.9403189616</v>
      </c>
      <c r="E76" s="5">
        <f t="shared" si="7"/>
        <v>1756656.2702460433</v>
      </c>
      <c r="F76" s="18">
        <f t="shared" si="8"/>
        <v>582420.64550509606</v>
      </c>
      <c r="G76" s="18">
        <f t="shared" si="9"/>
        <v>3310203.4959857813</v>
      </c>
      <c r="H76" s="18">
        <f t="shared" si="10"/>
        <v>3892624.1414908776</v>
      </c>
      <c r="I76" s="18">
        <f t="shared" si="11"/>
        <v>5649280.4117369205</v>
      </c>
    </row>
    <row r="77" spans="1:9">
      <c r="A77" s="4">
        <v>68</v>
      </c>
      <c r="B77" s="5">
        <f t="shared" si="12"/>
        <v>379377834.82128221</v>
      </c>
      <c r="C77" s="12">
        <f>CPR!E74</f>
        <v>8.6498744788083837E-3</v>
      </c>
      <c r="D77" s="5">
        <f t="shared" si="13"/>
        <v>2477158.8680341593</v>
      </c>
      <c r="E77" s="5">
        <f t="shared" si="7"/>
        <v>1738815.07626421</v>
      </c>
      <c r="F77" s="18">
        <f t="shared" si="8"/>
        <v>580269.69392774813</v>
      </c>
      <c r="G77" s="18">
        <f t="shared" si="9"/>
        <v>3276551.3912298596</v>
      </c>
      <c r="H77" s="18">
        <f t="shared" si="10"/>
        <v>3856821.0851576077</v>
      </c>
      <c r="I77" s="18">
        <f t="shared" si="11"/>
        <v>5595636.1614218177</v>
      </c>
    </row>
    <row r="78" spans="1:9">
      <c r="A78" s="4">
        <v>69</v>
      </c>
      <c r="B78" s="5">
        <f t="shared" si="12"/>
        <v>375521013.73612458</v>
      </c>
      <c r="C78" s="12">
        <f>CPR!E75</f>
        <v>8.6498744788083837E-3</v>
      </c>
      <c r="D78" s="5">
        <f t="shared" si="13"/>
        <v>2455731.7547615967</v>
      </c>
      <c r="E78" s="5">
        <f t="shared" si="7"/>
        <v>1721137.9796239042</v>
      </c>
      <c r="F78" s="18">
        <f t="shared" si="8"/>
        <v>578126.68608097383</v>
      </c>
      <c r="G78" s="18">
        <f t="shared" si="9"/>
        <v>3243208.9097049064</v>
      </c>
      <c r="H78" s="18">
        <f t="shared" si="10"/>
        <v>3821335.5957858805</v>
      </c>
      <c r="I78" s="18">
        <f t="shared" si="11"/>
        <v>5542473.5754097849</v>
      </c>
    </row>
    <row r="79" spans="1:9">
      <c r="A79" s="4">
        <v>70</v>
      </c>
      <c r="B79" s="5">
        <f t="shared" si="12"/>
        <v>371699678.14033872</v>
      </c>
      <c r="C79" s="12">
        <f>CPR!E76</f>
        <v>8.6498744788083837E-3</v>
      </c>
      <c r="D79" s="5">
        <f t="shared" si="13"/>
        <v>2434489.9833292849</v>
      </c>
      <c r="E79" s="5">
        <f t="shared" si="7"/>
        <v>1703623.5248098858</v>
      </c>
      <c r="F79" s="18">
        <f t="shared" si="8"/>
        <v>575991.59262759122</v>
      </c>
      <c r="G79" s="18">
        <f t="shared" si="9"/>
        <v>3210173.3047503289</v>
      </c>
      <c r="H79" s="18">
        <f t="shared" si="10"/>
        <v>3786164.8973779203</v>
      </c>
      <c r="I79" s="18">
        <f t="shared" si="11"/>
        <v>5489788.4221878061</v>
      </c>
    </row>
    <row r="80" spans="1:9">
      <c r="A80" s="4">
        <v>71</v>
      </c>
      <c r="B80" s="5">
        <f t="shared" si="12"/>
        <v>367913513.24296081</v>
      </c>
      <c r="C80" s="12">
        <f>CPR!E77</f>
        <v>8.6498744788083837E-3</v>
      </c>
      <c r="D80" s="5">
        <f t="shared" si="13"/>
        <v>2413431.9505535704</v>
      </c>
      <c r="E80" s="5">
        <f t="shared" si="7"/>
        <v>1686270.2690302371</v>
      </c>
      <c r="F80" s="18">
        <f t="shared" si="8"/>
        <v>573864.38433876634</v>
      </c>
      <c r="G80" s="18">
        <f t="shared" si="9"/>
        <v>3177441.8537166282</v>
      </c>
      <c r="H80" s="18">
        <f t="shared" si="10"/>
        <v>3751306.2380553945</v>
      </c>
      <c r="I80" s="18">
        <f t="shared" si="11"/>
        <v>5437576.5070856316</v>
      </c>
    </row>
    <row r="81" spans="1:9">
      <c r="A81" s="4">
        <v>72</v>
      </c>
      <c r="B81" s="5">
        <f t="shared" si="12"/>
        <v>364162207.0049054</v>
      </c>
      <c r="C81" s="12">
        <f>CPR!E78</f>
        <v>8.6498744788083837E-3</v>
      </c>
      <c r="D81" s="5">
        <f t="shared" si="13"/>
        <v>2392556.0671181362</v>
      </c>
      <c r="E81" s="5">
        <f t="shared" si="7"/>
        <v>1669076.7821058165</v>
      </c>
      <c r="F81" s="18">
        <f t="shared" si="8"/>
        <v>571745.03209360922</v>
      </c>
      <c r="G81" s="18">
        <f t="shared" si="9"/>
        <v>3145011.8577567749</v>
      </c>
      <c r="H81" s="18">
        <f t="shared" si="10"/>
        <v>3716756.8898503841</v>
      </c>
      <c r="I81" s="18">
        <f t="shared" si="11"/>
        <v>5385833.6719562002</v>
      </c>
    </row>
    <row r="82" spans="1:9">
      <c r="A82" s="4">
        <v>73</v>
      </c>
      <c r="B82" s="5">
        <f t="shared" si="12"/>
        <v>360445450.11505502</v>
      </c>
      <c r="C82" s="12">
        <f>CPR!E79</f>
        <v>8.6498744788083837E-3</v>
      </c>
      <c r="D82" s="5">
        <f t="shared" si="13"/>
        <v>2371860.7574540526</v>
      </c>
      <c r="E82" s="5">
        <f t="shared" si="7"/>
        <v>1652041.6463606688</v>
      </c>
      <c r="F82" s="18">
        <f t="shared" si="8"/>
        <v>569633.50687877741</v>
      </c>
      <c r="G82" s="18">
        <f t="shared" si="9"/>
        <v>3112880.6416193899</v>
      </c>
      <c r="H82" s="18">
        <f t="shared" si="10"/>
        <v>3682514.1484981673</v>
      </c>
      <c r="I82" s="18">
        <f t="shared" si="11"/>
        <v>5334555.7948588356</v>
      </c>
    </row>
    <row r="83" spans="1:9">
      <c r="A83" s="4">
        <v>74</v>
      </c>
      <c r="B83" s="5">
        <f t="shared" si="12"/>
        <v>356762935.96655685</v>
      </c>
      <c r="C83" s="12">
        <f>CPR!E80</f>
        <v>8.6498744788083837E-3</v>
      </c>
      <c r="D83" s="5">
        <f t="shared" si="13"/>
        <v>2351344.4596208637</v>
      </c>
      <c r="E83" s="5">
        <f t="shared" si="7"/>
        <v>1635163.4565133855</v>
      </c>
      <c r="F83" s="18">
        <f t="shared" si="8"/>
        <v>567529.77978807944</v>
      </c>
      <c r="G83" s="18">
        <f t="shared" si="9"/>
        <v>3081045.5534437168</v>
      </c>
      <c r="H83" s="18">
        <f t="shared" si="10"/>
        <v>3648575.3332317965</v>
      </c>
      <c r="I83" s="18">
        <f t="shared" si="11"/>
        <v>5283738.7897451818</v>
      </c>
    </row>
    <row r="84" spans="1:9">
      <c r="A84" s="4">
        <v>75</v>
      </c>
      <c r="B84" s="5">
        <f t="shared" si="12"/>
        <v>353114360.63332504</v>
      </c>
      <c r="C84" s="12">
        <f>CPR!E81</f>
        <v>8.6498744788083837E-3</v>
      </c>
      <c r="D84" s="5">
        <f t="shared" si="13"/>
        <v>2331005.6251887013</v>
      </c>
      <c r="E84" s="5">
        <f t="shared" si="7"/>
        <v>1618440.8195694063</v>
      </c>
      <c r="F84" s="18">
        <f t="shared" si="8"/>
        <v>565433.822022076</v>
      </c>
      <c r="G84" s="18">
        <f t="shared" si="9"/>
        <v>3049503.9645563741</v>
      </c>
      <c r="H84" s="18">
        <f t="shared" si="10"/>
        <v>3614937.7865784504</v>
      </c>
      <c r="I84" s="18">
        <f t="shared" si="11"/>
        <v>5233378.6061478565</v>
      </c>
    </row>
    <row r="85" spans="1:9">
      <c r="A85" s="4">
        <v>76</v>
      </c>
      <c r="B85" s="5">
        <f t="shared" si="12"/>
        <v>349499422.84674656</v>
      </c>
      <c r="C85" s="12">
        <f>CPR!E82</f>
        <v>8.6498744788083837E-3</v>
      </c>
      <c r="D85" s="5">
        <f t="shared" si="13"/>
        <v>2310842.7191214226</v>
      </c>
      <c r="E85" s="5">
        <f t="shared" si="7"/>
        <v>1601872.3547142551</v>
      </c>
      <c r="F85" s="18">
        <f t="shared" si="8"/>
        <v>563345.6048876897</v>
      </c>
      <c r="G85" s="18">
        <f t="shared" si="9"/>
        <v>3018253.2692698659</v>
      </c>
      <c r="H85" s="18">
        <f t="shared" si="10"/>
        <v>3581598.8741575554</v>
      </c>
      <c r="I85" s="18">
        <f t="shared" si="11"/>
        <v>5183471.2288718102</v>
      </c>
    </row>
    <row r="86" spans="1:9">
      <c r="A86" s="4">
        <v>77</v>
      </c>
      <c r="B86" s="5">
        <f t="shared" si="12"/>
        <v>345917823.97258902</v>
      </c>
      <c r="C86" s="12">
        <f>CPR!E83</f>
        <v>8.6498744788083837E-3</v>
      </c>
      <c r="D86" s="5">
        <f t="shared" si="13"/>
        <v>2290854.2196607534</v>
      </c>
      <c r="E86" s="5">
        <f t="shared" si="7"/>
        <v>1585456.6932076996</v>
      </c>
      <c r="F86" s="18">
        <f t="shared" si="8"/>
        <v>561265.09979780833</v>
      </c>
      <c r="G86" s="18">
        <f t="shared" si="9"/>
        <v>2987290.8846828421</v>
      </c>
      <c r="H86" s="18">
        <f t="shared" si="10"/>
        <v>3548555.9844806502</v>
      </c>
      <c r="I86" s="18">
        <f t="shared" si="11"/>
        <v>5134012.67768835</v>
      </c>
    </row>
    <row r="87" spans="1:9">
      <c r="A87" s="4">
        <v>78</v>
      </c>
      <c r="B87" s="5">
        <f t="shared" si="12"/>
        <v>342369267.98810834</v>
      </c>
      <c r="C87" s="12">
        <f>CPR!E84</f>
        <v>8.6498744788083837E-3</v>
      </c>
      <c r="D87" s="5">
        <f t="shared" si="13"/>
        <v>2271038.6182114393</v>
      </c>
      <c r="E87" s="5">
        <f t="shared" si="7"/>
        <v>1569192.4782788299</v>
      </c>
      <c r="F87" s="18">
        <f t="shared" si="8"/>
        <v>559192.27827089769</v>
      </c>
      <c r="G87" s="18">
        <f t="shared" si="9"/>
        <v>2956614.2504820842</v>
      </c>
      <c r="H87" s="18">
        <f t="shared" si="10"/>
        <v>3515806.5287529817</v>
      </c>
      <c r="I87" s="18">
        <f t="shared" si="11"/>
        <v>5084999.0070318114</v>
      </c>
    </row>
    <row r="88" spans="1:9">
      <c r="A88" s="4">
        <v>79</v>
      </c>
      <c r="B88" s="5">
        <f t="shared" si="12"/>
        <v>338853461.45935535</v>
      </c>
      <c r="C88" s="12">
        <f>CPR!E85</f>
        <v>8.6498744788083837E-3</v>
      </c>
      <c r="D88" s="5">
        <f t="shared" si="13"/>
        <v>2251394.419227384</v>
      </c>
      <c r="E88" s="5">
        <f t="shared" si="7"/>
        <v>1553078.3650220453</v>
      </c>
      <c r="F88" s="18">
        <f t="shared" si="8"/>
        <v>557127.11193060712</v>
      </c>
      <c r="G88" s="18">
        <f t="shared" si="9"/>
        <v>2926220.8287462173</v>
      </c>
      <c r="H88" s="18">
        <f t="shared" si="10"/>
        <v>3483347.9406768242</v>
      </c>
      <c r="I88" s="18">
        <f t="shared" si="11"/>
        <v>5036426.3056988697</v>
      </c>
    </row>
    <row r="89" spans="1:9">
      <c r="A89" s="4">
        <v>80</v>
      </c>
      <c r="B89" s="5">
        <f t="shared" si="12"/>
        <v>335370113.51867855</v>
      </c>
      <c r="C89" s="12">
        <f>CPR!E86</f>
        <v>8.6498744788083837E-3</v>
      </c>
      <c r="D89" s="5">
        <f t="shared" si="13"/>
        <v>2231920.1400987776</v>
      </c>
      <c r="E89" s="5">
        <f t="shared" si="7"/>
        <v>1537113.0202939434</v>
      </c>
      <c r="F89" s="18">
        <f t="shared" si="8"/>
        <v>555069.57250538492</v>
      </c>
      <c r="G89" s="18">
        <f t="shared" si="9"/>
        <v>2896108.1037511104</v>
      </c>
      <c r="H89" s="18">
        <f t="shared" si="10"/>
        <v>3451177.6762564955</v>
      </c>
      <c r="I89" s="18">
        <f t="shared" si="11"/>
        <v>4988290.6965504391</v>
      </c>
    </row>
    <row r="90" spans="1:9">
      <c r="A90" s="4">
        <v>81</v>
      </c>
      <c r="B90" s="5">
        <f t="shared" si="12"/>
        <v>331918935.84242207</v>
      </c>
      <c r="C90" s="12">
        <f>CPR!E87</f>
        <v>8.6498744788083837E-3</v>
      </c>
      <c r="D90" s="5">
        <f t="shared" si="13"/>
        <v>2212614.3110401984</v>
      </c>
      <c r="E90" s="5">
        <f t="shared" si="7"/>
        <v>1521295.1226111013</v>
      </c>
      <c r="F90" s="18">
        <f t="shared" si="8"/>
        <v>553019.63182808808</v>
      </c>
      <c r="G90" s="18">
        <f t="shared" si="9"/>
        <v>2866273.5817769743</v>
      </c>
      <c r="H90" s="18">
        <f t="shared" si="10"/>
        <v>3419293.2136050621</v>
      </c>
      <c r="I90" s="18">
        <f t="shared" si="11"/>
        <v>4940588.3362161629</v>
      </c>
    </row>
    <row r="91" spans="1:9">
      <c r="A91" s="4">
        <v>82</v>
      </c>
      <c r="B91" s="5">
        <f t="shared" si="12"/>
        <v>328499642.62881702</v>
      </c>
      <c r="C91" s="12">
        <f>CPR!E88</f>
        <v>8.6498744788083837E-3</v>
      </c>
      <c r="D91" s="5">
        <f t="shared" si="13"/>
        <v>2193475.4749796856</v>
      </c>
      <c r="E91" s="5">
        <f t="shared" si="7"/>
        <v>1505623.3620487447</v>
      </c>
      <c r="F91" s="18">
        <f t="shared" si="8"/>
        <v>550977.26183560048</v>
      </c>
      <c r="G91" s="18">
        <f t="shared" si="9"/>
        <v>2836714.7909171237</v>
      </c>
      <c r="H91" s="18">
        <f t="shared" si="10"/>
        <v>3387692.0527527239</v>
      </c>
      <c r="I91" s="18">
        <f t="shared" si="11"/>
        <v>4893315.4148014691</v>
      </c>
    </row>
    <row r="92" spans="1:9">
      <c r="A92" s="4">
        <v>83</v>
      </c>
      <c r="B92" s="5">
        <f t="shared" si="12"/>
        <v>325111950.57606429</v>
      </c>
      <c r="C92" s="12">
        <f>CPR!E89</f>
        <v>8.6498744788083837E-3</v>
      </c>
      <c r="D92" s="5">
        <f t="shared" si="13"/>
        <v>2174502.1874487665</v>
      </c>
      <c r="E92" s="5">
        <f t="shared" si="7"/>
        <v>1490096.4401402946</v>
      </c>
      <c r="F92" s="18">
        <f t="shared" si="8"/>
        <v>548942.43456844497</v>
      </c>
      <c r="G92" s="18">
        <f t="shared" si="9"/>
        <v>2807429.2808884024</v>
      </c>
      <c r="H92" s="18">
        <f t="shared" si="10"/>
        <v>3356371.7154568471</v>
      </c>
      <c r="I92" s="18">
        <f t="shared" si="11"/>
        <v>4846468.1555971419</v>
      </c>
    </row>
    <row r="93" spans="1:9">
      <c r="A93" s="4">
        <v>84</v>
      </c>
      <c r="B93" s="5">
        <f t="shared" si="12"/>
        <v>321755578.86060745</v>
      </c>
      <c r="C93" s="12">
        <f>CPR!E90</f>
        <v>8.6498744788083837E-3</v>
      </c>
      <c r="D93" s="5">
        <f t="shared" si="13"/>
        <v>2155693.0164734409</v>
      </c>
      <c r="E93" s="5">
        <f t="shared" si="7"/>
        <v>1474713.0697777842</v>
      </c>
      <c r="F93" s="18">
        <f t="shared" si="8"/>
        <v>546915.1221704036</v>
      </c>
      <c r="G93" s="18">
        <f t="shared" si="9"/>
        <v>2778414.6228432506</v>
      </c>
      <c r="H93" s="18">
        <f t="shared" si="10"/>
        <v>3325329.7450136542</v>
      </c>
      <c r="I93" s="18">
        <f t="shared" si="11"/>
        <v>4800042.8147914382</v>
      </c>
    </row>
    <row r="94" spans="1:9">
      <c r="A94" s="4">
        <v>85</v>
      </c>
      <c r="B94" s="5">
        <f t="shared" si="12"/>
        <v>318430249.11559379</v>
      </c>
      <c r="C94" s="12">
        <f>CPR!E91</f>
        <v>8.6498744788083837E-3</v>
      </c>
      <c r="D94" s="5">
        <f t="shared" si="13"/>
        <v>2137046.5424661012</v>
      </c>
      <c r="E94" s="5">
        <f t="shared" si="7"/>
        <v>1459471.9751131383</v>
      </c>
      <c r="F94" s="18">
        <f t="shared" si="8"/>
        <v>544895.29688813235</v>
      </c>
      <c r="G94" s="18">
        <f t="shared" si="9"/>
        <v>2749668.4091833956</v>
      </c>
      <c r="H94" s="18">
        <f t="shared" si="10"/>
        <v>3294563.7060715277</v>
      </c>
      <c r="I94" s="18">
        <f t="shared" si="11"/>
        <v>4754035.6811846662</v>
      </c>
    </row>
    <row r="95" spans="1:9">
      <c r="A95" s="4">
        <v>86</v>
      </c>
      <c r="B95" s="5">
        <f t="shared" si="12"/>
        <v>315135685.40952224</v>
      </c>
      <c r="C95" s="12">
        <f>CPR!E92</f>
        <v>8.6498744788083837E-3</v>
      </c>
      <c r="D95" s="5">
        <f t="shared" si="13"/>
        <v>2118561.3581183976</v>
      </c>
      <c r="E95" s="5">
        <f t="shared" si="7"/>
        <v>1444371.8914603102</v>
      </c>
      <c r="F95" s="18">
        <f t="shared" si="8"/>
        <v>542882.93107078644</v>
      </c>
      <c r="G95" s="18">
        <f t="shared" si="9"/>
        <v>2721188.2533751638</v>
      </c>
      <c r="H95" s="18">
        <f t="shared" si="10"/>
        <v>3264071.1844459502</v>
      </c>
      <c r="I95" s="18">
        <f t="shared" si="11"/>
        <v>4708443.0759062599</v>
      </c>
    </row>
    <row r="96" spans="1:9">
      <c r="A96" s="4">
        <v>87</v>
      </c>
      <c r="B96" s="5">
        <f t="shared" si="12"/>
        <v>311871614.22507626</v>
      </c>
      <c r="C96" s="12">
        <f>CPR!E93</f>
        <v>8.6498744788083837E-3</v>
      </c>
      <c r="D96" s="5">
        <f t="shared" si="13"/>
        <v>2100236.0682950197</v>
      </c>
      <c r="E96" s="5">
        <f t="shared" si="7"/>
        <v>1429411.5651982662</v>
      </c>
      <c r="F96" s="18">
        <f t="shared" si="8"/>
        <v>540877.99716963829</v>
      </c>
      <c r="G96" s="18">
        <f t="shared" si="9"/>
        <v>2692971.7897663945</v>
      </c>
      <c r="H96" s="18">
        <f t="shared" si="10"/>
        <v>3233849.7869360326</v>
      </c>
      <c r="I96" s="18">
        <f t="shared" si="11"/>
        <v>4663261.3521342985</v>
      </c>
    </row>
    <row r="97" spans="1:9">
      <c r="A97" s="4">
        <v>88</v>
      </c>
      <c r="B97" s="5">
        <f t="shared" si="12"/>
        <v>308637764.43814021</v>
      </c>
      <c r="C97" s="12">
        <f>CPR!E94</f>
        <v>8.6498744788083837E-3</v>
      </c>
      <c r="D97" s="5">
        <f t="shared" si="13"/>
        <v>2082069.2899284016</v>
      </c>
      <c r="E97" s="5">
        <f t="shared" si="7"/>
        <v>1414589.7536748094</v>
      </c>
      <c r="F97" s="18">
        <f t="shared" si="8"/>
        <v>538880.46773770056</v>
      </c>
      <c r="G97" s="18">
        <f t="shared" si="9"/>
        <v>2665016.6734049302</v>
      </c>
      <c r="H97" s="18">
        <f t="shared" si="10"/>
        <v>3203897.1411426309</v>
      </c>
      <c r="I97" s="18">
        <f t="shared" si="11"/>
        <v>4618486.8948174398</v>
      </c>
    </row>
    <row r="98" spans="1:9">
      <c r="A98" s="4">
        <v>89</v>
      </c>
      <c r="B98" s="5">
        <f t="shared" si="12"/>
        <v>305433867.29699761</v>
      </c>
      <c r="C98" s="12">
        <f>CPR!E95</f>
        <v>8.6498744788083837E-3</v>
      </c>
      <c r="D98" s="5">
        <f t="shared" si="13"/>
        <v>2064059.6519143388</v>
      </c>
      <c r="E98" s="5">
        <f t="shared" si="7"/>
        <v>1399905.2251112391</v>
      </c>
      <c r="F98" s="18">
        <f t="shared" si="8"/>
        <v>536890.31542935083</v>
      </c>
      <c r="G98" s="18">
        <f t="shared" si="9"/>
        <v>2637320.5798586947</v>
      </c>
      <c r="H98" s="18">
        <f t="shared" si="10"/>
        <v>3174210.8952880455</v>
      </c>
      <c r="I98" s="18">
        <f t="shared" si="11"/>
        <v>4574116.1203992851</v>
      </c>
    </row>
    <row r="99" spans="1:9">
      <c r="A99" s="4">
        <v>90</v>
      </c>
      <c r="B99" s="5">
        <f t="shared" si="12"/>
        <v>302259656.40170956</v>
      </c>
      <c r="C99" s="12">
        <f>CPR!E96</f>
        <v>8.6498744788083837E-3</v>
      </c>
      <c r="D99" s="5">
        <f t="shared" si="13"/>
        <v>2046205.7950085069</v>
      </c>
      <c r="E99" s="5">
        <f t="shared" si="7"/>
        <v>1385356.7585078354</v>
      </c>
      <c r="F99" s="18">
        <f t="shared" si="8"/>
        <v>534907.51299995906</v>
      </c>
      <c r="G99" s="18">
        <f t="shared" si="9"/>
        <v>2609881.2050373172</v>
      </c>
      <c r="H99" s="18">
        <f t="shared" si="10"/>
        <v>3144788.7180372765</v>
      </c>
      <c r="I99" s="18">
        <f t="shared" si="11"/>
        <v>4530145.4765451122</v>
      </c>
    </row>
    <row r="100" spans="1:9">
      <c r="A100" s="4">
        <v>91</v>
      </c>
      <c r="B100" s="5">
        <f t="shared" si="12"/>
        <v>299114867.68367231</v>
      </c>
      <c r="C100" s="12">
        <f>CPR!E97</f>
        <v>8.6498744788083837E-3</v>
      </c>
      <c r="D100" s="5">
        <f t="shared" si="13"/>
        <v>2028506.3717238731</v>
      </c>
      <c r="E100" s="5">
        <f t="shared" si="7"/>
        <v>1370943.1435501648</v>
      </c>
      <c r="F100" s="18">
        <f t="shared" si="8"/>
        <v>532932.03330551158</v>
      </c>
      <c r="G100" s="18">
        <f t="shared" si="9"/>
        <v>2582696.2650153148</v>
      </c>
      <c r="H100" s="18">
        <f t="shared" si="10"/>
        <v>3115628.2983208261</v>
      </c>
      <c r="I100" s="18">
        <f t="shared" si="11"/>
        <v>4486571.4418709911</v>
      </c>
    </row>
    <row r="101" spans="1:9">
      <c r="A101" s="4">
        <v>92</v>
      </c>
      <c r="B101" s="5">
        <f t="shared" si="12"/>
        <v>295999239.38535148</v>
      </c>
      <c r="C101" s="12">
        <f>CPR!E98</f>
        <v>8.6498744788083837E-3</v>
      </c>
      <c r="D101" s="5">
        <f t="shared" si="13"/>
        <v>2010960.0462289983</v>
      </c>
      <c r="E101" s="5">
        <f t="shared" si="7"/>
        <v>1356663.1805161943</v>
      </c>
      <c r="F101" s="18">
        <f t="shared" si="8"/>
        <v>530963.84930224088</v>
      </c>
      <c r="G101" s="18">
        <f t="shared" si="9"/>
        <v>2555763.4958567959</v>
      </c>
      <c r="H101" s="18">
        <f t="shared" si="10"/>
        <v>3086727.345159037</v>
      </c>
      <c r="I101" s="18">
        <f t="shared" si="11"/>
        <v>4443390.5256752316</v>
      </c>
    </row>
    <row r="102" spans="1:9">
      <c r="A102" s="4">
        <v>93</v>
      </c>
      <c r="B102" s="5">
        <f t="shared" si="12"/>
        <v>292912512.04019243</v>
      </c>
      <c r="C102" s="12">
        <f>CPR!E99</f>
        <v>8.6498744788083837E-3</v>
      </c>
      <c r="D102" s="5">
        <f t="shared" si="13"/>
        <v>1993565.4942472188</v>
      </c>
      <c r="E102" s="5">
        <f t="shared" si="7"/>
        <v>1342515.6801842153</v>
      </c>
      <c r="F102" s="18">
        <f t="shared" si="8"/>
        <v>529002.93404625659</v>
      </c>
      <c r="G102" s="18">
        <f t="shared" si="9"/>
        <v>2529080.6534416922</v>
      </c>
      <c r="H102" s="18">
        <f t="shared" si="10"/>
        <v>3058083.5874879491</v>
      </c>
      <c r="I102" s="18">
        <f t="shared" si="11"/>
        <v>4400599.2676721644</v>
      </c>
    </row>
    <row r="103" spans="1:9">
      <c r="A103" s="4">
        <v>94</v>
      </c>
      <c r="B103" s="5">
        <f t="shared" si="12"/>
        <v>289854428.45270449</v>
      </c>
      <c r="C103" s="12">
        <f>CPR!E100</f>
        <v>8.6498744788083837E-3</v>
      </c>
      <c r="D103" s="5">
        <f t="shared" si="13"/>
        <v>1976321.4029566965</v>
      </c>
      <c r="E103" s="5">
        <f t="shared" si="7"/>
        <v>1328499.4637415623</v>
      </c>
      <c r="F103" s="18">
        <f t="shared" si="8"/>
        <v>527049.26069317409</v>
      </c>
      <c r="G103" s="18">
        <f t="shared" si="9"/>
        <v>2502645.5132934945</v>
      </c>
      <c r="H103" s="18">
        <f t="shared" si="10"/>
        <v>3029694.7739866683</v>
      </c>
      <c r="I103" s="18">
        <f t="shared" si="11"/>
        <v>4358194.2377282307</v>
      </c>
    </row>
    <row r="104" spans="1:9">
      <c r="A104" s="4">
        <v>95</v>
      </c>
      <c r="B104" s="5">
        <f t="shared" si="12"/>
        <v>286824733.67871779</v>
      </c>
      <c r="C104" s="12">
        <f>CPR!E101</f>
        <v>8.6498744788083837E-3</v>
      </c>
      <c r="D104" s="5">
        <f t="shared" si="13"/>
        <v>1959226.4708913385</v>
      </c>
      <c r="E104" s="5">
        <f t="shared" si="7"/>
        <v>1314613.3626941233</v>
      </c>
      <c r="F104" s="18">
        <f t="shared" si="8"/>
        <v>525102.80249774945</v>
      </c>
      <c r="G104" s="18">
        <f t="shared" si="9"/>
        <v>2476455.8704084763</v>
      </c>
      <c r="H104" s="18">
        <f t="shared" si="10"/>
        <v>3001558.6729062255</v>
      </c>
      <c r="I104" s="18">
        <f t="shared" si="11"/>
        <v>4316172.0356003493</v>
      </c>
    </row>
    <row r="105" spans="1:9">
      <c r="A105" s="4">
        <v>96</v>
      </c>
      <c r="B105" s="5">
        <f t="shared" si="12"/>
        <v>283823175.00581157</v>
      </c>
      <c r="C105" s="12">
        <f>CPR!E102</f>
        <v>8.6498744788083837E-3</v>
      </c>
      <c r="D105" s="5">
        <f t="shared" si="13"/>
        <v>1942279.4078425698</v>
      </c>
      <c r="E105" s="5">
        <f t="shared" si="7"/>
        <v>1300856.2187766363</v>
      </c>
      <c r="F105" s="18">
        <f t="shared" si="8"/>
        <v>523163.53281351179</v>
      </c>
      <c r="G105" s="18">
        <f t="shared" si="9"/>
        <v>2450509.5390864084</v>
      </c>
      <c r="H105" s="18">
        <f t="shared" si="10"/>
        <v>2973673.0718999202</v>
      </c>
      <c r="I105" s="18">
        <f t="shared" si="11"/>
        <v>4274529.2906765565</v>
      </c>
    </row>
    <row r="106" spans="1:9">
      <c r="A106" s="4">
        <v>97</v>
      </c>
      <c r="B106" s="5">
        <f t="shared" si="12"/>
        <v>280849501.93391168</v>
      </c>
      <c r="C106" s="12">
        <f>CPR!E103</f>
        <v>8.6498744788083837E-3</v>
      </c>
      <c r="D106" s="5">
        <f t="shared" si="13"/>
        <v>1925478.9347619573</v>
      </c>
      <c r="E106" s="5">
        <f t="shared" si="7"/>
        <v>1287226.8838637618</v>
      </c>
      <c r="F106" s="18">
        <f t="shared" si="8"/>
        <v>521231.42509239889</v>
      </c>
      <c r="G106" s="18">
        <f t="shared" si="9"/>
        <v>2424804.3527627289</v>
      </c>
      <c r="H106" s="18">
        <f t="shared" si="10"/>
        <v>2946035.777855128</v>
      </c>
      <c r="I106" s="18">
        <f t="shared" si="11"/>
        <v>4233262.6617188901</v>
      </c>
    </row>
    <row r="107" spans="1:9">
      <c r="A107" s="4">
        <v>98</v>
      </c>
      <c r="B107" s="5">
        <f t="shared" si="12"/>
        <v>277903466.15605652</v>
      </c>
      <c r="C107" s="12">
        <f>CPR!E104</f>
        <v>8.6498744788083837E-3</v>
      </c>
      <c r="D107" s="5">
        <f t="shared" si="13"/>
        <v>1908823.7836646764</v>
      </c>
      <c r="E107" s="5">
        <f t="shared" si="7"/>
        <v>1273724.2198819257</v>
      </c>
      <c r="F107" s="18">
        <f t="shared" si="8"/>
        <v>519306.45288439374</v>
      </c>
      <c r="G107" s="18">
        <f t="shared" si="9"/>
        <v>2399338.1638421775</v>
      </c>
      <c r="H107" s="18">
        <f t="shared" si="10"/>
        <v>2918644.6167265712</v>
      </c>
      <c r="I107" s="18">
        <f t="shared" si="11"/>
        <v>4192368.836608497</v>
      </c>
    </row>
    <row r="108" spans="1:9">
      <c r="A108" s="4">
        <v>99</v>
      </c>
      <c r="B108" s="5">
        <f t="shared" si="12"/>
        <v>274984821.53932995</v>
      </c>
      <c r="C108" s="12">
        <f>CPR!E105</f>
        <v>8.6498744788083837E-3</v>
      </c>
      <c r="D108" s="5">
        <f t="shared" si="13"/>
        <v>1892312.6975338126</v>
      </c>
      <c r="E108" s="5">
        <f t="shared" si="7"/>
        <v>1260347.0987219289</v>
      </c>
      <c r="F108" s="18">
        <f t="shared" si="8"/>
        <v>517388.58983716276</v>
      </c>
      <c r="G108" s="18">
        <f t="shared" si="9"/>
        <v>2374108.8435338689</v>
      </c>
      <c r="H108" s="18">
        <f t="shared" si="10"/>
        <v>2891497.4333710317</v>
      </c>
      <c r="I108" s="18">
        <f t="shared" si="11"/>
        <v>4151844.5320929606</v>
      </c>
    </row>
    <row r="109" spans="1:9">
      <c r="A109" s="4">
        <v>100</v>
      </c>
      <c r="B109" s="5">
        <f t="shared" si="12"/>
        <v>272093324.10595894</v>
      </c>
      <c r="C109" s="12">
        <f>CPR!E106</f>
        <v>8.6498744788083837E-3</v>
      </c>
      <c r="D109" s="5">
        <f t="shared" si="13"/>
        <v>1875944.4302254899</v>
      </c>
      <c r="E109" s="5">
        <f t="shared" si="7"/>
        <v>1247094.4021523118</v>
      </c>
      <c r="F109" s="18">
        <f t="shared" si="8"/>
        <v>515477.80969569506</v>
      </c>
      <c r="G109" s="18">
        <f t="shared" si="9"/>
        <v>2349114.2816877933</v>
      </c>
      <c r="H109" s="18">
        <f t="shared" si="10"/>
        <v>2864592.0913834884</v>
      </c>
      <c r="I109" s="18">
        <f t="shared" si="11"/>
        <v>4111686.4935357999</v>
      </c>
    </row>
    <row r="110" spans="1:9">
      <c r="A110" s="4">
        <v>101</v>
      </c>
      <c r="B110" s="5">
        <f t="shared" si="12"/>
        <v>269228732.01457542</v>
      </c>
      <c r="C110" s="12">
        <f>CPR!E107</f>
        <v>8.6498744788083837E-3</v>
      </c>
      <c r="D110" s="5">
        <f t="shared" si="13"/>
        <v>1859717.7463748192</v>
      </c>
      <c r="E110" s="5">
        <f t="shared" si="7"/>
        <v>1233965.0217334707</v>
      </c>
      <c r="F110" s="18">
        <f t="shared" si="8"/>
        <v>513574.08630194212</v>
      </c>
      <c r="G110" s="18">
        <f t="shared" si="9"/>
        <v>2324352.3866327372</v>
      </c>
      <c r="H110" s="18">
        <f t="shared" si="10"/>
        <v>2837926.4729346791</v>
      </c>
      <c r="I110" s="18">
        <f t="shared" si="11"/>
        <v>4071891.4946681499</v>
      </c>
    </row>
    <row r="111" spans="1:9">
      <c r="A111" s="4">
        <v>102</v>
      </c>
      <c r="B111" s="5">
        <f t="shared" si="12"/>
        <v>266390805.54164073</v>
      </c>
      <c r="C111" s="12">
        <f>CPR!E108</f>
        <v>8.6498744788083837E-3</v>
      </c>
      <c r="D111" s="5">
        <f t="shared" si="13"/>
        <v>1843631.4213026646</v>
      </c>
      <c r="E111" s="5">
        <f t="shared" si="7"/>
        <v>1220957.8587325199</v>
      </c>
      <c r="F111" s="18">
        <f t="shared" si="8"/>
        <v>511677.39359446079</v>
      </c>
      <c r="G111" s="18">
        <f t="shared" si="9"/>
        <v>2299821.0850156089</v>
      </c>
      <c r="H111" s="18">
        <f t="shared" si="10"/>
        <v>2811498.4786100695</v>
      </c>
      <c r="I111" s="18">
        <f t="shared" si="11"/>
        <v>4032456.3373425892</v>
      </c>
    </row>
    <row r="112" spans="1:9">
      <c r="A112" s="4">
        <v>103</v>
      </c>
      <c r="B112" s="5">
        <f t="shared" si="12"/>
        <v>263579307.06303066</v>
      </c>
      <c r="C112" s="12">
        <f>CPR!E109</f>
        <v>8.6498744788083837E-3</v>
      </c>
      <c r="D112" s="5">
        <f t="shared" si="13"/>
        <v>1827684.2409232096</v>
      </c>
      <c r="E112" s="5">
        <f t="shared" si="7"/>
        <v>1208071.8240388904</v>
      </c>
      <c r="F112" s="18">
        <f t="shared" si="8"/>
        <v>509787.70560805616</v>
      </c>
      <c r="G112" s="18">
        <f t="shared" si="9"/>
        <v>2275518.3216421576</v>
      </c>
      <c r="H112" s="18">
        <f t="shared" si="10"/>
        <v>2785306.0272502135</v>
      </c>
      <c r="I112" s="18">
        <f t="shared" si="11"/>
        <v>3993377.8512891037</v>
      </c>
    </row>
    <row r="113" spans="1:9">
      <c r="A113" s="4">
        <v>104</v>
      </c>
      <c r="B113" s="5">
        <f t="shared" si="12"/>
        <v>260794001.03578046</v>
      </c>
      <c r="C113" s="12">
        <f>CPR!E110</f>
        <v>8.6498744788083837E-3</v>
      </c>
      <c r="D113" s="5">
        <f t="shared" si="13"/>
        <v>1811875.0016523274</v>
      </c>
      <c r="E113" s="5">
        <f t="shared" si="7"/>
        <v>1195305.8380806604</v>
      </c>
      <c r="F113" s="18">
        <f t="shared" si="8"/>
        <v>507904.99647342507</v>
      </c>
      <c r="G113" s="18">
        <f t="shared" si="9"/>
        <v>2251442.0593190696</v>
      </c>
      <c r="H113" s="18">
        <f t="shared" si="10"/>
        <v>2759347.0557924947</v>
      </c>
      <c r="I113" s="18">
        <f t="shared" si="11"/>
        <v>3954652.8938731551</v>
      </c>
    </row>
    <row r="114" spans="1:9">
      <c r="A114" s="4">
        <v>105</v>
      </c>
      <c r="B114" s="5">
        <f t="shared" si="12"/>
        <v>258034653.97998798</v>
      </c>
      <c r="C114" s="12">
        <f>CPR!E111</f>
        <v>8.6498744788083837E-3</v>
      </c>
      <c r="D114" s="5">
        <f t="shared" si="13"/>
        <v>1796202.5103167437</v>
      </c>
      <c r="E114" s="5">
        <f t="shared" si="7"/>
        <v>1182658.8307416115</v>
      </c>
      <c r="F114" s="18">
        <f t="shared" si="8"/>
        <v>506029.24041680386</v>
      </c>
      <c r="G114" s="18">
        <f t="shared" si="9"/>
        <v>2227590.2786974381</v>
      </c>
      <c r="H114" s="18">
        <f t="shared" si="10"/>
        <v>2733619.5191142419</v>
      </c>
      <c r="I114" s="18">
        <f t="shared" si="11"/>
        <v>3916278.3498558532</v>
      </c>
    </row>
    <row r="115" spans="1:9">
      <c r="A115" s="4">
        <v>106</v>
      </c>
      <c r="B115" s="5">
        <f t="shared" si="12"/>
        <v>255301034.46087372</v>
      </c>
      <c r="C115" s="12">
        <f>CPR!E112</f>
        <v>8.6498744788083837E-3</v>
      </c>
      <c r="D115" s="5">
        <f t="shared" si="13"/>
        <v>1780665.5840639833</v>
      </c>
      <c r="E115" s="5">
        <f t="shared" si="7"/>
        <v>1170129.7412790046</v>
      </c>
      <c r="F115" s="18">
        <f t="shared" si="8"/>
        <v>504160.41175961471</v>
      </c>
      <c r="G115" s="18">
        <f t="shared" si="9"/>
        <v>2203960.9781175861</v>
      </c>
      <c r="H115" s="18">
        <f t="shared" si="10"/>
        <v>2708121.3898772011</v>
      </c>
      <c r="I115" s="18">
        <f t="shared" si="11"/>
        <v>3878251.1311562057</v>
      </c>
    </row>
    <row r="116" spans="1:9">
      <c r="A116" s="4">
        <v>107</v>
      </c>
      <c r="B116" s="5">
        <f t="shared" si="12"/>
        <v>252592913.07099652</v>
      </c>
      <c r="C116" s="12">
        <f>CPR!E113</f>
        <v>8.6498744788083837E-3</v>
      </c>
      <c r="D116" s="5">
        <f t="shared" si="13"/>
        <v>1765263.0502730957</v>
      </c>
      <c r="E116" s="5">
        <f t="shared" si="7"/>
        <v>1157717.5182420674</v>
      </c>
      <c r="F116" s="18">
        <f t="shared" si="8"/>
        <v>502298.4849181131</v>
      </c>
      <c r="G116" s="18">
        <f t="shared" si="9"/>
        <v>2180552.1734552402</v>
      </c>
      <c r="H116" s="18">
        <f t="shared" si="10"/>
        <v>2682850.6583733531</v>
      </c>
      <c r="I116" s="18">
        <f t="shared" si="11"/>
        <v>3840568.1766154207</v>
      </c>
    </row>
    <row r="117" spans="1:9">
      <c r="A117" s="4">
        <v>108</v>
      </c>
      <c r="B117" s="5">
        <f t="shared" si="12"/>
        <v>249910062.41262317</v>
      </c>
      <c r="C117" s="12">
        <f>CPR!E114</f>
        <v>8.6498744788083837E-3</v>
      </c>
      <c r="D117" s="5">
        <f t="shared" si="13"/>
        <v>1749993.7464661549</v>
      </c>
      <c r="E117" s="5">
        <f t="shared" si="7"/>
        <v>1145421.1193911894</v>
      </c>
      <c r="F117" s="18">
        <f t="shared" si="8"/>
        <v>500443.43440303905</v>
      </c>
      <c r="G117" s="18">
        <f t="shared" si="9"/>
        <v>2157361.8979690294</v>
      </c>
      <c r="H117" s="18">
        <f t="shared" si="10"/>
        <v>2657805.3323720684</v>
      </c>
      <c r="I117" s="18">
        <f t="shared" si="11"/>
        <v>3803226.4517632578</v>
      </c>
    </row>
    <row r="118" spans="1:9">
      <c r="A118" s="4">
        <v>109</v>
      </c>
      <c r="B118" s="5">
        <f t="shared" si="12"/>
        <v>247252257.0802511</v>
      </c>
      <c r="C118" s="12">
        <f>CPR!E115</f>
        <v>8.6498744788083837E-3</v>
      </c>
      <c r="D118" s="5">
        <f t="shared" si="13"/>
        <v>1734856.520220523</v>
      </c>
      <c r="E118" s="5">
        <f t="shared" si="7"/>
        <v>1133239.5116178175</v>
      </c>
      <c r="F118" s="18">
        <f t="shared" si="8"/>
        <v>498595.23481926741</v>
      </c>
      <c r="G118" s="18">
        <f t="shared" si="9"/>
        <v>2134388.2021493148</v>
      </c>
      <c r="H118" s="18">
        <f t="shared" si="10"/>
        <v>2632983.4369685822</v>
      </c>
      <c r="I118" s="18">
        <f t="shared" si="11"/>
        <v>3766222.9485863997</v>
      </c>
    </row>
    <row r="119" spans="1:9">
      <c r="A119" s="4">
        <v>110</v>
      </c>
      <c r="B119" s="5">
        <f t="shared" si="12"/>
        <v>244619273.6432825</v>
      </c>
      <c r="C119" s="12">
        <f>CPR!E116</f>
        <v>8.6498744788083837E-3</v>
      </c>
      <c r="D119" s="5">
        <f t="shared" si="13"/>
        <v>1719850.2290818731</v>
      </c>
      <c r="E119" s="5">
        <f t="shared" si="7"/>
        <v>1121171.6708650447</v>
      </c>
      <c r="F119" s="18">
        <f t="shared" si="8"/>
        <v>496753.86086546048</v>
      </c>
      <c r="G119" s="18">
        <f t="shared" si="9"/>
        <v>2111629.1535683237</v>
      </c>
      <c r="H119" s="18">
        <f t="shared" si="10"/>
        <v>2608383.0144337844</v>
      </c>
      <c r="I119" s="18">
        <f t="shared" si="11"/>
        <v>3729554.6852988293</v>
      </c>
    </row>
    <row r="120" spans="1:9">
      <c r="A120" s="4">
        <v>111</v>
      </c>
      <c r="B120" s="5">
        <f t="shared" si="12"/>
        <v>242010890.62884873</v>
      </c>
      <c r="C120" s="12">
        <f>CPR!E117</f>
        <v>8.6498744788083837E-3</v>
      </c>
      <c r="D120" s="5">
        <f t="shared" si="13"/>
        <v>1704973.740477965</v>
      </c>
      <c r="E120" s="5">
        <f t="shared" si="7"/>
        <v>1109216.5820488899</v>
      </c>
      <c r="F120" s="18">
        <f t="shared" si="8"/>
        <v>494919.28733372129</v>
      </c>
      <c r="G120" s="18">
        <f t="shared" si="9"/>
        <v>2089082.8367315875</v>
      </c>
      <c r="H120" s="18">
        <f t="shared" si="10"/>
        <v>2584002.1240653088</v>
      </c>
      <c r="I120" s="18">
        <f t="shared" si="11"/>
        <v>3693218.706114199</v>
      </c>
    </row>
    <row r="121" spans="1:9">
      <c r="A121" s="4">
        <v>112</v>
      </c>
      <c r="B121" s="5">
        <f t="shared" si="12"/>
        <v>239426888.50478342</v>
      </c>
      <c r="C121" s="12">
        <f>CPR!E118</f>
        <v>8.6498744788083837E-3</v>
      </c>
      <c r="D121" s="5">
        <f t="shared" si="13"/>
        <v>1690225.9316331663</v>
      </c>
      <c r="E121" s="5">
        <f t="shared" si="7"/>
        <v>1097373.2389802574</v>
      </c>
      <c r="F121" s="18">
        <f t="shared" si="8"/>
        <v>493091.48910924909</v>
      </c>
      <c r="G121" s="18">
        <f t="shared" si="9"/>
        <v>2066747.3529306627</v>
      </c>
      <c r="H121" s="18">
        <f t="shared" si="10"/>
        <v>2559838.842039912</v>
      </c>
      <c r="I121" s="18">
        <f t="shared" si="11"/>
        <v>3657212.0810201694</v>
      </c>
    </row>
    <row r="122" spans="1:9">
      <c r="A122" s="4">
        <v>113</v>
      </c>
      <c r="B122" s="5">
        <f t="shared" si="12"/>
        <v>236867049.66274351</v>
      </c>
      <c r="C122" s="12">
        <f>CPR!E119</f>
        <v>8.6498744788083837E-3</v>
      </c>
      <c r="D122" s="5">
        <f t="shared" si="13"/>
        <v>1675605.6894837122</v>
      </c>
      <c r="E122" s="5">
        <f t="shared" si="7"/>
        <v>1085640.6442875743</v>
      </c>
      <c r="F122" s="18">
        <f t="shared" si="8"/>
        <v>491270.44116999465</v>
      </c>
      <c r="G122" s="18">
        <f t="shared" si="9"/>
        <v>2044620.8200971338</v>
      </c>
      <c r="H122" s="18">
        <f t="shared" si="10"/>
        <v>2535891.2612671284</v>
      </c>
      <c r="I122" s="18">
        <f t="shared" si="11"/>
        <v>3621531.9055547025</v>
      </c>
    </row>
    <row r="123" spans="1:9">
      <c r="A123" s="4">
        <v>114</v>
      </c>
      <c r="B123" s="5">
        <f t="shared" si="12"/>
        <v>234331158.40147638</v>
      </c>
      <c r="C123" s="12">
        <f>CPR!E120</f>
        <v>8.6498744788083837E-3</v>
      </c>
      <c r="D123" s="5">
        <f t="shared" si="13"/>
        <v>1661111.9105937011</v>
      </c>
      <c r="E123" s="5">
        <f t="shared" si="7"/>
        <v>1074017.8093401</v>
      </c>
      <c r="F123" s="18">
        <f t="shared" si="8"/>
        <v>489456.11858631903</v>
      </c>
      <c r="G123" s="18">
        <f t="shared" si="9"/>
        <v>2022701.3726578788</v>
      </c>
      <c r="H123" s="18">
        <f t="shared" si="10"/>
        <v>2512157.4912441978</v>
      </c>
      <c r="I123" s="18">
        <f t="shared" si="11"/>
        <v>3586175.3005842976</v>
      </c>
    </row>
    <row r="124" spans="1:9">
      <c r="A124" s="4">
        <v>115</v>
      </c>
      <c r="B124" s="5">
        <f t="shared" si="12"/>
        <v>231819000.91023219</v>
      </c>
      <c r="C124" s="12">
        <f>CPR!E121</f>
        <v>8.6498744788083837E-3</v>
      </c>
      <c r="D124" s="5">
        <f t="shared" si="13"/>
        <v>1646743.5010718114</v>
      </c>
      <c r="E124" s="5">
        <f t="shared" si="7"/>
        <v>1062503.7541718974</v>
      </c>
      <c r="F124" s="18">
        <f t="shared" si="8"/>
        <v>487648.49652065057</v>
      </c>
      <c r="G124" s="18">
        <f t="shared" si="9"/>
        <v>2000987.1613915917</v>
      </c>
      <c r="H124" s="18">
        <f t="shared" si="10"/>
        <v>2488635.6579122422</v>
      </c>
      <c r="I124" s="18">
        <f t="shared" si="11"/>
        <v>3551139.4120841399</v>
      </c>
    </row>
    <row r="125" spans="1:9">
      <c r="A125" s="4">
        <v>116</v>
      </c>
      <c r="B125" s="5">
        <f t="shared" si="12"/>
        <v>229330365.25231993</v>
      </c>
      <c r="C125" s="12">
        <f>CPR!E122</f>
        <v>8.6498744788083837E-3</v>
      </c>
      <c r="D125" s="5">
        <f t="shared" si="13"/>
        <v>1632499.3764887468</v>
      </c>
      <c r="E125" s="5">
        <f t="shared" si="7"/>
        <v>1051097.5074064664</v>
      </c>
      <c r="F125" s="18">
        <f t="shared" si="8"/>
        <v>485847.55022714706</v>
      </c>
      <c r="G125" s="18">
        <f t="shared" si="9"/>
        <v>1979476.353286546</v>
      </c>
      <c r="H125" s="18">
        <f t="shared" si="10"/>
        <v>2465323.9035136933</v>
      </c>
      <c r="I125" s="18">
        <f t="shared" si="11"/>
        <v>3516421.4109201599</v>
      </c>
    </row>
    <row r="126" spans="1:9">
      <c r="A126" s="4">
        <v>117</v>
      </c>
      <c r="B126" s="5">
        <f t="shared" si="12"/>
        <v>226865041.34880623</v>
      </c>
      <c r="C126" s="12">
        <f>CPR!E123</f>
        <v>8.6498744788083837E-3</v>
      </c>
      <c r="D126" s="5">
        <f t="shared" si="13"/>
        <v>1618378.4617953862</v>
      </c>
      <c r="E126" s="5">
        <f t="shared" si="7"/>
        <v>1039798.1061820285</v>
      </c>
      <c r="F126" s="18">
        <f t="shared" si="8"/>
        <v>484053.25505135488</v>
      </c>
      <c r="G126" s="18">
        <f t="shared" si="9"/>
        <v>1958167.1313995949</v>
      </c>
      <c r="H126" s="18">
        <f t="shared" si="10"/>
        <v>2442220.3864509501</v>
      </c>
      <c r="I126" s="18">
        <f t="shared" si="11"/>
        <v>3482018.4926329786</v>
      </c>
    </row>
    <row r="127" spans="1:9">
      <c r="A127" s="4">
        <v>118</v>
      </c>
      <c r="B127" s="5">
        <f t="shared" si="12"/>
        <v>224422820.96235529</v>
      </c>
      <c r="C127" s="12">
        <f>CPR!E124</f>
        <v>8.6498744788083837E-3</v>
      </c>
      <c r="D127" s="5">
        <f t="shared" si="13"/>
        <v>1604379.6912416485</v>
      </c>
      <c r="E127" s="5">
        <f t="shared" si="7"/>
        <v>1028604.5960774617</v>
      </c>
      <c r="F127" s="18">
        <f t="shared" si="8"/>
        <v>482265.58642987208</v>
      </c>
      <c r="G127" s="18">
        <f t="shared" si="9"/>
        <v>1937057.6947163928</v>
      </c>
      <c r="H127" s="18">
        <f t="shared" si="10"/>
        <v>2419323.2811462646</v>
      </c>
      <c r="I127" s="18">
        <f t="shared" si="11"/>
        <v>3447927.8772237264</v>
      </c>
    </row>
    <row r="128" spans="1:9">
      <c r="A128" s="4">
        <v>119</v>
      </c>
      <c r="B128" s="5">
        <f t="shared" si="12"/>
        <v>222003497.68120903</v>
      </c>
      <c r="C128" s="12">
        <f>CPR!E125</f>
        <v>8.6498744788083837E-3</v>
      </c>
      <c r="D128" s="5">
        <f t="shared" si="13"/>
        <v>1590502.0082960592</v>
      </c>
      <c r="E128" s="5">
        <f t="shared" si="7"/>
        <v>1017516.0310388748</v>
      </c>
      <c r="F128" s="18">
        <f t="shared" si="8"/>
        <v>480484.51989001408</v>
      </c>
      <c r="G128" s="18">
        <f t="shared" si="9"/>
        <v>1916146.258012827</v>
      </c>
      <c r="H128" s="18">
        <f t="shared" si="10"/>
        <v>2396630.7779028411</v>
      </c>
      <c r="I128" s="18">
        <f t="shared" si="11"/>
        <v>3414146.8089417159</v>
      </c>
    </row>
    <row r="129" spans="1:9">
      <c r="A129" s="4">
        <v>120</v>
      </c>
      <c r="B129" s="5">
        <f t="shared" si="12"/>
        <v>219606866.90330619</v>
      </c>
      <c r="C129" s="12">
        <f>CPR!E126</f>
        <v>8.6498744788083837E-3</v>
      </c>
      <c r="D129" s="5">
        <f t="shared" si="13"/>
        <v>1576744.3655660055</v>
      </c>
      <c r="E129" s="5">
        <f t="shared" si="7"/>
        <v>1006531.47330682</v>
      </c>
      <c r="F129" s="18">
        <f t="shared" si="8"/>
        <v>478710.03104947461</v>
      </c>
      <c r="G129" s="18">
        <f t="shared" si="9"/>
        <v>1895431.0517176534</v>
      </c>
      <c r="H129" s="18">
        <f t="shared" si="10"/>
        <v>2374141.082767128</v>
      </c>
      <c r="I129" s="18">
        <f t="shared" si="11"/>
        <v>3380672.5560739478</v>
      </c>
    </row>
    <row r="130" spans="1:9">
      <c r="A130" s="4">
        <v>121</v>
      </c>
      <c r="B130" s="5">
        <f t="shared" si="12"/>
        <v>217232725.82053906</v>
      </c>
      <c r="C130" s="12">
        <f>CPR!E127</f>
        <v>8.6498744788083837E-3</v>
      </c>
      <c r="D130" s="5">
        <f t="shared" si="13"/>
        <v>1563105.7247186911</v>
      </c>
      <c r="E130" s="5">
        <f t="shared" si="7"/>
        <v>995649.99334413733</v>
      </c>
      <c r="F130" s="18">
        <f t="shared" si="8"/>
        <v>476942.09561599582</v>
      </c>
      <c r="G130" s="18">
        <f t="shared" si="9"/>
        <v>1874910.3217763216</v>
      </c>
      <c r="H130" s="18">
        <f t="shared" si="10"/>
        <v>2351852.4173923172</v>
      </c>
      <c r="I130" s="18">
        <f t="shared" si="11"/>
        <v>3347502.4107364547</v>
      </c>
    </row>
    <row r="131" spans="1:9">
      <c r="A131" s="4">
        <v>122</v>
      </c>
      <c r="B131" s="5">
        <f t="shared" si="12"/>
        <v>214880873.40314674</v>
      </c>
      <c r="C131" s="12">
        <f>CPR!E128</f>
        <v>8.6498744788083837E-3</v>
      </c>
      <c r="D131" s="5">
        <f t="shared" si="13"/>
        <v>1549585.0564027678</v>
      </c>
      <c r="E131" s="5">
        <f t="shared" si="7"/>
        <v>984870.66976442258</v>
      </c>
      <c r="F131" s="18">
        <f t="shared" si="8"/>
        <v>475180.68938703393</v>
      </c>
      <c r="G131" s="18">
        <f t="shared" si="9"/>
        <v>1854582.3295159829</v>
      </c>
      <c r="H131" s="18">
        <f t="shared" si="10"/>
        <v>2329763.018903017</v>
      </c>
      <c r="I131" s="18">
        <f t="shared" si="11"/>
        <v>3314633.6886674399</v>
      </c>
    </row>
    <row r="132" spans="1:9">
      <c r="A132" s="4">
        <v>123</v>
      </c>
      <c r="B132" s="5">
        <f t="shared" si="12"/>
        <v>212551110.38424373</v>
      </c>
      <c r="C132" s="12">
        <f>CPR!E129</f>
        <v>8.6498744788083837E-3</v>
      </c>
      <c r="D132" s="5">
        <f t="shared" si="13"/>
        <v>1536181.3401706461</v>
      </c>
      <c r="E132" s="5">
        <f t="shared" si="7"/>
        <v>974192.58926111704</v>
      </c>
      <c r="F132" s="18">
        <f t="shared" si="8"/>
        <v>473425.78824942745</v>
      </c>
      <c r="G132" s="18">
        <f t="shared" si="9"/>
        <v>1834445.3515116649</v>
      </c>
      <c r="H132" s="18">
        <f t="shared" si="10"/>
        <v>2307871.1397610921</v>
      </c>
      <c r="I132" s="18">
        <f t="shared" si="11"/>
        <v>3282063.7290222091</v>
      </c>
    </row>
    <row r="133" spans="1:9">
      <c r="A133" s="4">
        <v>124</v>
      </c>
      <c r="B133" s="5">
        <f t="shared" si="12"/>
        <v>210243239.24448264</v>
      </c>
      <c r="C133" s="12">
        <f>CPR!E130</f>
        <v>8.6498744788083837E-3</v>
      </c>
      <c r="D133" s="5">
        <f t="shared" si="13"/>
        <v>1522893.5644014825</v>
      </c>
      <c r="E133" s="5">
        <f t="shared" si="7"/>
        <v>963614.84653721214</v>
      </c>
      <c r="F133" s="18">
        <f t="shared" si="8"/>
        <v>471677.36817906937</v>
      </c>
      <c r="G133" s="18">
        <f t="shared" si="9"/>
        <v>1814497.6794536118</v>
      </c>
      <c r="H133" s="18">
        <f t="shared" si="10"/>
        <v>2286175.0476326812</v>
      </c>
      <c r="I133" s="18">
        <f t="shared" si="11"/>
        <v>3249789.8941698931</v>
      </c>
    </row>
    <row r="134" spans="1:9">
      <c r="A134" s="4">
        <v>125</v>
      </c>
      <c r="B134" s="5">
        <f t="shared" si="12"/>
        <v>207957064.19684994</v>
      </c>
      <c r="C134" s="12">
        <f>CPR!E131</f>
        <v>8.6498744788083837E-3</v>
      </c>
      <c r="D134" s="5">
        <f t="shared" si="13"/>
        <v>1509720.7262248246</v>
      </c>
      <c r="E134" s="5">
        <f t="shared" si="7"/>
        <v>953136.54423556221</v>
      </c>
      <c r="F134" s="18">
        <f t="shared" si="8"/>
        <v>469935.40524057485</v>
      </c>
      <c r="G134" s="18">
        <f t="shared" si="9"/>
        <v>1794737.6200157702</v>
      </c>
      <c r="H134" s="18">
        <f t="shared" si="10"/>
        <v>2264673.025256345</v>
      </c>
      <c r="I134" s="18">
        <f t="shared" si="11"/>
        <v>3217809.569491907</v>
      </c>
    </row>
    <row r="135" spans="1:9">
      <c r="A135" s="4">
        <v>126</v>
      </c>
      <c r="B135" s="5">
        <f t="shared" si="12"/>
        <v>205692391.17159361</v>
      </c>
      <c r="C135" s="12">
        <f>CPR!E132</f>
        <v>8.6498744788083837E-3</v>
      </c>
      <c r="D135" s="5">
        <f t="shared" si="13"/>
        <v>1496661.8314449242</v>
      </c>
      <c r="E135" s="5">
        <f t="shared" si="7"/>
        <v>942756.79286980408</v>
      </c>
      <c r="F135" s="18">
        <f t="shared" si="8"/>
        <v>468199.87558695616</v>
      </c>
      <c r="G135" s="18">
        <f t="shared" si="9"/>
        <v>1775163.4947254176</v>
      </c>
      <c r="H135" s="18">
        <f t="shared" si="10"/>
        <v>2243363.3703123736</v>
      </c>
      <c r="I135" s="18">
        <f t="shared" si="11"/>
        <v>3186120.1631821776</v>
      </c>
    </row>
    <row r="136" spans="1:9">
      <c r="A136" s="4">
        <v>127</v>
      </c>
      <c r="B136" s="5">
        <f t="shared" si="12"/>
        <v>203449027.80128124</v>
      </c>
      <c r="C136" s="12">
        <f>CPR!E133</f>
        <v>8.6498744788083837E-3</v>
      </c>
      <c r="D136" s="5">
        <f t="shared" si="13"/>
        <v>1483715.8944657019</v>
      </c>
      <c r="E136" s="5">
        <f t="shared" si="7"/>
        <v>932474.71075587242</v>
      </c>
      <c r="F136" s="18">
        <f t="shared" si="8"/>
        <v>466470.7554592957</v>
      </c>
      <c r="G136" s="18">
        <f t="shared" si="9"/>
        <v>1755773.639833922</v>
      </c>
      <c r="H136" s="18">
        <f t="shared" si="10"/>
        <v>2222244.3952932176</v>
      </c>
      <c r="I136" s="18">
        <f t="shared" si="11"/>
        <v>3154719.1060490902</v>
      </c>
    </row>
    <row r="137" spans="1:9">
      <c r="A137" s="4">
        <v>128</v>
      </c>
      <c r="B137" s="5">
        <f t="shared" si="12"/>
        <v>201226783.40598804</v>
      </c>
      <c r="C137" s="12">
        <f>CPR!E134</f>
        <v>8.6498744788083837E-3</v>
      </c>
      <c r="D137" s="5">
        <f t="shared" si="13"/>
        <v>1470881.9382163608</v>
      </c>
      <c r="E137" s="5">
        <f t="shared" si="7"/>
        <v>922289.4239441118</v>
      </c>
      <c r="F137" s="18">
        <f t="shared" si="8"/>
        <v>464748.02118642058</v>
      </c>
      <c r="G137" s="18">
        <f t="shared" si="9"/>
        <v>1736566.4061886212</v>
      </c>
      <c r="H137" s="18">
        <f t="shared" si="10"/>
        <v>2201314.4273750419</v>
      </c>
      <c r="I137" s="18">
        <f t="shared" si="11"/>
        <v>3123603.8513191538</v>
      </c>
    </row>
    <row r="138" spans="1:9">
      <c r="A138" s="4">
        <v>129</v>
      </c>
      <c r="B138" s="5">
        <f t="shared" si="12"/>
        <v>199025468.97861299</v>
      </c>
      <c r="C138" s="12">
        <f>CPR!E135</f>
        <v>8.6498744788083837E-3</v>
      </c>
      <c r="D138" s="5">
        <f t="shared" si="13"/>
        <v>1458158.9940776427</v>
      </c>
      <c r="E138" s="5">
        <f t="shared" si="7"/>
        <v>912200.06615197624</v>
      </c>
      <c r="F138" s="18">
        <f t="shared" si="8"/>
        <v>463031.64918457775</v>
      </c>
      <c r="G138" s="18">
        <f t="shared" si="9"/>
        <v>1717540.159105812</v>
      </c>
      <c r="H138" s="18">
        <f t="shared" si="10"/>
        <v>2180571.8082903898</v>
      </c>
      <c r="I138" s="18">
        <f t="shared" si="11"/>
        <v>3092771.874442366</v>
      </c>
    </row>
    <row r="139" spans="1:9">
      <c r="A139" s="4">
        <v>130</v>
      </c>
      <c r="B139" s="5">
        <f t="shared" si="12"/>
        <v>196844897.1703226</v>
      </c>
      <c r="C139" s="12">
        <f>CPR!E136</f>
        <v>8.6498744788083837E-3</v>
      </c>
      <c r="D139" s="5">
        <f t="shared" si="13"/>
        <v>1445546.1018087256</v>
      </c>
      <c r="E139" s="5">
        <f t="shared" ref="E139:E202" si="14">($B$4/12)*B139</f>
        <v>902205.77869731188</v>
      </c>
      <c r="F139" s="18">
        <f t="shared" ref="F139:F202" si="15">D139-($B$5/12)*B139</f>
        <v>461321.61595711263</v>
      </c>
      <c r="G139" s="18">
        <f t="shared" ref="G139:G202" si="16">C139*(B139-F139)</f>
        <v>1698693.2782448439</v>
      </c>
      <c r="H139" s="18">
        <f t="shared" ref="H139:H202" si="17">F139+G139</f>
        <v>2160014.8942019567</v>
      </c>
      <c r="I139" s="18">
        <f t="shared" ref="I139:I202" si="18">E139+H139</f>
        <v>3062220.6728992686</v>
      </c>
    </row>
    <row r="140" spans="1:9">
      <c r="A140" s="4">
        <v>131</v>
      </c>
      <c r="B140" s="5">
        <f t="shared" ref="B140:B203" si="19">B139-H139</f>
        <v>194684882.27612063</v>
      </c>
      <c r="C140" s="12">
        <f>CPR!E137</f>
        <v>8.6498744788083837E-3</v>
      </c>
      <c r="D140" s="5">
        <f t="shared" ref="D140:D203" si="20">B140*(0.06/12)/(1-(1+0.06/12)^(-(358-A140+1)))</f>
        <v>1433042.309474749</v>
      </c>
      <c r="E140" s="5">
        <f t="shared" si="14"/>
        <v>892305.71043221955</v>
      </c>
      <c r="F140" s="18">
        <f t="shared" si="15"/>
        <v>459617.89809414581</v>
      </c>
      <c r="G140" s="18">
        <f t="shared" si="16"/>
        <v>1680024.1574833023</v>
      </c>
      <c r="H140" s="18">
        <f t="shared" si="17"/>
        <v>2139642.0555774481</v>
      </c>
      <c r="I140" s="18">
        <f t="shared" si="18"/>
        <v>3031947.7660096679</v>
      </c>
    </row>
    <row r="141" spans="1:9">
      <c r="A141" s="4">
        <v>132</v>
      </c>
      <c r="B141" s="5">
        <f t="shared" si="19"/>
        <v>192545240.22054318</v>
      </c>
      <c r="C141" s="12">
        <f>CPR!E138</f>
        <v>8.6498744788083837E-3</v>
      </c>
      <c r="D141" s="5">
        <f t="shared" si="20"/>
        <v>1420646.6733749707</v>
      </c>
      <c r="E141" s="5">
        <f t="shared" si="14"/>
        <v>882499.01767748955</v>
      </c>
      <c r="F141" s="18">
        <f t="shared" si="15"/>
        <v>457920.47227225476</v>
      </c>
      <c r="G141" s="18">
        <f t="shared" si="16"/>
        <v>1661531.2047932744</v>
      </c>
      <c r="H141" s="18">
        <f t="shared" si="17"/>
        <v>2119451.6770655289</v>
      </c>
      <c r="I141" s="18">
        <f t="shared" si="18"/>
        <v>3001950.6947430186</v>
      </c>
    </row>
    <row r="142" spans="1:9">
      <c r="A142" s="4">
        <v>133</v>
      </c>
      <c r="B142" s="5">
        <f t="shared" si="19"/>
        <v>190425788.54347765</v>
      </c>
      <c r="C142" s="12">
        <f>CPR!E139</f>
        <v>8.6498744788083837E-3</v>
      </c>
      <c r="D142" s="5">
        <f t="shared" si="20"/>
        <v>1408358.2579715403</v>
      </c>
      <c r="E142" s="5">
        <f t="shared" si="14"/>
        <v>872784.86415760592</v>
      </c>
      <c r="F142" s="18">
        <f t="shared" si="15"/>
        <v>456229.31525415205</v>
      </c>
      <c r="G142" s="18">
        <f t="shared" si="16"/>
        <v>1643212.8421186882</v>
      </c>
      <c r="H142" s="18">
        <f t="shared" si="17"/>
        <v>2099442.1573728402</v>
      </c>
      <c r="I142" s="18">
        <f t="shared" si="18"/>
        <v>2972227.0215304461</v>
      </c>
    </row>
    <row r="143" spans="1:9">
      <c r="A143" s="4">
        <v>134</v>
      </c>
      <c r="B143" s="5">
        <f t="shared" si="19"/>
        <v>188326346.38610482</v>
      </c>
      <c r="C143" s="12">
        <f>CPR!E140</f>
        <v>8.6498744788083837E-3</v>
      </c>
      <c r="D143" s="5">
        <f t="shared" si="20"/>
        <v>1396176.1358188933</v>
      </c>
      <c r="E143" s="5">
        <f t="shared" si="14"/>
        <v>863162.42093631381</v>
      </c>
      <c r="F143" s="18">
        <f t="shared" si="15"/>
        <v>454544.40388836921</v>
      </c>
      <c r="G143" s="18">
        <f t="shared" si="16"/>
        <v>1625067.5052537164</v>
      </c>
      <c r="H143" s="18">
        <f t="shared" si="17"/>
        <v>2079611.9091420856</v>
      </c>
      <c r="I143" s="18">
        <f t="shared" si="18"/>
        <v>2942774.3300783993</v>
      </c>
    </row>
    <row r="144" spans="1:9">
      <c r="A144" s="4">
        <v>135</v>
      </c>
      <c r="B144" s="5">
        <f t="shared" si="19"/>
        <v>186246734.47696275</v>
      </c>
      <c r="C144" s="12">
        <f>CPR!E141</f>
        <v>8.6498744788083837E-3</v>
      </c>
      <c r="D144" s="5">
        <f t="shared" si="20"/>
        <v>1384099.3874937522</v>
      </c>
      <c r="E144" s="5">
        <f t="shared" si="14"/>
        <v>853630.86635274591</v>
      </c>
      <c r="F144" s="18">
        <f t="shared" si="15"/>
        <v>452865.7151089384</v>
      </c>
      <c r="G144" s="18">
        <f t="shared" si="16"/>
        <v>1607093.6437222336</v>
      </c>
      <c r="H144" s="18">
        <f t="shared" si="17"/>
        <v>2059959.3588311719</v>
      </c>
      <c r="I144" s="18">
        <f t="shared" si="18"/>
        <v>2913590.2251839177</v>
      </c>
    </row>
    <row r="145" spans="1:9">
      <c r="A145" s="4">
        <v>136</v>
      </c>
      <c r="B145" s="5">
        <f t="shared" si="19"/>
        <v>184186775.11813158</v>
      </c>
      <c r="C145" s="12">
        <f>CPR!E142</f>
        <v>8.6498744788083837E-3</v>
      </c>
      <c r="D145" s="5">
        <f t="shared" si="20"/>
        <v>1372127.1015257358</v>
      </c>
      <c r="E145" s="5">
        <f t="shared" si="14"/>
        <v>844189.38595810311</v>
      </c>
      <c r="F145" s="18">
        <f t="shared" si="15"/>
        <v>451193.22593507788</v>
      </c>
      <c r="G145" s="18">
        <f t="shared" si="16"/>
        <v>1589289.7206583184</v>
      </c>
      <c r="H145" s="18">
        <f t="shared" si="17"/>
        <v>2040482.9465933964</v>
      </c>
      <c r="I145" s="18">
        <f t="shared" si="18"/>
        <v>2884672.3325514994</v>
      </c>
    </row>
    <row r="146" spans="1:9">
      <c r="A146" s="4">
        <v>137</v>
      </c>
      <c r="B146" s="5">
        <f t="shared" si="19"/>
        <v>182146292.17153817</v>
      </c>
      <c r="C146" s="12">
        <f>CPR!E143</f>
        <v>8.6498744788083837E-3</v>
      </c>
      <c r="D146" s="5">
        <f t="shared" si="20"/>
        <v>1360258.3743285665</v>
      </c>
      <c r="E146" s="5">
        <f t="shared" si="14"/>
        <v>834837.17245288333</v>
      </c>
      <c r="F146" s="18">
        <f t="shared" si="15"/>
        <v>449526.91347087559</v>
      </c>
      <c r="G146" s="18">
        <f t="shared" si="16"/>
        <v>1571654.2126877941</v>
      </c>
      <c r="H146" s="18">
        <f t="shared" si="17"/>
        <v>2021181.1261586696</v>
      </c>
      <c r="I146" s="18">
        <f t="shared" si="18"/>
        <v>2856018.2986115529</v>
      </c>
    </row>
    <row r="147" spans="1:9">
      <c r="A147" s="4">
        <v>138</v>
      </c>
      <c r="B147" s="5">
        <f t="shared" si="19"/>
        <v>180125111.04537952</v>
      </c>
      <c r="C147" s="12">
        <f>CPR!E144</f>
        <v>8.6498744788083837E-3</v>
      </c>
      <c r="D147" s="5">
        <f t="shared" si="20"/>
        <v>1348492.3101318765</v>
      </c>
      <c r="E147" s="5">
        <f t="shared" si="14"/>
        <v>825573.42562465614</v>
      </c>
      <c r="F147" s="18">
        <f t="shared" si="15"/>
        <v>447866.75490497891</v>
      </c>
      <c r="G147" s="18">
        <f t="shared" si="16"/>
        <v>1554185.6098107949</v>
      </c>
      <c r="H147" s="18">
        <f t="shared" si="17"/>
        <v>2002052.3647157738</v>
      </c>
      <c r="I147" s="18">
        <f t="shared" si="18"/>
        <v>2827625.7903404301</v>
      </c>
    </row>
    <row r="148" spans="1:9">
      <c r="A148" s="4">
        <v>139</v>
      </c>
      <c r="B148" s="5">
        <f t="shared" si="19"/>
        <v>178123058.68066373</v>
      </c>
      <c r="C148" s="12">
        <f>CPR!E145</f>
        <v>8.6498744788083837E-3</v>
      </c>
      <c r="D148" s="5">
        <f t="shared" si="20"/>
        <v>1336828.0209135974</v>
      </c>
      <c r="E148" s="5">
        <f t="shared" si="14"/>
        <v>816397.35228637548</v>
      </c>
      <c r="F148" s="18">
        <f t="shared" si="15"/>
        <v>446212.7275102787</v>
      </c>
      <c r="G148" s="18">
        <f t="shared" si="16"/>
        <v>1536882.4152853508</v>
      </c>
      <c r="H148" s="18">
        <f t="shared" si="17"/>
        <v>1983095.1427956293</v>
      </c>
      <c r="I148" s="18">
        <f t="shared" si="18"/>
        <v>2799492.4950820049</v>
      </c>
    </row>
    <row r="149" spans="1:9">
      <c r="A149" s="4">
        <v>140</v>
      </c>
      <c r="B149" s="5">
        <f t="shared" si="19"/>
        <v>176139963.53786811</v>
      </c>
      <c r="C149" s="12">
        <f>CPR!E146</f>
        <v>8.6498744788083837E-3</v>
      </c>
      <c r="D149" s="5">
        <f t="shared" si="20"/>
        <v>1325264.6263329405</v>
      </c>
      <c r="E149" s="5">
        <f t="shared" si="14"/>
        <v>807308.16621522885</v>
      </c>
      <c r="F149" s="18">
        <f t="shared" si="15"/>
        <v>444564.80864359997</v>
      </c>
      <c r="G149" s="18">
        <f t="shared" si="16"/>
        <v>1519743.145511982</v>
      </c>
      <c r="H149" s="18">
        <f t="shared" si="17"/>
        <v>1964307.954155582</v>
      </c>
      <c r="I149" s="18">
        <f t="shared" si="18"/>
        <v>2771616.1203708109</v>
      </c>
    </row>
    <row r="150" spans="1:9">
      <c r="A150" s="4">
        <v>141</v>
      </c>
      <c r="B150" s="5">
        <f t="shared" si="19"/>
        <v>174175655.58371252</v>
      </c>
      <c r="C150" s="12">
        <f>CPR!E147</f>
        <v>8.6498744788083837E-3</v>
      </c>
      <c r="D150" s="5">
        <f t="shared" si="20"/>
        <v>1313801.2536639557</v>
      </c>
      <c r="E150" s="5">
        <f t="shared" si="14"/>
        <v>798305.08809201571</v>
      </c>
      <c r="F150" s="18">
        <f t="shared" si="15"/>
        <v>442922.97574539308</v>
      </c>
      <c r="G150" s="18">
        <f t="shared" si="16"/>
        <v>1502766.3299192961</v>
      </c>
      <c r="H150" s="18">
        <f t="shared" si="17"/>
        <v>1945689.3056646893</v>
      </c>
      <c r="I150" s="18">
        <f t="shared" si="18"/>
        <v>2743994.3937567049</v>
      </c>
    </row>
    <row r="151" spans="1:9">
      <c r="A151" s="4">
        <v>142</v>
      </c>
      <c r="B151" s="5">
        <f t="shared" si="19"/>
        <v>172229966.27804783</v>
      </c>
      <c r="C151" s="12">
        <f>CPR!E148</f>
        <v>8.6498744788083837E-3</v>
      </c>
      <c r="D151" s="5">
        <f t="shared" si="20"/>
        <v>1302437.0377296614</v>
      </c>
      <c r="E151" s="5">
        <f t="shared" si="14"/>
        <v>789387.34544105257</v>
      </c>
      <c r="F151" s="18">
        <f t="shared" si="15"/>
        <v>441287.20633942226</v>
      </c>
      <c r="G151" s="18">
        <f t="shared" si="16"/>
        <v>1485950.5108505746</v>
      </c>
      <c r="H151" s="18">
        <f t="shared" si="17"/>
        <v>1927237.717189997</v>
      </c>
      <c r="I151" s="18">
        <f t="shared" si="18"/>
        <v>2716625.0626310497</v>
      </c>
    </row>
    <row r="152" spans="1:9">
      <c r="A152" s="4">
        <v>143</v>
      </c>
      <c r="B152" s="5">
        <f t="shared" si="19"/>
        <v>170302728.56085783</v>
      </c>
      <c r="C152" s="12">
        <f>CPR!E149</f>
        <v>8.6498744788083837E-3</v>
      </c>
      <c r="D152" s="5">
        <f t="shared" si="20"/>
        <v>1291171.1208367485</v>
      </c>
      <c r="E152" s="5">
        <f t="shared" si="14"/>
        <v>780554.17257059843</v>
      </c>
      <c r="F152" s="18">
        <f t="shared" si="15"/>
        <v>439657.47803245927</v>
      </c>
      <c r="G152" s="18">
        <f t="shared" si="16"/>
        <v>1469294.2434513455</v>
      </c>
      <c r="H152" s="18">
        <f t="shared" si="17"/>
        <v>1908951.7214838048</v>
      </c>
      <c r="I152" s="18">
        <f t="shared" si="18"/>
        <v>2689505.8940544031</v>
      </c>
    </row>
    <row r="153" spans="1:9">
      <c r="A153" s="4">
        <v>144</v>
      </c>
      <c r="B153" s="5">
        <f t="shared" si="19"/>
        <v>168393776.83937404</v>
      </c>
      <c r="C153" s="12">
        <f>CPR!E150</f>
        <v>8.6498744788083837E-3</v>
      </c>
      <c r="D153" s="5">
        <f t="shared" si="20"/>
        <v>1280002.6527108485</v>
      </c>
      <c r="E153" s="5">
        <f t="shared" si="14"/>
        <v>771804.81051379768</v>
      </c>
      <c r="F153" s="18">
        <f t="shared" si="15"/>
        <v>438033.76851397834</v>
      </c>
      <c r="G153" s="18">
        <f t="shared" si="16"/>
        <v>1452796.0955579304</v>
      </c>
      <c r="H153" s="18">
        <f t="shared" si="17"/>
        <v>1890829.8640719089</v>
      </c>
      <c r="I153" s="18">
        <f t="shared" si="18"/>
        <v>2662634.6745857066</v>
      </c>
    </row>
    <row r="154" spans="1:9">
      <c r="A154" s="4">
        <v>145</v>
      </c>
      <c r="B154" s="5">
        <f t="shared" si="19"/>
        <v>166502946.97530213</v>
      </c>
      <c r="C154" s="12">
        <f>CPR!E151</f>
        <v>8.6498744788083837E-3</v>
      </c>
      <c r="D154" s="5">
        <f t="shared" si="20"/>
        <v>1268930.7904323579</v>
      </c>
      <c r="E154" s="5">
        <f t="shared" si="14"/>
        <v>763138.5069701348</v>
      </c>
      <c r="F154" s="18">
        <f t="shared" si="15"/>
        <v>436416.05555584724</v>
      </c>
      <c r="G154" s="18">
        <f t="shared" si="16"/>
        <v>1436454.6475869566</v>
      </c>
      <c r="H154" s="18">
        <f t="shared" si="17"/>
        <v>1872870.7031428039</v>
      </c>
      <c r="I154" s="18">
        <f t="shared" si="18"/>
        <v>2636009.2101129387</v>
      </c>
    </row>
    <row r="155" spans="1:9">
      <c r="A155" s="4">
        <v>146</v>
      </c>
      <c r="B155" s="5">
        <f t="shared" si="19"/>
        <v>164630076.27215934</v>
      </c>
      <c r="C155" s="12">
        <f>CPR!E152</f>
        <v>8.6498744788083837E-3</v>
      </c>
      <c r="D155" s="5">
        <f t="shared" si="20"/>
        <v>1257954.6983728227</v>
      </c>
      <c r="E155" s="5">
        <f t="shared" si="14"/>
        <v>754554.51624739694</v>
      </c>
      <c r="F155" s="18">
        <f t="shared" si="15"/>
        <v>434804.31701202597</v>
      </c>
      <c r="G155" s="18">
        <f t="shared" si="16"/>
        <v>1420268.4924258308</v>
      </c>
      <c r="H155" s="18">
        <f t="shared" si="17"/>
        <v>1855072.8094378568</v>
      </c>
      <c r="I155" s="18">
        <f t="shared" si="18"/>
        <v>2609627.3256852538</v>
      </c>
    </row>
    <row r="156" spans="1:9">
      <c r="A156" s="4">
        <v>147</v>
      </c>
      <c r="B156" s="5">
        <f t="shared" si="19"/>
        <v>162775003.46272147</v>
      </c>
      <c r="C156" s="12">
        <f>CPR!E153</f>
        <v>8.6498744788083837E-3</v>
      </c>
      <c r="D156" s="5">
        <f t="shared" si="20"/>
        <v>1247073.5481318703</v>
      </c>
      <c r="E156" s="5">
        <f t="shared" si="14"/>
        <v>746052.09920414002</v>
      </c>
      <c r="F156" s="18">
        <f t="shared" si="15"/>
        <v>433198.53081826295</v>
      </c>
      <c r="G156" s="18">
        <f t="shared" si="16"/>
        <v>1404236.2353241586</v>
      </c>
      <c r="H156" s="18">
        <f t="shared" si="17"/>
        <v>1837434.7661424214</v>
      </c>
      <c r="I156" s="18">
        <f t="shared" si="18"/>
        <v>2583486.8653465612</v>
      </c>
    </row>
    <row r="157" spans="1:9">
      <c r="A157" s="4">
        <v>148</v>
      </c>
      <c r="B157" s="5">
        <f t="shared" si="19"/>
        <v>160937568.69657904</v>
      </c>
      <c r="C157" s="12">
        <f>CPR!E154</f>
        <v>8.6498744788083837E-3</v>
      </c>
      <c r="D157" s="5">
        <f t="shared" si="20"/>
        <v>1236286.5184746871</v>
      </c>
      <c r="E157" s="5">
        <f t="shared" si="14"/>
        <v>737630.5231926539</v>
      </c>
      <c r="F157" s="18">
        <f t="shared" si="15"/>
        <v>431598.67499179195</v>
      </c>
      <c r="G157" s="18">
        <f t="shared" si="16"/>
        <v>1388356.493786111</v>
      </c>
      <c r="H157" s="18">
        <f t="shared" si="17"/>
        <v>1819955.1687779031</v>
      </c>
      <c r="I157" s="18">
        <f t="shared" si="18"/>
        <v>2557585.691970557</v>
      </c>
    </row>
    <row r="158" spans="1:9">
      <c r="A158" s="4">
        <v>149</v>
      </c>
      <c r="B158" s="5">
        <f t="shared" si="19"/>
        <v>159117613.52780113</v>
      </c>
      <c r="C158" s="12">
        <f>CPR!E155</f>
        <v>8.6498744788083837E-3</v>
      </c>
      <c r="D158" s="5">
        <f t="shared" si="20"/>
        <v>1225592.7952700381</v>
      </c>
      <c r="E158" s="5">
        <f t="shared" si="14"/>
        <v>729289.06200242182</v>
      </c>
      <c r="F158" s="18">
        <f t="shared" si="15"/>
        <v>430004.72763103247</v>
      </c>
      <c r="G158" s="18">
        <f t="shared" si="16"/>
        <v>1372627.8974637201</v>
      </c>
      <c r="H158" s="18">
        <f t="shared" si="17"/>
        <v>1802632.6250947525</v>
      </c>
      <c r="I158" s="18">
        <f t="shared" si="18"/>
        <v>2531921.6870971741</v>
      </c>
    </row>
    <row r="159" spans="1:9">
      <c r="A159" s="4">
        <v>150</v>
      </c>
      <c r="B159" s="5">
        <f t="shared" si="19"/>
        <v>157314980.90270638</v>
      </c>
      <c r="C159" s="12">
        <f>CPR!E156</f>
        <v>8.6498744788083837E-3</v>
      </c>
      <c r="D159" s="5">
        <f t="shared" si="20"/>
        <v>1214991.5714288205</v>
      </c>
      <c r="E159" s="5">
        <f t="shared" si="14"/>
        <v>721026.99580407096</v>
      </c>
      <c r="F159" s="18">
        <f t="shared" si="15"/>
        <v>428416.66691528854</v>
      </c>
      <c r="G159" s="18">
        <f t="shared" si="16"/>
        <v>1357049.0880511014</v>
      </c>
      <c r="H159" s="18">
        <f t="shared" si="17"/>
        <v>1785465.7549663899</v>
      </c>
      <c r="I159" s="18">
        <f t="shared" si="18"/>
        <v>2506492.7507704608</v>
      </c>
    </row>
    <row r="160" spans="1:9">
      <c r="A160" s="4">
        <v>151</v>
      </c>
      <c r="B160" s="5">
        <f t="shared" si="19"/>
        <v>155529515.14774001</v>
      </c>
      <c r="C160" s="12">
        <f>CPR!E157</f>
        <v>8.6498744788083837E-3</v>
      </c>
      <c r="D160" s="5">
        <f t="shared" si="20"/>
        <v>1204482.0468431509</v>
      </c>
      <c r="E160" s="5">
        <f t="shared" si="14"/>
        <v>712843.61109380831</v>
      </c>
      <c r="F160" s="18">
        <f t="shared" si="15"/>
        <v>426834.47110445087</v>
      </c>
      <c r="G160" s="18">
        <f t="shared" si="16"/>
        <v>1341618.7191795963</v>
      </c>
      <c r="H160" s="18">
        <f t="shared" si="17"/>
        <v>1768453.1902840473</v>
      </c>
      <c r="I160" s="18">
        <f t="shared" si="18"/>
        <v>2481296.8013778557</v>
      </c>
    </row>
    <row r="161" spans="1:9">
      <c r="A161" s="4">
        <v>152</v>
      </c>
      <c r="B161" s="5">
        <f t="shared" si="19"/>
        <v>153761061.95745596</v>
      </c>
      <c r="C161" s="12">
        <f>CPR!E158</f>
        <v>8.6498744788083837E-3</v>
      </c>
      <c r="D161" s="5">
        <f t="shared" si="20"/>
        <v>1194063.4283259793</v>
      </c>
      <c r="E161" s="5">
        <f t="shared" si="14"/>
        <v>704738.20063833985</v>
      </c>
      <c r="F161" s="18">
        <f t="shared" si="15"/>
        <v>425258.11853869946</v>
      </c>
      <c r="G161" s="18">
        <f t="shared" si="16"/>
        <v>1326335.4563138189</v>
      </c>
      <c r="H161" s="18">
        <f t="shared" si="17"/>
        <v>1751593.5748525183</v>
      </c>
      <c r="I161" s="18">
        <f t="shared" si="18"/>
        <v>2456331.7754908581</v>
      </c>
    </row>
    <row r="162" spans="1:9">
      <c r="A162" s="4">
        <v>153</v>
      </c>
      <c r="B162" s="5">
        <f t="shared" si="19"/>
        <v>152009468.38260344</v>
      </c>
      <c r="C162" s="12">
        <f>CPR!E159</f>
        <v>8.6498744788083837E-3</v>
      </c>
      <c r="D162" s="5">
        <f t="shared" si="20"/>
        <v>1183734.9295512238</v>
      </c>
      <c r="E162" s="5">
        <f t="shared" si="14"/>
        <v>696710.0634202658</v>
      </c>
      <c r="F162" s="18">
        <f t="shared" si="15"/>
        <v>423687.58763820655</v>
      </c>
      <c r="G162" s="18">
        <f t="shared" si="16"/>
        <v>1311197.9766486117</v>
      </c>
      <c r="H162" s="18">
        <f t="shared" si="17"/>
        <v>1734885.5642868183</v>
      </c>
      <c r="I162" s="18">
        <f t="shared" si="18"/>
        <v>2431595.6277070842</v>
      </c>
    </row>
    <row r="163" spans="1:9">
      <c r="A163" s="4">
        <v>154</v>
      </c>
      <c r="B163" s="5">
        <f t="shared" si="19"/>
        <v>150274582.81831661</v>
      </c>
      <c r="C163" s="12">
        <f>CPR!E160</f>
        <v>8.6498744788083837E-3</v>
      </c>
      <c r="D163" s="5">
        <f t="shared" si="20"/>
        <v>1173495.7709944246</v>
      </c>
      <c r="E163" s="5">
        <f t="shared" si="14"/>
        <v>688758.50458395109</v>
      </c>
      <c r="F163" s="18">
        <f t="shared" si="15"/>
        <v>422122.85690284148</v>
      </c>
      <c r="G163" s="18">
        <f t="shared" si="16"/>
        <v>1296204.9690068881</v>
      </c>
      <c r="H163" s="18">
        <f t="shared" si="17"/>
        <v>1718327.8259097296</v>
      </c>
      <c r="I163" s="18">
        <f t="shared" si="18"/>
        <v>2407086.3304936807</v>
      </c>
    </row>
    <row r="164" spans="1:9">
      <c r="A164" s="4">
        <v>155</v>
      </c>
      <c r="B164" s="5">
        <f t="shared" si="19"/>
        <v>148556254.99240687</v>
      </c>
      <c r="C164" s="12">
        <f>CPR!E161</f>
        <v>8.6498744788083837E-3</v>
      </c>
      <c r="D164" s="5">
        <f t="shared" si="20"/>
        <v>1163345.1798739103</v>
      </c>
      <c r="E164" s="5">
        <f t="shared" si="14"/>
        <v>680882.8353818648</v>
      </c>
      <c r="F164" s="18">
        <f t="shared" si="15"/>
        <v>420563.90491187584</v>
      </c>
      <c r="G164" s="18">
        <f t="shared" si="16"/>
        <v>1281355.1337383655</v>
      </c>
      <c r="H164" s="18">
        <f t="shared" si="17"/>
        <v>1701919.0386502412</v>
      </c>
      <c r="I164" s="18">
        <f t="shared" si="18"/>
        <v>2382801.8740321063</v>
      </c>
    </row>
    <row r="165" spans="1:9">
      <c r="A165" s="4">
        <v>156</v>
      </c>
      <c r="B165" s="5">
        <f t="shared" si="19"/>
        <v>146854335.95375663</v>
      </c>
      <c r="C165" s="12">
        <f>CPR!E162</f>
        <v>8.6498744788083837E-3</v>
      </c>
      <c r="D165" s="5">
        <f t="shared" si="20"/>
        <v>1153282.3900924739</v>
      </c>
      <c r="E165" s="5">
        <f t="shared" si="14"/>
        <v>673082.37312138453</v>
      </c>
      <c r="F165" s="18">
        <f t="shared" si="15"/>
        <v>419010.71032369079</v>
      </c>
      <c r="G165" s="18">
        <f t="shared" si="16"/>
        <v>1266647.1826191756</v>
      </c>
      <c r="H165" s="18">
        <f t="shared" si="17"/>
        <v>1685657.8929428663</v>
      </c>
      <c r="I165" s="18">
        <f t="shared" si="18"/>
        <v>2358740.2660642508</v>
      </c>
    </row>
    <row r="166" spans="1:9">
      <c r="A166" s="4">
        <v>157</v>
      </c>
      <c r="B166" s="5">
        <f t="shared" si="19"/>
        <v>145168678.06081375</v>
      </c>
      <c r="C166" s="12">
        <f>CPR!E163</f>
        <v>8.6498744788083837E-3</v>
      </c>
      <c r="D166" s="5">
        <f t="shared" si="20"/>
        <v>1143306.6421795539</v>
      </c>
      <c r="E166" s="5">
        <f t="shared" si="14"/>
        <v>665356.44111206301</v>
      </c>
      <c r="F166" s="18">
        <f t="shared" si="15"/>
        <v>417463.25187548506</v>
      </c>
      <c r="G166" s="18">
        <f t="shared" si="16"/>
        <v>1252079.8387523452</v>
      </c>
      <c r="H166" s="18">
        <f t="shared" si="17"/>
        <v>1669543.0906278302</v>
      </c>
      <c r="I166" s="18">
        <f t="shared" si="18"/>
        <v>2334899.5317398934</v>
      </c>
    </row>
    <row r="167" spans="1:9">
      <c r="A167" s="4">
        <v>158</v>
      </c>
      <c r="B167" s="5">
        <f t="shared" si="19"/>
        <v>143499134.97018594</v>
      </c>
      <c r="C167" s="12">
        <f>CPR!E164</f>
        <v>8.6498744788083837E-3</v>
      </c>
      <c r="D167" s="5">
        <f t="shared" si="20"/>
        <v>1133417.1832339126</v>
      </c>
      <c r="E167" s="5">
        <f t="shared" si="14"/>
        <v>657704.36861335218</v>
      </c>
      <c r="F167" s="18">
        <f t="shared" si="15"/>
        <v>415921.50838298292</v>
      </c>
      <c r="G167" s="18">
        <f t="shared" si="16"/>
        <v>1237651.8364691415</v>
      </c>
      <c r="H167" s="18">
        <f t="shared" si="17"/>
        <v>1653573.3448521243</v>
      </c>
      <c r="I167" s="18">
        <f t="shared" si="18"/>
        <v>2311277.7134654764</v>
      </c>
    </row>
    <row r="168" spans="1:9">
      <c r="A168" s="4">
        <v>159</v>
      </c>
      <c r="B168" s="5">
        <f t="shared" si="19"/>
        <v>141845561.62533382</v>
      </c>
      <c r="C168" s="12">
        <f>CPR!E165</f>
        <v>8.6498744788083837E-3</v>
      </c>
      <c r="D168" s="5">
        <f t="shared" si="20"/>
        <v>1123613.2668668148</v>
      </c>
      <c r="E168" s="5">
        <f t="shared" si="14"/>
        <v>650125.49078277999</v>
      </c>
      <c r="F168" s="18">
        <f t="shared" si="15"/>
        <v>414385.45874014567</v>
      </c>
      <c r="G168" s="18">
        <f t="shared" si="16"/>
        <v>1223361.9212312712</v>
      </c>
      <c r="H168" s="18">
        <f t="shared" si="17"/>
        <v>1637747.3799714169</v>
      </c>
      <c r="I168" s="18">
        <f t="shared" si="18"/>
        <v>2287872.8707541968</v>
      </c>
    </row>
    <row r="169" spans="1:9">
      <c r="A169" s="4">
        <v>160</v>
      </c>
      <c r="B169" s="5">
        <f t="shared" si="19"/>
        <v>140207814.2453624</v>
      </c>
      <c r="C169" s="12">
        <f>CPR!E166</f>
        <v>8.6498744788083837E-3</v>
      </c>
      <c r="D169" s="5">
        <f t="shared" si="20"/>
        <v>1113894.1531456928</v>
      </c>
      <c r="E169" s="5">
        <f t="shared" si="14"/>
        <v>642619.14862457768</v>
      </c>
      <c r="F169" s="18">
        <f t="shared" si="15"/>
        <v>412855.08191888081</v>
      </c>
      <c r="G169" s="18">
        <f t="shared" si="16"/>
        <v>1209208.8495339302</v>
      </c>
      <c r="H169" s="18">
        <f t="shared" si="17"/>
        <v>1622063.931452811</v>
      </c>
      <c r="I169" s="18">
        <f t="shared" si="18"/>
        <v>2264683.0800773888</v>
      </c>
    </row>
    <row r="170" spans="1:9">
      <c r="A170" s="4">
        <v>161</v>
      </c>
      <c r="B170" s="5">
        <f t="shared" si="19"/>
        <v>138585750.31390959</v>
      </c>
      <c r="C170" s="12">
        <f>CPR!E167</f>
        <v>8.6498744788083837E-3</v>
      </c>
      <c r="D170" s="5">
        <f t="shared" si="20"/>
        <v>1104259.108538304</v>
      </c>
      <c r="E170" s="5">
        <f t="shared" si="14"/>
        <v>635184.68893875228</v>
      </c>
      <c r="F170" s="18">
        <f t="shared" si="15"/>
        <v>411330.35696875607</v>
      </c>
      <c r="G170" s="18">
        <f t="shared" si="16"/>
        <v>1195191.3888096942</v>
      </c>
      <c r="H170" s="18">
        <f t="shared" si="17"/>
        <v>1606521.7457784503</v>
      </c>
      <c r="I170" s="18">
        <f t="shared" si="18"/>
        <v>2241706.4347172026</v>
      </c>
    </row>
    <row r="171" spans="1:9">
      <c r="A171" s="4">
        <v>162</v>
      </c>
      <c r="B171" s="5">
        <f t="shared" si="19"/>
        <v>136979228.56813115</v>
      </c>
      <c r="C171" s="12">
        <f>CPR!E168</f>
        <v>8.6498744788083837E-3</v>
      </c>
      <c r="D171" s="5">
        <f t="shared" si="20"/>
        <v>1094707.405857367</v>
      </c>
      <c r="E171" s="5">
        <f t="shared" si="14"/>
        <v>627821.46427060105</v>
      </c>
      <c r="F171" s="18">
        <f t="shared" si="15"/>
        <v>409811.26301671122</v>
      </c>
      <c r="G171" s="18">
        <f t="shared" si="16"/>
        <v>1181308.3173332415</v>
      </c>
      <c r="H171" s="18">
        <f t="shared" si="17"/>
        <v>1591119.5803499527</v>
      </c>
      <c r="I171" s="18">
        <f t="shared" si="18"/>
        <v>2218941.044620554</v>
      </c>
    </row>
    <row r="172" spans="1:9">
      <c r="A172" s="4">
        <v>163</v>
      </c>
      <c r="B172" s="5">
        <f t="shared" si="19"/>
        <v>135388108.9877812</v>
      </c>
      <c r="C172" s="12">
        <f>CPR!E169</f>
        <v>8.6498744788083837E-3</v>
      </c>
      <c r="D172" s="5">
        <f t="shared" si="20"/>
        <v>1085238.3242056784</v>
      </c>
      <c r="E172" s="5">
        <f t="shared" si="14"/>
        <v>620528.83286066377</v>
      </c>
      <c r="F172" s="18">
        <f t="shared" si="15"/>
        <v>408297.77926677244</v>
      </c>
      <c r="G172" s="18">
        <f t="shared" si="16"/>
        <v>1167558.4241269028</v>
      </c>
      <c r="H172" s="18">
        <f t="shared" si="17"/>
        <v>1575856.2033936754</v>
      </c>
      <c r="I172" s="18">
        <f t="shared" si="18"/>
        <v>2196385.0362543389</v>
      </c>
    </row>
    <row r="173" spans="1:9">
      <c r="A173" s="4">
        <v>164</v>
      </c>
      <c r="B173" s="5">
        <f t="shared" si="19"/>
        <v>133812252.78438753</v>
      </c>
      <c r="C173" s="12">
        <f>CPR!E170</f>
        <v>8.6498744788083837E-3</v>
      </c>
      <c r="D173" s="5">
        <f t="shared" si="20"/>
        <v>1075851.1489217067</v>
      </c>
      <c r="E173" s="5">
        <f t="shared" si="14"/>
        <v>613306.15859510947</v>
      </c>
      <c r="F173" s="18">
        <f t="shared" si="15"/>
        <v>406789.88499976904</v>
      </c>
      <c r="G173" s="18">
        <f t="shared" si="16"/>
        <v>1153940.5088670328</v>
      </c>
      <c r="H173" s="18">
        <f t="shared" si="17"/>
        <v>1560730.3938668019</v>
      </c>
      <c r="I173" s="18">
        <f t="shared" si="18"/>
        <v>2174036.5524619115</v>
      </c>
    </row>
    <row r="174" spans="1:9">
      <c r="A174" s="4">
        <v>165</v>
      </c>
      <c r="B174" s="5">
        <f t="shared" si="19"/>
        <v>132251522.39052072</v>
      </c>
      <c r="C174" s="12">
        <f>CPR!E171</f>
        <v>8.6498744788083837E-3</v>
      </c>
      <c r="D174" s="5">
        <f t="shared" si="20"/>
        <v>1066545.1715256523</v>
      </c>
      <c r="E174" s="5">
        <f t="shared" si="14"/>
        <v>606152.81095655332</v>
      </c>
      <c r="F174" s="18">
        <f t="shared" si="15"/>
        <v>405287.55957304861</v>
      </c>
      <c r="G174" s="18">
        <f t="shared" si="16"/>
        <v>1140453.3817911912</v>
      </c>
      <c r="H174" s="18">
        <f t="shared" si="17"/>
        <v>1545740.9413642399</v>
      </c>
      <c r="I174" s="18">
        <f t="shared" si="18"/>
        <v>2151893.7523207935</v>
      </c>
    </row>
    <row r="175" spans="1:9">
      <c r="A175" s="4">
        <v>166</v>
      </c>
      <c r="B175" s="5">
        <f t="shared" si="19"/>
        <v>130705781.44915648</v>
      </c>
      <c r="C175" s="12">
        <f>CPR!E172</f>
        <v>8.6498744788083837E-3</v>
      </c>
      <c r="D175" s="5">
        <f t="shared" si="20"/>
        <v>1057319.689665976</v>
      </c>
      <c r="E175" s="5">
        <f t="shared" si="14"/>
        <v>599068.16497530055</v>
      </c>
      <c r="F175" s="18">
        <f t="shared" si="15"/>
        <v>403790.78242019354</v>
      </c>
      <c r="G175" s="18">
        <f t="shared" si="16"/>
        <v>1127095.8636061305</v>
      </c>
      <c r="H175" s="18">
        <f t="shared" si="17"/>
        <v>1530886.646026324</v>
      </c>
      <c r="I175" s="18">
        <f t="shared" si="18"/>
        <v>2129954.8110016244</v>
      </c>
    </row>
    <row r="176" spans="1:9">
      <c r="A176" s="4">
        <v>167</v>
      </c>
      <c r="B176" s="5">
        <f t="shared" si="19"/>
        <v>129174894.80313015</v>
      </c>
      <c r="C176" s="12">
        <f>CPR!E173</f>
        <v>8.6498744788083837E-3</v>
      </c>
      <c r="D176" s="5">
        <f t="shared" si="20"/>
        <v>1048174.0070663927</v>
      </c>
      <c r="E176" s="5">
        <f t="shared" si="14"/>
        <v>592051.60118101316</v>
      </c>
      <c r="F176" s="18">
        <f t="shared" si="15"/>
        <v>402299.53305074188</v>
      </c>
      <c r="G176" s="18">
        <f t="shared" si="16"/>
        <v>1113866.7853965811</v>
      </c>
      <c r="H176" s="18">
        <f t="shared" si="17"/>
        <v>1516166.3184473231</v>
      </c>
      <c r="I176" s="18">
        <f t="shared" si="18"/>
        <v>2108217.9196283361</v>
      </c>
    </row>
    <row r="177" spans="1:9">
      <c r="A177" s="4">
        <v>168</v>
      </c>
      <c r="B177" s="5">
        <f t="shared" si="19"/>
        <v>127658728.48468283</v>
      </c>
      <c r="C177" s="12">
        <f>CPR!E174</f>
        <v>8.6498744788083837E-3</v>
      </c>
      <c r="D177" s="5">
        <f t="shared" si="20"/>
        <v>1039107.4334733188</v>
      </c>
      <c r="E177" s="5">
        <f t="shared" si="14"/>
        <v>585102.50555479631</v>
      </c>
      <c r="F177" s="18">
        <f t="shared" si="15"/>
        <v>400813.79104990466</v>
      </c>
      <c r="G177" s="18">
        <f t="shared" si="16"/>
        <v>1100764.9885348298</v>
      </c>
      <c r="H177" s="18">
        <f t="shared" si="17"/>
        <v>1501578.7795847345</v>
      </c>
      <c r="I177" s="18">
        <f t="shared" si="18"/>
        <v>2086681.2851395309</v>
      </c>
    </row>
    <row r="178" spans="1:9">
      <c r="A178" s="4">
        <v>169</v>
      </c>
      <c r="B178" s="5">
        <f t="shared" si="19"/>
        <v>126157149.70509809</v>
      </c>
      <c r="C178" s="12">
        <f>CPR!E175</f>
        <v>8.6498744788083837E-3</v>
      </c>
      <c r="D178" s="5">
        <f t="shared" si="20"/>
        <v>1030119.2846037777</v>
      </c>
      <c r="E178" s="5">
        <f t="shared" si="14"/>
        <v>578220.26948169956</v>
      </c>
      <c r="F178" s="18">
        <f t="shared" si="15"/>
        <v>399333.53607828717</v>
      </c>
      <c r="G178" s="18">
        <f t="shared" si="16"/>
        <v>1087789.3245910807</v>
      </c>
      <c r="H178" s="18">
        <f t="shared" si="17"/>
        <v>1487122.8606693679</v>
      </c>
      <c r="I178" s="18">
        <f t="shared" si="18"/>
        <v>2065343.1301510674</v>
      </c>
    </row>
    <row r="179" spans="1:9">
      <c r="A179" s="4">
        <v>170</v>
      </c>
      <c r="B179" s="5">
        <f t="shared" si="19"/>
        <v>124670026.84442872</v>
      </c>
      <c r="C179" s="12">
        <f>CPR!E176</f>
        <v>8.6498744788083837E-3</v>
      </c>
      <c r="D179" s="5">
        <f t="shared" si="20"/>
        <v>1021208.8820937548</v>
      </c>
      <c r="E179" s="5">
        <f t="shared" si="14"/>
        <v>571404.28970363166</v>
      </c>
      <c r="F179" s="18">
        <f t="shared" si="15"/>
        <v>397858.74787161127</v>
      </c>
      <c r="G179" s="18">
        <f t="shared" si="16"/>
        <v>1074938.6552445947</v>
      </c>
      <c r="H179" s="18">
        <f t="shared" si="17"/>
        <v>1472797.4031162059</v>
      </c>
      <c r="I179" s="18">
        <f t="shared" si="18"/>
        <v>2044201.6928198375</v>
      </c>
    </row>
    <row r="180" spans="1:9">
      <c r="A180" s="4">
        <v>171</v>
      </c>
      <c r="B180" s="5">
        <f t="shared" si="19"/>
        <v>123197229.44131251</v>
      </c>
      <c r="C180" s="12">
        <f>CPR!E177</f>
        <v>8.6498744788083837E-3</v>
      </c>
      <c r="D180" s="5">
        <f t="shared" si="20"/>
        <v>1012375.5534469995</v>
      </c>
      <c r="E180" s="5">
        <f t="shared" si="14"/>
        <v>564653.96827268228</v>
      </c>
      <c r="F180" s="18">
        <f t="shared" si="15"/>
        <v>396389.40624043695</v>
      </c>
      <c r="G180" s="18">
        <f t="shared" si="16"/>
        <v>1062211.8521956007</v>
      </c>
      <c r="H180" s="18">
        <f t="shared" si="17"/>
        <v>1458601.2584360377</v>
      </c>
      <c r="I180" s="18">
        <f t="shared" si="18"/>
        <v>2023255.22670872</v>
      </c>
    </row>
    <row r="181" spans="1:9">
      <c r="A181" s="4">
        <v>172</v>
      </c>
      <c r="B181" s="5">
        <f t="shared" si="19"/>
        <v>121738628.18287647</v>
      </c>
      <c r="C181" s="12">
        <f>CPR!E178</f>
        <v>8.6498744788083837E-3</v>
      </c>
      <c r="D181" s="5">
        <f t="shared" si="20"/>
        <v>1003618.6319842684</v>
      </c>
      <c r="E181" s="5">
        <f t="shared" si="14"/>
        <v>557968.71250485047</v>
      </c>
      <c r="F181" s="18">
        <f t="shared" si="15"/>
        <v>394925.49106988613</v>
      </c>
      <c r="G181" s="18">
        <f t="shared" si="16"/>
        <v>1049607.7970779699</v>
      </c>
      <c r="H181" s="18">
        <f t="shared" si="17"/>
        <v>1444533.288147856</v>
      </c>
      <c r="I181" s="18">
        <f t="shared" si="18"/>
        <v>2002502.0006527065</v>
      </c>
    </row>
    <row r="182" spans="1:9">
      <c r="A182" s="4">
        <v>173</v>
      </c>
      <c r="B182" s="5">
        <f t="shared" si="19"/>
        <v>120294094.89472862</v>
      </c>
      <c r="C182" s="12">
        <f>CPR!E179</f>
        <v>8.6498744788083837E-3</v>
      </c>
      <c r="D182" s="5">
        <f t="shared" si="20"/>
        <v>994937.45679301128</v>
      </c>
      <c r="E182" s="5">
        <f t="shared" si="14"/>
        <v>551347.93493417278</v>
      </c>
      <c r="F182" s="18">
        <f t="shared" si="15"/>
        <v>393466.98231936817</v>
      </c>
      <c r="G182" s="18">
        <f t="shared" si="16"/>
        <v>1037125.3813726489</v>
      </c>
      <c r="H182" s="18">
        <f t="shared" si="17"/>
        <v>1430592.363692017</v>
      </c>
      <c r="I182" s="18">
        <f t="shared" si="18"/>
        <v>1981940.2986261898</v>
      </c>
    </row>
    <row r="183" spans="1:9">
      <c r="A183" s="4">
        <v>174</v>
      </c>
      <c r="B183" s="5">
        <f t="shared" si="19"/>
        <v>118863502.5310366</v>
      </c>
      <c r="C183" s="12">
        <f>CPR!E180</f>
        <v>8.6498744788083837E-3</v>
      </c>
      <c r="D183" s="5">
        <f t="shared" si="20"/>
        <v>986331.37267748674</v>
      </c>
      <c r="E183" s="5">
        <f t="shared" si="14"/>
        <v>544791.05326725112</v>
      </c>
      <c r="F183" s="18">
        <f t="shared" si="15"/>
        <v>392013.86002230376</v>
      </c>
      <c r="G183" s="18">
        <f t="shared" si="16"/>
        <v>1024763.5063218431</v>
      </c>
      <c r="H183" s="18">
        <f t="shared" si="17"/>
        <v>1416777.3663441469</v>
      </c>
      <c r="I183" s="18">
        <f t="shared" si="18"/>
        <v>1961568.4196113981</v>
      </c>
    </row>
    <row r="184" spans="1:9">
      <c r="A184" s="4">
        <v>175</v>
      </c>
      <c r="B184" s="5">
        <f t="shared" si="19"/>
        <v>117446725.16469245</v>
      </c>
      <c r="C184" s="12">
        <f>CPR!E181</f>
        <v>8.6498744788083837E-3</v>
      </c>
      <c r="D184" s="5">
        <f t="shared" si="20"/>
        <v>977799.7301093156</v>
      </c>
      <c r="E184" s="5">
        <f t="shared" si="14"/>
        <v>538297.49033817369</v>
      </c>
      <c r="F184" s="18">
        <f t="shared" si="15"/>
        <v>390566.10428585333</v>
      </c>
      <c r="G184" s="18">
        <f t="shared" si="16"/>
        <v>1012521.0828439457</v>
      </c>
      <c r="H184" s="18">
        <f t="shared" si="17"/>
        <v>1403087.187129799</v>
      </c>
      <c r="I184" s="18">
        <f t="shared" si="18"/>
        <v>1941384.6774679727</v>
      </c>
    </row>
    <row r="185" spans="1:9">
      <c r="A185" s="4">
        <v>176</v>
      </c>
      <c r="B185" s="5">
        <f t="shared" si="19"/>
        <v>116043637.97756265</v>
      </c>
      <c r="C185" s="12">
        <f>CPR!E182</f>
        <v>8.6498744788083837E-3</v>
      </c>
      <c r="D185" s="5">
        <f t="shared" si="20"/>
        <v>969341.88517845736</v>
      </c>
      <c r="E185" s="5">
        <f t="shared" si="14"/>
        <v>531866.67406382877</v>
      </c>
      <c r="F185" s="18">
        <f t="shared" si="15"/>
        <v>389123.69529064407</v>
      </c>
      <c r="G185" s="18">
        <f t="shared" si="16"/>
        <v>1000397.0314492044</v>
      </c>
      <c r="H185" s="18">
        <f t="shared" si="17"/>
        <v>1389520.7267398485</v>
      </c>
      <c r="I185" s="18">
        <f t="shared" si="18"/>
        <v>1921387.4008036773</v>
      </c>
    </row>
    <row r="186" spans="1:9">
      <c r="A186" s="4">
        <v>177</v>
      </c>
      <c r="B186" s="5">
        <f t="shared" si="19"/>
        <v>114654117.2508228</v>
      </c>
      <c r="C186" s="12">
        <f>CPR!E183</f>
        <v>8.6498744788083837E-3</v>
      </c>
      <c r="D186" s="5">
        <f t="shared" si="20"/>
        <v>960957.19954461209</v>
      </c>
      <c r="E186" s="5">
        <f t="shared" si="14"/>
        <v>525498.03739960445</v>
      </c>
      <c r="F186" s="18">
        <f t="shared" si="15"/>
        <v>387686.61329049803</v>
      </c>
      <c r="G186" s="18">
        <f t="shared" si="16"/>
        <v>988390.28215611901</v>
      </c>
      <c r="H186" s="18">
        <f t="shared" si="17"/>
        <v>1376076.8954466172</v>
      </c>
      <c r="I186" s="18">
        <f t="shared" si="18"/>
        <v>1901574.9328462216</v>
      </c>
    </row>
    <row r="187" spans="1:9">
      <c r="A187" s="4">
        <v>178</v>
      </c>
      <c r="B187" s="5">
        <f t="shared" si="19"/>
        <v>113278040.35537618</v>
      </c>
      <c r="C187" s="12">
        <f>CPR!E184</f>
        <v>8.6498744788083837E-3</v>
      </c>
      <c r="D187" s="5">
        <f t="shared" si="20"/>
        <v>952645.04038904374</v>
      </c>
      <c r="E187" s="5">
        <f t="shared" si="14"/>
        <v>519191.01829547418</v>
      </c>
      <c r="F187" s="18">
        <f t="shared" si="15"/>
        <v>386254.83861216286</v>
      </c>
      <c r="G187" s="18">
        <f t="shared" si="16"/>
        <v>976499.774408567</v>
      </c>
      <c r="H187" s="18">
        <f t="shared" si="17"/>
        <v>1362754.6130207297</v>
      </c>
      <c r="I187" s="18">
        <f t="shared" si="18"/>
        <v>1881945.6313162039</v>
      </c>
    </row>
    <row r="188" spans="1:9">
      <c r="A188" s="4">
        <v>179</v>
      </c>
      <c r="B188" s="5">
        <f t="shared" si="19"/>
        <v>111915285.74235545</v>
      </c>
      <c r="C188" s="12">
        <f>CPR!E185</f>
        <v>8.6498744788083837E-3</v>
      </c>
      <c r="D188" s="5">
        <f t="shared" si="20"/>
        <v>944404.78036681912</v>
      </c>
      <c r="E188" s="5">
        <f t="shared" si="14"/>
        <v>512945.05965246249</v>
      </c>
      <c r="F188" s="18">
        <f t="shared" si="15"/>
        <v>384828.3516550418</v>
      </c>
      <c r="G188" s="18">
        <f t="shared" si="16"/>
        <v>964724.45699364541</v>
      </c>
      <c r="H188" s="18">
        <f t="shared" si="17"/>
        <v>1349552.8086486873</v>
      </c>
      <c r="I188" s="18">
        <f t="shared" si="18"/>
        <v>1862497.8683011499</v>
      </c>
    </row>
    <row r="189" spans="1:9">
      <c r="A189" s="4">
        <v>180</v>
      </c>
      <c r="B189" s="5">
        <f t="shared" si="19"/>
        <v>110565732.93370676</v>
      </c>
      <c r="C189" s="12">
        <f>CPR!E186</f>
        <v>8.6498744788083837E-3</v>
      </c>
      <c r="D189" s="5">
        <f t="shared" si="20"/>
        <v>936235.79755945958</v>
      </c>
      <c r="E189" s="5">
        <f t="shared" si="14"/>
        <v>506759.60927948932</v>
      </c>
      <c r="F189" s="18">
        <f t="shared" si="15"/>
        <v>383407.13289092574</v>
      </c>
      <c r="G189" s="18">
        <f t="shared" si="16"/>
        <v>953063.28796022735</v>
      </c>
      <c r="H189" s="18">
        <f t="shared" si="17"/>
        <v>1336470.4208511531</v>
      </c>
      <c r="I189" s="18">
        <f t="shared" si="18"/>
        <v>1843230.0301306425</v>
      </c>
    </row>
    <row r="190" spans="1:9">
      <c r="A190" s="4">
        <v>181</v>
      </c>
      <c r="B190" s="5">
        <f t="shared" si="19"/>
        <v>109229262.5128556</v>
      </c>
      <c r="C190" s="12">
        <f>CPR!E187</f>
        <v>8.6498744788083837E-3</v>
      </c>
      <c r="D190" s="5">
        <f t="shared" si="20"/>
        <v>928137.475428003</v>
      </c>
      <c r="E190" s="5">
        <f t="shared" si="14"/>
        <v>500634.11985058821</v>
      </c>
      <c r="F190" s="18">
        <f t="shared" si="15"/>
        <v>381991.16286372498</v>
      </c>
      <c r="G190" s="18">
        <f t="shared" si="16"/>
        <v>941515.23453822569</v>
      </c>
      <c r="H190" s="18">
        <f t="shared" si="17"/>
        <v>1323506.3974019508</v>
      </c>
      <c r="I190" s="18">
        <f t="shared" si="18"/>
        <v>1824140.5172525391</v>
      </c>
    </row>
    <row r="191" spans="1:9">
      <c r="A191" s="4">
        <v>182</v>
      </c>
      <c r="B191" s="5">
        <f t="shared" si="19"/>
        <v>107905756.11545366</v>
      </c>
      <c r="C191" s="12">
        <f>CPR!E188</f>
        <v>8.6498744788083837E-3</v>
      </c>
      <c r="D191" s="5">
        <f t="shared" si="20"/>
        <v>920109.20276647247</v>
      </c>
      <c r="E191" s="5">
        <f t="shared" si="14"/>
        <v>494568.04886249593</v>
      </c>
      <c r="F191" s="18">
        <f t="shared" si="15"/>
        <v>380580.42218920414</v>
      </c>
      <c r="G191" s="18">
        <f t="shared" si="16"/>
        <v>930079.27305855579</v>
      </c>
      <c r="H191" s="18">
        <f t="shared" si="17"/>
        <v>1310659.69524776</v>
      </c>
      <c r="I191" s="18">
        <f t="shared" si="18"/>
        <v>1805227.744110256</v>
      </c>
    </row>
    <row r="192" spans="1:9">
      <c r="A192" s="4">
        <v>183</v>
      </c>
      <c r="B192" s="5">
        <f t="shared" si="19"/>
        <v>106595096.42020591</v>
      </c>
      <c r="C192" s="12">
        <f>CPR!E189</f>
        <v>8.6498744788083837E-3</v>
      </c>
      <c r="D192" s="5">
        <f t="shared" si="20"/>
        <v>912150.37365574599</v>
      </c>
      <c r="E192" s="5">
        <f t="shared" si="14"/>
        <v>488560.8585926104</v>
      </c>
      <c r="F192" s="18">
        <f t="shared" si="15"/>
        <v>379174.89155471651</v>
      </c>
      <c r="G192" s="18">
        <f t="shared" si="16"/>
        <v>918754.38887379388</v>
      </c>
      <c r="H192" s="18">
        <f t="shared" si="17"/>
        <v>1297929.2804285104</v>
      </c>
      <c r="I192" s="18">
        <f t="shared" si="18"/>
        <v>1786490.1390211207</v>
      </c>
    </row>
    <row r="193" spans="1:9">
      <c r="A193" s="4">
        <v>184</v>
      </c>
      <c r="B193" s="5">
        <f t="shared" si="19"/>
        <v>105297167.13977739</v>
      </c>
      <c r="C193" s="12">
        <f>CPR!E190</f>
        <v>8.6498744788083837E-3</v>
      </c>
      <c r="D193" s="5">
        <f t="shared" si="20"/>
        <v>904260.38741782564</v>
      </c>
      <c r="E193" s="5">
        <f t="shared" si="14"/>
        <v>482612.01605731307</v>
      </c>
      <c r="F193" s="18">
        <f t="shared" si="15"/>
        <v>377774.55171893863</v>
      </c>
      <c r="G193" s="18">
        <f t="shared" si="16"/>
        <v>907539.57627952436</v>
      </c>
      <c r="H193" s="18">
        <f t="shared" si="17"/>
        <v>1285314.1279984629</v>
      </c>
      <c r="I193" s="18">
        <f t="shared" si="18"/>
        <v>1767926.1440557758</v>
      </c>
    </row>
    <row r="194" spans="1:9">
      <c r="A194" s="4">
        <v>185</v>
      </c>
      <c r="B194" s="5">
        <f t="shared" si="19"/>
        <v>104011853.01177894</v>
      </c>
      <c r="C194" s="12">
        <f>CPR!E191</f>
        <v>8.6498744788083837E-3</v>
      </c>
      <c r="D194" s="5">
        <f t="shared" si="20"/>
        <v>896438.64857050264</v>
      </c>
      <c r="E194" s="5">
        <f t="shared" si="14"/>
        <v>476720.99297065346</v>
      </c>
      <c r="F194" s="18">
        <f t="shared" si="15"/>
        <v>376379.38351160794</v>
      </c>
      <c r="G194" s="18">
        <f t="shared" si="16"/>
        <v>896433.83843636885</v>
      </c>
      <c r="H194" s="18">
        <f t="shared" si="17"/>
        <v>1272813.2219479769</v>
      </c>
      <c r="I194" s="18">
        <f t="shared" si="18"/>
        <v>1749534.2149186302</v>
      </c>
    </row>
    <row r="195" spans="1:9">
      <c r="A195" s="4">
        <v>186</v>
      </c>
      <c r="B195" s="5">
        <f t="shared" si="19"/>
        <v>102739039.78983095</v>
      </c>
      <c r="C195" s="12">
        <f>CPR!E192</f>
        <v>8.6498744788083837E-3</v>
      </c>
      <c r="D195" s="5">
        <f t="shared" si="20"/>
        <v>888684.56678241503</v>
      </c>
      <c r="E195" s="5">
        <f t="shared" si="14"/>
        <v>470887.26570339187</v>
      </c>
      <c r="F195" s="18">
        <f t="shared" si="15"/>
        <v>374989.36783326027</v>
      </c>
      <c r="G195" s="18">
        <f t="shared" si="16"/>
        <v>885436.18729269248</v>
      </c>
      <c r="H195" s="18">
        <f t="shared" si="17"/>
        <v>1260425.5551259527</v>
      </c>
      <c r="I195" s="18">
        <f t="shared" si="18"/>
        <v>1731312.8208293444</v>
      </c>
    </row>
    <row r="196" spans="1:9">
      <c r="A196" s="4">
        <v>187</v>
      </c>
      <c r="B196" s="5">
        <f t="shared" si="19"/>
        <v>101478614.234705</v>
      </c>
      <c r="C196" s="12">
        <f>CPR!E193</f>
        <v>8.6498744788083837E-3</v>
      </c>
      <c r="D196" s="5">
        <f t="shared" si="20"/>
        <v>880997.55682849279</v>
      </c>
      <c r="E196" s="5">
        <f t="shared" si="14"/>
        <v>465110.31524239795</v>
      </c>
      <c r="F196" s="18">
        <f t="shared" si="15"/>
        <v>373604.48565496778</v>
      </c>
      <c r="G196" s="18">
        <f t="shared" si="16"/>
        <v>874545.64350798074</v>
      </c>
      <c r="H196" s="18">
        <f t="shared" si="17"/>
        <v>1248150.1291629486</v>
      </c>
      <c r="I196" s="18">
        <f t="shared" si="18"/>
        <v>1713260.4444053466</v>
      </c>
    </row>
    <row r="197" spans="1:9">
      <c r="A197" s="4">
        <v>188</v>
      </c>
      <c r="B197" s="5">
        <f t="shared" si="19"/>
        <v>100230464.10554205</v>
      </c>
      <c r="C197" s="12">
        <f>CPR!E194</f>
        <v>8.6498744788083837E-3</v>
      </c>
      <c r="D197" s="5">
        <f t="shared" si="20"/>
        <v>873377.03854578931</v>
      </c>
      <c r="E197" s="5">
        <f t="shared" si="14"/>
        <v>459389.62715040107</v>
      </c>
      <c r="F197" s="18">
        <f t="shared" si="15"/>
        <v>372224.71801807906</v>
      </c>
      <c r="G197" s="18">
        <f t="shared" si="16"/>
        <v>863761.23637688172</v>
      </c>
      <c r="H197" s="18">
        <f t="shared" si="17"/>
        <v>1235985.9543949608</v>
      </c>
      <c r="I197" s="18">
        <f t="shared" si="18"/>
        <v>1695375.5815453618</v>
      </c>
    </row>
    <row r="198" spans="1:9">
      <c r="A198" s="4">
        <v>189</v>
      </c>
      <c r="B198" s="5">
        <f t="shared" si="19"/>
        <v>98994478.151147082</v>
      </c>
      <c r="C198" s="12">
        <f>CPR!E195</f>
        <v>8.6498744788083837E-3</v>
      </c>
      <c r="D198" s="5">
        <f t="shared" si="20"/>
        <v>865822.43678969471</v>
      </c>
      <c r="E198" s="5">
        <f t="shared" si="14"/>
        <v>453724.69152609078</v>
      </c>
      <c r="F198" s="18">
        <f t="shared" si="15"/>
        <v>370850.04603395931</v>
      </c>
      <c r="G198" s="18">
        <f t="shared" si="16"/>
        <v>853082.00375390716</v>
      </c>
      <c r="H198" s="18">
        <f t="shared" si="17"/>
        <v>1223932.0497878664</v>
      </c>
      <c r="I198" s="18">
        <f t="shared" si="18"/>
        <v>1677656.7413139571</v>
      </c>
    </row>
    <row r="199" spans="1:9">
      <c r="A199" s="4">
        <v>190</v>
      </c>
      <c r="B199" s="5">
        <f t="shared" si="19"/>
        <v>97770546.101359218</v>
      </c>
      <c r="C199" s="12">
        <f>CPR!E196</f>
        <v>8.6498744788083837E-3</v>
      </c>
      <c r="D199" s="5">
        <f t="shared" si="20"/>
        <v>858333.18139052787</v>
      </c>
      <c r="E199" s="5">
        <f t="shared" si="14"/>
        <v>448115.00296456309</v>
      </c>
      <c r="F199" s="18">
        <f t="shared" si="15"/>
        <v>369480.45088373177</v>
      </c>
      <c r="G199" s="18">
        <f t="shared" si="16"/>
        <v>842506.99197878782</v>
      </c>
      <c r="H199" s="18">
        <f t="shared" si="17"/>
        <v>1211987.4428625195</v>
      </c>
      <c r="I199" s="18">
        <f t="shared" si="18"/>
        <v>1660102.4458270827</v>
      </c>
    </row>
    <row r="200" spans="1:9">
      <c r="A200" s="4">
        <v>191</v>
      </c>
      <c r="B200" s="5">
        <f t="shared" si="19"/>
        <v>96558558.658496693</v>
      </c>
      <c r="C200" s="12">
        <f>CPR!E197</f>
        <v>8.6498744788083837E-3</v>
      </c>
      <c r="D200" s="5">
        <f t="shared" si="20"/>
        <v>850908.70711050334</v>
      </c>
      <c r="E200" s="5">
        <f t="shared" si="14"/>
        <v>442560.06051810982</v>
      </c>
      <c r="F200" s="18">
        <f t="shared" si="15"/>
        <v>368115.91381801985</v>
      </c>
      <c r="G200" s="18">
        <f t="shared" si="16"/>
        <v>832035.25580247515</v>
      </c>
      <c r="H200" s="18">
        <f t="shared" si="17"/>
        <v>1200151.1696204951</v>
      </c>
      <c r="I200" s="18">
        <f t="shared" si="18"/>
        <v>1642711.230138605</v>
      </c>
    </row>
    <row r="201" spans="1:9">
      <c r="A201" s="4">
        <v>192</v>
      </c>
      <c r="B201" s="5">
        <f t="shared" si="19"/>
        <v>95358407.488876194</v>
      </c>
      <c r="C201" s="12">
        <f>CPR!E198</f>
        <v>8.6498744788083837E-3</v>
      </c>
      <c r="D201" s="5">
        <f t="shared" si="20"/>
        <v>843548.45360107219</v>
      </c>
      <c r="E201" s="5">
        <f t="shared" si="14"/>
        <v>437059.36765734921</v>
      </c>
      <c r="F201" s="18">
        <f t="shared" si="15"/>
        <v>366756.41615669121</v>
      </c>
      <c r="G201" s="18">
        <f t="shared" si="16"/>
        <v>821665.85831378738</v>
      </c>
      <c r="H201" s="18">
        <f t="shared" si="17"/>
        <v>1188422.2744704785</v>
      </c>
      <c r="I201" s="18">
        <f t="shared" si="18"/>
        <v>1625481.6421278277</v>
      </c>
    </row>
    <row r="202" spans="1:9">
      <c r="A202" s="4">
        <v>193</v>
      </c>
      <c r="B202" s="5">
        <f t="shared" si="19"/>
        <v>94169985.214405715</v>
      </c>
      <c r="C202" s="12">
        <f>CPR!E199</f>
        <v>8.6498744788083837E-3</v>
      </c>
      <c r="D202" s="5">
        <f t="shared" si="20"/>
        <v>836251.86536062998</v>
      </c>
      <c r="E202" s="5">
        <f t="shared" si="14"/>
        <v>431612.43223269284</v>
      </c>
      <c r="F202" s="18">
        <f t="shared" si="15"/>
        <v>365401.9392886014</v>
      </c>
      <c r="G202" s="18">
        <f t="shared" si="16"/>
        <v>811397.87086669123</v>
      </c>
      <c r="H202" s="18">
        <f t="shared" si="17"/>
        <v>1176799.8101552925</v>
      </c>
      <c r="I202" s="18">
        <f t="shared" si="18"/>
        <v>1608412.2423879853</v>
      </c>
    </row>
    <row r="203" spans="1:9">
      <c r="A203" s="4">
        <v>194</v>
      </c>
      <c r="B203" s="5">
        <f t="shared" si="19"/>
        <v>92993185.404250428</v>
      </c>
      <c r="C203" s="12">
        <f>CPR!E200</f>
        <v>8.6498744788083837E-3</v>
      </c>
      <c r="D203" s="5">
        <f t="shared" si="20"/>
        <v>829018.39169259125</v>
      </c>
      <c r="E203" s="5">
        <f t="shared" ref="E203:E266" si="21">($B$4/12)*B203</f>
        <v>426218.76643614779</v>
      </c>
      <c r="F203" s="18">
        <f t="shared" ref="F203:F266" si="22">D203-($B$5/12)*B203</f>
        <v>364052.46467133908</v>
      </c>
      <c r="G203" s="18">
        <f t="shared" ref="G203:G266" si="23">C203*(B203-F203)</f>
        <v>801230.37300821417</v>
      </c>
      <c r="H203" s="18">
        <f t="shared" ref="H203:H266" si="24">F203+G203</f>
        <v>1165282.8376795533</v>
      </c>
      <c r="I203" s="18">
        <f t="shared" ref="I203:I266" si="25">E203+H203</f>
        <v>1591501.604115701</v>
      </c>
    </row>
    <row r="204" spans="1:9">
      <c r="A204" s="4">
        <v>195</v>
      </c>
      <c r="B204" s="5">
        <f t="shared" ref="B204:B267" si="26">B203-H203</f>
        <v>91827902.566570878</v>
      </c>
      <c r="C204" s="12">
        <f>CPR!E201</f>
        <v>8.6498744788083837E-3</v>
      </c>
      <c r="D204" s="5">
        <f t="shared" ref="D204:D267" si="27">B204*(0.06/12)/(1-(1+0.06/12)^(-(358-A204+1)))</f>
        <v>821847.48666382662</v>
      </c>
      <c r="E204" s="5">
        <f t="shared" si="21"/>
        <v>420877.88676344987</v>
      </c>
      <c r="F204" s="18">
        <f t="shared" si="22"/>
        <v>362707.97383097222</v>
      </c>
      <c r="G204" s="18">
        <f t="shared" si="23"/>
        <v>791162.45240698347</v>
      </c>
      <c r="H204" s="18">
        <f t="shared" si="24"/>
        <v>1153870.4262379557</v>
      </c>
      <c r="I204" s="18">
        <f t="shared" si="25"/>
        <v>1574748.3130014054</v>
      </c>
    </row>
    <row r="205" spans="1:9">
      <c r="A205" s="4">
        <v>196</v>
      </c>
      <c r="B205" s="5">
        <f t="shared" si="26"/>
        <v>90674032.140332922</v>
      </c>
      <c r="C205" s="12">
        <f>CPR!E202</f>
        <v>8.6498744788083837E-3</v>
      </c>
      <c r="D205" s="5">
        <f t="shared" si="27"/>
        <v>814738.60906346003</v>
      </c>
      <c r="E205" s="5">
        <f t="shared" si="21"/>
        <v>415589.31397652591</v>
      </c>
      <c r="F205" s="18">
        <f t="shared" si="22"/>
        <v>361368.4483617954</v>
      </c>
      <c r="G205" s="18">
        <f t="shared" si="23"/>
        <v>781193.20478238561</v>
      </c>
      <c r="H205" s="18">
        <f t="shared" si="24"/>
        <v>1142561.653144181</v>
      </c>
      <c r="I205" s="18">
        <f t="shared" si="25"/>
        <v>1558150.967120707</v>
      </c>
    </row>
    <row r="206" spans="1:9">
      <c r="A206" s="4">
        <v>197</v>
      </c>
      <c r="B206" s="5">
        <f t="shared" si="26"/>
        <v>89531470.487188742</v>
      </c>
      <c r="C206" s="12">
        <f>CPR!E203</f>
        <v>8.6498744788083837E-3</v>
      </c>
      <c r="D206" s="5">
        <f t="shared" si="27"/>
        <v>807691.22236202226</v>
      </c>
      <c r="E206" s="5">
        <f t="shared" si="21"/>
        <v>410352.57306628174</v>
      </c>
      <c r="F206" s="18">
        <f t="shared" si="22"/>
        <v>360033.86992607854</v>
      </c>
      <c r="G206" s="18">
        <f t="shared" si="23"/>
        <v>771321.73383433966</v>
      </c>
      <c r="H206" s="18">
        <f t="shared" si="24"/>
        <v>1131355.6037604182</v>
      </c>
      <c r="I206" s="18">
        <f t="shared" si="25"/>
        <v>1541708.1768267001</v>
      </c>
    </row>
    <row r="207" spans="1:9">
      <c r="A207" s="4">
        <v>198</v>
      </c>
      <c r="B207" s="5">
        <f t="shared" si="26"/>
        <v>88400114.88342832</v>
      </c>
      <c r="C207" s="12">
        <f>CPR!E204</f>
        <v>8.6498744788083837E-3</v>
      </c>
      <c r="D207" s="5">
        <f t="shared" si="27"/>
        <v>800704.79467095528</v>
      </c>
      <c r="E207" s="5">
        <f t="shared" si="21"/>
        <v>405167.19321571314</v>
      </c>
      <c r="F207" s="18">
        <f t="shared" si="22"/>
        <v>358704.22025381366</v>
      </c>
      <c r="G207" s="18">
        <f t="shared" si="23"/>
        <v>761547.15117368149</v>
      </c>
      <c r="H207" s="18">
        <f t="shared" si="24"/>
        <v>1120251.371427495</v>
      </c>
      <c r="I207" s="18">
        <f t="shared" si="25"/>
        <v>1525418.5646432082</v>
      </c>
    </row>
    <row r="208" spans="1:9">
      <c r="A208" s="4">
        <v>199</v>
      </c>
      <c r="B208" s="5">
        <f t="shared" si="26"/>
        <v>87279863.512000829</v>
      </c>
      <c r="C208" s="12">
        <f>CPR!E205</f>
        <v>8.6498744788083837E-3</v>
      </c>
      <c r="D208" s="5">
        <f t="shared" si="27"/>
        <v>793778.79870247131</v>
      </c>
      <c r="E208" s="5">
        <f t="shared" si="21"/>
        <v>400032.70776333712</v>
      </c>
      <c r="F208" s="18">
        <f t="shared" si="22"/>
        <v>357379.48114246718</v>
      </c>
      <c r="G208" s="18">
        <f t="shared" si="23"/>
        <v>751868.57625315106</v>
      </c>
      <c r="H208" s="18">
        <f t="shared" si="24"/>
        <v>1109248.0573956182</v>
      </c>
      <c r="I208" s="18">
        <f t="shared" si="25"/>
        <v>1509280.7651589552</v>
      </c>
    </row>
    <row r="209" spans="1:9">
      <c r="A209" s="4">
        <v>200</v>
      </c>
      <c r="B209" s="5">
        <f t="shared" si="26"/>
        <v>86170615.454605207</v>
      </c>
      <c r="C209" s="12">
        <f>CPR!E206</f>
        <v>8.6498744788083837E-3</v>
      </c>
      <c r="D209" s="5">
        <f t="shared" si="27"/>
        <v>786912.71172975551</v>
      </c>
      <c r="E209" s="5">
        <f t="shared" si="21"/>
        <v>394948.65416694054</v>
      </c>
      <c r="F209" s="18">
        <f t="shared" si="22"/>
        <v>356059.63445672946</v>
      </c>
      <c r="G209" s="18">
        <f t="shared" si="23"/>
        <v>742285.13629897975</v>
      </c>
      <c r="H209" s="18">
        <f t="shared" si="24"/>
        <v>1098344.7707557091</v>
      </c>
      <c r="I209" s="18">
        <f t="shared" si="25"/>
        <v>1493293.4249226497</v>
      </c>
    </row>
    <row r="210" spans="1:9">
      <c r="A210" s="4">
        <v>201</v>
      </c>
      <c r="B210" s="5">
        <f t="shared" si="26"/>
        <v>85072270.683849499</v>
      </c>
      <c r="C210" s="12">
        <f>CPR!E207</f>
        <v>8.6498744788083837E-3</v>
      </c>
      <c r="D210" s="5">
        <f t="shared" si="27"/>
        <v>780106.01554751443</v>
      </c>
      <c r="E210" s="5">
        <f t="shared" si="21"/>
        <v>389914.57396764355</v>
      </c>
      <c r="F210" s="18">
        <f t="shared" si="22"/>
        <v>354744.66212826694</v>
      </c>
      <c r="G210" s="18">
        <f t="shared" si="23"/>
        <v>732795.9662430716</v>
      </c>
      <c r="H210" s="18">
        <f t="shared" si="24"/>
        <v>1087540.6283713386</v>
      </c>
      <c r="I210" s="18">
        <f t="shared" si="25"/>
        <v>1477455.2023389821</v>
      </c>
    </row>
    <row r="211" spans="1:9">
      <c r="A211" s="4">
        <v>202</v>
      </c>
      <c r="B211" s="5">
        <f t="shared" si="26"/>
        <v>83984730.055478156</v>
      </c>
      <c r="C211" s="12">
        <f>CPR!E208</f>
        <v>8.6498744788083837E-3</v>
      </c>
      <c r="D211" s="5">
        <f t="shared" si="27"/>
        <v>773358.19643286476</v>
      </c>
      <c r="E211" s="5">
        <f t="shared" si="21"/>
        <v>384930.01275427488</v>
      </c>
      <c r="F211" s="18">
        <f t="shared" si="22"/>
        <v>353434.54615547397</v>
      </c>
      <c r="G211" s="18">
        <f t="shared" si="23"/>
        <v>723400.2086557725</v>
      </c>
      <c r="H211" s="18">
        <f t="shared" si="24"/>
        <v>1076834.7548112464</v>
      </c>
      <c r="I211" s="18">
        <f t="shared" si="25"/>
        <v>1461764.7675655214</v>
      </c>
    </row>
    <row r="212" spans="1:9">
      <c r="A212" s="4">
        <v>203</v>
      </c>
      <c r="B212" s="5">
        <f t="shared" si="26"/>
        <v>82907895.300666913</v>
      </c>
      <c r="C212" s="12">
        <f>CPR!E209</f>
        <v>8.6498744788083837E-3</v>
      </c>
      <c r="D212" s="5">
        <f t="shared" si="27"/>
        <v>766668.74510656286</v>
      </c>
      <c r="E212" s="5">
        <f t="shared" si="21"/>
        <v>379994.5201280567</v>
      </c>
      <c r="F212" s="18">
        <f t="shared" si="22"/>
        <v>352129.26860322827</v>
      </c>
      <c r="G212" s="18">
        <f t="shared" si="23"/>
        <v>714097.01367922372</v>
      </c>
      <c r="H212" s="18">
        <f t="shared" si="24"/>
        <v>1066226.2822824521</v>
      </c>
      <c r="I212" s="18">
        <f t="shared" si="25"/>
        <v>1446220.8024105087</v>
      </c>
    </row>
    <row r="213" spans="1:9">
      <c r="A213" s="4">
        <v>204</v>
      </c>
      <c r="B213" s="5">
        <f t="shared" si="26"/>
        <v>81841669.018384457</v>
      </c>
      <c r="C213" s="12">
        <f>CPR!E210</f>
        <v>8.6498744788083837E-3</v>
      </c>
      <c r="D213" s="5">
        <f t="shared" si="27"/>
        <v>760037.15669456532</v>
      </c>
      <c r="E213" s="5">
        <f t="shared" si="21"/>
        <v>375107.64966759545</v>
      </c>
      <c r="F213" s="18">
        <f t="shared" si="22"/>
        <v>350828.81160264305</v>
      </c>
      <c r="G213" s="18">
        <f t="shared" si="23"/>
        <v>704885.53896129422</v>
      </c>
      <c r="H213" s="18">
        <f t="shared" si="24"/>
        <v>1055714.3505639373</v>
      </c>
      <c r="I213" s="18">
        <f t="shared" si="25"/>
        <v>1430822.0002315328</v>
      </c>
    </row>
    <row r="214" spans="1:9">
      <c r="A214" s="4">
        <v>205</v>
      </c>
      <c r="B214" s="5">
        <f t="shared" si="26"/>
        <v>80785954.667820513</v>
      </c>
      <c r="C214" s="12">
        <f>CPR!E211</f>
        <v>8.6498744788083837E-3</v>
      </c>
      <c r="D214" s="5">
        <f t="shared" si="27"/>
        <v>753462.93068992684</v>
      </c>
      <c r="E214" s="5">
        <f t="shared" si="21"/>
        <v>370268.95889417734</v>
      </c>
      <c r="F214" s="18">
        <f t="shared" si="22"/>
        <v>349533.15735082427</v>
      </c>
      <c r="G214" s="18">
        <f t="shared" si="23"/>
        <v>695764.94959008542</v>
      </c>
      <c r="H214" s="18">
        <f t="shared" si="24"/>
        <v>1045298.1069409098</v>
      </c>
      <c r="I214" s="18">
        <f t="shared" si="25"/>
        <v>1415567.0658350871</v>
      </c>
    </row>
    <row r="215" spans="1:9">
      <c r="A215" s="4">
        <v>206</v>
      </c>
      <c r="B215" s="5">
        <f t="shared" si="26"/>
        <v>79740656.560879603</v>
      </c>
      <c r="C215" s="12">
        <f>CPR!E212</f>
        <v>8.6498744788083837E-3</v>
      </c>
      <c r="D215" s="5">
        <f t="shared" si="27"/>
        <v>746945.57091502391</v>
      </c>
      <c r="E215" s="5">
        <f t="shared" si="21"/>
        <v>365478.00923736487</v>
      </c>
      <c r="F215" s="18">
        <f t="shared" si="22"/>
        <v>348242.28811062587</v>
      </c>
      <c r="G215" s="18">
        <f t="shared" si="23"/>
        <v>686734.4180290068</v>
      </c>
      <c r="H215" s="18">
        <f t="shared" si="24"/>
        <v>1034976.7061396327</v>
      </c>
      <c r="I215" s="18">
        <f t="shared" si="25"/>
        <v>1400454.7153769976</v>
      </c>
    </row>
    <row r="216" spans="1:9">
      <c r="A216" s="4">
        <v>207</v>
      </c>
      <c r="B216" s="5">
        <f t="shared" si="26"/>
        <v>78705679.854739964</v>
      </c>
      <c r="C216" s="12">
        <f>CPR!E213</f>
        <v>8.6498744788083837E-3</v>
      </c>
      <c r="D216" s="5">
        <f t="shared" si="27"/>
        <v>740484.58548410679</v>
      </c>
      <c r="E216" s="5">
        <f t="shared" si="21"/>
        <v>360734.36600089149</v>
      </c>
      <c r="F216" s="18">
        <f t="shared" si="22"/>
        <v>346956.18621040694</v>
      </c>
      <c r="G216" s="18">
        <f t="shared" si="23"/>
        <v>677793.12405241223</v>
      </c>
      <c r="H216" s="18">
        <f t="shared" si="24"/>
        <v>1024749.3102628192</v>
      </c>
      <c r="I216" s="18">
        <f t="shared" si="25"/>
        <v>1385483.6762637107</v>
      </c>
    </row>
    <row r="217" spans="1:9">
      <c r="A217" s="4">
        <v>208</v>
      </c>
      <c r="B217" s="5">
        <f t="shared" si="26"/>
        <v>77680930.54447715</v>
      </c>
      <c r="C217" s="12">
        <f>CPR!E214</f>
        <v>8.6498744788083837E-3</v>
      </c>
      <c r="D217" s="5">
        <f t="shared" si="27"/>
        <v>734079.48676617688</v>
      </c>
      <c r="E217" s="5">
        <f t="shared" si="21"/>
        <v>356037.59832885361</v>
      </c>
      <c r="F217" s="18">
        <f t="shared" si="22"/>
        <v>345674.83404379111</v>
      </c>
      <c r="G217" s="18">
        <f t="shared" si="23"/>
        <v>668940.25468179781</v>
      </c>
      <c r="H217" s="18">
        <f t="shared" si="24"/>
        <v>1014615.088725589</v>
      </c>
      <c r="I217" s="18">
        <f t="shared" si="25"/>
        <v>1370652.6870544427</v>
      </c>
    </row>
    <row r="218" spans="1:9">
      <c r="A218" s="4">
        <v>209</v>
      </c>
      <c r="B218" s="5">
        <f t="shared" si="26"/>
        <v>76666315.455751568</v>
      </c>
      <c r="C218" s="12">
        <f>CPR!E215</f>
        <v>8.6498744788083837E-3</v>
      </c>
      <c r="D218" s="5">
        <f t="shared" si="27"/>
        <v>727729.79134818132</v>
      </c>
      <c r="E218" s="5">
        <f t="shared" si="21"/>
        <v>351387.27917219471</v>
      </c>
      <c r="F218" s="18">
        <f t="shared" si="22"/>
        <v>344398.21406942344</v>
      </c>
      <c r="G218" s="18">
        <f t="shared" si="23"/>
        <v>660175.00412255188</v>
      </c>
      <c r="H218" s="18">
        <f t="shared" si="24"/>
        <v>1004573.2181919753</v>
      </c>
      <c r="I218" s="18">
        <f t="shared" si="25"/>
        <v>1355960.4973641699</v>
      </c>
    </row>
    <row r="219" spans="1:9">
      <c r="A219" s="4">
        <v>210</v>
      </c>
      <c r="B219" s="5">
        <f t="shared" si="26"/>
        <v>75661742.237559587</v>
      </c>
      <c r="C219" s="12">
        <f>CPR!E216</f>
        <v>8.6498744788083837E-3</v>
      </c>
      <c r="D219" s="5">
        <f t="shared" si="27"/>
        <v>721435.01999852993</v>
      </c>
      <c r="E219" s="5">
        <f t="shared" si="21"/>
        <v>346782.98525548144</v>
      </c>
      <c r="F219" s="18">
        <f t="shared" si="22"/>
        <v>343126.30881073198</v>
      </c>
      <c r="G219" s="18">
        <f t="shared" si="23"/>
        <v>651496.57370125537</v>
      </c>
      <c r="H219" s="18">
        <f t="shared" si="24"/>
        <v>994622.88251198735</v>
      </c>
      <c r="I219" s="18">
        <f t="shared" si="25"/>
        <v>1341405.8677674688</v>
      </c>
    </row>
    <row r="220" spans="1:9">
      <c r="A220" s="4">
        <v>211</v>
      </c>
      <c r="B220" s="5">
        <f t="shared" si="26"/>
        <v>74667119.355047598</v>
      </c>
      <c r="C220" s="12">
        <f>CPR!E217</f>
        <v>8.6498744788083837E-3</v>
      </c>
      <c r="D220" s="5">
        <f t="shared" si="27"/>
        <v>715194.69763092604</v>
      </c>
      <c r="E220" s="5">
        <f t="shared" si="21"/>
        <v>342224.29704396817</v>
      </c>
      <c r="F220" s="18">
        <f t="shared" si="22"/>
        <v>341859.10085568804</v>
      </c>
      <c r="G220" s="18">
        <f t="shared" si="23"/>
        <v>642904.17180352565</v>
      </c>
      <c r="H220" s="18">
        <f t="shared" si="24"/>
        <v>984763.27265921375</v>
      </c>
      <c r="I220" s="18">
        <f t="shared" si="25"/>
        <v>1326987.569703182</v>
      </c>
    </row>
    <row r="221" spans="1:9">
      <c r="A221" s="4">
        <v>212</v>
      </c>
      <c r="B221" s="5">
        <f t="shared" si="26"/>
        <v>73682356.082388386</v>
      </c>
      <c r="C221" s="12">
        <f>CPR!E218</f>
        <v>8.6498744788083837E-3</v>
      </c>
      <c r="D221" s="5">
        <f t="shared" si="27"/>
        <v>709008.35326850903</v>
      </c>
      <c r="E221" s="5">
        <f t="shared" si="21"/>
        <v>337710.79871094675</v>
      </c>
      <c r="F221" s="18">
        <f t="shared" si="22"/>
        <v>340596.5728565671</v>
      </c>
      <c r="G221" s="18">
        <f t="shared" si="23"/>
        <v>634397.01381240145</v>
      </c>
      <c r="H221" s="18">
        <f t="shared" si="24"/>
        <v>974993.58666896855</v>
      </c>
      <c r="I221" s="18">
        <f t="shared" si="25"/>
        <v>1312704.3853799154</v>
      </c>
    </row>
    <row r="222" spans="1:9">
      <c r="A222" s="4">
        <v>213</v>
      </c>
      <c r="B222" s="5">
        <f t="shared" si="26"/>
        <v>72707362.495719418</v>
      </c>
      <c r="C222" s="12">
        <f>CPR!E219</f>
        <v>8.6498744788083837E-3</v>
      </c>
      <c r="D222" s="5">
        <f t="shared" si="27"/>
        <v>702875.52000830986</v>
      </c>
      <c r="E222" s="5">
        <f t="shared" si="21"/>
        <v>333242.07810538064</v>
      </c>
      <c r="F222" s="18">
        <f t="shared" si="22"/>
        <v>339338.70752971276</v>
      </c>
      <c r="G222" s="18">
        <f t="shared" si="23"/>
        <v>625974.32204726012</v>
      </c>
      <c r="H222" s="18">
        <f t="shared" si="24"/>
        <v>965313.02957697283</v>
      </c>
      <c r="I222" s="18">
        <f t="shared" si="25"/>
        <v>1298555.1076823534</v>
      </c>
    </row>
    <row r="223" spans="1:9">
      <c r="A223" s="4">
        <v>214</v>
      </c>
      <c r="B223" s="5">
        <f t="shared" si="26"/>
        <v>71742049.466142446</v>
      </c>
      <c r="C223" s="12">
        <f>CPR!E220</f>
        <v>8.6498744788083837E-3</v>
      </c>
      <c r="D223" s="5">
        <f t="shared" si="27"/>
        <v>696795.73498601024</v>
      </c>
      <c r="E223" s="5">
        <f t="shared" si="21"/>
        <v>328817.72671981953</v>
      </c>
      <c r="F223" s="18">
        <f t="shared" si="22"/>
        <v>338085.48765529803</v>
      </c>
      <c r="G223" s="18">
        <f t="shared" si="23"/>
        <v>617635.3257032691</v>
      </c>
      <c r="H223" s="18">
        <f t="shared" si="24"/>
        <v>955720.81335856719</v>
      </c>
      <c r="I223" s="18">
        <f t="shared" si="25"/>
        <v>1284538.5400783867</v>
      </c>
    </row>
    <row r="224" spans="1:9">
      <c r="A224" s="4">
        <v>215</v>
      </c>
      <c r="B224" s="5">
        <f t="shared" si="26"/>
        <v>70786328.652783886</v>
      </c>
      <c r="C224" s="12">
        <f>CPR!E221</f>
        <v>8.6498744788083837E-3</v>
      </c>
      <c r="D224" s="5">
        <f t="shared" si="27"/>
        <v>690768.5393410126</v>
      </c>
      <c r="E224" s="5">
        <f t="shared" si="21"/>
        <v>324437.33965859283</v>
      </c>
      <c r="F224" s="18">
        <f t="shared" si="22"/>
        <v>336836.89607709314</v>
      </c>
      <c r="G224" s="18">
        <f t="shared" si="23"/>
        <v>609379.2607913597</v>
      </c>
      <c r="H224" s="18">
        <f t="shared" si="24"/>
        <v>946216.1568684529</v>
      </c>
      <c r="I224" s="18">
        <f t="shared" si="25"/>
        <v>1270653.4965270457</v>
      </c>
    </row>
    <row r="225" spans="1:9">
      <c r="A225" s="4">
        <v>216</v>
      </c>
      <c r="B225" s="5">
        <f t="shared" si="26"/>
        <v>69840112.495915428</v>
      </c>
      <c r="C225" s="12">
        <f>CPR!E222</f>
        <v>8.6498744788083837E-3</v>
      </c>
      <c r="D225" s="5">
        <f t="shared" si="27"/>
        <v>684793.47818180278</v>
      </c>
      <c r="E225" s="5">
        <f t="shared" si="21"/>
        <v>320100.51560627902</v>
      </c>
      <c r="F225" s="18">
        <f t="shared" si="22"/>
        <v>335592.91570222564</v>
      </c>
      <c r="G225" s="18">
        <f t="shared" si="23"/>
        <v>601205.37007872376</v>
      </c>
      <c r="H225" s="18">
        <f t="shared" si="24"/>
        <v>936798.2857809494</v>
      </c>
      <c r="I225" s="18">
        <f t="shared" si="25"/>
        <v>1256898.8013872285</v>
      </c>
    </row>
    <row r="226" spans="1:9">
      <c r="A226" s="4">
        <v>217</v>
      </c>
      <c r="B226" s="5">
        <f t="shared" si="26"/>
        <v>68903314.210134476</v>
      </c>
      <c r="C226" s="12">
        <f>CPR!E223</f>
        <v>8.6498744788083837E-3</v>
      </c>
      <c r="D226" s="5">
        <f t="shared" si="27"/>
        <v>678870.10055162339</v>
      </c>
      <c r="E226" s="5">
        <f t="shared" si="21"/>
        <v>315806.85679644969</v>
      </c>
      <c r="F226" s="18">
        <f t="shared" si="22"/>
        <v>334353.529500951</v>
      </c>
      <c r="G226" s="18">
        <f t="shared" si="23"/>
        <v>593112.90302982752</v>
      </c>
      <c r="H226" s="18">
        <f t="shared" si="24"/>
        <v>927466.43253077846</v>
      </c>
      <c r="I226" s="18">
        <f t="shared" si="25"/>
        <v>1243273.2893272282</v>
      </c>
    </row>
    <row r="227" spans="1:9">
      <c r="A227" s="4">
        <v>218</v>
      </c>
      <c r="B227" s="5">
        <f t="shared" si="26"/>
        <v>67975847.777603701</v>
      </c>
      <c r="C227" s="12">
        <f>CPR!E224</f>
        <v>8.6498744788083837E-3</v>
      </c>
      <c r="D227" s="5">
        <f t="shared" si="27"/>
        <v>672997.95939443575</v>
      </c>
      <c r="E227" s="5">
        <f t="shared" si="21"/>
        <v>311555.96898068365</v>
      </c>
      <c r="F227" s="18">
        <f t="shared" si="22"/>
        <v>333118.72050641722</v>
      </c>
      <c r="G227" s="18">
        <f t="shared" si="23"/>
        <v>585101.11574793607</v>
      </c>
      <c r="H227" s="18">
        <f t="shared" si="24"/>
        <v>918219.83625435329</v>
      </c>
      <c r="I227" s="18">
        <f t="shared" si="25"/>
        <v>1229775.8052350369</v>
      </c>
    </row>
    <row r="228" spans="1:9">
      <c r="A228" s="4">
        <v>219</v>
      </c>
      <c r="B228" s="5">
        <f t="shared" si="26"/>
        <v>67057627.94134935</v>
      </c>
      <c r="C228" s="12">
        <f>CPR!E225</f>
        <v>8.6498744788083837E-3</v>
      </c>
      <c r="D228" s="5">
        <f t="shared" si="27"/>
        <v>667176.61152117967</v>
      </c>
      <c r="E228" s="5">
        <f t="shared" si="21"/>
        <v>307347.46139785118</v>
      </c>
      <c r="F228" s="18">
        <f t="shared" si="22"/>
        <v>331888.47181443294</v>
      </c>
      <c r="G228" s="18">
        <f t="shared" si="23"/>
        <v>577169.2709171474</v>
      </c>
      <c r="H228" s="18">
        <f t="shared" si="24"/>
        <v>909057.74273158028</v>
      </c>
      <c r="I228" s="18">
        <f t="shared" si="25"/>
        <v>1216405.2041294314</v>
      </c>
    </row>
    <row r="229" spans="1:9">
      <c r="A229" s="4">
        <v>220</v>
      </c>
      <c r="B229" s="5">
        <f t="shared" si="26"/>
        <v>66148570.198617771</v>
      </c>
      <c r="C229" s="12">
        <f>CPR!E226</f>
        <v>8.6498744788083837E-3</v>
      </c>
      <c r="D229" s="5">
        <f t="shared" si="27"/>
        <v>661405.61757632461</v>
      </c>
      <c r="E229" s="5">
        <f t="shared" si="21"/>
        <v>303180.9467436648</v>
      </c>
      <c r="F229" s="18">
        <f t="shared" si="22"/>
        <v>330662.76658323576</v>
      </c>
      <c r="G229" s="18">
        <f t="shared" si="23"/>
        <v>569316.63774492813</v>
      </c>
      <c r="H229" s="18">
        <f t="shared" si="24"/>
        <v>899979.40432816395</v>
      </c>
      <c r="I229" s="18">
        <f t="shared" si="25"/>
        <v>1203160.3510718287</v>
      </c>
    </row>
    <row r="230" spans="1:9">
      <c r="A230" s="4">
        <v>221</v>
      </c>
      <c r="B230" s="5">
        <f t="shared" si="26"/>
        <v>65248590.794289604</v>
      </c>
      <c r="C230" s="12">
        <f>CPR!E227</f>
        <v>8.6498744788083837E-3</v>
      </c>
      <c r="D230" s="5">
        <f t="shared" si="27"/>
        <v>655684.54200471053</v>
      </c>
      <c r="E230" s="5">
        <f t="shared" si="21"/>
        <v>299056.041140494</v>
      </c>
      <c r="F230" s="18">
        <f t="shared" si="22"/>
        <v>329441.58803326252</v>
      </c>
      <c r="G230" s="18">
        <f t="shared" si="23"/>
        <v>561542.49190515035</v>
      </c>
      <c r="H230" s="18">
        <f t="shared" si="24"/>
        <v>890984.07993841288</v>
      </c>
      <c r="I230" s="18">
        <f t="shared" si="25"/>
        <v>1190040.1210789068</v>
      </c>
    </row>
    <row r="231" spans="1:9">
      <c r="A231" s="4">
        <v>222</v>
      </c>
      <c r="B231" s="5">
        <f t="shared" si="26"/>
        <v>64357606.714351192</v>
      </c>
      <c r="C231" s="12">
        <f>CPR!E228</f>
        <v>8.6498744788083837E-3</v>
      </c>
      <c r="D231" s="5">
        <f t="shared" si="27"/>
        <v>650012.95301867474</v>
      </c>
      <c r="E231" s="5">
        <f t="shared" si="21"/>
        <v>294972.36410744296</v>
      </c>
      <c r="F231" s="18">
        <f t="shared" si="22"/>
        <v>328224.91944691876</v>
      </c>
      <c r="G231" s="18">
        <f t="shared" si="23"/>
        <v>553846.11548162065</v>
      </c>
      <c r="H231" s="18">
        <f t="shared" si="24"/>
        <v>882071.03492853942</v>
      </c>
      <c r="I231" s="18">
        <f t="shared" si="25"/>
        <v>1177043.3990359823</v>
      </c>
    </row>
    <row r="232" spans="1:9">
      <c r="A232" s="4">
        <v>223</v>
      </c>
      <c r="B232" s="5">
        <f t="shared" si="26"/>
        <v>63475535.679422654</v>
      </c>
      <c r="C232" s="12">
        <f>CPR!E229</f>
        <v>8.6498744788083837E-3</v>
      </c>
      <c r="D232" s="5">
        <f t="shared" si="27"/>
        <v>644390.42256546358</v>
      </c>
      <c r="E232" s="5">
        <f t="shared" si="21"/>
        <v>290929.53853068716</v>
      </c>
      <c r="F232" s="18">
        <f t="shared" si="22"/>
        <v>327012.7441683503</v>
      </c>
      <c r="G232" s="18">
        <f t="shared" si="23"/>
        <v>546226.79691210215</v>
      </c>
      <c r="H232" s="18">
        <f t="shared" si="24"/>
        <v>873239.5410804525</v>
      </c>
      <c r="I232" s="18">
        <f t="shared" si="25"/>
        <v>1164169.0796111396</v>
      </c>
    </row>
    <row r="233" spans="1:9">
      <c r="A233" s="4">
        <v>224</v>
      </c>
      <c r="B233" s="5">
        <f t="shared" si="26"/>
        <v>62602296.138342202</v>
      </c>
      <c r="C233" s="12">
        <f>CPR!E230</f>
        <v>8.6498744788083837E-3</v>
      </c>
      <c r="D233" s="5">
        <f t="shared" si="27"/>
        <v>638816.52629492607</v>
      </c>
      <c r="E233" s="5">
        <f t="shared" si="21"/>
        <v>286927.19063406845</v>
      </c>
      <c r="F233" s="18">
        <f t="shared" si="22"/>
        <v>325805.04560321505</v>
      </c>
      <c r="G233" s="18">
        <f t="shared" si="23"/>
        <v>538683.83093282057</v>
      </c>
      <c r="H233" s="18">
        <f t="shared" si="24"/>
        <v>864488.87653603568</v>
      </c>
      <c r="I233" s="18">
        <f t="shared" si="25"/>
        <v>1151416.067170104</v>
      </c>
    </row>
    <row r="234" spans="1:9">
      <c r="A234" s="4">
        <v>225</v>
      </c>
      <c r="B234" s="5">
        <f t="shared" si="26"/>
        <v>61737807.261806168</v>
      </c>
      <c r="C234" s="12">
        <f>CPR!E231</f>
        <v>8.6498744788083837E-3</v>
      </c>
      <c r="D234" s="5">
        <f t="shared" si="27"/>
        <v>633290.84352748643</v>
      </c>
      <c r="E234" s="5">
        <f t="shared" si="21"/>
        <v>282964.94994994492</v>
      </c>
      <c r="F234" s="18">
        <f t="shared" si="22"/>
        <v>324601.80721845559</v>
      </c>
      <c r="G234" s="18">
        <f t="shared" si="23"/>
        <v>531216.51852345408</v>
      </c>
      <c r="H234" s="18">
        <f t="shared" si="24"/>
        <v>855818.32574190968</v>
      </c>
      <c r="I234" s="18">
        <f t="shared" si="25"/>
        <v>1138783.2756918545</v>
      </c>
    </row>
    <row r="235" spans="1:9">
      <c r="A235" s="4">
        <v>226</v>
      </c>
      <c r="B235" s="5">
        <f t="shared" si="26"/>
        <v>60881988.936064258</v>
      </c>
      <c r="C235" s="12">
        <f>CPR!E232</f>
        <v>8.6498744788083837E-3</v>
      </c>
      <c r="D235" s="5">
        <f t="shared" si="27"/>
        <v>627812.95722239488</v>
      </c>
      <c r="E235" s="5">
        <f t="shared" si="21"/>
        <v>279042.44929029449</v>
      </c>
      <c r="F235" s="18">
        <f t="shared" si="22"/>
        <v>323403.01254207356</v>
      </c>
      <c r="G235" s="18">
        <f t="shared" si="23"/>
        <v>523824.16685259913</v>
      </c>
      <c r="H235" s="18">
        <f t="shared" si="24"/>
        <v>847227.17939467262</v>
      </c>
      <c r="I235" s="18">
        <f t="shared" si="25"/>
        <v>1126269.6286849671</v>
      </c>
    </row>
    <row r="236" spans="1:9">
      <c r="A236" s="4">
        <v>227</v>
      </c>
      <c r="B236" s="5">
        <f t="shared" si="26"/>
        <v>60034761.756669588</v>
      </c>
      <c r="C236" s="12">
        <f>CPR!E233</f>
        <v>8.6498744788083837E-3</v>
      </c>
      <c r="D236" s="5">
        <f t="shared" si="27"/>
        <v>622382.45394625154</v>
      </c>
      <c r="E236" s="5">
        <f t="shared" si="21"/>
        <v>275159.32471806894</v>
      </c>
      <c r="F236" s="18">
        <f t="shared" si="22"/>
        <v>322208.64516290359</v>
      </c>
      <c r="G236" s="18">
        <f t="shared" si="23"/>
        <v>516506.08922371181</v>
      </c>
      <c r="H236" s="18">
        <f t="shared" si="24"/>
        <v>838714.73438661546</v>
      </c>
      <c r="I236" s="18">
        <f t="shared" si="25"/>
        <v>1113874.0591046843</v>
      </c>
    </row>
    <row r="237" spans="1:9">
      <c r="A237" s="4">
        <v>228</v>
      </c>
      <c r="B237" s="5">
        <f t="shared" si="26"/>
        <v>59196047.022282973</v>
      </c>
      <c r="C237" s="12">
        <f>CPR!E234</f>
        <v>8.6498744788083837E-3</v>
      </c>
      <c r="D237" s="5">
        <f t="shared" si="27"/>
        <v>616998.92384180368</v>
      </c>
      <c r="E237" s="5">
        <f t="shared" si="21"/>
        <v>271315.21551879693</v>
      </c>
      <c r="F237" s="18">
        <f t="shared" si="22"/>
        <v>321018.68873038882</v>
      </c>
      <c r="G237" s="18">
        <f t="shared" si="23"/>
        <v>509261.60502151697</v>
      </c>
      <c r="H237" s="18">
        <f t="shared" si="24"/>
        <v>830280.29375190579</v>
      </c>
      <c r="I237" s="18">
        <f t="shared" si="25"/>
        <v>1101595.5092707027</v>
      </c>
    </row>
    <row r="238" spans="1:9">
      <c r="A238" s="4">
        <v>229</v>
      </c>
      <c r="B238" s="5">
        <f t="shared" si="26"/>
        <v>58365766.72853107</v>
      </c>
      <c r="C238" s="12">
        <f>CPR!E235</f>
        <v>8.6498744788083837E-3</v>
      </c>
      <c r="D238" s="5">
        <f t="shared" si="27"/>
        <v>611661.96059701208</v>
      </c>
      <c r="E238" s="5">
        <f t="shared" si="21"/>
        <v>267509.76417243405</v>
      </c>
      <c r="F238" s="18">
        <f t="shared" si="22"/>
        <v>319833.12695435673</v>
      </c>
      <c r="G238" s="18">
        <f t="shared" si="23"/>
        <v>502090.03965888446</v>
      </c>
      <c r="H238" s="18">
        <f t="shared" si="24"/>
        <v>821923.16661324119</v>
      </c>
      <c r="I238" s="18">
        <f t="shared" si="25"/>
        <v>1089432.9307856753</v>
      </c>
    </row>
    <row r="239" spans="1:9">
      <c r="A239" s="4">
        <v>230</v>
      </c>
      <c r="B239" s="5">
        <f t="shared" si="26"/>
        <v>57543843.561917827</v>
      </c>
      <c r="C239" s="12">
        <f>CPR!E236</f>
        <v>8.6498744788083837E-3</v>
      </c>
      <c r="D239" s="5">
        <f t="shared" si="27"/>
        <v>606371.16141438601</v>
      </c>
      <c r="E239" s="5">
        <f t="shared" si="21"/>
        <v>263742.61632545671</v>
      </c>
      <c r="F239" s="18">
        <f t="shared" si="22"/>
        <v>318651.94360479689</v>
      </c>
      <c r="G239" s="18">
        <f t="shared" si="23"/>
        <v>494990.72452416533</v>
      </c>
      <c r="H239" s="18">
        <f t="shared" si="24"/>
        <v>813642.66812896216</v>
      </c>
      <c r="I239" s="18">
        <f t="shared" si="25"/>
        <v>1077385.2844544188</v>
      </c>
    </row>
    <row r="240" spans="1:9">
      <c r="A240" s="4">
        <v>231</v>
      </c>
      <c r="B240" s="5">
        <f t="shared" si="26"/>
        <v>56730200.893788867</v>
      </c>
      <c r="C240" s="12">
        <f>CPR!E237</f>
        <v>8.6498744788083837E-3</v>
      </c>
      <c r="D240" s="5">
        <f t="shared" si="27"/>
        <v>601126.12698058225</v>
      </c>
      <c r="E240" s="5">
        <f t="shared" si="21"/>
        <v>260013.42076319898</v>
      </c>
      <c r="F240" s="18">
        <f t="shared" si="22"/>
        <v>317475.12251163792</v>
      </c>
      <c r="G240" s="18">
        <f t="shared" si="23"/>
        <v>487962.99692898686</v>
      </c>
      <c r="H240" s="18">
        <f t="shared" si="24"/>
        <v>805438.11944062472</v>
      </c>
      <c r="I240" s="18">
        <f t="shared" si="25"/>
        <v>1065451.5402038237</v>
      </c>
    </row>
    <row r="241" spans="1:9">
      <c r="A241" s="4">
        <v>232</v>
      </c>
      <c r="B241" s="5">
        <f t="shared" si="26"/>
        <v>55924762.774348244</v>
      </c>
      <c r="C241" s="12">
        <f>CPR!E238</f>
        <v>8.6498744788083837E-3</v>
      </c>
      <c r="D241" s="5">
        <f t="shared" si="27"/>
        <v>595926.46143626794</v>
      </c>
      <c r="E241" s="5">
        <f t="shared" si="21"/>
        <v>256321.82938242945</v>
      </c>
      <c r="F241" s="18">
        <f t="shared" si="22"/>
        <v>316302.64756452671</v>
      </c>
      <c r="G241" s="18">
        <f t="shared" si="23"/>
        <v>481006.20005650003</v>
      </c>
      <c r="H241" s="18">
        <f t="shared" si="24"/>
        <v>797308.84762102668</v>
      </c>
      <c r="I241" s="18">
        <f t="shared" si="25"/>
        <v>1053630.677003456</v>
      </c>
    </row>
    <row r="242" spans="1:9">
      <c r="A242" s="4">
        <v>233</v>
      </c>
      <c r="B242" s="5">
        <f t="shared" si="26"/>
        <v>55127453.92672722</v>
      </c>
      <c r="C242" s="12">
        <f>CPR!E239</f>
        <v>8.6498744788083837E-3</v>
      </c>
      <c r="D242" s="5">
        <f t="shared" si="27"/>
        <v>590771.77234624361</v>
      </c>
      <c r="E242" s="5">
        <f t="shared" si="21"/>
        <v>252667.49716416642</v>
      </c>
      <c r="F242" s="18">
        <f t="shared" si="22"/>
        <v>315134.5027126075</v>
      </c>
      <c r="G242" s="18">
        <f t="shared" si="23"/>
        <v>474119.68291007704</v>
      </c>
      <c r="H242" s="18">
        <f t="shared" si="24"/>
        <v>789254.18562268454</v>
      </c>
      <c r="I242" s="18">
        <f t="shared" si="25"/>
        <v>1041921.682786851</v>
      </c>
    </row>
    <row r="243" spans="1:9">
      <c r="A243" s="4">
        <v>234</v>
      </c>
      <c r="B243" s="5">
        <f t="shared" si="26"/>
        <v>54338199.741104536</v>
      </c>
      <c r="C243" s="12">
        <f>CPR!E240</f>
        <v>8.6498744788083837E-3</v>
      </c>
      <c r="D243" s="5">
        <f t="shared" si="27"/>
        <v>585661.6706698254</v>
      </c>
      <c r="E243" s="5">
        <f t="shared" si="21"/>
        <v>249050.08214672911</v>
      </c>
      <c r="F243" s="18">
        <f t="shared" si="22"/>
        <v>313970.67196430272</v>
      </c>
      <c r="G243" s="18">
        <f t="shared" si="23"/>
        <v>467302.80026245408</v>
      </c>
      <c r="H243" s="18">
        <f t="shared" si="24"/>
        <v>781273.47222675686</v>
      </c>
      <c r="I243" s="18">
        <f t="shared" si="25"/>
        <v>1030323.554373486</v>
      </c>
    </row>
    <row r="244" spans="1:9">
      <c r="A244" s="4">
        <v>235</v>
      </c>
      <c r="B244" s="5">
        <f t="shared" si="26"/>
        <v>53556926.268877782</v>
      </c>
      <c r="C244" s="12">
        <f>CPR!E241</f>
        <v>8.6498744788083837E-3</v>
      </c>
      <c r="D244" s="5">
        <f t="shared" si="27"/>
        <v>580595.77073148207</v>
      </c>
      <c r="E244" s="5">
        <f t="shared" si="21"/>
        <v>245469.24539902317</v>
      </c>
      <c r="F244" s="18">
        <f t="shared" si="22"/>
        <v>312811.13938709314</v>
      </c>
      <c r="G244" s="18">
        <f t="shared" si="23"/>
        <v>460554.91260531684</v>
      </c>
      <c r="H244" s="18">
        <f t="shared" si="24"/>
        <v>773366.05199240998</v>
      </c>
      <c r="I244" s="18">
        <f t="shared" si="25"/>
        <v>1018835.2973914332</v>
      </c>
    </row>
    <row r="245" spans="1:9">
      <c r="A245" s="4">
        <v>236</v>
      </c>
      <c r="B245" s="5">
        <f t="shared" si="26"/>
        <v>52783560.216885373</v>
      </c>
      <c r="C245" s="12">
        <f>CPR!E242</f>
        <v>8.6498744788083837E-3</v>
      </c>
      <c r="D245" s="5">
        <f t="shared" si="27"/>
        <v>575573.69019172771</v>
      </c>
      <c r="E245" s="5">
        <f t="shared" si="21"/>
        <v>241924.65099405797</v>
      </c>
      <c r="F245" s="18">
        <f t="shared" si="22"/>
        <v>311655.88910730084</v>
      </c>
      <c r="G245" s="18">
        <f t="shared" si="23"/>
        <v>453875.3860993227</v>
      </c>
      <c r="H245" s="18">
        <f t="shared" si="24"/>
        <v>765531.2752066236</v>
      </c>
      <c r="I245" s="18">
        <f t="shared" si="25"/>
        <v>1007455.9262006816</v>
      </c>
    </row>
    <row r="246" spans="1:9">
      <c r="A246" s="4">
        <v>237</v>
      </c>
      <c r="B246" s="5">
        <f t="shared" si="26"/>
        <v>52018028.941678748</v>
      </c>
      <c r="C246" s="12">
        <f>CPR!E243</f>
        <v>8.6498744788083837E-3</v>
      </c>
      <c r="D246" s="5">
        <f t="shared" si="27"/>
        <v>570595.05001826445</v>
      </c>
      <c r="E246" s="5">
        <f t="shared" si="21"/>
        <v>238415.96598269427</v>
      </c>
      <c r="F246" s="18">
        <f t="shared" si="22"/>
        <v>310504.90530987072</v>
      </c>
      <c r="G246" s="18">
        <f t="shared" si="23"/>
        <v>447263.59252455819</v>
      </c>
      <c r="H246" s="18">
        <f t="shared" si="24"/>
        <v>757768.49783442891</v>
      </c>
      <c r="I246" s="18">
        <f t="shared" si="25"/>
        <v>996184.46381712321</v>
      </c>
    </row>
    <row r="247" spans="1:9">
      <c r="A247" s="4">
        <v>238</v>
      </c>
      <c r="B247" s="5">
        <f t="shared" si="26"/>
        <v>51260260.443844318</v>
      </c>
      <c r="C247" s="12">
        <f>CPR!E244</f>
        <v>8.6498744788083837E-3</v>
      </c>
      <c r="D247" s="5">
        <f t="shared" si="27"/>
        <v>565659.4744573771</v>
      </c>
      <c r="E247" s="5">
        <f t="shared" si="21"/>
        <v>234942.86036761978</v>
      </c>
      <c r="F247" s="18">
        <f t="shared" si="22"/>
        <v>309358.1722381555</v>
      </c>
      <c r="G247" s="18">
        <f t="shared" si="23"/>
        <v>440718.90923142625</v>
      </c>
      <c r="H247" s="18">
        <f t="shared" si="24"/>
        <v>750077.0814695817</v>
      </c>
      <c r="I247" s="18">
        <f t="shared" si="25"/>
        <v>985019.94183720148</v>
      </c>
    </row>
    <row r="248" spans="1:9">
      <c r="A248" s="4">
        <v>239</v>
      </c>
      <c r="B248" s="5">
        <f t="shared" si="26"/>
        <v>50510183.362374738</v>
      </c>
      <c r="C248" s="12">
        <f>CPR!E245</f>
        <v>8.6498744788083837E-3</v>
      </c>
      <c r="D248" s="5">
        <f t="shared" si="27"/>
        <v>560766.59100557189</v>
      </c>
      <c r="E248" s="5">
        <f t="shared" si="21"/>
        <v>231505.00707755089</v>
      </c>
      <c r="F248" s="18">
        <f t="shared" si="22"/>
        <v>308215.67419369821</v>
      </c>
      <c r="G248" s="18">
        <f t="shared" si="23"/>
        <v>434240.71909196029</v>
      </c>
      <c r="H248" s="18">
        <f t="shared" si="24"/>
        <v>742456.39328565844</v>
      </c>
      <c r="I248" s="18">
        <f t="shared" si="25"/>
        <v>973961.40036320931</v>
      </c>
    </row>
    <row r="249" spans="1:9">
      <c r="A249" s="4">
        <v>240</v>
      </c>
      <c r="B249" s="5">
        <f t="shared" si="26"/>
        <v>49767726.969089076</v>
      </c>
      <c r="C249" s="12">
        <f>CPR!E246</f>
        <v>8.6498744788083837E-3</v>
      </c>
      <c r="D249" s="5">
        <f t="shared" si="27"/>
        <v>555916.0303814644</v>
      </c>
      <c r="E249" s="5">
        <f t="shared" si="21"/>
        <v>228102.08194165825</v>
      </c>
      <c r="F249" s="18">
        <f t="shared" si="22"/>
        <v>307077.395536019</v>
      </c>
      <c r="G249" s="18">
        <f t="shared" si="23"/>
        <v>427828.41045156133</v>
      </c>
      <c r="H249" s="18">
        <f t="shared" si="24"/>
        <v>734905.80598758033</v>
      </c>
      <c r="I249" s="18">
        <f t="shared" si="25"/>
        <v>963007.88792923861</v>
      </c>
    </row>
    <row r="250" spans="1:9">
      <c r="A250" s="4">
        <v>241</v>
      </c>
      <c r="B250" s="5">
        <f t="shared" si="26"/>
        <v>49032821.163101494</v>
      </c>
      <c r="C250" s="12">
        <f>CPR!E247</f>
        <v>8.6498744788083837E-3</v>
      </c>
      <c r="D250" s="5">
        <f t="shared" si="27"/>
        <v>551107.42649790726</v>
      </c>
      <c r="E250" s="5">
        <f t="shared" si="21"/>
        <v>224733.76366421519</v>
      </c>
      <c r="F250" s="18">
        <f t="shared" si="22"/>
        <v>305943.32068239979</v>
      </c>
      <c r="G250" s="18">
        <f t="shared" si="23"/>
        <v>421481.37708115467</v>
      </c>
      <c r="H250" s="18">
        <f t="shared" si="24"/>
        <v>727424.69776355452</v>
      </c>
      <c r="I250" s="18">
        <f t="shared" si="25"/>
        <v>952158.46142776974</v>
      </c>
    </row>
    <row r="251" spans="1:9">
      <c r="A251" s="4">
        <v>242</v>
      </c>
      <c r="B251" s="5">
        <f t="shared" si="26"/>
        <v>48305396.46533794</v>
      </c>
      <c r="C251" s="12">
        <f>CPR!E248</f>
        <v>8.6498744788083837E-3</v>
      </c>
      <c r="D251" s="5">
        <f t="shared" si="27"/>
        <v>546340.41643436102</v>
      </c>
      <c r="E251" s="5">
        <f t="shared" si="21"/>
        <v>221399.73379946555</v>
      </c>
      <c r="F251" s="18">
        <f t="shared" si="22"/>
        <v>304813.43410767132</v>
      </c>
      <c r="G251" s="18">
        <f t="shared" si="23"/>
        <v>415199.01812976151</v>
      </c>
      <c r="H251" s="18">
        <f t="shared" si="24"/>
        <v>720012.45223743282</v>
      </c>
      <c r="I251" s="18">
        <f t="shared" si="25"/>
        <v>941412.18603689841</v>
      </c>
    </row>
    <row r="252" spans="1:9">
      <c r="A252" s="4">
        <v>243</v>
      </c>
      <c r="B252" s="5">
        <f t="shared" si="26"/>
        <v>47585384.013100505</v>
      </c>
      <c r="C252" s="12">
        <f>CPR!E249</f>
        <v>8.6498744788083837E-3</v>
      </c>
      <c r="D252" s="5">
        <f t="shared" si="27"/>
        <v>541614.64040950383</v>
      </c>
      <c r="E252" s="5">
        <f t="shared" si="21"/>
        <v>218099.67672671066</v>
      </c>
      <c r="F252" s="18">
        <f t="shared" si="22"/>
        <v>303687.72034400131</v>
      </c>
      <c r="G252" s="18">
        <f t="shared" si="23"/>
        <v>408980.73807748349</v>
      </c>
      <c r="H252" s="18">
        <f t="shared" si="24"/>
        <v>712668.4584214848</v>
      </c>
      <c r="I252" s="18">
        <f t="shared" si="25"/>
        <v>930768.13514819543</v>
      </c>
    </row>
    <row r="253" spans="1:9">
      <c r="A253" s="4">
        <v>244</v>
      </c>
      <c r="B253" s="5">
        <f t="shared" si="26"/>
        <v>46872715.554679021</v>
      </c>
      <c r="C253" s="12">
        <f>CPR!E250</f>
        <v>8.6498744788083837E-3</v>
      </c>
      <c r="D253" s="5">
        <f t="shared" si="27"/>
        <v>536929.74175407656</v>
      </c>
      <c r="E253" s="5">
        <f t="shared" si="21"/>
        <v>214833.27962561219</v>
      </c>
      <c r="F253" s="18">
        <f t="shared" si="22"/>
        <v>302566.16398068145</v>
      </c>
      <c r="G253" s="18">
        <f t="shared" si="23"/>
        <v>402825.9466888954</v>
      </c>
      <c r="H253" s="18">
        <f t="shared" si="24"/>
        <v>705392.1106695768</v>
      </c>
      <c r="I253" s="18">
        <f t="shared" si="25"/>
        <v>920225.39029518899</v>
      </c>
    </row>
    <row r="254" spans="1:9">
      <c r="A254" s="4">
        <v>245</v>
      </c>
      <c r="B254" s="5">
        <f t="shared" si="26"/>
        <v>46167323.444009446</v>
      </c>
      <c r="C254" s="12">
        <f>CPR!E251</f>
        <v>8.6498744788083837E-3</v>
      </c>
      <c r="D254" s="5">
        <f t="shared" si="27"/>
        <v>532285.36688396474</v>
      </c>
      <c r="E254" s="5">
        <f t="shared" si="21"/>
        <v>211600.23245170995</v>
      </c>
      <c r="F254" s="18">
        <f t="shared" si="22"/>
        <v>301448.74966391752</v>
      </c>
      <c r="G254" s="18">
        <f t="shared" si="23"/>
        <v>396734.05896684265</v>
      </c>
      <c r="H254" s="18">
        <f t="shared" si="24"/>
        <v>698182.80863076018</v>
      </c>
      <c r="I254" s="18">
        <f t="shared" si="25"/>
        <v>909783.0410824701</v>
      </c>
    </row>
    <row r="255" spans="1:9">
      <c r="A255" s="4">
        <v>246</v>
      </c>
      <c r="B255" s="5">
        <f t="shared" si="26"/>
        <v>45469140.635378689</v>
      </c>
      <c r="C255" s="12">
        <f>CPR!E252</f>
        <v>8.6498744788083837E-3</v>
      </c>
      <c r="D255" s="5">
        <f t="shared" si="27"/>
        <v>527681.16527351167</v>
      </c>
      <c r="E255" s="5">
        <f t="shared" si="21"/>
        <v>208400.22791215233</v>
      </c>
      <c r="F255" s="18">
        <f t="shared" si="22"/>
        <v>300335.46209661826</v>
      </c>
      <c r="G255" s="18">
        <f t="shared" si="23"/>
        <v>390704.49510664068</v>
      </c>
      <c r="H255" s="18">
        <f t="shared" si="24"/>
        <v>691039.95720325899</v>
      </c>
      <c r="I255" s="18">
        <f t="shared" si="25"/>
        <v>899440.1851154113</v>
      </c>
    </row>
    <row r="256" spans="1:9">
      <c r="A256" s="4">
        <v>247</v>
      </c>
      <c r="B256" s="5">
        <f t="shared" si="26"/>
        <v>44778100.678175427</v>
      </c>
      <c r="C256" s="12">
        <f>CPR!E253</f>
        <v>8.6498744788083837E-3</v>
      </c>
      <c r="D256" s="5">
        <f t="shared" si="27"/>
        <v>523116.78942906449</v>
      </c>
      <c r="E256" s="5">
        <f t="shared" si="21"/>
        <v>205232.96144163737</v>
      </c>
      <c r="F256" s="18">
        <f t="shared" si="22"/>
        <v>299226.28603818733</v>
      </c>
      <c r="G256" s="18">
        <f t="shared" si="23"/>
        <v>384736.68045067164</v>
      </c>
      <c r="H256" s="18">
        <f t="shared" si="24"/>
        <v>683962.96648885892</v>
      </c>
      <c r="I256" s="18">
        <f t="shared" si="25"/>
        <v>889195.92793049628</v>
      </c>
    </row>
    <row r="257" spans="1:9">
      <c r="A257" s="4">
        <v>248</v>
      </c>
      <c r="B257" s="5">
        <f t="shared" si="26"/>
        <v>44094137.711686566</v>
      </c>
      <c r="C257" s="12">
        <f>CPR!E254</f>
        <v>8.6498744788083837E-3</v>
      </c>
      <c r="D257" s="5">
        <f t="shared" si="27"/>
        <v>518591.89486274577</v>
      </c>
      <c r="E257" s="5">
        <f t="shared" si="21"/>
        <v>202098.13117856343</v>
      </c>
      <c r="F257" s="18">
        <f t="shared" si="22"/>
        <v>298121.20630431292</v>
      </c>
      <c r="G257" s="18">
        <f t="shared" si="23"/>
        <v>378830.0454433767</v>
      </c>
      <c r="H257" s="18">
        <f t="shared" si="24"/>
        <v>676951.25174768968</v>
      </c>
      <c r="I257" s="18">
        <f t="shared" si="25"/>
        <v>879049.38292625314</v>
      </c>
    </row>
    <row r="258" spans="1:9">
      <c r="A258" s="4">
        <v>249</v>
      </c>
      <c r="B258" s="5">
        <f t="shared" si="26"/>
        <v>43417186.459938876</v>
      </c>
      <c r="C258" s="12">
        <f>CPR!E255</f>
        <v>8.6498744788083837E-3</v>
      </c>
      <c r="D258" s="5">
        <f t="shared" si="27"/>
        <v>514106.14006645553</v>
      </c>
      <c r="E258" s="5">
        <f t="shared" si="21"/>
        <v>198995.43794138651</v>
      </c>
      <c r="F258" s="18">
        <f t="shared" si="22"/>
        <v>297020.20776676113</v>
      </c>
      <c r="G258" s="18">
        <f t="shared" si="23"/>
        <v>372984.02558663813</v>
      </c>
      <c r="H258" s="18">
        <f t="shared" si="24"/>
        <v>670004.23335339921</v>
      </c>
      <c r="I258" s="18">
        <f t="shared" si="25"/>
        <v>868999.67129478569</v>
      </c>
    </row>
    <row r="259" spans="1:9">
      <c r="A259" s="4">
        <v>250</v>
      </c>
      <c r="B259" s="5">
        <f t="shared" si="26"/>
        <v>42747182.226585478</v>
      </c>
      <c r="C259" s="12">
        <f>CPR!E256</f>
        <v>8.6498744788083837E-3</v>
      </c>
      <c r="D259" s="5">
        <f t="shared" si="27"/>
        <v>509659.18648609595</v>
      </c>
      <c r="E259" s="5">
        <f t="shared" si="21"/>
        <v>195924.58520518345</v>
      </c>
      <c r="F259" s="18">
        <f t="shared" si="22"/>
        <v>295923.27535316854</v>
      </c>
      <c r="G259" s="18">
        <f t="shared" si="23"/>
        <v>367198.06139555026</v>
      </c>
      <c r="H259" s="18">
        <f t="shared" si="24"/>
        <v>663121.33674871875</v>
      </c>
      <c r="I259" s="18">
        <f t="shared" si="25"/>
        <v>859045.92195390223</v>
      </c>
    </row>
    <row r="260" spans="1:9">
      <c r="A260" s="4">
        <v>251</v>
      </c>
      <c r="B260" s="5">
        <f t="shared" si="26"/>
        <v>42084060.889836758</v>
      </c>
      <c r="C260" s="12">
        <f>CPR!E257</f>
        <v>8.6498744788083837E-3</v>
      </c>
      <c r="D260" s="5">
        <f t="shared" si="27"/>
        <v>505250.69849601947</v>
      </c>
      <c r="E260" s="5">
        <f t="shared" si="21"/>
        <v>192885.27907841848</v>
      </c>
      <c r="F260" s="18">
        <f t="shared" si="22"/>
        <v>294830.39404683566</v>
      </c>
      <c r="G260" s="18">
        <f t="shared" si="23"/>
        <v>361471.59835457429</v>
      </c>
      <c r="H260" s="18">
        <f t="shared" si="24"/>
        <v>656301.99240140989</v>
      </c>
      <c r="I260" s="18">
        <f t="shared" si="25"/>
        <v>849187.2714798284</v>
      </c>
    </row>
    <row r="261" spans="1:9">
      <c r="A261" s="4">
        <v>252</v>
      </c>
      <c r="B261" s="5">
        <f t="shared" si="26"/>
        <v>41427758.897435352</v>
      </c>
      <c r="C261" s="12">
        <f>CPR!E258</f>
        <v>8.6498744788083837E-3</v>
      </c>
      <c r="D261" s="5">
        <f t="shared" si="27"/>
        <v>500880.34337369842</v>
      </c>
      <c r="E261" s="5">
        <f t="shared" si="21"/>
        <v>189877.22827991203</v>
      </c>
      <c r="F261" s="18">
        <f t="shared" si="22"/>
        <v>293741.54888652166</v>
      </c>
      <c r="G261" s="18">
        <f t="shared" si="23"/>
        <v>355804.08687407384</v>
      </c>
      <c r="H261" s="18">
        <f t="shared" si="24"/>
        <v>649545.63576059556</v>
      </c>
      <c r="I261" s="18">
        <f t="shared" si="25"/>
        <v>839422.86404050759</v>
      </c>
    </row>
    <row r="262" spans="1:9">
      <c r="A262" s="4">
        <v>253</v>
      </c>
      <c r="B262" s="5">
        <f t="shared" si="26"/>
        <v>40778213.261674754</v>
      </c>
      <c r="C262" s="12">
        <f>CPR!E259</f>
        <v>8.6498744788083837E-3</v>
      </c>
      <c r="D262" s="5">
        <f t="shared" si="27"/>
        <v>496547.79127461347</v>
      </c>
      <c r="E262" s="5">
        <f t="shared" si="21"/>
        <v>186900.14411600929</v>
      </c>
      <c r="F262" s="18">
        <f t="shared" si="22"/>
        <v>292656.72496623965</v>
      </c>
      <c r="G262" s="18">
        <f t="shared" si="23"/>
        <v>350194.98224722891</v>
      </c>
      <c r="H262" s="18">
        <f t="shared" si="24"/>
        <v>642851.70721346862</v>
      </c>
      <c r="I262" s="18">
        <f t="shared" si="25"/>
        <v>829751.85132947797</v>
      </c>
    </row>
    <row r="263" spans="1:9">
      <c r="A263" s="4">
        <v>254</v>
      </c>
      <c r="B263" s="5">
        <f t="shared" si="26"/>
        <v>40135361.554461285</v>
      </c>
      <c r="C263" s="12">
        <f>CPR!E260</f>
        <v>8.6498744788083837E-3</v>
      </c>
      <c r="D263" s="5">
        <f t="shared" si="27"/>
        <v>492252.71520735841</v>
      </c>
      <c r="E263" s="5">
        <f t="shared" si="21"/>
        <v>183953.74045794757</v>
      </c>
      <c r="F263" s="18">
        <f t="shared" si="22"/>
        <v>291575.90743505198</v>
      </c>
      <c r="G263" s="18">
        <f t="shared" si="23"/>
        <v>344643.74460732401</v>
      </c>
      <c r="H263" s="18">
        <f t="shared" si="24"/>
        <v>636219.65204237599</v>
      </c>
      <c r="I263" s="18">
        <f t="shared" si="25"/>
        <v>820173.39250032359</v>
      </c>
    </row>
    <row r="264" spans="1:9">
      <c r="A264" s="4">
        <v>255</v>
      </c>
      <c r="B264" s="5">
        <f t="shared" si="26"/>
        <v>39499141.902418911</v>
      </c>
      <c r="C264" s="12">
        <f>CPR!E261</f>
        <v>8.6498744788083837E-3</v>
      </c>
      <c r="D264" s="5">
        <f t="shared" si="27"/>
        <v>487994.79100896197</v>
      </c>
      <c r="E264" s="5">
        <f t="shared" si="21"/>
        <v>181037.73371942001</v>
      </c>
      <c r="F264" s="18">
        <f t="shared" si="22"/>
        <v>290499.08149686741</v>
      </c>
      <c r="G264" s="18">
        <f t="shared" si="23"/>
        <v>339149.83888540714</v>
      </c>
      <c r="H264" s="18">
        <f t="shared" si="24"/>
        <v>629648.92038227455</v>
      </c>
      <c r="I264" s="18">
        <f t="shared" si="25"/>
        <v>810686.65410169458</v>
      </c>
    </row>
    <row r="265" spans="1:9">
      <c r="A265" s="4">
        <v>256</v>
      </c>
      <c r="B265" s="5">
        <f t="shared" si="26"/>
        <v>38869492.982036635</v>
      </c>
      <c r="C265" s="12">
        <f>CPR!E262</f>
        <v>8.6498744788083837E-3</v>
      </c>
      <c r="D265" s="5">
        <f t="shared" si="27"/>
        <v>483773.69732042204</v>
      </c>
      <c r="E265" s="5">
        <f t="shared" si="21"/>
        <v>178151.84283433459</v>
      </c>
      <c r="F265" s="18">
        <f t="shared" si="22"/>
        <v>289426.23241023882</v>
      </c>
      <c r="G265" s="18">
        <f t="shared" si="23"/>
        <v>333712.73476831731</v>
      </c>
      <c r="H265" s="18">
        <f t="shared" si="24"/>
        <v>623138.96717855614</v>
      </c>
      <c r="I265" s="18">
        <f t="shared" si="25"/>
        <v>801290.81001289072</v>
      </c>
    </row>
    <row r="266" spans="1:9">
      <c r="A266" s="4">
        <v>257</v>
      </c>
      <c r="B266" s="5">
        <f t="shared" si="26"/>
        <v>38246354.014858082</v>
      </c>
      <c r="C266" s="12">
        <f>CPR!E263</f>
        <v>8.6498744788083837E-3</v>
      </c>
      <c r="D266" s="5">
        <f t="shared" si="27"/>
        <v>479589.11556245136</v>
      </c>
      <c r="E266" s="5">
        <f t="shared" si="21"/>
        <v>175295.78923476621</v>
      </c>
      <c r="F266" s="18">
        <f t="shared" si="22"/>
        <v>288357.34548816097</v>
      </c>
      <c r="G266" s="18">
        <f t="shared" si="23"/>
        <v>328331.9066570765</v>
      </c>
      <c r="H266" s="18">
        <f t="shared" si="24"/>
        <v>616689.25214523752</v>
      </c>
      <c r="I266" s="18">
        <f t="shared" si="25"/>
        <v>791985.04138000379</v>
      </c>
    </row>
    <row r="267" spans="1:9">
      <c r="A267" s="4">
        <v>258</v>
      </c>
      <c r="B267" s="5">
        <f t="shared" si="26"/>
        <v>37629664.762712844</v>
      </c>
      <c r="C267" s="12">
        <f>CPR!E264</f>
        <v>8.6498744788083837E-3</v>
      </c>
      <c r="D267" s="5">
        <f t="shared" si="27"/>
        <v>475440.7299114333</v>
      </c>
      <c r="E267" s="5">
        <f t="shared" ref="E267:E330" si="28">($B$4/12)*B267</f>
        <v>172469.29682910052</v>
      </c>
      <c r="F267" s="18">
        <f t="shared" ref="F267:F330" si="29">D267-($B$5/12)*B267</f>
        <v>287292.40609786904</v>
      </c>
      <c r="G267" s="18">
        <f t="shared" ref="G267:G330" si="30">C267*(B267-F267)</f>
        <v>323006.83362564357</v>
      </c>
      <c r="H267" s="18">
        <f t="shared" ref="H267:H330" si="31">F267+G267</f>
        <v>610299.23972351267</v>
      </c>
      <c r="I267" s="18">
        <f t="shared" ref="I267:I330" si="32">E267+H267</f>
        <v>782768.53655261314</v>
      </c>
    </row>
    <row r="268" spans="1:9">
      <c r="A268" s="4">
        <v>259</v>
      </c>
      <c r="B268" s="5">
        <f t="shared" ref="B268:B331" si="33">B267-H267</f>
        <v>37019365.522989333</v>
      </c>
      <c r="C268" s="12">
        <f>CPR!E265</f>
        <v>8.6498744788083837E-3</v>
      </c>
      <c r="D268" s="5">
        <f t="shared" ref="D268:D331" si="34">B268*(0.06/12)/(1-(1+0.06/12)^(-(358-A268+1)))</f>
        <v>471328.22727558628</v>
      </c>
      <c r="E268" s="5">
        <f t="shared" si="28"/>
        <v>169672.09198036778</v>
      </c>
      <c r="F268" s="18">
        <f t="shared" si="29"/>
        <v>286231.39966063958</v>
      </c>
      <c r="G268" s="18">
        <f t="shared" si="30"/>
        <v>317736.99938002625</v>
      </c>
      <c r="H268" s="18">
        <f t="shared" si="31"/>
        <v>603968.39904066583</v>
      </c>
      <c r="I268" s="18">
        <f t="shared" si="32"/>
        <v>773640.49102103361</v>
      </c>
    </row>
    <row r="269" spans="1:9">
      <c r="A269" s="4">
        <v>260</v>
      </c>
      <c r="B269" s="5">
        <f t="shared" si="33"/>
        <v>36415397.123948663</v>
      </c>
      <c r="C269" s="12">
        <f>CPR!E266</f>
        <v>8.6498744788083837E-3</v>
      </c>
      <c r="D269" s="5">
        <f t="shared" si="34"/>
        <v>467251.29727133288</v>
      </c>
      <c r="E269" s="5">
        <f t="shared" si="28"/>
        <v>166903.90348476471</v>
      </c>
      <c r="F269" s="18">
        <f t="shared" si="29"/>
        <v>285174.31165158958</v>
      </c>
      <c r="G269" s="18">
        <f t="shared" si="30"/>
        <v>312521.89221774897</v>
      </c>
      <c r="H269" s="18">
        <f t="shared" si="31"/>
        <v>597696.20386933861</v>
      </c>
      <c r="I269" s="18">
        <f t="shared" si="32"/>
        <v>764600.10735410335</v>
      </c>
    </row>
    <row r="270" spans="1:9">
      <c r="A270" s="4">
        <v>261</v>
      </c>
      <c r="B270" s="5">
        <f t="shared" si="33"/>
        <v>35817700.920079328</v>
      </c>
      <c r="C270" s="12">
        <f>CPR!E267</f>
        <v>8.6498744788083837E-3</v>
      </c>
      <c r="D270" s="5">
        <f t="shared" si="34"/>
        <v>463209.63219987543</v>
      </c>
      <c r="E270" s="5">
        <f t="shared" si="28"/>
        <v>164164.46255036359</v>
      </c>
      <c r="F270" s="18">
        <f t="shared" si="29"/>
        <v>284121.12759947882</v>
      </c>
      <c r="G270" s="18">
        <f t="shared" si="30"/>
        <v>307361.00498767279</v>
      </c>
      <c r="H270" s="18">
        <f t="shared" si="31"/>
        <v>591482.1325871516</v>
      </c>
      <c r="I270" s="18">
        <f t="shared" si="32"/>
        <v>755646.59513751522</v>
      </c>
    </row>
    <row r="271" spans="1:9">
      <c r="A271" s="4">
        <v>262</v>
      </c>
      <c r="B271" s="5">
        <f t="shared" si="33"/>
        <v>35226218.787492178</v>
      </c>
      <c r="C271" s="12">
        <f>CPR!E268</f>
        <v>8.6498744788083837E-3</v>
      </c>
      <c r="D271" s="5">
        <f t="shared" si="34"/>
        <v>459202.92702397145</v>
      </c>
      <c r="E271" s="5">
        <f t="shared" si="28"/>
        <v>161453.50277600583</v>
      </c>
      <c r="F271" s="18">
        <f t="shared" si="29"/>
        <v>283071.83308651054</v>
      </c>
      <c r="G271" s="18">
        <f t="shared" si="30"/>
        <v>302253.83505016449</v>
      </c>
      <c r="H271" s="18">
        <f t="shared" si="31"/>
        <v>585325.66813667503</v>
      </c>
      <c r="I271" s="18">
        <f t="shared" si="32"/>
        <v>746779.17091268091</v>
      </c>
    </row>
    <row r="272" spans="1:9">
      <c r="A272" s="4">
        <v>263</v>
      </c>
      <c r="B272" s="5">
        <f t="shared" si="33"/>
        <v>34640893.1193555</v>
      </c>
      <c r="C272" s="12">
        <f>CPR!E269</f>
        <v>8.6498744788083837E-3</v>
      </c>
      <c r="D272" s="5">
        <f t="shared" si="34"/>
        <v>455230.8793449126</v>
      </c>
      <c r="E272" s="5">
        <f t="shared" si="28"/>
        <v>158770.76013037938</v>
      </c>
      <c r="F272" s="18">
        <f t="shared" si="29"/>
        <v>282026.41374813509</v>
      </c>
      <c r="G272" s="18">
        <f t="shared" si="30"/>
        <v>297199.88423761219</v>
      </c>
      <c r="H272" s="18">
        <f t="shared" si="31"/>
        <v>579226.29798574722</v>
      </c>
      <c r="I272" s="18">
        <f t="shared" si="32"/>
        <v>737997.05811612657</v>
      </c>
    </row>
    <row r="273" spans="1:9">
      <c r="A273" s="4">
        <v>264</v>
      </c>
      <c r="B273" s="5">
        <f t="shared" si="33"/>
        <v>34061666.821369752</v>
      </c>
      <c r="C273" s="12">
        <f>CPR!E270</f>
        <v>8.6498744788083837E-3</v>
      </c>
      <c r="D273" s="5">
        <f t="shared" si="34"/>
        <v>451293.18937970151</v>
      </c>
      <c r="E273" s="5">
        <f t="shared" si="28"/>
        <v>156115.97293127803</v>
      </c>
      <c r="F273" s="18">
        <f t="shared" si="29"/>
        <v>280984.8552728527</v>
      </c>
      <c r="G273" s="18">
        <f t="shared" si="30"/>
        <v>292198.6588152842</v>
      </c>
      <c r="H273" s="18">
        <f t="shared" si="31"/>
        <v>573183.51408813684</v>
      </c>
      <c r="I273" s="18">
        <f t="shared" si="32"/>
        <v>729299.4870194149</v>
      </c>
    </row>
    <row r="274" spans="1:9">
      <c r="A274" s="4">
        <v>265</v>
      </c>
      <c r="B274" s="5">
        <f t="shared" si="33"/>
        <v>33488483.307281617</v>
      </c>
      <c r="C274" s="12">
        <f>CPR!E271</f>
        <v>8.6498744788083837E-3</v>
      </c>
      <c r="D274" s="5">
        <f t="shared" si="34"/>
        <v>447389.55993842584</v>
      </c>
      <c r="E274" s="5">
        <f t="shared" si="28"/>
        <v>153488.88182504073</v>
      </c>
      <c r="F274" s="18">
        <f t="shared" si="29"/>
        <v>279947.14340201777</v>
      </c>
      <c r="G274" s="18">
        <f t="shared" si="30"/>
        <v>287249.6694425274</v>
      </c>
      <c r="H274" s="18">
        <f t="shared" si="31"/>
        <v>567196.81284454511</v>
      </c>
      <c r="I274" s="18">
        <f t="shared" si="32"/>
        <v>720685.69466958591</v>
      </c>
    </row>
    <row r="275" spans="1:9">
      <c r="A275" s="4">
        <v>266</v>
      </c>
      <c r="B275" s="5">
        <f t="shared" si="33"/>
        <v>32921286.494437072</v>
      </c>
      <c r="C275" s="12">
        <f>CPR!E272</f>
        <v>8.6498744788083837E-3</v>
      </c>
      <c r="D275" s="5">
        <f t="shared" si="34"/>
        <v>443519.6964018289</v>
      </c>
      <c r="E275" s="5">
        <f t="shared" si="28"/>
        <v>150889.22976616991</v>
      </c>
      <c r="F275" s="18">
        <f t="shared" si="29"/>
        <v>278913.26392964355</v>
      </c>
      <c r="G275" s="18">
        <f t="shared" si="30"/>
        <v>282352.43113430421</v>
      </c>
      <c r="H275" s="18">
        <f t="shared" si="31"/>
        <v>561265.6950639477</v>
      </c>
      <c r="I275" s="18">
        <f t="shared" si="32"/>
        <v>712154.92483011761</v>
      </c>
    </row>
    <row r="276" spans="1:9">
      <c r="A276" s="4">
        <v>267</v>
      </c>
      <c r="B276" s="5">
        <f t="shared" si="33"/>
        <v>32360020.799373124</v>
      </c>
      <c r="C276" s="12">
        <f>CPR!E273</f>
        <v>8.6498744788083837E-3</v>
      </c>
      <c r="D276" s="5">
        <f t="shared" si="34"/>
        <v>439683.30669907376</v>
      </c>
      <c r="E276" s="5">
        <f t="shared" si="28"/>
        <v>148316.76199712683</v>
      </c>
      <c r="F276" s="18">
        <f t="shared" si="29"/>
        <v>277883.20270220813</v>
      </c>
      <c r="G276" s="18">
        <f t="shared" si="30"/>
        <v>277506.46322306269</v>
      </c>
      <c r="H276" s="18">
        <f t="shared" si="31"/>
        <v>555389.66592527088</v>
      </c>
      <c r="I276" s="18">
        <f t="shared" si="32"/>
        <v>703706.42792239774</v>
      </c>
    </row>
    <row r="277" spans="1:9">
      <c r="A277" s="4">
        <v>268</v>
      </c>
      <c r="B277" s="5">
        <f t="shared" si="33"/>
        <v>31804631.133447852</v>
      </c>
      <c r="C277" s="12">
        <f>CPR!E274</f>
        <v>8.6498744788083837E-3</v>
      </c>
      <c r="D277" s="5">
        <f t="shared" si="34"/>
        <v>435880.10128569929</v>
      </c>
      <c r="E277" s="5">
        <f t="shared" si="28"/>
        <v>145771.22602830266</v>
      </c>
      <c r="F277" s="18">
        <f t="shared" si="29"/>
        <v>276856.94561846001</v>
      </c>
      <c r="G277" s="18">
        <f t="shared" si="30"/>
        <v>272711.28932093916</v>
      </c>
      <c r="H277" s="18">
        <f t="shared" si="31"/>
        <v>549568.23493939918</v>
      </c>
      <c r="I277" s="18">
        <f t="shared" si="32"/>
        <v>695339.46096770186</v>
      </c>
    </row>
    <row r="278" spans="1:9">
      <c r="A278" s="4">
        <v>269</v>
      </c>
      <c r="B278" s="5">
        <f t="shared" si="33"/>
        <v>31255062.898508452</v>
      </c>
      <c r="C278" s="12">
        <f>CPR!E275</f>
        <v>8.6498744788083837E-3</v>
      </c>
      <c r="D278" s="5">
        <f t="shared" si="34"/>
        <v>432109.79312176752</v>
      </c>
      <c r="E278" s="5">
        <f t="shared" si="28"/>
        <v>143252.37161816374</v>
      </c>
      <c r="F278" s="18">
        <f t="shared" si="29"/>
        <v>275834.47862922528</v>
      </c>
      <c r="G278" s="18">
        <f t="shared" si="30"/>
        <v>267966.43728228868</v>
      </c>
      <c r="H278" s="18">
        <f t="shared" si="31"/>
        <v>543800.91591151396</v>
      </c>
      <c r="I278" s="18">
        <f t="shared" si="32"/>
        <v>687053.28752967773</v>
      </c>
    </row>
    <row r="279" spans="1:9">
      <c r="A279" s="4">
        <v>270</v>
      </c>
      <c r="B279" s="5">
        <f t="shared" si="33"/>
        <v>30711261.982596938</v>
      </c>
      <c r="C279" s="12">
        <f>CPR!E276</f>
        <v>8.6498744788083837E-3</v>
      </c>
      <c r="D279" s="5">
        <f t="shared" si="34"/>
        <v>428372.09765020019</v>
      </c>
      <c r="E279" s="5">
        <f t="shared" si="28"/>
        <v>140759.95075356931</v>
      </c>
      <c r="F279" s="18">
        <f t="shared" si="29"/>
        <v>274815.78773721552</v>
      </c>
      <c r="G279" s="18">
        <f t="shared" si="30"/>
        <v>263271.43916654162</v>
      </c>
      <c r="H279" s="18">
        <f t="shared" si="31"/>
        <v>538087.22690375708</v>
      </c>
      <c r="I279" s="18">
        <f t="shared" si="32"/>
        <v>678847.17765732645</v>
      </c>
    </row>
    <row r="280" spans="1:9">
      <c r="A280" s="4">
        <v>271</v>
      </c>
      <c r="B280" s="5">
        <f t="shared" si="33"/>
        <v>30173174.755693182</v>
      </c>
      <c r="C280" s="12">
        <f>CPR!E277</f>
        <v>8.6498744788083837E-3</v>
      </c>
      <c r="D280" s="5">
        <f t="shared" si="34"/>
        <v>424666.73277530202</v>
      </c>
      <c r="E280" s="5">
        <f t="shared" si="28"/>
        <v>138293.71763026042</v>
      </c>
      <c r="F280" s="18">
        <f t="shared" si="29"/>
        <v>273800.85899683612</v>
      </c>
      <c r="G280" s="18">
        <f t="shared" si="30"/>
        <v>258625.83120138332</v>
      </c>
      <c r="H280" s="18">
        <f t="shared" si="31"/>
        <v>532426.69019821938</v>
      </c>
      <c r="I280" s="18">
        <f t="shared" si="32"/>
        <v>670720.40782847977</v>
      </c>
    </row>
    <row r="281" spans="1:9">
      <c r="A281" s="4">
        <v>272</v>
      </c>
      <c r="B281" s="5">
        <f t="shared" si="33"/>
        <v>29640748.065494962</v>
      </c>
      <c r="C281" s="12">
        <f>CPR!E278</f>
        <v>8.6498744788083837E-3</v>
      </c>
      <c r="D281" s="5">
        <f t="shared" si="34"/>
        <v>420993.41884147015</v>
      </c>
      <c r="E281" s="5">
        <f t="shared" si="28"/>
        <v>135853.42863351858</v>
      </c>
      <c r="F281" s="18">
        <f t="shared" si="29"/>
        <v>272789.67851399537</v>
      </c>
      <c r="G281" s="18">
        <f t="shared" si="30"/>
        <v>254029.15374625329</v>
      </c>
      <c r="H281" s="18">
        <f t="shared" si="31"/>
        <v>526818.83226024872</v>
      </c>
      <c r="I281" s="18">
        <f t="shared" si="32"/>
        <v>662672.26089376723</v>
      </c>
    </row>
    <row r="282" spans="1:9">
      <c r="A282" s="4">
        <v>273</v>
      </c>
      <c r="B282" s="5">
        <f t="shared" si="33"/>
        <v>29113929.233234715</v>
      </c>
      <c r="C282" s="12">
        <f>CPR!E279</f>
        <v>8.6498744788083837E-3</v>
      </c>
      <c r="D282" s="5">
        <f t="shared" si="34"/>
        <v>417351.87861208676</v>
      </c>
      <c r="E282" s="5">
        <f t="shared" si="28"/>
        <v>133438.84231899245</v>
      </c>
      <c r="F282" s="18">
        <f t="shared" si="29"/>
        <v>271782.23244591319</v>
      </c>
      <c r="G282" s="18">
        <f t="shared" si="30"/>
        <v>249480.95125616281</v>
      </c>
      <c r="H282" s="18">
        <f t="shared" si="31"/>
        <v>521263.18370207597</v>
      </c>
      <c r="I282" s="18">
        <f t="shared" si="32"/>
        <v>654702.02602106845</v>
      </c>
    </row>
    <row r="283" spans="1:9">
      <c r="A283" s="4">
        <v>274</v>
      </c>
      <c r="B283" s="5">
        <f t="shared" si="33"/>
        <v>28592666.049532637</v>
      </c>
      <c r="C283" s="12">
        <f>CPR!E280</f>
        <v>8.6498744788083837E-3</v>
      </c>
      <c r="D283" s="5">
        <f t="shared" si="34"/>
        <v>413741.83724859729</v>
      </c>
      <c r="E283" s="5">
        <f t="shared" si="28"/>
        <v>131049.71939369125</v>
      </c>
      <c r="F283" s="18">
        <f t="shared" si="29"/>
        <v>270778.5070009341</v>
      </c>
      <c r="G283" s="18">
        <f t="shared" si="30"/>
        <v>244980.77224582605</v>
      </c>
      <c r="H283" s="18">
        <f t="shared" si="31"/>
        <v>515759.27924676018</v>
      </c>
      <c r="I283" s="18">
        <f t="shared" si="32"/>
        <v>646808.99864045146</v>
      </c>
    </row>
    <row r="284" spans="1:9">
      <c r="A284" s="4">
        <v>275</v>
      </c>
      <c r="B284" s="5">
        <f t="shared" si="33"/>
        <v>28076906.770285878</v>
      </c>
      <c r="C284" s="12">
        <f>CPR!E281</f>
        <v>8.6498744788083837E-3</v>
      </c>
      <c r="D284" s="5">
        <f t="shared" si="34"/>
        <v>410163.02228976501</v>
      </c>
      <c r="E284" s="5">
        <f t="shared" si="28"/>
        <v>128685.82269714361</v>
      </c>
      <c r="F284" s="18">
        <f t="shared" si="29"/>
        <v>269778.4884383356</v>
      </c>
      <c r="G284" s="18">
        <f t="shared" si="30"/>
        <v>240528.16925410388</v>
      </c>
      <c r="H284" s="18">
        <f t="shared" si="31"/>
        <v>510306.6576924395</v>
      </c>
      <c r="I284" s="18">
        <f t="shared" si="32"/>
        <v>638992.48038958316</v>
      </c>
    </row>
    <row r="285" spans="1:9">
      <c r="A285" s="4">
        <v>276</v>
      </c>
      <c r="B285" s="5">
        <f t="shared" si="33"/>
        <v>27566600.112593438</v>
      </c>
      <c r="C285" s="12">
        <f>CPR!E282</f>
        <v>8.6498744788083837E-3</v>
      </c>
      <c r="D285" s="5">
        <f t="shared" si="34"/>
        <v>406615.16363110993</v>
      </c>
      <c r="E285" s="5">
        <f t="shared" si="28"/>
        <v>126346.91718271993</v>
      </c>
      <c r="F285" s="18">
        <f t="shared" si="29"/>
        <v>268782.16306814272</v>
      </c>
      <c r="G285" s="18">
        <f t="shared" si="30"/>
        <v>236122.69880875628</v>
      </c>
      <c r="H285" s="18">
        <f t="shared" si="31"/>
        <v>504904.86187689903</v>
      </c>
      <c r="I285" s="18">
        <f t="shared" si="32"/>
        <v>631251.77905961894</v>
      </c>
    </row>
    <row r="286" spans="1:9">
      <c r="A286" s="4">
        <v>277</v>
      </c>
      <c r="B286" s="5">
        <f t="shared" si="33"/>
        <v>27061695.250716541</v>
      </c>
      <c r="C286" s="12">
        <f>CPR!E283</f>
        <v>8.6498744788083837E-3</v>
      </c>
      <c r="D286" s="5">
        <f t="shared" si="34"/>
        <v>403097.99350452056</v>
      </c>
      <c r="E286" s="5">
        <f t="shared" si="28"/>
        <v>124032.76989911748</v>
      </c>
      <c r="F286" s="18">
        <f t="shared" si="29"/>
        <v>267789.51725093788</v>
      </c>
      <c r="G286" s="18">
        <f t="shared" si="30"/>
        <v>231763.92139150176</v>
      </c>
      <c r="H286" s="18">
        <f t="shared" si="31"/>
        <v>499553.43864243967</v>
      </c>
      <c r="I286" s="18">
        <f t="shared" si="32"/>
        <v>623586.20854155719</v>
      </c>
    </row>
    <row r="287" spans="1:9">
      <c r="A287" s="4">
        <v>278</v>
      </c>
      <c r="B287" s="5">
        <f t="shared" si="33"/>
        <v>26562141.812074102</v>
      </c>
      <c r="C287" s="12">
        <f>CPR!E284</f>
        <v>8.6498744788083837E-3</v>
      </c>
      <c r="D287" s="5">
        <f t="shared" si="34"/>
        <v>399611.24645804666</v>
      </c>
      <c r="E287" s="5">
        <f t="shared" si="28"/>
        <v>121743.1499720063</v>
      </c>
      <c r="F287" s="18">
        <f t="shared" si="29"/>
        <v>266800.53739767615</v>
      </c>
      <c r="G287" s="18">
        <f t="shared" si="30"/>
        <v>227451.40140338035</v>
      </c>
      <c r="H287" s="18">
        <f t="shared" si="31"/>
        <v>494251.93880105647</v>
      </c>
      <c r="I287" s="18">
        <f t="shared" si="32"/>
        <v>615995.0887730628</v>
      </c>
    </row>
    <row r="288" spans="1:9">
      <c r="A288" s="4">
        <v>279</v>
      </c>
      <c r="B288" s="5">
        <f t="shared" si="33"/>
        <v>26067889.873273045</v>
      </c>
      <c r="C288" s="12">
        <f>CPR!E285</f>
        <v>8.6498744788083837E-3</v>
      </c>
      <c r="D288" s="5">
        <f t="shared" si="34"/>
        <v>396154.65933586436</v>
      </c>
      <c r="E288" s="5">
        <f t="shared" si="28"/>
        <v>119477.8285858348</v>
      </c>
      <c r="F288" s="18">
        <f t="shared" si="29"/>
        <v>265815.20996949915</v>
      </c>
      <c r="G288" s="18">
        <f t="shared" si="30"/>
        <v>223184.70713041778</v>
      </c>
      <c r="H288" s="18">
        <f t="shared" si="31"/>
        <v>488999.91709991696</v>
      </c>
      <c r="I288" s="18">
        <f t="shared" si="32"/>
        <v>608477.74568575178</v>
      </c>
    </row>
    <row r="289" spans="1:9">
      <c r="A289" s="4">
        <v>280</v>
      </c>
      <c r="B289" s="5">
        <f t="shared" si="33"/>
        <v>25578889.956173129</v>
      </c>
      <c r="C289" s="12">
        <f>CPR!E286</f>
        <v>8.6498744788083837E-3</v>
      </c>
      <c r="D289" s="5">
        <f t="shared" si="34"/>
        <v>392727.97125841404</v>
      </c>
      <c r="E289" s="5">
        <f t="shared" si="28"/>
        <v>117236.57896579351</v>
      </c>
      <c r="F289" s="18">
        <f t="shared" si="29"/>
        <v>264833.52147754841</v>
      </c>
      <c r="G289" s="18">
        <f t="shared" si="30"/>
        <v>218963.41070958844</v>
      </c>
      <c r="H289" s="18">
        <f t="shared" si="31"/>
        <v>483796.93218713684</v>
      </c>
      <c r="I289" s="18">
        <f t="shared" si="32"/>
        <v>601033.51115293032</v>
      </c>
    </row>
    <row r="290" spans="1:9">
      <c r="A290" s="4">
        <v>281</v>
      </c>
      <c r="B290" s="5">
        <f t="shared" si="33"/>
        <v>25095093.023985993</v>
      </c>
      <c r="C290" s="12">
        <f>CPR!E287</f>
        <v>8.6498744788083837E-3</v>
      </c>
      <c r="D290" s="5">
        <f t="shared" si="34"/>
        <v>389330.92360271158</v>
      </c>
      <c r="E290" s="5">
        <f t="shared" si="28"/>
        <v>115019.17635993581</v>
      </c>
      <c r="F290" s="18">
        <f t="shared" si="29"/>
        <v>263855.4584827816</v>
      </c>
      <c r="G290" s="18">
        <f t="shared" si="30"/>
        <v>214787.08809507423</v>
      </c>
      <c r="H290" s="18">
        <f t="shared" si="31"/>
        <v>478642.54657785583</v>
      </c>
      <c r="I290" s="18">
        <f t="shared" si="32"/>
        <v>593661.72293779161</v>
      </c>
    </row>
    <row r="291" spans="1:9">
      <c r="A291" s="4">
        <v>282</v>
      </c>
      <c r="B291" s="5">
        <f t="shared" si="33"/>
        <v>24616450.477408137</v>
      </c>
      <c r="C291" s="12">
        <f>CPR!E288</f>
        <v>8.6498744788083837E-3</v>
      </c>
      <c r="D291" s="5">
        <f t="shared" si="34"/>
        <v>385963.25998282933</v>
      </c>
      <c r="E291" s="5">
        <f t="shared" si="28"/>
        <v>112825.39802145396</v>
      </c>
      <c r="F291" s="18">
        <f t="shared" si="29"/>
        <v>262881.00759578863</v>
      </c>
      <c r="G291" s="18">
        <f t="shared" si="30"/>
        <v>210655.31902481685</v>
      </c>
      <c r="H291" s="18">
        <f t="shared" si="31"/>
        <v>473536.32662060548</v>
      </c>
      <c r="I291" s="18">
        <f t="shared" si="32"/>
        <v>586361.72464205942</v>
      </c>
    </row>
    <row r="292" spans="1:9">
      <c r="A292" s="4">
        <v>283</v>
      </c>
      <c r="B292" s="5">
        <f t="shared" si="33"/>
        <v>24142914.150787532</v>
      </c>
      <c r="C292" s="12">
        <f>CPR!E289</f>
        <v>8.6498744788083837E-3</v>
      </c>
      <c r="D292" s="5">
        <f t="shared" si="34"/>
        <v>382624.72623054613</v>
      </c>
      <c r="E292" s="5">
        <f t="shared" si="28"/>
        <v>110655.02319110952</v>
      </c>
      <c r="F292" s="18">
        <f t="shared" si="29"/>
        <v>261910.15547660849</v>
      </c>
      <c r="G292" s="18">
        <f t="shared" si="30"/>
        <v>206567.68698736103</v>
      </c>
      <c r="H292" s="18">
        <f t="shared" si="31"/>
        <v>468477.84246396949</v>
      </c>
      <c r="I292" s="18">
        <f t="shared" si="32"/>
        <v>579132.86565507902</v>
      </c>
    </row>
    <row r="293" spans="1:9">
      <c r="A293" s="4">
        <v>284</v>
      </c>
      <c r="B293" s="5">
        <f t="shared" si="33"/>
        <v>23674436.308323562</v>
      </c>
      <c r="C293" s="12">
        <f>CPR!E290</f>
        <v>8.6498744788083837E-3</v>
      </c>
      <c r="D293" s="5">
        <f t="shared" si="34"/>
        <v>379315.07037616329</v>
      </c>
      <c r="E293" s="5">
        <f t="shared" si="28"/>
        <v>108507.83307981632</v>
      </c>
      <c r="F293" s="18">
        <f t="shared" si="29"/>
        <v>260942.88883454548</v>
      </c>
      <c r="G293" s="18">
        <f t="shared" si="30"/>
        <v>202523.77918898605</v>
      </c>
      <c r="H293" s="18">
        <f t="shared" si="31"/>
        <v>463466.66802353156</v>
      </c>
      <c r="I293" s="18">
        <f t="shared" si="32"/>
        <v>571974.50110334787</v>
      </c>
    </row>
    <row r="294" spans="1:9">
      <c r="A294" s="4">
        <v>285</v>
      </c>
      <c r="B294" s="5">
        <f t="shared" si="33"/>
        <v>23210969.640300032</v>
      </c>
      <c r="C294" s="12">
        <f>CPR!E291</f>
        <v>8.6498744788083837E-3</v>
      </c>
      <c r="D294" s="5">
        <f t="shared" si="34"/>
        <v>376034.04262948898</v>
      </c>
      <c r="E294" s="5">
        <f t="shared" si="28"/>
        <v>106383.61085137515</v>
      </c>
      <c r="F294" s="18">
        <f t="shared" si="29"/>
        <v>259979.19442798881</v>
      </c>
      <c r="G294" s="18">
        <f t="shared" si="30"/>
        <v>198523.18652112363</v>
      </c>
      <c r="H294" s="18">
        <f t="shared" si="31"/>
        <v>458502.38094911247</v>
      </c>
      <c r="I294" s="18">
        <f t="shared" si="32"/>
        <v>564885.99180048762</v>
      </c>
    </row>
    <row r="295" spans="1:9">
      <c r="A295" s="4">
        <v>286</v>
      </c>
      <c r="B295" s="5">
        <f t="shared" si="33"/>
        <v>22752467.259350918</v>
      </c>
      <c r="C295" s="12">
        <f>CPR!E292</f>
        <v>8.6498744788083837E-3</v>
      </c>
      <c r="D295" s="5">
        <f t="shared" si="34"/>
        <v>372781.39536098478</v>
      </c>
      <c r="E295" s="5">
        <f t="shared" si="28"/>
        <v>104282.14160535838</v>
      </c>
      <c r="F295" s="18">
        <f t="shared" si="29"/>
        <v>259019.05906423018</v>
      </c>
      <c r="G295" s="18">
        <f t="shared" si="30"/>
        <v>194565.50352805818</v>
      </c>
      <c r="H295" s="18">
        <f t="shared" si="31"/>
        <v>453584.56259228836</v>
      </c>
      <c r="I295" s="18">
        <f t="shared" si="32"/>
        <v>557866.7041976467</v>
      </c>
    </row>
    <row r="296" spans="1:9">
      <c r="A296" s="4">
        <v>287</v>
      </c>
      <c r="B296" s="5">
        <f t="shared" si="33"/>
        <v>22298882.696758632</v>
      </c>
      <c r="C296" s="12">
        <f>CPR!E293</f>
        <v>8.6498744788083837E-3</v>
      </c>
      <c r="D296" s="5">
        <f t="shared" si="34"/>
        <v>369556.88308307726</v>
      </c>
      <c r="E296" s="5">
        <f t="shared" si="28"/>
        <v>102203.21236014373</v>
      </c>
      <c r="F296" s="18">
        <f t="shared" si="29"/>
        <v>258062.46959928412</v>
      </c>
      <c r="G296" s="18">
        <f t="shared" si="30"/>
        <v>190650.32837490924</v>
      </c>
      <c r="H296" s="18">
        <f t="shared" si="31"/>
        <v>448712.79797419335</v>
      </c>
      <c r="I296" s="18">
        <f t="shared" si="32"/>
        <v>550916.01033433713</v>
      </c>
    </row>
    <row r="297" spans="1:9">
      <c r="A297" s="4">
        <v>288</v>
      </c>
      <c r="B297" s="5">
        <f t="shared" si="33"/>
        <v>21850169.89878444</v>
      </c>
      <c r="C297" s="12">
        <f>CPR!E294</f>
        <v>8.6498744788083837E-3</v>
      </c>
      <c r="D297" s="5">
        <f t="shared" si="34"/>
        <v>366360.26243162889</v>
      </c>
      <c r="E297" s="5">
        <f t="shared" si="28"/>
        <v>100146.61203609535</v>
      </c>
      <c r="F297" s="18">
        <f t="shared" si="29"/>
        <v>257109.41293770669</v>
      </c>
      <c r="G297" s="18">
        <f t="shared" si="30"/>
        <v>186777.26281589142</v>
      </c>
      <c r="H297" s="18">
        <f t="shared" si="31"/>
        <v>443886.6757535981</v>
      </c>
      <c r="I297" s="18">
        <f t="shared" si="32"/>
        <v>544033.28778969345</v>
      </c>
    </row>
    <row r="298" spans="1:9">
      <c r="A298" s="4">
        <v>289</v>
      </c>
      <c r="B298" s="5">
        <f t="shared" si="33"/>
        <v>21406283.223030843</v>
      </c>
      <c r="C298" s="12">
        <f>CPR!E295</f>
        <v>8.6498744788083837E-3</v>
      </c>
      <c r="D298" s="5">
        <f t="shared" si="34"/>
        <v>363191.29214757198</v>
      </c>
      <c r="E298" s="5">
        <f t="shared" si="28"/>
        <v>98112.13143889136</v>
      </c>
      <c r="F298" s="18">
        <f t="shared" si="29"/>
        <v>256159.87603241776</v>
      </c>
      <c r="G298" s="18">
        <f t="shared" si="30"/>
        <v>182945.91216285102</v>
      </c>
      <c r="H298" s="18">
        <f t="shared" si="31"/>
        <v>439105.78819526877</v>
      </c>
      <c r="I298" s="18">
        <f t="shared" si="32"/>
        <v>537217.91963416012</v>
      </c>
    </row>
    <row r="299" spans="1:9">
      <c r="A299" s="4">
        <v>290</v>
      </c>
      <c r="B299" s="5">
        <f t="shared" si="33"/>
        <v>20967177.434835576</v>
      </c>
      <c r="C299" s="12">
        <f>CPR!E296</f>
        <v>8.6498744788083837E-3</v>
      </c>
      <c r="D299" s="5">
        <f t="shared" si="34"/>
        <v>360049.73305869912</v>
      </c>
      <c r="E299" s="5">
        <f t="shared" si="28"/>
        <v>96099.563242996388</v>
      </c>
      <c r="F299" s="18">
        <f t="shared" si="29"/>
        <v>255213.84588452123</v>
      </c>
      <c r="G299" s="18">
        <f t="shared" si="30"/>
        <v>179155.88525407622</v>
      </c>
      <c r="H299" s="18">
        <f t="shared" si="31"/>
        <v>434369.73113859748</v>
      </c>
      <c r="I299" s="18">
        <f t="shared" si="32"/>
        <v>530469.29438159382</v>
      </c>
    </row>
    <row r="300" spans="1:9">
      <c r="A300" s="4">
        <v>291</v>
      </c>
      <c r="B300" s="5">
        <f t="shared" si="33"/>
        <v>20532807.703696977</v>
      </c>
      <c r="C300" s="12">
        <f>CPR!E297</f>
        <v>8.6498744788083837E-3</v>
      </c>
      <c r="D300" s="5">
        <f t="shared" si="34"/>
        <v>356935.34806161269</v>
      </c>
      <c r="E300" s="5">
        <f t="shared" si="28"/>
        <v>94108.701975277814</v>
      </c>
      <c r="F300" s="18">
        <f t="shared" si="29"/>
        <v>254271.30954312781</v>
      </c>
      <c r="G300" s="18">
        <f t="shared" si="30"/>
        <v>175406.79442337836</v>
      </c>
      <c r="H300" s="18">
        <f t="shared" si="31"/>
        <v>429678.1039665062</v>
      </c>
      <c r="I300" s="18">
        <f t="shared" si="32"/>
        <v>523786.805941784</v>
      </c>
    </row>
    <row r="301" spans="1:9">
      <c r="A301" s="4">
        <v>292</v>
      </c>
      <c r="B301" s="5">
        <f t="shared" si="33"/>
        <v>20103129.599730469</v>
      </c>
      <c r="C301" s="12">
        <f>CPR!E298</f>
        <v>8.6498744788083837E-3</v>
      </c>
      <c r="D301" s="5">
        <f t="shared" si="34"/>
        <v>353847.90210382966</v>
      </c>
      <c r="E301" s="5">
        <f t="shared" si="28"/>
        <v>92139.343998764656</v>
      </c>
      <c r="F301" s="18">
        <f t="shared" si="29"/>
        <v>253332.2541051773</v>
      </c>
      <c r="G301" s="18">
        <f t="shared" si="30"/>
        <v>171698.25546944261</v>
      </c>
      <c r="H301" s="18">
        <f t="shared" si="31"/>
        <v>425030.50957461994</v>
      </c>
      <c r="I301" s="18">
        <f t="shared" si="32"/>
        <v>517169.85357338458</v>
      </c>
    </row>
    <row r="302" spans="1:9">
      <c r="A302" s="4">
        <v>293</v>
      </c>
      <c r="B302" s="5">
        <f t="shared" si="33"/>
        <v>19678099.090155851</v>
      </c>
      <c r="C302" s="12">
        <f>CPR!E299</f>
        <v>8.6498744788083837E-3</v>
      </c>
      <c r="D302" s="5">
        <f t="shared" si="34"/>
        <v>350787.1621660419</v>
      </c>
      <c r="E302" s="5">
        <f t="shared" si="28"/>
        <v>90191.287496547651</v>
      </c>
      <c r="F302" s="18">
        <f t="shared" si="29"/>
        <v>252396.66671526263</v>
      </c>
      <c r="G302" s="18">
        <f t="shared" si="30"/>
        <v>168029.88762544491</v>
      </c>
      <c r="H302" s="18">
        <f t="shared" si="31"/>
        <v>420426.55434070755</v>
      </c>
      <c r="I302" s="18">
        <f t="shared" si="32"/>
        <v>510617.84183725517</v>
      </c>
    </row>
    <row r="303" spans="1:9">
      <c r="A303" s="4">
        <v>294</v>
      </c>
      <c r="B303" s="5">
        <f t="shared" si="33"/>
        <v>19257672.535815142</v>
      </c>
      <c r="C303" s="12">
        <f>CPR!E300</f>
        <v>8.6498744788083837E-3</v>
      </c>
      <c r="D303" s="5">
        <f t="shared" si="34"/>
        <v>347752.89724452805</v>
      </c>
      <c r="E303" s="5">
        <f t="shared" si="28"/>
        <v>88264.3324558194</v>
      </c>
      <c r="F303" s="18">
        <f t="shared" si="29"/>
        <v>251464.53456545234</v>
      </c>
      <c r="G303" s="18">
        <f t="shared" si="30"/>
        <v>164401.31352893339</v>
      </c>
      <c r="H303" s="18">
        <f t="shared" si="31"/>
        <v>415865.8480943857</v>
      </c>
      <c r="I303" s="18">
        <f t="shared" si="32"/>
        <v>504130.18055020511</v>
      </c>
    </row>
    <row r="304" spans="1:9">
      <c r="A304" s="4">
        <v>295</v>
      </c>
      <c r="B304" s="5">
        <f t="shared" si="33"/>
        <v>18841806.687720757</v>
      </c>
      <c r="C304" s="12">
        <f>CPR!E301</f>
        <v>8.6498744788083837E-3</v>
      </c>
      <c r="D304" s="5">
        <f t="shared" si="34"/>
        <v>344744.87833372079</v>
      </c>
      <c r="E304" s="5">
        <f t="shared" si="28"/>
        <v>86358.280652053465</v>
      </c>
      <c r="F304" s="18">
        <f t="shared" si="29"/>
        <v>250535.84489511698</v>
      </c>
      <c r="G304" s="18">
        <f t="shared" si="30"/>
        <v>160812.15919197194</v>
      </c>
      <c r="H304" s="18">
        <f t="shared" si="31"/>
        <v>411348.00408708892</v>
      </c>
      <c r="I304" s="18">
        <f t="shared" si="32"/>
        <v>497706.2847391424</v>
      </c>
    </row>
    <row r="305" spans="1:9">
      <c r="A305" s="4">
        <v>296</v>
      </c>
      <c r="B305" s="5">
        <f t="shared" si="33"/>
        <v>18430458.683633666</v>
      </c>
      <c r="C305" s="12">
        <f>CPR!E302</f>
        <v>8.6498744788083837E-3</v>
      </c>
      <c r="D305" s="5">
        <f t="shared" si="34"/>
        <v>341762.87840892194</v>
      </c>
      <c r="E305" s="5">
        <f t="shared" si="28"/>
        <v>84472.935633320973</v>
      </c>
      <c r="F305" s="18">
        <f t="shared" si="29"/>
        <v>249610.58499075362</v>
      </c>
      <c r="G305" s="18">
        <f t="shared" si="30"/>
        <v>157262.05397154324</v>
      </c>
      <c r="H305" s="18">
        <f t="shared" si="31"/>
        <v>406872.63896229689</v>
      </c>
      <c r="I305" s="18">
        <f t="shared" si="32"/>
        <v>491345.57459561783</v>
      </c>
    </row>
    <row r="306" spans="1:9">
      <c r="A306" s="4">
        <v>297</v>
      </c>
      <c r="B306" s="5">
        <f t="shared" si="33"/>
        <v>18023586.044671368</v>
      </c>
      <c r="C306" s="12">
        <f>CPR!E303</f>
        <v>8.6498744788083837E-3</v>
      </c>
      <c r="D306" s="5">
        <f t="shared" si="34"/>
        <v>338806.67240916839</v>
      </c>
      <c r="E306" s="5">
        <f t="shared" si="28"/>
        <v>82608.102704743767</v>
      </c>
      <c r="F306" s="18">
        <f t="shared" si="29"/>
        <v>248688.74218581154</v>
      </c>
      <c r="G306" s="18">
        <f t="shared" si="30"/>
        <v>153750.63054020979</v>
      </c>
      <c r="H306" s="18">
        <f t="shared" si="31"/>
        <v>402439.37272602133</v>
      </c>
      <c r="I306" s="18">
        <f t="shared" si="32"/>
        <v>485047.47543076507</v>
      </c>
    </row>
    <row r="307" spans="1:9">
      <c r="A307" s="4">
        <v>298</v>
      </c>
      <c r="B307" s="5">
        <f t="shared" si="33"/>
        <v>17621146.671945348</v>
      </c>
      <c r="C307" s="12">
        <f>CPR!E304</f>
        <v>8.6498744788083837E-3</v>
      </c>
      <c r="D307" s="5">
        <f t="shared" si="34"/>
        <v>335876.0372202461</v>
      </c>
      <c r="E307" s="5">
        <f t="shared" si="28"/>
        <v>80763.588913082844</v>
      </c>
      <c r="F307" s="18">
        <f t="shared" si="29"/>
        <v>247770.30386051937</v>
      </c>
      <c r="G307" s="18">
        <f t="shared" si="30"/>
        <v>150277.52485702964</v>
      </c>
      <c r="H307" s="18">
        <f t="shared" si="31"/>
        <v>398047.82871754898</v>
      </c>
      <c r="I307" s="18">
        <f t="shared" si="32"/>
        <v>478811.41763063183</v>
      </c>
    </row>
    <row r="308" spans="1:9">
      <c r="A308" s="4">
        <v>299</v>
      </c>
      <c r="B308" s="5">
        <f t="shared" si="33"/>
        <v>17223098.8432278</v>
      </c>
      <c r="C308" s="12">
        <f>CPR!E305</f>
        <v>8.6498744788083837E-3</v>
      </c>
      <c r="D308" s="5">
        <f t="shared" si="34"/>
        <v>332970.75165785133</v>
      </c>
      <c r="E308" s="5">
        <f t="shared" si="28"/>
        <v>78939.203031460755</v>
      </c>
      <c r="F308" s="18">
        <f t="shared" si="29"/>
        <v>246855.25744171231</v>
      </c>
      <c r="G308" s="18">
        <f t="shared" si="30"/>
        <v>146842.37613872561</v>
      </c>
      <c r="H308" s="18">
        <f t="shared" si="31"/>
        <v>393697.63358043792</v>
      </c>
      <c r="I308" s="18">
        <f t="shared" si="32"/>
        <v>472636.83661189867</v>
      </c>
    </row>
    <row r="309" spans="1:9">
      <c r="A309" s="4">
        <v>300</v>
      </c>
      <c r="B309" s="5">
        <f t="shared" si="33"/>
        <v>16829401.209647361</v>
      </c>
      <c r="C309" s="12">
        <f>CPR!E306</f>
        <v>8.6498744788083837E-3</v>
      </c>
      <c r="D309" s="5">
        <f t="shared" si="34"/>
        <v>330090.59645089635</v>
      </c>
      <c r="E309" s="5">
        <f t="shared" si="28"/>
        <v>77134.755544217071</v>
      </c>
      <c r="F309" s="18">
        <f t="shared" si="29"/>
        <v>245943.59040265955</v>
      </c>
      <c r="G309" s="18">
        <f t="shared" si="30"/>
        <v>143444.82683110519</v>
      </c>
      <c r="H309" s="18">
        <f t="shared" si="31"/>
        <v>389388.41723376478</v>
      </c>
      <c r="I309" s="18">
        <f t="shared" si="32"/>
        <v>466523.17277798185</v>
      </c>
    </row>
    <row r="310" spans="1:9">
      <c r="A310" s="4">
        <v>301</v>
      </c>
      <c r="B310" s="5">
        <f t="shared" si="33"/>
        <v>16440012.792413596</v>
      </c>
      <c r="C310" s="12">
        <f>CPR!E307</f>
        <v>8.6498744788083837E-3</v>
      </c>
      <c r="D310" s="5">
        <f t="shared" si="34"/>
        <v>327235.3542249609</v>
      </c>
      <c r="E310" s="5">
        <f t="shared" si="28"/>
        <v>75350.058631895648</v>
      </c>
      <c r="F310" s="18">
        <f t="shared" si="29"/>
        <v>245035.2902628929</v>
      </c>
      <c r="G310" s="18">
        <f t="shared" si="30"/>
        <v>140084.5225807293</v>
      </c>
      <c r="H310" s="18">
        <f t="shared" si="31"/>
        <v>385119.81284362217</v>
      </c>
      <c r="I310" s="18">
        <f t="shared" si="32"/>
        <v>460469.87147551781</v>
      </c>
    </row>
    <row r="311" spans="1:9">
      <c r="A311" s="4">
        <v>302</v>
      </c>
      <c r="B311" s="5">
        <f t="shared" si="33"/>
        <v>16054892.979569973</v>
      </c>
      <c r="C311" s="12">
        <f>CPR!E308</f>
        <v>8.6498744788083837E-3</v>
      </c>
      <c r="D311" s="5">
        <f t="shared" si="34"/>
        <v>324404.80948588636</v>
      </c>
      <c r="E311" s="5">
        <f t="shared" si="28"/>
        <v>73584.926156362373</v>
      </c>
      <c r="F311" s="18">
        <f t="shared" si="29"/>
        <v>244130.34458803647</v>
      </c>
      <c r="G311" s="18">
        <f t="shared" si="30"/>
        <v>136761.11220682744</v>
      </c>
      <c r="H311" s="18">
        <f t="shared" si="31"/>
        <v>380891.45679486392</v>
      </c>
      <c r="I311" s="18">
        <f t="shared" si="32"/>
        <v>454476.38295122632</v>
      </c>
    </row>
    <row r="312" spans="1:9">
      <c r="A312" s="4">
        <v>303</v>
      </c>
      <c r="B312" s="5">
        <f t="shared" si="33"/>
        <v>15674001.52277511</v>
      </c>
      <c r="C312" s="12">
        <f>CPR!E309</f>
        <v>8.6498744788083837E-3</v>
      </c>
      <c r="D312" s="5">
        <f t="shared" si="34"/>
        <v>321598.74860351143</v>
      </c>
      <c r="E312" s="5">
        <f t="shared" si="28"/>
        <v>71839.173646052586</v>
      </c>
      <c r="F312" s="18">
        <f t="shared" si="29"/>
        <v>243228.74098963587</v>
      </c>
      <c r="G312" s="18">
        <f t="shared" si="30"/>
        <v>133474.24767345723</v>
      </c>
      <c r="H312" s="18">
        <f t="shared" si="31"/>
        <v>376702.98866309307</v>
      </c>
      <c r="I312" s="18">
        <f t="shared" si="32"/>
        <v>448542.16230914567</v>
      </c>
    </row>
    <row r="313" spans="1:9">
      <c r="A313" s="4">
        <v>304</v>
      </c>
      <c r="B313" s="5">
        <f t="shared" si="33"/>
        <v>15297298.534112018</v>
      </c>
      <c r="C313" s="12">
        <f>CPR!E310</f>
        <v>8.6498744788083837E-3</v>
      </c>
      <c r="D313" s="5">
        <f t="shared" si="34"/>
        <v>318816.95979554934</v>
      </c>
      <c r="E313" s="5">
        <f t="shared" si="28"/>
        <v>70112.618281346746</v>
      </c>
      <c r="F313" s="18">
        <f t="shared" si="29"/>
        <v>242330.46712498926</v>
      </c>
      <c r="G313" s="18">
        <f t="shared" si="30"/>
        <v>130223.58406190628</v>
      </c>
      <c r="H313" s="18">
        <f t="shared" si="31"/>
        <v>372554.05118689552</v>
      </c>
      <c r="I313" s="18">
        <f t="shared" si="32"/>
        <v>442666.66946824227</v>
      </c>
    </row>
    <row r="314" spans="1:9">
      <c r="A314" s="4">
        <v>305</v>
      </c>
      <c r="B314" s="5">
        <f t="shared" si="33"/>
        <v>14924744.482925123</v>
      </c>
      <c r="C314" s="12">
        <f>CPR!E311</f>
        <v>8.6498744788083837E-3</v>
      </c>
      <c r="D314" s="5">
        <f t="shared" si="34"/>
        <v>316059.23311160249</v>
      </c>
      <c r="E314" s="5">
        <f t="shared" si="28"/>
        <v>68405.078880073474</v>
      </c>
      <c r="F314" s="18">
        <f t="shared" si="29"/>
        <v>241435.51069697685</v>
      </c>
      <c r="G314" s="18">
        <f t="shared" si="30"/>
        <v>127008.77954333439</v>
      </c>
      <c r="H314" s="18">
        <f t="shared" si="31"/>
        <v>368444.29024031124</v>
      </c>
      <c r="I314" s="18">
        <f t="shared" si="32"/>
        <v>436849.36912038468</v>
      </c>
    </row>
    <row r="315" spans="1:9">
      <c r="A315" s="4">
        <v>306</v>
      </c>
      <c r="B315" s="5">
        <f t="shared" si="33"/>
        <v>14556300.192684811</v>
      </c>
      <c r="C315" s="12">
        <f>CPR!E312</f>
        <v>8.6498744788083837E-3</v>
      </c>
      <c r="D315" s="5">
        <f t="shared" si="34"/>
        <v>313325.36041731841</v>
      </c>
      <c r="E315" s="5">
        <f t="shared" si="28"/>
        <v>66716.375883138709</v>
      </c>
      <c r="F315" s="18">
        <f t="shared" si="29"/>
        <v>240543.85945389437</v>
      </c>
      <c r="G315" s="18">
        <f t="shared" si="30"/>
        <v>123829.49535165359</v>
      </c>
      <c r="H315" s="18">
        <f t="shared" si="31"/>
        <v>364373.35480554798</v>
      </c>
      <c r="I315" s="18">
        <f t="shared" si="32"/>
        <v>431089.73068868672</v>
      </c>
    </row>
    <row r="316" spans="1:9">
      <c r="A316" s="4">
        <v>307</v>
      </c>
      <c r="B316" s="5">
        <f t="shared" si="33"/>
        <v>14191926.837879263</v>
      </c>
      <c r="C316" s="12">
        <f>CPR!E313</f>
        <v>8.6498744788083837E-3</v>
      </c>
      <c r="D316" s="5">
        <f t="shared" si="34"/>
        <v>310615.13537868101</v>
      </c>
      <c r="E316" s="5">
        <f t="shared" si="28"/>
        <v>65046.331340279954</v>
      </c>
      <c r="F316" s="18">
        <f t="shared" si="29"/>
        <v>239655.5011892847</v>
      </c>
      <c r="G316" s="18">
        <f t="shared" si="30"/>
        <v>120685.39575664439</v>
      </c>
      <c r="H316" s="18">
        <f t="shared" si="31"/>
        <v>360340.8969459291</v>
      </c>
      <c r="I316" s="18">
        <f t="shared" si="32"/>
        <v>425387.22828620905</v>
      </c>
    </row>
    <row r="317" spans="1:9">
      <c r="A317" s="4">
        <v>308</v>
      </c>
      <c r="B317" s="5">
        <f t="shared" si="33"/>
        <v>13831585.940933334</v>
      </c>
      <c r="C317" s="12">
        <f>CPR!E314</f>
        <v>8.6498744788083837E-3</v>
      </c>
      <c r="D317" s="5">
        <f t="shared" si="34"/>
        <v>307928.35344643728</v>
      </c>
      <c r="E317" s="5">
        <f t="shared" si="28"/>
        <v>63394.768895944449</v>
      </c>
      <c r="F317" s="18">
        <f t="shared" si="29"/>
        <v>238770.42374177062</v>
      </c>
      <c r="G317" s="18">
        <f t="shared" si="30"/>
        <v>117576.14803730587</v>
      </c>
      <c r="H317" s="18">
        <f t="shared" si="31"/>
        <v>356346.57177907648</v>
      </c>
      <c r="I317" s="18">
        <f t="shared" si="32"/>
        <v>419741.34067502094</v>
      </c>
    </row>
    <row r="318" spans="1:9">
      <c r="A318" s="4">
        <v>309</v>
      </c>
      <c r="B318" s="5">
        <f t="shared" si="33"/>
        <v>13475239.369154258</v>
      </c>
      <c r="C318" s="12">
        <f>CPR!E315</f>
        <v>8.6498744788083837E-3</v>
      </c>
      <c r="D318" s="5">
        <f t="shared" si="34"/>
        <v>305264.8118406593</v>
      </c>
      <c r="E318" s="5">
        <f t="shared" si="28"/>
        <v>61761.513775290347</v>
      </c>
      <c r="F318" s="18">
        <f t="shared" si="29"/>
        <v>237888.61499488802</v>
      </c>
      <c r="G318" s="18">
        <f t="shared" si="30"/>
        <v>114501.42245543805</v>
      </c>
      <c r="H318" s="18">
        <f t="shared" si="31"/>
        <v>352390.03745032608</v>
      </c>
      <c r="I318" s="18">
        <f t="shared" si="32"/>
        <v>414151.55122561642</v>
      </c>
    </row>
    <row r="319" spans="1:9">
      <c r="A319" s="4">
        <v>310</v>
      </c>
      <c r="B319" s="5">
        <f t="shared" si="33"/>
        <v>13122849.331703931</v>
      </c>
      <c r="C319" s="12">
        <f>CPR!E316</f>
        <v>8.6498744788083837E-3</v>
      </c>
      <c r="D319" s="5">
        <f t="shared" si="34"/>
        <v>302624.30953544012</v>
      </c>
      <c r="E319" s="5">
        <f t="shared" si="28"/>
        <v>60146.392770309685</v>
      </c>
      <c r="F319" s="18">
        <f t="shared" si="29"/>
        <v>237010.06287692045</v>
      </c>
      <c r="G319" s="18">
        <f t="shared" si="30"/>
        <v>111460.89222945363</v>
      </c>
      <c r="H319" s="18">
        <f t="shared" si="31"/>
        <v>348470.95510637411</v>
      </c>
      <c r="I319" s="18">
        <f t="shared" si="32"/>
        <v>408617.34787668381</v>
      </c>
    </row>
    <row r="320" spans="1:9">
      <c r="A320" s="4">
        <v>311</v>
      </c>
      <c r="B320" s="5">
        <f t="shared" si="33"/>
        <v>12774378.376597557</v>
      </c>
      <c r="C320" s="12">
        <f>CPR!E317</f>
        <v>8.6498744788083837E-3</v>
      </c>
      <c r="D320" s="5">
        <f t="shared" si="34"/>
        <v>300006.64724372246</v>
      </c>
      <c r="E320" s="5">
        <f t="shared" si="28"/>
        <v>58549.234226072134</v>
      </c>
      <c r="F320" s="18">
        <f t="shared" si="29"/>
        <v>236134.75536073468</v>
      </c>
      <c r="G320" s="18">
        <f t="shared" si="30"/>
        <v>108454.23350841839</v>
      </c>
      <c r="H320" s="18">
        <f t="shared" si="31"/>
        <v>344588.98886915308</v>
      </c>
      <c r="I320" s="18">
        <f t="shared" si="32"/>
        <v>403138.22309522523</v>
      </c>
    </row>
    <row r="321" spans="1:9">
      <c r="A321" s="4">
        <v>312</v>
      </c>
      <c r="B321" s="5">
        <f t="shared" si="33"/>
        <v>12429789.387728404</v>
      </c>
      <c r="C321" s="12">
        <f>CPR!E318</f>
        <v>8.6498744788083837E-3</v>
      </c>
      <c r="D321" s="5">
        <f t="shared" si="34"/>
        <v>297411.62740225601</v>
      </c>
      <c r="E321" s="5">
        <f t="shared" si="28"/>
        <v>56969.868027088523</v>
      </c>
      <c r="F321" s="18">
        <f t="shared" si="29"/>
        <v>235262.680463614</v>
      </c>
      <c r="G321" s="18">
        <f t="shared" si="30"/>
        <v>105481.12534631694</v>
      </c>
      <c r="H321" s="18">
        <f t="shared" si="31"/>
        <v>340743.80580993096</v>
      </c>
      <c r="I321" s="18">
        <f t="shared" si="32"/>
        <v>397713.67383701948</v>
      </c>
    </row>
    <row r="322" spans="1:9">
      <c r="A322" s="4">
        <v>313</v>
      </c>
      <c r="B322" s="5">
        <f t="shared" si="33"/>
        <v>12089045.581918472</v>
      </c>
      <c r="C322" s="12">
        <f>CPR!E319</f>
        <v>8.6498744788083837E-3</v>
      </c>
      <c r="D322" s="5">
        <f t="shared" si="34"/>
        <v>294839.05415668804</v>
      </c>
      <c r="E322" s="5">
        <f t="shared" si="28"/>
        <v>55408.125583793</v>
      </c>
      <c r="F322" s="18">
        <f t="shared" si="29"/>
        <v>234393.82624709568</v>
      </c>
      <c r="G322" s="18">
        <f t="shared" si="30"/>
        <v>102541.24967654284</v>
      </c>
      <c r="H322" s="18">
        <f t="shared" si="31"/>
        <v>336935.07592363853</v>
      </c>
      <c r="I322" s="18">
        <f t="shared" si="32"/>
        <v>392343.20150743151</v>
      </c>
    </row>
    <row r="323" spans="1:9">
      <c r="A323" s="4">
        <v>314</v>
      </c>
      <c r="B323" s="5">
        <f t="shared" si="33"/>
        <v>11752110.505994834</v>
      </c>
      <c r="C323" s="12">
        <f>CPR!E320</f>
        <v>8.6498744788083837E-3</v>
      </c>
      <c r="D323" s="5">
        <f t="shared" si="34"/>
        <v>292288.73334678204</v>
      </c>
      <c r="E323" s="5">
        <f t="shared" si="28"/>
        <v>53863.839819142988</v>
      </c>
      <c r="F323" s="18">
        <f t="shared" si="29"/>
        <v>233528.18081680787</v>
      </c>
      <c r="G323" s="18">
        <f t="shared" si="30"/>
        <v>99634.291286610736</v>
      </c>
      <c r="H323" s="18">
        <f t="shared" si="31"/>
        <v>333162.47210341861</v>
      </c>
      <c r="I323" s="18">
        <f t="shared" si="32"/>
        <v>387026.31192256161</v>
      </c>
    </row>
    <row r="324" spans="1:9">
      <c r="A324" s="4">
        <v>315</v>
      </c>
      <c r="B324" s="5">
        <f t="shared" si="33"/>
        <v>11418948.033891415</v>
      </c>
      <c r="C324" s="12">
        <f>CPR!E321</f>
        <v>8.6498744788083837E-3</v>
      </c>
      <c r="D324" s="5">
        <f t="shared" si="34"/>
        <v>289760.47249176208</v>
      </c>
      <c r="E324" s="5">
        <f t="shared" si="28"/>
        <v>52336.84515533565</v>
      </c>
      <c r="F324" s="18">
        <f t="shared" si="29"/>
        <v>232665.732322305</v>
      </c>
      <c r="G324" s="18">
        <f t="shared" si="30"/>
        <v>96759.937793088553</v>
      </c>
      <c r="H324" s="18">
        <f t="shared" si="31"/>
        <v>329425.67011539359</v>
      </c>
      <c r="I324" s="18">
        <f t="shared" si="32"/>
        <v>381762.51527072926</v>
      </c>
    </row>
    <row r="325" spans="1:9">
      <c r="A325" s="4">
        <v>316</v>
      </c>
      <c r="B325" s="5">
        <f t="shared" si="33"/>
        <v>11089522.363776021</v>
      </c>
      <c r="C325" s="12">
        <f>CPR!E322</f>
        <v>8.6498744788083837E-3</v>
      </c>
      <c r="D325" s="5">
        <f t="shared" si="34"/>
        <v>287254.08077578788</v>
      </c>
      <c r="E325" s="5">
        <f t="shared" si="28"/>
        <v>50826.977500640096</v>
      </c>
      <c r="F325" s="18">
        <f t="shared" si="29"/>
        <v>231806.46895690777</v>
      </c>
      <c r="G325" s="18">
        <f t="shared" si="30"/>
        <v>93917.879616747974</v>
      </c>
      <c r="H325" s="18">
        <f t="shared" si="31"/>
        <v>325724.34857365576</v>
      </c>
      <c r="I325" s="18">
        <f t="shared" si="32"/>
        <v>376551.32607429585</v>
      </c>
    </row>
    <row r="326" spans="1:9">
      <c r="A326" s="4">
        <v>317</v>
      </c>
      <c r="B326" s="5">
        <f t="shared" si="33"/>
        <v>10763798.015202366</v>
      </c>
      <c r="C326" s="12">
        <f>CPR!E323</f>
        <v>8.6498744788083837E-3</v>
      </c>
      <c r="D326" s="5">
        <f t="shared" si="34"/>
        <v>284769.36903355195</v>
      </c>
      <c r="E326" s="5">
        <f t="shared" si="28"/>
        <v>49334.074236344175</v>
      </c>
      <c r="F326" s="18">
        <f t="shared" si="29"/>
        <v>230950.37895754012</v>
      </c>
      <c r="G326" s="18">
        <f t="shared" si="30"/>
        <v>91107.809957931328</v>
      </c>
      <c r="H326" s="18">
        <f t="shared" si="31"/>
        <v>322058.18891547143</v>
      </c>
      <c r="I326" s="18">
        <f t="shared" si="32"/>
        <v>371392.26315181563</v>
      </c>
    </row>
    <row r="327" spans="1:9">
      <c r="A327" s="4">
        <v>318</v>
      </c>
      <c r="B327" s="5">
        <f t="shared" si="33"/>
        <v>10441739.826286895</v>
      </c>
      <c r="C327" s="12">
        <f>CPR!E324</f>
        <v>8.6498744788083837E-3</v>
      </c>
      <c r="D327" s="5">
        <f t="shared" si="34"/>
        <v>282306.14973600191</v>
      </c>
      <c r="E327" s="5">
        <f t="shared" si="28"/>
        <v>47857.974203814934</v>
      </c>
      <c r="F327" s="18">
        <f t="shared" si="29"/>
        <v>230097.45060456742</v>
      </c>
      <c r="G327" s="18">
        <f t="shared" si="30"/>
        <v>88329.424772132785</v>
      </c>
      <c r="H327" s="18">
        <f t="shared" si="31"/>
        <v>318426.87537670019</v>
      </c>
      <c r="I327" s="18">
        <f t="shared" si="32"/>
        <v>366284.84958051512</v>
      </c>
    </row>
    <row r="328" spans="1:9">
      <c r="A328" s="4">
        <v>319</v>
      </c>
      <c r="B328" s="5">
        <f t="shared" si="33"/>
        <v>10123312.950910196</v>
      </c>
      <c r="C328" s="12">
        <f>CPR!E325</f>
        <v>8.6498744788083837E-3</v>
      </c>
      <c r="D328" s="5">
        <f t="shared" si="34"/>
        <v>279864.23697618966</v>
      </c>
      <c r="E328" s="5">
        <f t="shared" si="28"/>
        <v>46398.517691671732</v>
      </c>
      <c r="F328" s="18">
        <f t="shared" si="29"/>
        <v>229247.67222163867</v>
      </c>
      <c r="G328" s="18">
        <f t="shared" si="30"/>
        <v>85582.422745792312</v>
      </c>
      <c r="H328" s="18">
        <f t="shared" si="31"/>
        <v>314830.09496743098</v>
      </c>
      <c r="I328" s="18">
        <f t="shared" si="32"/>
        <v>361228.61265910271</v>
      </c>
    </row>
    <row r="329" spans="1:9">
      <c r="A329" s="4">
        <v>320</v>
      </c>
      <c r="B329" s="5">
        <f t="shared" si="33"/>
        <v>9808482.8559427653</v>
      </c>
      <c r="C329" s="12">
        <f>CPR!E326</f>
        <v>8.6498744788083837E-3</v>
      </c>
      <c r="D329" s="5">
        <f t="shared" si="34"/>
        <v>277443.44645523798</v>
      </c>
      <c r="E329" s="5">
        <f t="shared" si="28"/>
        <v>44955.546423071006</v>
      </c>
      <c r="F329" s="18">
        <f t="shared" si="29"/>
        <v>228401.03217552416</v>
      </c>
      <c r="G329" s="18">
        <f t="shared" si="30"/>
        <v>82866.505272300332</v>
      </c>
      <c r="H329" s="18">
        <f t="shared" si="31"/>
        <v>311267.53744782449</v>
      </c>
      <c r="I329" s="18">
        <f t="shared" si="32"/>
        <v>356223.0838708955</v>
      </c>
    </row>
    <row r="330" spans="1:9">
      <c r="A330" s="4">
        <v>321</v>
      </c>
      <c r="B330" s="5">
        <f t="shared" si="33"/>
        <v>9497215.3184949402</v>
      </c>
      <c r="C330" s="12">
        <f>CPR!E327</f>
        <v>8.6498744788083837E-3</v>
      </c>
      <c r="D330" s="5">
        <f t="shared" si="34"/>
        <v>275043.595468432</v>
      </c>
      <c r="E330" s="5">
        <f t="shared" si="28"/>
        <v>43528.903543101813</v>
      </c>
      <c r="F330" s="18">
        <f t="shared" si="29"/>
        <v>227557.51887595729</v>
      </c>
      <c r="G330" s="18">
        <f t="shared" si="30"/>
        <v>80181.376428211326</v>
      </c>
      <c r="H330" s="18">
        <f t="shared" si="31"/>
        <v>307738.89530416863</v>
      </c>
      <c r="I330" s="18">
        <f t="shared" si="32"/>
        <v>351267.79884727043</v>
      </c>
    </row>
    <row r="331" spans="1:9">
      <c r="A331" s="4">
        <v>322</v>
      </c>
      <c r="B331" s="5">
        <f t="shared" si="33"/>
        <v>9189476.4231907707</v>
      </c>
      <c r="C331" s="12">
        <f>CPR!E328</f>
        <v>8.6498744788083837E-3</v>
      </c>
      <c r="D331" s="5">
        <f t="shared" si="34"/>
        <v>272664.50289142987</v>
      </c>
      <c r="E331" s="5">
        <f t="shared" ref="E331:E367" si="35">($B$4/12)*B331</f>
        <v>42118.43360629103</v>
      </c>
      <c r="F331" s="18">
        <f t="shared" ref="F331:F367" si="36">D331-($B$5/12)*B331</f>
        <v>226717.12077547601</v>
      </c>
      <c r="G331" s="18">
        <f t="shared" ref="G331:G367" si="37">C331*(B331-F331)</f>
        <v>77526.742949664491</v>
      </c>
      <c r="H331" s="18">
        <f t="shared" ref="H331:H367" si="38">F331+G331</f>
        <v>304243.86372514052</v>
      </c>
      <c r="I331" s="18">
        <f t="shared" ref="I331:I367" si="39">E331+H331</f>
        <v>346362.29733143153</v>
      </c>
    </row>
    <row r="332" spans="1:9">
      <c r="A332" s="4">
        <v>323</v>
      </c>
      <c r="B332" s="5">
        <f t="shared" ref="B332:B367" si="40">B331-H331</f>
        <v>8885232.55946563</v>
      </c>
      <c r="C332" s="12">
        <f>CPR!E329</f>
        <v>8.6498744788083837E-3</v>
      </c>
      <c r="D332" s="5">
        <f t="shared" ref="D332:D367" si="41">B332*(0.06/12)/(1-(1+0.06/12)^(-(358-A332+1)))</f>
        <v>270305.98916659201</v>
      </c>
      <c r="E332" s="5">
        <f t="shared" si="35"/>
        <v>40723.982564217469</v>
      </c>
      <c r="F332" s="18">
        <f t="shared" si="36"/>
        <v>225879.82636926387</v>
      </c>
      <c r="G332" s="18">
        <f t="shared" si="37"/>
        <v>74902.314209009885</v>
      </c>
      <c r="H332" s="18">
        <f t="shared" si="38"/>
        <v>300782.14057827374</v>
      </c>
      <c r="I332" s="18">
        <f t="shared" si="39"/>
        <v>341506.12314249121</v>
      </c>
    </row>
    <row r="333" spans="1:9">
      <c r="A333" s="4">
        <v>324</v>
      </c>
      <c r="B333" s="5">
        <f t="shared" si="40"/>
        <v>8584450.4188873563</v>
      </c>
      <c r="C333" s="12">
        <f>CPR!E330</f>
        <v>8.6498744788083837E-3</v>
      </c>
      <c r="D333" s="5">
        <f t="shared" si="41"/>
        <v>267967.87628943031</v>
      </c>
      <c r="E333" s="5">
        <f t="shared" si="35"/>
        <v>39345.397753233716</v>
      </c>
      <c r="F333" s="18">
        <f t="shared" si="36"/>
        <v>225045.62419499352</v>
      </c>
      <c r="G333" s="18">
        <f t="shared" si="37"/>
        <v>72307.802191637908</v>
      </c>
      <c r="H333" s="18">
        <f t="shared" si="38"/>
        <v>297353.42638663144</v>
      </c>
      <c r="I333" s="18">
        <f t="shared" si="39"/>
        <v>336698.82413986517</v>
      </c>
    </row>
    <row r="334" spans="1:9">
      <c r="A334" s="4">
        <v>325</v>
      </c>
      <c r="B334" s="5">
        <f t="shared" si="40"/>
        <v>8287096.9925007252</v>
      </c>
      <c r="C334" s="12">
        <f>CPR!E331</f>
        <v>8.6498744788083837E-3</v>
      </c>
      <c r="D334" s="5">
        <f t="shared" si="41"/>
        <v>265649.98779517401</v>
      </c>
      <c r="E334" s="5">
        <f t="shared" si="35"/>
        <v>37982.527882294991</v>
      </c>
      <c r="F334" s="18">
        <f t="shared" si="36"/>
        <v>224214.50283267038</v>
      </c>
      <c r="G334" s="18">
        <f t="shared" si="37"/>
        <v>69742.921473010705</v>
      </c>
      <c r="H334" s="18">
        <f t="shared" si="38"/>
        <v>293957.42430568108</v>
      </c>
      <c r="I334" s="18">
        <f t="shared" si="39"/>
        <v>331939.9521879761</v>
      </c>
    </row>
    <row r="335" spans="1:9">
      <c r="A335" s="4">
        <v>326</v>
      </c>
      <c r="B335" s="5">
        <f t="shared" si="40"/>
        <v>7993139.5681950441</v>
      </c>
      <c r="C335" s="12">
        <f>CPR!E332</f>
        <v>8.6498744788083837E-3</v>
      </c>
      <c r="D335" s="5">
        <f t="shared" si="41"/>
        <v>263352.14874544856</v>
      </c>
      <c r="E335" s="5">
        <f t="shared" si="35"/>
        <v>36635.223020893951</v>
      </c>
      <c r="F335" s="18">
        <f t="shared" si="36"/>
        <v>223386.45090447334</v>
      </c>
      <c r="G335" s="18">
        <f t="shared" si="37"/>
        <v>67207.389195893586</v>
      </c>
      <c r="H335" s="18">
        <f t="shared" si="38"/>
        <v>290593.84010036691</v>
      </c>
      <c r="I335" s="18">
        <f t="shared" si="39"/>
        <v>327229.06312126084</v>
      </c>
    </row>
    <row r="336" spans="1:9">
      <c r="A336" s="4">
        <v>327</v>
      </c>
      <c r="B336" s="5">
        <f t="shared" si="40"/>
        <v>7702545.7280946774</v>
      </c>
      <c r="C336" s="12">
        <f>CPR!E333</f>
        <v>8.6498744788083837E-3</v>
      </c>
      <c r="D336" s="5">
        <f t="shared" si="41"/>
        <v>261074.18571507561</v>
      </c>
      <c r="E336" s="5">
        <f t="shared" si="35"/>
        <v>35303.334587100602</v>
      </c>
      <c r="F336" s="18">
        <f t="shared" si="36"/>
        <v>222561.45707460222</v>
      </c>
      <c r="G336" s="18">
        <f t="shared" si="37"/>
        <v>64700.92504778468</v>
      </c>
      <c r="H336" s="18">
        <f t="shared" si="38"/>
        <v>287262.38212238689</v>
      </c>
      <c r="I336" s="18">
        <f t="shared" si="39"/>
        <v>322565.71670948749</v>
      </c>
    </row>
    <row r="337" spans="1:9">
      <c r="A337" s="4">
        <v>328</v>
      </c>
      <c r="B337" s="5">
        <f t="shared" si="40"/>
        <v>7415283.3459722903</v>
      </c>
      <c r="C337" s="12">
        <f>CPR!E334</f>
        <v>8.6498744788083837E-3</v>
      </c>
      <c r="D337" s="5">
        <f t="shared" si="41"/>
        <v>258815.92677898292</v>
      </c>
      <c r="E337" s="5">
        <f t="shared" si="35"/>
        <v>33986.715335706329</v>
      </c>
      <c r="F337" s="18">
        <f t="shared" si="36"/>
        <v>221739.51004912145</v>
      </c>
      <c r="G337" s="18">
        <f t="shared" si="37"/>
        <v>62223.251238541183</v>
      </c>
      <c r="H337" s="18">
        <f t="shared" si="38"/>
        <v>283962.76128766267</v>
      </c>
      <c r="I337" s="18">
        <f t="shared" si="39"/>
        <v>317949.47662336897</v>
      </c>
    </row>
    <row r="338" spans="1:9">
      <c r="A338" s="4">
        <v>329</v>
      </c>
      <c r="B338" s="5">
        <f t="shared" si="40"/>
        <v>7131320.5846846271</v>
      </c>
      <c r="C338" s="12">
        <f>CPR!E335</f>
        <v>8.6498744788083837E-3</v>
      </c>
      <c r="D338" s="5">
        <f t="shared" si="41"/>
        <v>256577.2014992279</v>
      </c>
      <c r="E338" s="5">
        <f t="shared" si="35"/>
        <v>32685.219346471207</v>
      </c>
      <c r="F338" s="18">
        <f t="shared" si="36"/>
        <v>220920.59857580476</v>
      </c>
      <c r="G338" s="18">
        <f t="shared" si="37"/>
        <v>59774.092478200517</v>
      </c>
      <c r="H338" s="18">
        <f t="shared" si="38"/>
        <v>280694.69105400529</v>
      </c>
      <c r="I338" s="18">
        <f t="shared" si="39"/>
        <v>313379.91040047648</v>
      </c>
    </row>
    <row r="339" spans="1:9">
      <c r="A339" s="4">
        <v>330</v>
      </c>
      <c r="B339" s="5">
        <f t="shared" si="40"/>
        <v>6850625.893630622</v>
      </c>
      <c r="C339" s="12">
        <f>CPR!E336</f>
        <v>8.6498744788083837E-3</v>
      </c>
      <c r="D339" s="5">
        <f t="shared" si="41"/>
        <v>254357.84091213532</v>
      </c>
      <c r="E339" s="5">
        <f t="shared" si="35"/>
        <v>31398.702012473685</v>
      </c>
      <c r="F339" s="18">
        <f t="shared" si="36"/>
        <v>220104.7114439822</v>
      </c>
      <c r="G339" s="18">
        <f t="shared" si="37"/>
        <v>57353.175954994607</v>
      </c>
      <c r="H339" s="18">
        <f t="shared" si="38"/>
        <v>277457.88739897683</v>
      </c>
      <c r="I339" s="18">
        <f t="shared" si="39"/>
        <v>308856.58941145049</v>
      </c>
    </row>
    <row r="340" spans="1:9">
      <c r="A340" s="4">
        <v>331</v>
      </c>
      <c r="B340" s="5">
        <f t="shared" si="40"/>
        <v>6573168.0062316451</v>
      </c>
      <c r="C340" s="12">
        <f>CPR!E337</f>
        <v>8.6498744788083837E-3</v>
      </c>
      <c r="D340" s="5">
        <f t="shared" si="41"/>
        <v>252157.67751554449</v>
      </c>
      <c r="E340" s="5">
        <f t="shared" si="35"/>
        <v>30127.020028561707</v>
      </c>
      <c r="F340" s="18">
        <f t="shared" si="36"/>
        <v>219291.83748438628</v>
      </c>
      <c r="G340" s="18">
        <f t="shared" si="37"/>
        <v>54960.231313555712</v>
      </c>
      <c r="H340" s="18">
        <f t="shared" si="38"/>
        <v>274252.06879794202</v>
      </c>
      <c r="I340" s="18">
        <f t="shared" si="39"/>
        <v>304379.08882650372</v>
      </c>
    </row>
    <row r="341" spans="1:9">
      <c r="A341" s="4">
        <v>332</v>
      </c>
      <c r="B341" s="5">
        <f t="shared" si="40"/>
        <v>6298915.9374337029</v>
      </c>
      <c r="C341" s="12">
        <f>CPR!E338</f>
        <v>8.6498744788083837E-3</v>
      </c>
      <c r="D341" s="5">
        <f t="shared" si="41"/>
        <v>249976.54525616675</v>
      </c>
      <c r="E341" s="5">
        <f t="shared" si="35"/>
        <v>28870.031379904471</v>
      </c>
      <c r="F341" s="18">
        <f t="shared" si="36"/>
        <v>218481.96556899825</v>
      </c>
      <c r="G341" s="18">
        <f t="shared" si="37"/>
        <v>52594.990633312002</v>
      </c>
      <c r="H341" s="18">
        <f t="shared" si="38"/>
        <v>271076.95620231028</v>
      </c>
      <c r="I341" s="18">
        <f t="shared" si="39"/>
        <v>299946.98758221476</v>
      </c>
    </row>
    <row r="342" spans="1:9">
      <c r="A342" s="4">
        <v>333</v>
      </c>
      <c r="B342" s="5">
        <f t="shared" si="40"/>
        <v>6027838.9812313924</v>
      </c>
      <c r="C342" s="12">
        <f>CPR!E339</f>
        <v>8.6498744788083837E-3</v>
      </c>
      <c r="D342" s="5">
        <f t="shared" si="41"/>
        <v>247814.27951705447</v>
      </c>
      <c r="E342" s="5">
        <f t="shared" si="35"/>
        <v>27627.595330643882</v>
      </c>
      <c r="F342" s="18">
        <f t="shared" si="36"/>
        <v>217675.08461089752</v>
      </c>
      <c r="G342" s="18">
        <f t="shared" si="37"/>
        <v>50257.188407071495</v>
      </c>
      <c r="H342" s="18">
        <f t="shared" si="38"/>
        <v>267932.27301796904</v>
      </c>
      <c r="I342" s="18">
        <f t="shared" si="39"/>
        <v>295559.86834861292</v>
      </c>
    </row>
    <row r="343" spans="1:9">
      <c r="A343" s="4">
        <v>334</v>
      </c>
      <c r="B343" s="5">
        <f t="shared" si="40"/>
        <v>5759906.7082134234</v>
      </c>
      <c r="C343" s="12">
        <f>CPR!E340</f>
        <v>8.6498744788083837E-3</v>
      </c>
      <c r="D343" s="5">
        <f t="shared" si="41"/>
        <v>245670.71710517546</v>
      </c>
      <c r="E343" s="5">
        <f t="shared" si="35"/>
        <v>26399.572412644859</v>
      </c>
      <c r="F343" s="18">
        <f t="shared" si="36"/>
        <v>216871.18356410833</v>
      </c>
      <c r="G343" s="18">
        <f t="shared" si="37"/>
        <v>47946.561519792347</v>
      </c>
      <c r="H343" s="18">
        <f t="shared" si="38"/>
        <v>264817.74508390069</v>
      </c>
      <c r="I343" s="18">
        <f t="shared" si="39"/>
        <v>291217.31749654555</v>
      </c>
    </row>
    <row r="344" spans="1:9">
      <c r="A344" s="4">
        <v>335</v>
      </c>
      <c r="B344" s="5">
        <f t="shared" si="40"/>
        <v>5495088.9631295223</v>
      </c>
      <c r="C344" s="12">
        <f>CPR!E341</f>
        <v>8.6498744788083837E-3</v>
      </c>
      <c r="D344" s="5">
        <f t="shared" si="41"/>
        <v>243545.69623909629</v>
      </c>
      <c r="E344" s="5">
        <f t="shared" si="35"/>
        <v>25185.824414343642</v>
      </c>
      <c r="F344" s="18">
        <f t="shared" si="36"/>
        <v>216070.25142344867</v>
      </c>
      <c r="G344" s="18">
        <f t="shared" si="37"/>
        <v>45662.849227538281</v>
      </c>
      <c r="H344" s="18">
        <f t="shared" si="38"/>
        <v>261733.10065098695</v>
      </c>
      <c r="I344" s="18">
        <f t="shared" si="39"/>
        <v>286918.92506533058</v>
      </c>
    </row>
    <row r="345" spans="1:9">
      <c r="A345" s="4">
        <v>336</v>
      </c>
      <c r="B345" s="5">
        <f t="shared" si="40"/>
        <v>5233355.8624785356</v>
      </c>
      <c r="C345" s="12">
        <f>CPR!E342</f>
        <v>8.6498744788083837E-3</v>
      </c>
      <c r="D345" s="5">
        <f t="shared" si="41"/>
        <v>241439.0565367743</v>
      </c>
      <c r="E345" s="5">
        <f t="shared" si="35"/>
        <v>23986.214369693287</v>
      </c>
      <c r="F345" s="18">
        <f t="shared" si="36"/>
        <v>215272.27722438163</v>
      </c>
      <c r="G345" s="18">
        <f t="shared" si="37"/>
        <v>43405.793136617183</v>
      </c>
      <c r="H345" s="18">
        <f t="shared" si="38"/>
        <v>258678.0703609988</v>
      </c>
      <c r="I345" s="18">
        <f t="shared" si="39"/>
        <v>282664.2847306921</v>
      </c>
    </row>
    <row r="346" spans="1:9">
      <c r="A346" s="4">
        <v>337</v>
      </c>
      <c r="B346" s="5">
        <f t="shared" si="40"/>
        <v>4974677.792117537</v>
      </c>
      <c r="C346" s="12">
        <f>CPR!E343</f>
        <v>8.6498744788083837E-3</v>
      </c>
      <c r="D346" s="5">
        <f t="shared" si="41"/>
        <v>239350.63900344889</v>
      </c>
      <c r="E346" s="5">
        <f t="shared" si="35"/>
        <v>22800.606547205378</v>
      </c>
      <c r="F346" s="18">
        <f t="shared" si="36"/>
        <v>214477.25004286121</v>
      </c>
      <c r="G346" s="18">
        <f t="shared" si="37"/>
        <v>41175.13718290157</v>
      </c>
      <c r="H346" s="18">
        <f t="shared" si="38"/>
        <v>255652.38722576277</v>
      </c>
      <c r="I346" s="18">
        <f t="shared" si="39"/>
        <v>278452.99377296813</v>
      </c>
    </row>
    <row r="347" spans="1:9">
      <c r="A347" s="4">
        <v>338</v>
      </c>
      <c r="B347" s="5">
        <f t="shared" si="40"/>
        <v>4719025.4048917741</v>
      </c>
      <c r="C347" s="12">
        <f>CPR!E344</f>
        <v>8.6498744788083837E-3</v>
      </c>
      <c r="D347" s="5">
        <f t="shared" si="41"/>
        <v>237280.28601964621</v>
      </c>
      <c r="E347" s="5">
        <f t="shared" si="35"/>
        <v>21628.866439087298</v>
      </c>
      <c r="F347" s="18">
        <f t="shared" si="36"/>
        <v>213685.15899518735</v>
      </c>
      <c r="G347" s="18">
        <f t="shared" si="37"/>
        <v>38970.627611329175</v>
      </c>
      <c r="H347" s="18">
        <f t="shared" si="38"/>
        <v>252655.78660651651</v>
      </c>
      <c r="I347" s="18">
        <f t="shared" si="39"/>
        <v>274284.65304560383</v>
      </c>
    </row>
    <row r="348" spans="1:9">
      <c r="A348" s="4">
        <v>339</v>
      </c>
      <c r="B348" s="5">
        <f t="shared" si="40"/>
        <v>4466369.6182852574</v>
      </c>
      <c r="C348" s="12">
        <f>CPR!E345</f>
        <v>8.6498744788083837E-3</v>
      </c>
      <c r="D348" s="5">
        <f t="shared" si="41"/>
        <v>235227.84132927985</v>
      </c>
      <c r="E348" s="5">
        <f t="shared" si="35"/>
        <v>20470.860750474098</v>
      </c>
      <c r="F348" s="18">
        <f t="shared" si="36"/>
        <v>212895.99323785357</v>
      </c>
      <c r="G348" s="18">
        <f t="shared" si="37"/>
        <v>36792.012955582111</v>
      </c>
      <c r="H348" s="18">
        <f t="shared" si="38"/>
        <v>249688.00619343569</v>
      </c>
      <c r="I348" s="18">
        <f t="shared" si="39"/>
        <v>270158.86694390979</v>
      </c>
    </row>
    <row r="349" spans="1:9">
      <c r="A349" s="4">
        <v>340</v>
      </c>
      <c r="B349" s="5">
        <f t="shared" si="40"/>
        <v>4216681.6120918216</v>
      </c>
      <c r="C349" s="12">
        <f>CPR!E346</f>
        <v>8.6498744788083837E-3</v>
      </c>
      <c r="D349" s="5">
        <f t="shared" si="41"/>
        <v>233193.15002786033</v>
      </c>
      <c r="E349" s="5">
        <f t="shared" si="35"/>
        <v>19326.457388754181</v>
      </c>
      <c r="F349" s="18">
        <f t="shared" si="36"/>
        <v>212109.74196740123</v>
      </c>
      <c r="G349" s="18">
        <f t="shared" si="37"/>
        <v>34639.044017943183</v>
      </c>
      <c r="H349" s="18">
        <f t="shared" si="38"/>
        <v>246748.78598534441</v>
      </c>
      <c r="I349" s="18">
        <f t="shared" si="39"/>
        <v>266075.24337409862</v>
      </c>
    </row>
    <row r="350" spans="1:9">
      <c r="A350" s="4">
        <v>341</v>
      </c>
      <c r="B350" s="5">
        <f t="shared" si="40"/>
        <v>3969932.8261064771</v>
      </c>
      <c r="C350" s="12">
        <f>CPR!E347</f>
        <v>8.6498744788083837E-3</v>
      </c>
      <c r="D350" s="5">
        <f t="shared" si="41"/>
        <v>231176.05855080122</v>
      </c>
      <c r="E350" s="5">
        <f t="shared" si="35"/>
        <v>18195.525452988019</v>
      </c>
      <c r="F350" s="18">
        <f t="shared" si="36"/>
        <v>211326.39442026883</v>
      </c>
      <c r="G350" s="18">
        <f t="shared" si="37"/>
        <v>32511.47384932758</v>
      </c>
      <c r="H350" s="18">
        <f t="shared" si="38"/>
        <v>243837.86826959642</v>
      </c>
      <c r="I350" s="18">
        <f t="shared" si="39"/>
        <v>262033.39372258444</v>
      </c>
    </row>
    <row r="351" spans="1:9">
      <c r="A351" s="4">
        <v>342</v>
      </c>
      <c r="B351" s="5">
        <f t="shared" si="40"/>
        <v>3726094.9578368808</v>
      </c>
      <c r="C351" s="12">
        <f>CPR!E348</f>
        <v>8.6498744788083837E-3</v>
      </c>
      <c r="D351" s="5">
        <f t="shared" si="41"/>
        <v>229176.41466183041</v>
      </c>
      <c r="E351" s="5">
        <f t="shared" si="35"/>
        <v>17077.935223419037</v>
      </c>
      <c r="F351" s="18">
        <f t="shared" si="36"/>
        <v>210545.93987264601</v>
      </c>
      <c r="G351" s="18">
        <f t="shared" si="37"/>
        <v>30409.057729488708</v>
      </c>
      <c r="H351" s="18">
        <f t="shared" si="38"/>
        <v>240954.99760213471</v>
      </c>
      <c r="I351" s="18">
        <f t="shared" si="39"/>
        <v>258032.93282555375</v>
      </c>
    </row>
    <row r="352" spans="1:9">
      <c r="A352" s="4">
        <v>343</v>
      </c>
      <c r="B352" s="5">
        <f t="shared" si="40"/>
        <v>3485139.9602347463</v>
      </c>
      <c r="C352" s="12">
        <f>CPR!E349</f>
        <v>8.6498744788083837E-3</v>
      </c>
      <c r="D352" s="5">
        <f t="shared" si="41"/>
        <v>227194.06744150192</v>
      </c>
      <c r="E352" s="5">
        <f t="shared" si="35"/>
        <v>15973.55815107592</v>
      </c>
      <c r="F352" s="18">
        <f t="shared" si="36"/>
        <v>209768.36764032819</v>
      </c>
      <c r="G352" s="18">
        <f t="shared" si="37"/>
        <v>28331.553147396429</v>
      </c>
      <c r="H352" s="18">
        <f t="shared" si="38"/>
        <v>238099.92078772461</v>
      </c>
      <c r="I352" s="18">
        <f t="shared" si="39"/>
        <v>254073.47893880052</v>
      </c>
    </row>
    <row r="353" spans="1:9">
      <c r="A353" s="4">
        <v>344</v>
      </c>
      <c r="B353" s="5">
        <f t="shared" si="40"/>
        <v>3247040.0394470217</v>
      </c>
      <c r="C353" s="12">
        <f>CPR!E350</f>
        <v>8.6498744788083837E-3</v>
      </c>
      <c r="D353" s="5">
        <f t="shared" si="41"/>
        <v>225228.86727580277</v>
      </c>
      <c r="E353" s="5">
        <f t="shared" si="35"/>
        <v>14882.266847465517</v>
      </c>
      <c r="F353" s="18">
        <f t="shared" si="36"/>
        <v>208993.66707856767</v>
      </c>
      <c r="G353" s="18">
        <f t="shared" si="37"/>
        <v>26278.719781786283</v>
      </c>
      <c r="H353" s="18">
        <f t="shared" si="38"/>
        <v>235272.38686035396</v>
      </c>
      <c r="I353" s="18">
        <f t="shared" si="39"/>
        <v>250154.65370781947</v>
      </c>
    </row>
    <row r="354" spans="1:9">
      <c r="A354" s="4">
        <v>345</v>
      </c>
      <c r="B354" s="5">
        <f t="shared" si="40"/>
        <v>3011767.6525866678</v>
      </c>
      <c r="C354" s="12">
        <f>CPR!E351</f>
        <v>8.6498744788083837E-3</v>
      </c>
      <c r="D354" s="5">
        <f t="shared" si="41"/>
        <v>223280.66584486226</v>
      </c>
      <c r="E354" s="5">
        <f t="shared" si="35"/>
        <v>13803.935074355561</v>
      </c>
      <c r="F354" s="18">
        <f t="shared" si="36"/>
        <v>208221.82758192893</v>
      </c>
      <c r="G354" s="18">
        <f t="shared" si="37"/>
        <v>24250.319481878283</v>
      </c>
      <c r="H354" s="18">
        <f t="shared" si="38"/>
        <v>232472.14706380721</v>
      </c>
      <c r="I354" s="18">
        <f t="shared" si="39"/>
        <v>246276.08213816278</v>
      </c>
    </row>
    <row r="355" spans="1:9">
      <c r="A355" s="4">
        <v>346</v>
      </c>
      <c r="B355" s="5">
        <f t="shared" si="40"/>
        <v>2779295.5055228607</v>
      </c>
      <c r="C355" s="12">
        <f>CPR!E352</f>
        <v>8.6498744788083837E-3</v>
      </c>
      <c r="D355" s="5">
        <f t="shared" si="41"/>
        <v>221349.3161117587</v>
      </c>
      <c r="E355" s="5">
        <f t="shared" si="35"/>
        <v>12738.437733646444</v>
      </c>
      <c r="F355" s="18">
        <f t="shared" si="36"/>
        <v>207452.8385841444</v>
      </c>
      <c r="G355" s="18">
        <f t="shared" si="37"/>
        <v>22246.11624826369</v>
      </c>
      <c r="H355" s="18">
        <f t="shared" si="38"/>
        <v>229698.95483240808</v>
      </c>
      <c r="I355" s="18">
        <f t="shared" si="39"/>
        <v>242437.39256605454</v>
      </c>
    </row>
    <row r="356" spans="1:9">
      <c r="A356" s="4">
        <v>347</v>
      </c>
      <c r="B356" s="5">
        <f t="shared" si="40"/>
        <v>2549596.5506904526</v>
      </c>
      <c r="C356" s="12">
        <f>CPR!E353</f>
        <v>8.6498744788083837E-3</v>
      </c>
      <c r="D356" s="5">
        <f t="shared" si="41"/>
        <v>219434.67231142183</v>
      </c>
      <c r="E356" s="5">
        <f t="shared" si="35"/>
        <v>11685.65085733124</v>
      </c>
      <c r="F356" s="18">
        <f t="shared" si="36"/>
        <v>206686.68955796957</v>
      </c>
      <c r="G356" s="18">
        <f t="shared" si="37"/>
        <v>20265.87621395836</v>
      </c>
      <c r="H356" s="18">
        <f t="shared" si="38"/>
        <v>226952.56577192794</v>
      </c>
      <c r="I356" s="18">
        <f t="shared" si="39"/>
        <v>238638.21662925917</v>
      </c>
    </row>
    <row r="357" spans="1:9">
      <c r="A357" s="4">
        <v>348</v>
      </c>
      <c r="B357" s="5">
        <f t="shared" si="40"/>
        <v>2322643.9849185245</v>
      </c>
      <c r="C357" s="12">
        <f>CPR!E354</f>
        <v>8.6498744788083837E-3</v>
      </c>
      <c r="D357" s="5">
        <f t="shared" si="41"/>
        <v>217536.58993962812</v>
      </c>
      <c r="E357" s="5">
        <f t="shared" si="35"/>
        <v>10645.451597543237</v>
      </c>
      <c r="F357" s="18">
        <f t="shared" si="36"/>
        <v>205923.3700150355</v>
      </c>
      <c r="G357" s="18">
        <f t="shared" si="37"/>
        <v>18309.367625621278</v>
      </c>
      <c r="H357" s="18">
        <f t="shared" si="38"/>
        <v>224232.73764065676</v>
      </c>
      <c r="I357" s="18">
        <f t="shared" si="39"/>
        <v>234878.18923819999</v>
      </c>
    </row>
    <row r="358" spans="1:9">
      <c r="A358" s="4">
        <v>349</v>
      </c>
      <c r="B358" s="5">
        <f t="shared" si="40"/>
        <v>2098411.247277868</v>
      </c>
      <c r="C358" s="12">
        <f>CPR!E355</f>
        <v>8.6498744788083837E-3</v>
      </c>
      <c r="D358" s="5">
        <f t="shared" si="41"/>
        <v>215654.92574210188</v>
      </c>
      <c r="E358" s="5">
        <f t="shared" si="35"/>
        <v>9617.7182166902276</v>
      </c>
      <c r="F358" s="18">
        <f t="shared" si="36"/>
        <v>205162.86950571253</v>
      </c>
      <c r="G358" s="18">
        <f t="shared" si="37"/>
        <v>16376.360824936741</v>
      </c>
      <c r="H358" s="18">
        <f t="shared" si="38"/>
        <v>221539.23033064927</v>
      </c>
      <c r="I358" s="18">
        <f t="shared" si="39"/>
        <v>231156.9485473395</v>
      </c>
    </row>
    <row r="359" spans="1:9">
      <c r="A359" s="4">
        <v>350</v>
      </c>
      <c r="B359" s="5">
        <f t="shared" si="40"/>
        <v>1876872.0169472187</v>
      </c>
      <c r="C359" s="12">
        <f>CPR!E356</f>
        <v>8.6498744788083837E-3</v>
      </c>
      <c r="D359" s="5">
        <f t="shared" si="41"/>
        <v>213789.53770369536</v>
      </c>
      <c r="E359" s="5">
        <f t="shared" si="35"/>
        <v>8602.3300776747528</v>
      </c>
      <c r="F359" s="18">
        <f t="shared" si="36"/>
        <v>204405.17761895928</v>
      </c>
      <c r="G359" s="18">
        <f t="shared" si="37"/>
        <v>14466.628230158833</v>
      </c>
      <c r="H359" s="18">
        <f t="shared" si="38"/>
        <v>218871.8058491181</v>
      </c>
      <c r="I359" s="18">
        <f t="shared" si="39"/>
        <v>227474.13592679286</v>
      </c>
    </row>
    <row r="360" spans="1:9">
      <c r="A360" s="4">
        <v>351</v>
      </c>
      <c r="B360" s="5">
        <f t="shared" si="40"/>
        <v>1658000.2110981005</v>
      </c>
      <c r="C360" s="12">
        <f>CPR!E357</f>
        <v>8.6498744788083837E-3</v>
      </c>
      <c r="D360" s="5">
        <f t="shared" si="41"/>
        <v>211940.28503767526</v>
      </c>
      <c r="E360" s="5">
        <f t="shared" si="35"/>
        <v>7599.1676341996272</v>
      </c>
      <c r="F360" s="18">
        <f t="shared" si="36"/>
        <v>203650.28398218477</v>
      </c>
      <c r="G360" s="18">
        <f t="shared" si="37"/>
        <v>12579.944317816793</v>
      </c>
      <c r="H360" s="18">
        <f t="shared" si="38"/>
        <v>216230.22830000156</v>
      </c>
      <c r="I360" s="18">
        <f t="shared" si="39"/>
        <v>223829.39593420119</v>
      </c>
    </row>
    <row r="361" spans="1:9">
      <c r="A361" s="4">
        <v>352</v>
      </c>
      <c r="B361" s="5">
        <f t="shared" si="40"/>
        <v>1441769.9827980991</v>
      </c>
      <c r="C361" s="12">
        <f>CPR!E358</f>
        <v>8.6498744788083837E-3</v>
      </c>
      <c r="D361" s="5">
        <f t="shared" si="41"/>
        <v>210107.02817509603</v>
      </c>
      <c r="E361" s="5">
        <f t="shared" si="35"/>
        <v>6608.1124211579536</v>
      </c>
      <c r="F361" s="18">
        <f t="shared" si="36"/>
        <v>202898.17826110552</v>
      </c>
      <c r="G361" s="18">
        <f t="shared" si="37"/>
        <v>10716.08560457983</v>
      </c>
      <c r="H361" s="18">
        <f t="shared" si="38"/>
        <v>213614.26386568535</v>
      </c>
      <c r="I361" s="18">
        <f t="shared" si="39"/>
        <v>220222.3762868433</v>
      </c>
    </row>
    <row r="362" spans="1:9">
      <c r="A362" s="4">
        <v>353</v>
      </c>
      <c r="B362" s="5">
        <f t="shared" si="40"/>
        <v>1228155.7189324137</v>
      </c>
      <c r="C362" s="12">
        <f>CPR!E359</f>
        <v>8.6498744788083837E-3</v>
      </c>
      <c r="D362" s="5">
        <f t="shared" si="41"/>
        <v>208289.62875426596</v>
      </c>
      <c r="E362" s="5">
        <f t="shared" si="35"/>
        <v>5629.0470451068959</v>
      </c>
      <c r="F362" s="18">
        <f t="shared" si="36"/>
        <v>202148.8501596039</v>
      </c>
      <c r="G362" s="18">
        <f t="shared" si="37"/>
        <v>8874.8306292800298</v>
      </c>
      <c r="H362" s="18">
        <f t="shared" si="38"/>
        <v>211023.68078888394</v>
      </c>
      <c r="I362" s="18">
        <f t="shared" si="39"/>
        <v>216652.72783399082</v>
      </c>
    </row>
    <row r="363" spans="1:9">
      <c r="A363" s="4">
        <v>354</v>
      </c>
      <c r="B363" s="5">
        <f t="shared" si="40"/>
        <v>1017132.0381435298</v>
      </c>
      <c r="C363" s="12">
        <f>CPR!E360</f>
        <v>8.6498744788083837E-3</v>
      </c>
      <c r="D363" s="5">
        <f t="shared" si="41"/>
        <v>206487.94961030222</v>
      </c>
      <c r="E363" s="5">
        <f t="shared" si="35"/>
        <v>4661.8551748245118</v>
      </c>
      <c r="F363" s="18">
        <f t="shared" si="36"/>
        <v>201402.28941958459</v>
      </c>
      <c r="G363" s="18">
        <f t="shared" si="37"/>
        <v>7055.9599350920298</v>
      </c>
      <c r="H363" s="18">
        <f t="shared" si="38"/>
        <v>208458.24935467661</v>
      </c>
      <c r="I363" s="18">
        <f t="shared" si="39"/>
        <v>213120.10452950111</v>
      </c>
    </row>
    <row r="364" spans="1:9">
      <c r="A364" s="4">
        <v>355</v>
      </c>
      <c r="B364" s="5">
        <f t="shared" si="40"/>
        <v>808673.78878885321</v>
      </c>
      <c r="C364" s="12">
        <f>CPR!E361</f>
        <v>8.6498744788083837E-3</v>
      </c>
      <c r="D364" s="5">
        <f t="shared" si="41"/>
        <v>204701.85476478448</v>
      </c>
      <c r="E364" s="5">
        <f t="shared" si="35"/>
        <v>3706.4215319489108</v>
      </c>
      <c r="F364" s="18">
        <f t="shared" si="36"/>
        <v>200658.48582084023</v>
      </c>
      <c r="G364" s="18">
        <f t="shared" si="37"/>
        <v>5259.2560518679629</v>
      </c>
      <c r="H364" s="18">
        <f t="shared" si="38"/>
        <v>205917.7418727082</v>
      </c>
      <c r="I364" s="18">
        <f t="shared" si="39"/>
        <v>209624.1634046571</v>
      </c>
    </row>
    <row r="365" spans="1:9">
      <c r="A365" s="4">
        <v>356</v>
      </c>
      <c r="B365" s="5">
        <f t="shared" si="40"/>
        <v>602756.04691614502</v>
      </c>
      <c r="C365" s="12">
        <f>CPR!E362</f>
        <v>8.6498744788083837E-3</v>
      </c>
      <c r="D365" s="5">
        <f t="shared" si="41"/>
        <v>202931.20941548611</v>
      </c>
      <c r="E365" s="5">
        <f t="shared" si="35"/>
        <v>2762.6318816989979</v>
      </c>
      <c r="F365" s="18">
        <f t="shared" si="36"/>
        <v>199917.4291809054</v>
      </c>
      <c r="G365" s="18">
        <f t="shared" si="37"/>
        <v>3484.5034786264955</v>
      </c>
      <c r="H365" s="18">
        <f t="shared" si="38"/>
        <v>203401.93265953189</v>
      </c>
      <c r="I365" s="18">
        <f t="shared" si="39"/>
        <v>206164.56454123088</v>
      </c>
    </row>
    <row r="366" spans="1:9">
      <c r="A366" s="4">
        <v>357</v>
      </c>
      <c r="B366" s="5">
        <f t="shared" si="40"/>
        <v>399354.11425661313</v>
      </c>
      <c r="C366" s="12">
        <f>CPR!E363</f>
        <v>8.6498744788083837E-3</v>
      </c>
      <c r="D366" s="5">
        <f t="shared" si="41"/>
        <v>201175.87992620788</v>
      </c>
      <c r="E366" s="5">
        <f t="shared" si="35"/>
        <v>1830.3730236761435</v>
      </c>
      <c r="F366" s="18">
        <f t="shared" si="36"/>
        <v>199179.10935492482</v>
      </c>
      <c r="G366" s="18">
        <f t="shared" si="37"/>
        <v>1731.4886661944568</v>
      </c>
      <c r="H366" s="18">
        <f t="shared" si="38"/>
        <v>200910.59802111928</v>
      </c>
      <c r="I366" s="18">
        <f t="shared" si="39"/>
        <v>202740.97104479541</v>
      </c>
    </row>
    <row r="367" spans="1:9">
      <c r="A367" s="4">
        <v>358</v>
      </c>
      <c r="B367" s="5">
        <f t="shared" si="40"/>
        <v>198443.51623549385</v>
      </c>
      <c r="C367" s="12">
        <f>CPR!E364</f>
        <v>8.6498744788083837E-3</v>
      </c>
      <c r="D367" s="5">
        <f t="shared" si="41"/>
        <v>199435.73381667669</v>
      </c>
      <c r="E367" s="5">
        <f t="shared" si="35"/>
        <v>909.53278274601348</v>
      </c>
      <c r="F367" s="18">
        <f t="shared" si="36"/>
        <v>198443.51623549921</v>
      </c>
      <c r="G367" s="18">
        <f t="shared" si="37"/>
        <v>-4.6320984375801129E-11</v>
      </c>
      <c r="H367" s="18">
        <f t="shared" si="38"/>
        <v>198443.51623549915</v>
      </c>
      <c r="I367" s="18">
        <f t="shared" si="39"/>
        <v>199353.04901824516</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P369"/>
  <sheetViews>
    <sheetView workbookViewId="0">
      <selection activeCell="B16" sqref="B16"/>
    </sheetView>
  </sheetViews>
  <sheetFormatPr defaultRowHeight="14.5"/>
  <cols>
    <col min="1" max="1" width="11.6328125" customWidth="1"/>
    <col min="2" max="2" width="14.36328125" customWidth="1"/>
    <col min="3" max="3" width="15.90625" customWidth="1"/>
    <col min="4" max="4" width="12.26953125" customWidth="1"/>
    <col min="5" max="5" width="16.6328125" customWidth="1"/>
    <col min="6" max="6" width="7.453125" customWidth="1"/>
    <col min="7" max="7" width="7.36328125" customWidth="1"/>
    <col min="8" max="8" width="7.81640625" customWidth="1"/>
    <col min="9" max="9" width="7.36328125" customWidth="1"/>
    <col min="10" max="10" width="6.90625" customWidth="1"/>
    <col min="11" max="11" width="7.1796875" customWidth="1"/>
    <col min="12" max="12" width="12.26953125" customWidth="1"/>
    <col min="13" max="13" width="11.81640625" bestFit="1" customWidth="1"/>
    <col min="14" max="14" width="11.453125" customWidth="1"/>
  </cols>
  <sheetData>
    <row r="1" spans="1:16" ht="15" thickBot="1">
      <c r="A1" s="1" t="s">
        <v>0</v>
      </c>
      <c r="E1" s="10" t="s">
        <v>40</v>
      </c>
      <c r="F1" s="25">
        <v>1</v>
      </c>
      <c r="G1" s="25">
        <v>1.25</v>
      </c>
      <c r="H1" s="25">
        <v>1.65</v>
      </c>
      <c r="I1" s="25">
        <v>2.5</v>
      </c>
      <c r="J1" s="25">
        <v>4</v>
      </c>
      <c r="K1" s="25">
        <v>5</v>
      </c>
      <c r="M1" t="s">
        <v>41</v>
      </c>
    </row>
    <row r="2" spans="1:16" ht="15" thickTop="1">
      <c r="E2" s="7" t="s">
        <v>19</v>
      </c>
      <c r="F2" s="22">
        <v>11.22</v>
      </c>
      <c r="G2" s="22">
        <v>10.039999999999999</v>
      </c>
      <c r="H2" s="22">
        <v>8.541801808572659</v>
      </c>
      <c r="I2" s="22">
        <v>6.42</v>
      </c>
      <c r="J2" s="22">
        <v>4.45</v>
      </c>
      <c r="K2" s="22">
        <v>3.72</v>
      </c>
      <c r="M2" t="s">
        <v>19</v>
      </c>
      <c r="N2" s="21">
        <f>'Pass-through'!K11</f>
        <v>8.541801808572659</v>
      </c>
    </row>
    <row r="3" spans="1:16" ht="15" thickBot="1">
      <c r="A3" s="10" t="s">
        <v>1</v>
      </c>
      <c r="B3" s="10" t="s">
        <v>2</v>
      </c>
      <c r="C3" s="10" t="s">
        <v>3</v>
      </c>
      <c r="E3" s="4" t="s">
        <v>1</v>
      </c>
      <c r="F3" s="61"/>
      <c r="G3" s="62"/>
      <c r="H3" s="62"/>
      <c r="I3" s="62"/>
      <c r="J3" s="62"/>
      <c r="K3" s="63"/>
      <c r="M3" s="21"/>
      <c r="N3" s="21"/>
      <c r="O3" s="21"/>
      <c r="P3" s="21"/>
    </row>
    <row r="4" spans="1:16" ht="15" thickTop="1">
      <c r="A4" s="7" t="s">
        <v>4</v>
      </c>
      <c r="B4" s="8">
        <v>320925000</v>
      </c>
      <c r="C4" s="9">
        <v>5.5E-2</v>
      </c>
      <c r="E4" s="4" t="s">
        <v>4</v>
      </c>
      <c r="F4" s="23">
        <v>4.6950617422439249</v>
      </c>
      <c r="G4" s="24">
        <v>4.0856092546560854</v>
      </c>
      <c r="H4" s="23">
        <v>3.4230747284040444</v>
      </c>
      <c r="I4" s="23">
        <v>2.6311012341197255</v>
      </c>
      <c r="J4" s="23">
        <v>1.9819950249796638</v>
      </c>
      <c r="K4" s="23">
        <v>1.7440829958701771</v>
      </c>
      <c r="M4" t="s">
        <v>4</v>
      </c>
      <c r="N4" s="21">
        <f>(SUMPRODUCT($A$11:$A$368,C11:C368)/B4)/12</f>
        <v>3.4230747284040444</v>
      </c>
    </row>
    <row r="5" spans="1:16">
      <c r="A5" s="4" t="s">
        <v>5</v>
      </c>
      <c r="B5" s="5">
        <v>59400000</v>
      </c>
      <c r="C5" s="6">
        <v>5.5E-2</v>
      </c>
      <c r="E5" s="4" t="s">
        <v>5</v>
      </c>
      <c r="F5" s="23">
        <v>10.327740686315218</v>
      </c>
      <c r="G5" s="24">
        <v>8.8955534992047127</v>
      </c>
      <c r="H5" s="23">
        <v>7.2839954797325346</v>
      </c>
      <c r="I5" s="23">
        <v>5.3175823252025234</v>
      </c>
      <c r="J5" s="23">
        <v>3.728071096780726</v>
      </c>
      <c r="K5" s="23">
        <v>3.1734859382079481</v>
      </c>
      <c r="M5" t="s">
        <v>5</v>
      </c>
      <c r="N5" s="21">
        <f>(SUMPRODUCT($A$11:$A$368,F11:F368)/B5)/12</f>
        <v>7.2839954797325346</v>
      </c>
    </row>
    <row r="6" spans="1:16">
      <c r="A6" s="4" t="s">
        <v>6</v>
      </c>
      <c r="B6" s="5">
        <v>159225000</v>
      </c>
      <c r="C6" s="6">
        <v>5.5E-2</v>
      </c>
      <c r="E6" s="4" t="s">
        <v>6</v>
      </c>
      <c r="F6" s="23">
        <v>15.050333344747095</v>
      </c>
      <c r="G6" s="24">
        <v>13.154633937484407</v>
      </c>
      <c r="H6" s="23">
        <v>10.847806057258069</v>
      </c>
      <c r="I6" s="23">
        <v>7.8447286233985132</v>
      </c>
      <c r="J6" s="23">
        <v>5.313185377237132</v>
      </c>
      <c r="K6" s="23">
        <v>4.4137148865682869</v>
      </c>
      <c r="M6" t="s">
        <v>6</v>
      </c>
      <c r="N6" s="21">
        <f>(SUMPRODUCT($A$11:$A$368,I11:I368)/B6)/12</f>
        <v>10.847806057258069</v>
      </c>
    </row>
    <row r="7" spans="1:16">
      <c r="A7" s="4" t="s">
        <v>7</v>
      </c>
      <c r="B7" s="5">
        <v>120450000</v>
      </c>
      <c r="C7" s="6">
        <v>5.5E-2</v>
      </c>
      <c r="E7" s="4" t="s">
        <v>7</v>
      </c>
      <c r="F7" s="23">
        <v>24.008535454880569</v>
      </c>
      <c r="G7" s="24">
        <v>22.359587695217744</v>
      </c>
      <c r="H7" s="23">
        <v>19.751994067927434</v>
      </c>
      <c r="I7" s="23">
        <v>15.165497535285317</v>
      </c>
      <c r="J7" s="23">
        <v>10.25030610009342</v>
      </c>
      <c r="K7" s="23">
        <v>8.3262019475959175</v>
      </c>
      <c r="M7" t="s">
        <v>7</v>
      </c>
      <c r="N7" s="21">
        <f>(SUMPRODUCT($A$11:$A$368,L11:L368)/B7)/12</f>
        <v>19.751994067927434</v>
      </c>
    </row>
    <row r="8" spans="1:16" ht="15" thickBot="1">
      <c r="B8" s="2">
        <f>SUM(B4:B7)</f>
        <v>660000000</v>
      </c>
    </row>
    <row r="9" spans="1:16" ht="15" thickTop="1">
      <c r="A9" s="35"/>
      <c r="B9" s="57" t="s">
        <v>4</v>
      </c>
      <c r="C9" s="58"/>
      <c r="D9" s="59"/>
      <c r="E9" s="60" t="s">
        <v>5</v>
      </c>
      <c r="F9" s="58"/>
      <c r="G9" s="58"/>
      <c r="H9" s="58" t="s">
        <v>6</v>
      </c>
      <c r="I9" s="58"/>
      <c r="J9" s="58"/>
      <c r="K9" s="58" t="s">
        <v>7</v>
      </c>
      <c r="L9" s="58"/>
      <c r="M9" s="59"/>
    </row>
    <row r="10" spans="1:16" ht="58.5" thickBot="1">
      <c r="A10" s="36" t="s">
        <v>10</v>
      </c>
      <c r="B10" s="37" t="s">
        <v>37</v>
      </c>
      <c r="C10" s="14" t="s">
        <v>38</v>
      </c>
      <c r="D10" s="38" t="s">
        <v>39</v>
      </c>
      <c r="E10" s="39" t="s">
        <v>37</v>
      </c>
      <c r="F10" s="14" t="s">
        <v>38</v>
      </c>
      <c r="G10" s="14" t="s">
        <v>39</v>
      </c>
      <c r="H10" s="14" t="s">
        <v>37</v>
      </c>
      <c r="I10" s="14" t="s">
        <v>38</v>
      </c>
      <c r="J10" s="14" t="s">
        <v>39</v>
      </c>
      <c r="K10" s="14" t="s">
        <v>37</v>
      </c>
      <c r="L10" s="14" t="s">
        <v>38</v>
      </c>
      <c r="M10" s="38" t="s">
        <v>39</v>
      </c>
    </row>
    <row r="11" spans="1:16" ht="15" thickTop="1">
      <c r="A11" s="50">
        <v>1</v>
      </c>
      <c r="B11" s="33">
        <f>B4</f>
        <v>320925000</v>
      </c>
      <c r="C11" s="8">
        <f>IF(B11&gt;0,MIN(B11,'Pass-through'!H10),0)</f>
        <v>1211382.7763845171</v>
      </c>
      <c r="D11" s="34">
        <f>($C$4/12)*B11</f>
        <v>1470906.25</v>
      </c>
      <c r="E11" s="40">
        <f>B5</f>
        <v>59400000</v>
      </c>
      <c r="F11" s="41">
        <f>IF(B11=C11,MIN('Pass-through'!H10-C11,E11),0)</f>
        <v>0</v>
      </c>
      <c r="G11" s="42">
        <f>($C$5/12)*E11</f>
        <v>272250</v>
      </c>
      <c r="H11" s="46">
        <f>B6</f>
        <v>159225000</v>
      </c>
      <c r="I11" s="41">
        <f>IF(E11=F11,MIN('Pass-through'!H10-F11,H11),0)</f>
        <v>0</v>
      </c>
      <c r="J11" s="47">
        <f>($C$6/12)*H11</f>
        <v>729781.25</v>
      </c>
      <c r="K11" s="40">
        <f>B7</f>
        <v>120450000</v>
      </c>
      <c r="L11" s="41">
        <f>IF(H11=I11,MIN('Pass-through'!H10-I11,K11),0)</f>
        <v>0</v>
      </c>
      <c r="M11" s="47">
        <f>($C$7/12)*K11</f>
        <v>552062.5</v>
      </c>
    </row>
    <row r="12" spans="1:16">
      <c r="A12" s="51">
        <v>2</v>
      </c>
      <c r="B12" s="28">
        <f>B11-C11</f>
        <v>319713617.22361547</v>
      </c>
      <c r="C12" s="5">
        <f>IF(B12&gt;0,MIN(B12,'Pass-through'!H11),0)</f>
        <v>1396068.4276399578</v>
      </c>
      <c r="D12" s="29">
        <f t="shared" ref="D12:D75" si="0">($C$4/12)*B12</f>
        <v>1465354.0789415708</v>
      </c>
      <c r="E12" s="28">
        <f>E11-F11</f>
        <v>59400000</v>
      </c>
      <c r="F12" s="18">
        <f>IF(B12=C12,MIN('Pass-through'!H11-C12,E12),0)</f>
        <v>0</v>
      </c>
      <c r="G12" s="43">
        <f t="shared" ref="G12:G75" si="1">($C$5/12)*E12</f>
        <v>272250</v>
      </c>
      <c r="H12" s="48">
        <f>H11-I11</f>
        <v>159225000</v>
      </c>
      <c r="I12" s="18">
        <f>IF(E12=F12,MIN('Pass-through'!H11-F12,H12),0)</f>
        <v>0</v>
      </c>
      <c r="J12" s="29">
        <f t="shared" ref="J12:J75" si="2">($C$6/12)*H12</f>
        <v>729781.25</v>
      </c>
      <c r="K12" s="28">
        <f>K11-L11</f>
        <v>120450000</v>
      </c>
      <c r="L12" s="18">
        <f>IF(H12=I12,MIN('Pass-through'!H11-I12,K12),0)</f>
        <v>0</v>
      </c>
      <c r="M12" s="29">
        <f t="shared" ref="M12:M75" si="3">($C$7/12)*K12</f>
        <v>552062.5</v>
      </c>
    </row>
    <row r="13" spans="1:16">
      <c r="A13" s="51">
        <v>3</v>
      </c>
      <c r="B13" s="28">
        <f t="shared" ref="B13:B76" si="4">B12-C12</f>
        <v>318317548.79597551</v>
      </c>
      <c r="C13" s="5">
        <f>IF(B13&gt;0,MIN(B13,'Pass-through'!H12),0)</f>
        <v>1580209.0968573943</v>
      </c>
      <c r="D13" s="29">
        <f t="shared" si="0"/>
        <v>1458955.4319815545</v>
      </c>
      <c r="E13" s="28">
        <f t="shared" ref="E13:E76" si="5">E12-F12</f>
        <v>59400000</v>
      </c>
      <c r="F13" s="18">
        <f>IF(B13=C13,MIN('Pass-through'!H12-C13,E13),0)</f>
        <v>0</v>
      </c>
      <c r="G13" s="43">
        <f t="shared" si="1"/>
        <v>272250</v>
      </c>
      <c r="H13" s="48">
        <f t="shared" ref="H13:H76" si="6">H12-I12</f>
        <v>159225000</v>
      </c>
      <c r="I13" s="18">
        <f>IF(E13=F13,MIN('Pass-through'!H12-F13,H13),0)</f>
        <v>0</v>
      </c>
      <c r="J13" s="29">
        <f t="shared" si="2"/>
        <v>729781.25</v>
      </c>
      <c r="K13" s="28">
        <f t="shared" ref="K13:K76" si="7">K12-L12</f>
        <v>120450000</v>
      </c>
      <c r="L13" s="18">
        <f>IF(H13=I13,MIN('Pass-through'!H12-I13,K13),0)</f>
        <v>0</v>
      </c>
      <c r="M13" s="29">
        <f t="shared" si="3"/>
        <v>552062.5</v>
      </c>
    </row>
    <row r="14" spans="1:16">
      <c r="A14" s="51">
        <v>4</v>
      </c>
      <c r="B14" s="28">
        <f t="shared" si="4"/>
        <v>316737339.69911814</v>
      </c>
      <c r="C14" s="5">
        <f>IF(B14&gt;0,MIN(B14,'Pass-through'!H13),0)</f>
        <v>1763648.638689887</v>
      </c>
      <c r="D14" s="29">
        <f t="shared" si="0"/>
        <v>1451712.8069542914</v>
      </c>
      <c r="E14" s="28">
        <f t="shared" si="5"/>
        <v>59400000</v>
      </c>
      <c r="F14" s="18">
        <f>IF(B14=C14,MIN('Pass-through'!H13-C14,E14),0)</f>
        <v>0</v>
      </c>
      <c r="G14" s="43">
        <f t="shared" si="1"/>
        <v>272250</v>
      </c>
      <c r="H14" s="48">
        <f t="shared" si="6"/>
        <v>159225000</v>
      </c>
      <c r="I14" s="18">
        <f>IF(E14=F14,MIN('Pass-through'!H13-F14,H14),0)</f>
        <v>0</v>
      </c>
      <c r="J14" s="29">
        <f t="shared" si="2"/>
        <v>729781.25</v>
      </c>
      <c r="K14" s="28">
        <f t="shared" si="7"/>
        <v>120450000</v>
      </c>
      <c r="L14" s="18">
        <f>IF(H14=I14,MIN('Pass-through'!H13-I14,K14),0)</f>
        <v>0</v>
      </c>
      <c r="M14" s="29">
        <f t="shared" si="3"/>
        <v>552062.5</v>
      </c>
    </row>
    <row r="15" spans="1:16">
      <c r="A15" s="51">
        <v>5</v>
      </c>
      <c r="B15" s="28">
        <f t="shared" si="4"/>
        <v>314973691.06042826</v>
      </c>
      <c r="C15" s="5">
        <f>IF(B15&gt;0,MIN(B15,'Pass-through'!H14),0)</f>
        <v>1946231.0052313881</v>
      </c>
      <c r="D15" s="29">
        <f t="shared" si="0"/>
        <v>1443629.4173602962</v>
      </c>
      <c r="E15" s="28">
        <f t="shared" si="5"/>
        <v>59400000</v>
      </c>
      <c r="F15" s="18">
        <f>IF(B15=C15,MIN('Pass-through'!H14-C15,E15),0)</f>
        <v>0</v>
      </c>
      <c r="G15" s="43">
        <f t="shared" si="1"/>
        <v>272250</v>
      </c>
      <c r="H15" s="48">
        <f t="shared" si="6"/>
        <v>159225000</v>
      </c>
      <c r="I15" s="18">
        <f>IF(E15=F15,MIN('Pass-through'!H14-F15,H15),0)</f>
        <v>0</v>
      </c>
      <c r="J15" s="29">
        <f t="shared" si="2"/>
        <v>729781.25</v>
      </c>
      <c r="K15" s="28">
        <f t="shared" si="7"/>
        <v>120450000</v>
      </c>
      <c r="L15" s="18">
        <f>IF(H15=I15,MIN('Pass-through'!H14-I15,K15),0)</f>
        <v>0</v>
      </c>
      <c r="M15" s="29">
        <f t="shared" si="3"/>
        <v>552062.5</v>
      </c>
    </row>
    <row r="16" spans="1:16">
      <c r="A16" s="51">
        <v>6</v>
      </c>
      <c r="B16" s="28">
        <f t="shared" si="4"/>
        <v>313027460.05519688</v>
      </c>
      <c r="C16" s="5">
        <f>IF(B16&gt;0,MIN(B16,'Pass-through'!H15),0)</f>
        <v>2127800.4641708261</v>
      </c>
      <c r="D16" s="29">
        <f t="shared" si="0"/>
        <v>1434709.1919196523</v>
      </c>
      <c r="E16" s="28">
        <f t="shared" si="5"/>
        <v>59400000</v>
      </c>
      <c r="F16" s="18">
        <f>IF(B16=C16,MIN('Pass-through'!H15-C16,E16),0)</f>
        <v>0</v>
      </c>
      <c r="G16" s="43">
        <f t="shared" si="1"/>
        <v>272250</v>
      </c>
      <c r="H16" s="48">
        <f t="shared" si="6"/>
        <v>159225000</v>
      </c>
      <c r="I16" s="18">
        <f>IF(E16=F16,MIN('Pass-through'!H15-F16,H16),0)</f>
        <v>0</v>
      </c>
      <c r="J16" s="29">
        <f t="shared" si="2"/>
        <v>729781.25</v>
      </c>
      <c r="K16" s="28">
        <f t="shared" si="7"/>
        <v>120450000</v>
      </c>
      <c r="L16" s="18">
        <f>IF(H16=I16,MIN('Pass-through'!H15-I16,K16),0)</f>
        <v>0</v>
      </c>
      <c r="M16" s="29">
        <f t="shared" si="3"/>
        <v>552062.5</v>
      </c>
    </row>
    <row r="17" spans="1:13">
      <c r="A17" s="51">
        <v>7</v>
      </c>
      <c r="B17" s="28">
        <f t="shared" si="4"/>
        <v>310899659.59102607</v>
      </c>
      <c r="C17" s="5">
        <f>IF(B17&gt;0,MIN(B17,'Pass-through'!H16),0)</f>
        <v>2308201.8180519296</v>
      </c>
      <c r="D17" s="29">
        <f t="shared" si="0"/>
        <v>1424956.773125536</v>
      </c>
      <c r="E17" s="28">
        <f t="shared" si="5"/>
        <v>59400000</v>
      </c>
      <c r="F17" s="18">
        <f>IF(B17=C17,MIN('Pass-through'!H16-C17,E17),0)</f>
        <v>0</v>
      </c>
      <c r="G17" s="43">
        <f t="shared" si="1"/>
        <v>272250</v>
      </c>
      <c r="H17" s="48">
        <f t="shared" si="6"/>
        <v>159225000</v>
      </c>
      <c r="I17" s="18">
        <f>IF(E17=F17,MIN('Pass-through'!H16-F17,H17),0)</f>
        <v>0</v>
      </c>
      <c r="J17" s="29">
        <f t="shared" si="2"/>
        <v>729781.25</v>
      </c>
      <c r="K17" s="28">
        <f t="shared" si="7"/>
        <v>120450000</v>
      </c>
      <c r="L17" s="18">
        <f>IF(H17=I17,MIN('Pass-through'!H16-I17,K17),0)</f>
        <v>0</v>
      </c>
      <c r="M17" s="29">
        <f t="shared" si="3"/>
        <v>552062.5</v>
      </c>
    </row>
    <row r="18" spans="1:13">
      <c r="A18" s="51">
        <v>8</v>
      </c>
      <c r="B18" s="28">
        <f t="shared" si="4"/>
        <v>308591457.77297413</v>
      </c>
      <c r="C18" s="5">
        <f>IF(B18&gt;0,MIN(B18,'Pass-through'!H17),0)</f>
        <v>2487280.624221385</v>
      </c>
      <c r="D18" s="29">
        <f t="shared" si="0"/>
        <v>1414377.5147927981</v>
      </c>
      <c r="E18" s="28">
        <f t="shared" si="5"/>
        <v>59400000</v>
      </c>
      <c r="F18" s="18">
        <f>IF(B18=C18,MIN('Pass-through'!H17-C18,E18),0)</f>
        <v>0</v>
      </c>
      <c r="G18" s="43">
        <f t="shared" si="1"/>
        <v>272250</v>
      </c>
      <c r="H18" s="48">
        <f t="shared" si="6"/>
        <v>159225000</v>
      </c>
      <c r="I18" s="18">
        <f>IF(E18=F18,MIN('Pass-through'!H17-F18,H18),0)</f>
        <v>0</v>
      </c>
      <c r="J18" s="29">
        <f t="shared" si="2"/>
        <v>729781.25</v>
      </c>
      <c r="K18" s="28">
        <f t="shared" si="7"/>
        <v>120450000</v>
      </c>
      <c r="L18" s="18">
        <f>IF(H18=I18,MIN('Pass-through'!H17-I18,K18),0)</f>
        <v>0</v>
      </c>
      <c r="M18" s="29">
        <f t="shared" si="3"/>
        <v>552062.5</v>
      </c>
    </row>
    <row r="19" spans="1:13">
      <c r="A19" s="51">
        <v>9</v>
      </c>
      <c r="B19" s="28">
        <f t="shared" si="4"/>
        <v>306104177.14875275</v>
      </c>
      <c r="C19" s="5">
        <f>IF(B19&gt;0,MIN(B19,'Pass-through'!H18),0)</f>
        <v>2664883.4150431324</v>
      </c>
      <c r="D19" s="29">
        <f t="shared" si="0"/>
        <v>1402977.4785984501</v>
      </c>
      <c r="E19" s="28">
        <f t="shared" si="5"/>
        <v>59400000</v>
      </c>
      <c r="F19" s="18">
        <f>IF(B19=C19,MIN('Pass-through'!H18-C19,E19),0)</f>
        <v>0</v>
      </c>
      <c r="G19" s="43">
        <f t="shared" si="1"/>
        <v>272250</v>
      </c>
      <c r="H19" s="48">
        <f t="shared" si="6"/>
        <v>159225000</v>
      </c>
      <c r="I19" s="18">
        <f>IF(E19=F19,MIN('Pass-through'!H18-F19,H19),0)</f>
        <v>0</v>
      </c>
      <c r="J19" s="29">
        <f t="shared" si="2"/>
        <v>729781.25</v>
      </c>
      <c r="K19" s="28">
        <f t="shared" si="7"/>
        <v>120450000</v>
      </c>
      <c r="L19" s="18">
        <f>IF(H19=I19,MIN('Pass-through'!H18-I19,K19),0)</f>
        <v>0</v>
      </c>
      <c r="M19" s="29">
        <f t="shared" si="3"/>
        <v>552062.5</v>
      </c>
    </row>
    <row r="20" spans="1:13">
      <c r="A20" s="51">
        <v>10</v>
      </c>
      <c r="B20" s="28">
        <f t="shared" si="4"/>
        <v>303439293.73370963</v>
      </c>
      <c r="C20" s="5">
        <f>IF(B20&gt;0,MIN(B20,'Pass-through'!H19),0)</f>
        <v>2840857.9179516942</v>
      </c>
      <c r="D20" s="29">
        <f t="shared" si="0"/>
        <v>1390763.4296128359</v>
      </c>
      <c r="E20" s="28">
        <f t="shared" si="5"/>
        <v>59400000</v>
      </c>
      <c r="F20" s="18">
        <f>IF(B20=C20,MIN('Pass-through'!H19-C20,E20),0)</f>
        <v>0</v>
      </c>
      <c r="G20" s="43">
        <f t="shared" si="1"/>
        <v>272250</v>
      </c>
      <c r="H20" s="48">
        <f t="shared" si="6"/>
        <v>159225000</v>
      </c>
      <c r="I20" s="18">
        <f>IF(E20=F20,MIN('Pass-through'!H19-F20,H20),0)</f>
        <v>0</v>
      </c>
      <c r="J20" s="29">
        <f t="shared" si="2"/>
        <v>729781.25</v>
      </c>
      <c r="K20" s="28">
        <f t="shared" si="7"/>
        <v>120450000</v>
      </c>
      <c r="L20" s="18">
        <f>IF(H20=I20,MIN('Pass-through'!H19-I20,K20),0)</f>
        <v>0</v>
      </c>
      <c r="M20" s="29">
        <f t="shared" si="3"/>
        <v>552062.5</v>
      </c>
    </row>
    <row r="21" spans="1:13">
      <c r="A21" s="51">
        <v>11</v>
      </c>
      <c r="B21" s="28">
        <f t="shared" si="4"/>
        <v>300598435.81575793</v>
      </c>
      <c r="C21" s="5">
        <f>IF(B21&gt;0,MIN(B21,'Pass-through'!H20),0)</f>
        <v>3015053.2749127937</v>
      </c>
      <c r="D21" s="29">
        <f t="shared" si="0"/>
        <v>1377742.8308222238</v>
      </c>
      <c r="E21" s="28">
        <f t="shared" si="5"/>
        <v>59400000</v>
      </c>
      <c r="F21" s="18">
        <f>IF(B21=C21,MIN('Pass-through'!H20-C21,E21),0)</f>
        <v>0</v>
      </c>
      <c r="G21" s="43">
        <f t="shared" si="1"/>
        <v>272250</v>
      </c>
      <c r="H21" s="48">
        <f t="shared" si="6"/>
        <v>159225000</v>
      </c>
      <c r="I21" s="18">
        <f>IF(E21=F21,MIN('Pass-through'!H20-F21,H21),0)</f>
        <v>0</v>
      </c>
      <c r="J21" s="29">
        <f t="shared" si="2"/>
        <v>729781.25</v>
      </c>
      <c r="K21" s="28">
        <f t="shared" si="7"/>
        <v>120450000</v>
      </c>
      <c r="L21" s="18">
        <f>IF(H21=I21,MIN('Pass-through'!H20-I21,K21),0)</f>
        <v>0</v>
      </c>
      <c r="M21" s="29">
        <f t="shared" si="3"/>
        <v>552062.5</v>
      </c>
    </row>
    <row r="22" spans="1:13">
      <c r="A22" s="51">
        <v>12</v>
      </c>
      <c r="B22" s="28">
        <f t="shared" si="4"/>
        <v>297583382.54084516</v>
      </c>
      <c r="C22" s="5">
        <f>IF(B22&gt;0,MIN(B22,'Pass-through'!H21),0)</f>
        <v>3187320.2608578904</v>
      </c>
      <c r="D22" s="29">
        <f t="shared" si="0"/>
        <v>1363923.8366455403</v>
      </c>
      <c r="E22" s="28">
        <f t="shared" si="5"/>
        <v>59400000</v>
      </c>
      <c r="F22" s="18">
        <f>IF(B22=C22,MIN('Pass-through'!H21-C22,E22),0)</f>
        <v>0</v>
      </c>
      <c r="G22" s="43">
        <f t="shared" si="1"/>
        <v>272250</v>
      </c>
      <c r="H22" s="48">
        <f t="shared" si="6"/>
        <v>159225000</v>
      </c>
      <c r="I22" s="18">
        <f>IF(E22=F22,MIN('Pass-through'!H21-F22,H22),0)</f>
        <v>0</v>
      </c>
      <c r="J22" s="29">
        <f t="shared" si="2"/>
        <v>729781.25</v>
      </c>
      <c r="K22" s="28">
        <f t="shared" si="7"/>
        <v>120450000</v>
      </c>
      <c r="L22" s="18">
        <f>IF(H22=I22,MIN('Pass-through'!H21-I22,K22),0)</f>
        <v>0</v>
      </c>
      <c r="M22" s="29">
        <f t="shared" si="3"/>
        <v>552062.5</v>
      </c>
    </row>
    <row r="23" spans="1:13">
      <c r="A23" s="51">
        <v>13</v>
      </c>
      <c r="B23" s="28">
        <f t="shared" si="4"/>
        <v>294396062.27998728</v>
      </c>
      <c r="C23" s="5">
        <f>IF(B23&gt;0,MIN(B23,'Pass-through'!H22),0)</f>
        <v>3357511.5006551393</v>
      </c>
      <c r="D23" s="29">
        <f t="shared" si="0"/>
        <v>1349315.2854499416</v>
      </c>
      <c r="E23" s="28">
        <f t="shared" si="5"/>
        <v>59400000</v>
      </c>
      <c r="F23" s="18">
        <f>IF(B23=C23,MIN('Pass-through'!H22-C23,E23),0)</f>
        <v>0</v>
      </c>
      <c r="G23" s="43">
        <f t="shared" si="1"/>
        <v>272250</v>
      </c>
      <c r="H23" s="48">
        <f t="shared" si="6"/>
        <v>159225000</v>
      </c>
      <c r="I23" s="18">
        <f>IF(E23=F23,MIN('Pass-through'!H22-F23,H23),0)</f>
        <v>0</v>
      </c>
      <c r="J23" s="29">
        <f t="shared" si="2"/>
        <v>729781.25</v>
      </c>
      <c r="K23" s="28">
        <f t="shared" si="7"/>
        <v>120450000</v>
      </c>
      <c r="L23" s="18">
        <f>IF(H23=I23,MIN('Pass-through'!H22-I23,K23),0)</f>
        <v>0</v>
      </c>
      <c r="M23" s="29">
        <f t="shared" si="3"/>
        <v>552062.5</v>
      </c>
    </row>
    <row r="24" spans="1:13">
      <c r="A24" s="51">
        <v>14</v>
      </c>
      <c r="B24" s="28">
        <f t="shared" si="4"/>
        <v>291038550.77933216</v>
      </c>
      <c r="C24" s="5">
        <f>IF(B24&gt;0,MIN(B24,'Pass-through'!H23),0)</f>
        <v>3525481.6841817619</v>
      </c>
      <c r="D24" s="29">
        <f t="shared" si="0"/>
        <v>1333926.6910719392</v>
      </c>
      <c r="E24" s="28">
        <f t="shared" si="5"/>
        <v>59400000</v>
      </c>
      <c r="F24" s="18">
        <f>IF(B24=C24,MIN('Pass-through'!H23-C24,E24),0)</f>
        <v>0</v>
      </c>
      <c r="G24" s="43">
        <f t="shared" si="1"/>
        <v>272250</v>
      </c>
      <c r="H24" s="48">
        <f t="shared" si="6"/>
        <v>159225000</v>
      </c>
      <c r="I24" s="18">
        <f>IF(E24=F24,MIN('Pass-through'!H23-F24,H24),0)</f>
        <v>0</v>
      </c>
      <c r="J24" s="29">
        <f t="shared" si="2"/>
        <v>729781.25</v>
      </c>
      <c r="K24" s="28">
        <f t="shared" si="7"/>
        <v>120450000</v>
      </c>
      <c r="L24" s="18">
        <f>IF(H24=I24,MIN('Pass-through'!H23-I24,K24),0)</f>
        <v>0</v>
      </c>
      <c r="M24" s="29">
        <f t="shared" si="3"/>
        <v>552062.5</v>
      </c>
    </row>
    <row r="25" spans="1:13">
      <c r="A25" s="51">
        <v>15</v>
      </c>
      <c r="B25" s="28">
        <f t="shared" si="4"/>
        <v>287513069.09515041</v>
      </c>
      <c r="C25" s="5">
        <f>IF(B25&gt;0,MIN(B25,'Pass-through'!H24),0)</f>
        <v>3691087.7790597216</v>
      </c>
      <c r="D25" s="29">
        <f t="shared" si="0"/>
        <v>1317768.2333527727</v>
      </c>
      <c r="E25" s="28">
        <f t="shared" si="5"/>
        <v>59400000</v>
      </c>
      <c r="F25" s="18">
        <f>IF(B25=C25,MIN('Pass-through'!H24-C25,E25),0)</f>
        <v>0</v>
      </c>
      <c r="G25" s="43">
        <f t="shared" si="1"/>
        <v>272250</v>
      </c>
      <c r="H25" s="48">
        <f t="shared" si="6"/>
        <v>159225000</v>
      </c>
      <c r="I25" s="18">
        <f>IF(E25=F25,MIN('Pass-through'!H24-F25,H25),0)</f>
        <v>0</v>
      </c>
      <c r="J25" s="29">
        <f t="shared" si="2"/>
        <v>729781.25</v>
      </c>
      <c r="K25" s="28">
        <f t="shared" si="7"/>
        <v>120450000</v>
      </c>
      <c r="L25" s="18">
        <f>IF(H25=I25,MIN('Pass-through'!H24-I25,K25),0)</f>
        <v>0</v>
      </c>
      <c r="M25" s="29">
        <f t="shared" si="3"/>
        <v>552062.5</v>
      </c>
    </row>
    <row r="26" spans="1:13">
      <c r="A26" s="51">
        <v>16</v>
      </c>
      <c r="B26" s="28">
        <f t="shared" si="4"/>
        <v>283821981.3160907</v>
      </c>
      <c r="C26" s="5">
        <f>IF(B26&gt;0,MIN(B26,'Pass-through'!H25),0)</f>
        <v>3854189.2406206322</v>
      </c>
      <c r="D26" s="29">
        <f t="shared" si="0"/>
        <v>1300850.7476987489</v>
      </c>
      <c r="E26" s="28">
        <f t="shared" si="5"/>
        <v>59400000</v>
      </c>
      <c r="F26" s="18">
        <f>IF(B26=C26,MIN('Pass-through'!H25-C26,E26),0)</f>
        <v>0</v>
      </c>
      <c r="G26" s="43">
        <f t="shared" si="1"/>
        <v>272250</v>
      </c>
      <c r="H26" s="48">
        <f t="shared" si="6"/>
        <v>159225000</v>
      </c>
      <c r="I26" s="18">
        <f>IF(E26=F26,MIN('Pass-through'!H25-F26,H26),0)</f>
        <v>0</v>
      </c>
      <c r="J26" s="29">
        <f t="shared" si="2"/>
        <v>729781.25</v>
      </c>
      <c r="K26" s="28">
        <f t="shared" si="7"/>
        <v>120450000</v>
      </c>
      <c r="L26" s="18">
        <f>IF(H26=I26,MIN('Pass-through'!H25-I26,K26),0)</f>
        <v>0</v>
      </c>
      <c r="M26" s="29">
        <f t="shared" si="3"/>
        <v>552062.5</v>
      </c>
    </row>
    <row r="27" spans="1:13">
      <c r="A27" s="51">
        <v>17</v>
      </c>
      <c r="B27" s="28">
        <f t="shared" si="4"/>
        <v>279967792.07547009</v>
      </c>
      <c r="C27" s="5">
        <f>IF(B27&gt;0,MIN(B27,'Pass-through'!H26),0)</f>
        <v>4014648.2186668538</v>
      </c>
      <c r="D27" s="29">
        <f t="shared" si="0"/>
        <v>1283185.713679238</v>
      </c>
      <c r="E27" s="28">
        <f t="shared" si="5"/>
        <v>59400000</v>
      </c>
      <c r="F27" s="18">
        <f>IF(B27=C27,MIN('Pass-through'!H26-C27,E27),0)</f>
        <v>0</v>
      </c>
      <c r="G27" s="43">
        <f t="shared" si="1"/>
        <v>272250</v>
      </c>
      <c r="H27" s="48">
        <f t="shared" si="6"/>
        <v>159225000</v>
      </c>
      <c r="I27" s="18">
        <f>IF(E27=F27,MIN('Pass-through'!H26-F27,H27),0)</f>
        <v>0</v>
      </c>
      <c r="J27" s="29">
        <f t="shared" si="2"/>
        <v>729781.25</v>
      </c>
      <c r="K27" s="28">
        <f t="shared" si="7"/>
        <v>120450000</v>
      </c>
      <c r="L27" s="18">
        <f>IF(H27=I27,MIN('Pass-through'!H26-I27,K27),0)</f>
        <v>0</v>
      </c>
      <c r="M27" s="29">
        <f t="shared" si="3"/>
        <v>552062.5</v>
      </c>
    </row>
    <row r="28" spans="1:13">
      <c r="A28" s="51">
        <v>18</v>
      </c>
      <c r="B28" s="28">
        <f t="shared" si="4"/>
        <v>275953143.85680324</v>
      </c>
      <c r="C28" s="5">
        <f>IF(B28&gt;0,MIN(B28,'Pass-through'!H27),0)</f>
        <v>4172329.760600219</v>
      </c>
      <c r="D28" s="29">
        <f t="shared" si="0"/>
        <v>1264785.2426770148</v>
      </c>
      <c r="E28" s="28">
        <f t="shared" si="5"/>
        <v>59400000</v>
      </c>
      <c r="F28" s="18">
        <f>IF(B28=C28,MIN('Pass-through'!H27-C28,E28),0)</f>
        <v>0</v>
      </c>
      <c r="G28" s="43">
        <f t="shared" si="1"/>
        <v>272250</v>
      </c>
      <c r="H28" s="48">
        <f t="shared" si="6"/>
        <v>159225000</v>
      </c>
      <c r="I28" s="18">
        <f>IF(E28=F28,MIN('Pass-through'!H27-F28,H28),0)</f>
        <v>0</v>
      </c>
      <c r="J28" s="29">
        <f t="shared" si="2"/>
        <v>729781.25</v>
      </c>
      <c r="K28" s="28">
        <f t="shared" si="7"/>
        <v>120450000</v>
      </c>
      <c r="L28" s="18">
        <f>IF(H28=I28,MIN('Pass-through'!H27-I28,K28),0)</f>
        <v>0</v>
      </c>
      <c r="M28" s="29">
        <f t="shared" si="3"/>
        <v>552062.5</v>
      </c>
    </row>
    <row r="29" spans="1:13">
      <c r="A29" s="51">
        <v>19</v>
      </c>
      <c r="B29" s="28">
        <f t="shared" si="4"/>
        <v>271780814.09620303</v>
      </c>
      <c r="C29" s="5">
        <f>IF(B29&gt;0,MIN(B29,'Pass-through'!H28),0)</f>
        <v>4327102.0104935411</v>
      </c>
      <c r="D29" s="29">
        <f t="shared" si="0"/>
        <v>1245662.0646075972</v>
      </c>
      <c r="E29" s="28">
        <f t="shared" si="5"/>
        <v>59400000</v>
      </c>
      <c r="F29" s="18">
        <f>IF(B29=C29,MIN('Pass-through'!H28-C29,E29),0)</f>
        <v>0</v>
      </c>
      <c r="G29" s="43">
        <f t="shared" si="1"/>
        <v>272250</v>
      </c>
      <c r="H29" s="48">
        <f t="shared" si="6"/>
        <v>159225000</v>
      </c>
      <c r="I29" s="18">
        <f>IF(E29=F29,MIN('Pass-through'!H28-F29,H29),0)</f>
        <v>0</v>
      </c>
      <c r="J29" s="29">
        <f t="shared" si="2"/>
        <v>729781.25</v>
      </c>
      <c r="K29" s="28">
        <f t="shared" si="7"/>
        <v>120450000</v>
      </c>
      <c r="L29" s="18">
        <f>IF(H29=I29,MIN('Pass-through'!H28-I29,K29),0)</f>
        <v>0</v>
      </c>
      <c r="M29" s="29">
        <f t="shared" si="3"/>
        <v>552062.5</v>
      </c>
    </row>
    <row r="30" spans="1:13">
      <c r="A30" s="51">
        <v>20</v>
      </c>
      <c r="B30" s="28">
        <f t="shared" si="4"/>
        <v>267453712.08570948</v>
      </c>
      <c r="C30" s="5">
        <f>IF(B30&gt;0,MIN(B30,'Pass-through'!H29),0)</f>
        <v>4478836.4036873803</v>
      </c>
      <c r="D30" s="29">
        <f t="shared" si="0"/>
        <v>1225829.5137261685</v>
      </c>
      <c r="E30" s="28">
        <f t="shared" si="5"/>
        <v>59400000</v>
      </c>
      <c r="F30" s="18">
        <f>IF(B30=C30,MIN('Pass-through'!H29-C30,E30),0)</f>
        <v>0</v>
      </c>
      <c r="G30" s="43">
        <f t="shared" si="1"/>
        <v>272250</v>
      </c>
      <c r="H30" s="48">
        <f t="shared" si="6"/>
        <v>159225000</v>
      </c>
      <c r="I30" s="18">
        <f>IF(E30=F30,MIN('Pass-through'!H29-F30,H30),0)</f>
        <v>0</v>
      </c>
      <c r="J30" s="29">
        <f t="shared" si="2"/>
        <v>729781.25</v>
      </c>
      <c r="K30" s="28">
        <f t="shared" si="7"/>
        <v>120450000</v>
      </c>
      <c r="L30" s="18">
        <f>IF(H30=I30,MIN('Pass-through'!H29-I30,K30),0)</f>
        <v>0</v>
      </c>
      <c r="M30" s="29">
        <f t="shared" si="3"/>
        <v>552062.5</v>
      </c>
    </row>
    <row r="31" spans="1:13">
      <c r="A31" s="51">
        <v>21</v>
      </c>
      <c r="B31" s="28">
        <f t="shared" si="4"/>
        <v>262974875.68202209</v>
      </c>
      <c r="C31" s="5">
        <f>IF(B31&gt;0,MIN(B31,'Pass-through'!H30),0)</f>
        <v>4627407.856500499</v>
      </c>
      <c r="D31" s="29">
        <f t="shared" si="0"/>
        <v>1205301.5135426014</v>
      </c>
      <c r="E31" s="28">
        <f t="shared" si="5"/>
        <v>59400000</v>
      </c>
      <c r="F31" s="18">
        <f>IF(B31=C31,MIN('Pass-through'!H30-C31,E31),0)</f>
        <v>0</v>
      </c>
      <c r="G31" s="43">
        <f t="shared" si="1"/>
        <v>272250</v>
      </c>
      <c r="H31" s="48">
        <f t="shared" si="6"/>
        <v>159225000</v>
      </c>
      <c r="I31" s="18">
        <f>IF(E31=F31,MIN('Pass-through'!H30-F31,H31),0)</f>
        <v>0</v>
      </c>
      <c r="J31" s="29">
        <f t="shared" si="2"/>
        <v>729781.25</v>
      </c>
      <c r="K31" s="28">
        <f t="shared" si="7"/>
        <v>120450000</v>
      </c>
      <c r="L31" s="18">
        <f>IF(H31=I31,MIN('Pass-through'!H30-I31,K31),0)</f>
        <v>0</v>
      </c>
      <c r="M31" s="29">
        <f t="shared" si="3"/>
        <v>552062.5</v>
      </c>
    </row>
    <row r="32" spans="1:13">
      <c r="A32" s="51">
        <v>22</v>
      </c>
      <c r="B32" s="28">
        <f t="shared" si="4"/>
        <v>258347467.82552159</v>
      </c>
      <c r="C32" s="5">
        <f>IF(B32&gt;0,MIN(B32,'Pass-through'!H31),0)</f>
        <v>4772694.9506507395</v>
      </c>
      <c r="D32" s="29">
        <f t="shared" si="0"/>
        <v>1184092.5608669741</v>
      </c>
      <c r="E32" s="28">
        <f t="shared" si="5"/>
        <v>59400000</v>
      </c>
      <c r="F32" s="18">
        <f>IF(B32=C32,MIN('Pass-through'!H31-C32,E32),0)</f>
        <v>0</v>
      </c>
      <c r="G32" s="43">
        <f t="shared" si="1"/>
        <v>272250</v>
      </c>
      <c r="H32" s="48">
        <f t="shared" si="6"/>
        <v>159225000</v>
      </c>
      <c r="I32" s="18">
        <f>IF(E32=F32,MIN('Pass-through'!H31-F32,H32),0)</f>
        <v>0</v>
      </c>
      <c r="J32" s="29">
        <f t="shared" si="2"/>
        <v>729781.25</v>
      </c>
      <c r="K32" s="28">
        <f t="shared" si="7"/>
        <v>120450000</v>
      </c>
      <c r="L32" s="18">
        <f>IF(H32=I32,MIN('Pass-through'!H31-I32,K32),0)</f>
        <v>0</v>
      </c>
      <c r="M32" s="29">
        <f t="shared" si="3"/>
        <v>552062.5</v>
      </c>
    </row>
    <row r="33" spans="1:13">
      <c r="A33" s="51">
        <v>23</v>
      </c>
      <c r="B33" s="28">
        <f t="shared" si="4"/>
        <v>253574772.87487084</v>
      </c>
      <c r="C33" s="5">
        <f>IF(B33&gt;0,MIN(B33,'Pass-through'!H32),0)</f>
        <v>4914580.1119917668</v>
      </c>
      <c r="D33" s="29">
        <f t="shared" si="0"/>
        <v>1162217.7090098248</v>
      </c>
      <c r="E33" s="28">
        <f t="shared" si="5"/>
        <v>59400000</v>
      </c>
      <c r="F33" s="18">
        <f>IF(B33=C33,MIN('Pass-through'!H32-C33,E33),0)</f>
        <v>0</v>
      </c>
      <c r="G33" s="43">
        <f t="shared" si="1"/>
        <v>272250</v>
      </c>
      <c r="H33" s="48">
        <f t="shared" si="6"/>
        <v>159225000</v>
      </c>
      <c r="I33" s="18">
        <f>IF(E33=F33,MIN('Pass-through'!H32-F33,H33),0)</f>
        <v>0</v>
      </c>
      <c r="J33" s="29">
        <f t="shared" si="2"/>
        <v>729781.25</v>
      </c>
      <c r="K33" s="28">
        <f t="shared" si="7"/>
        <v>120450000</v>
      </c>
      <c r="L33" s="18">
        <f>IF(H33=I33,MIN('Pass-through'!H32-I33,K33),0)</f>
        <v>0</v>
      </c>
      <c r="M33" s="29">
        <f t="shared" si="3"/>
        <v>552062.5</v>
      </c>
    </row>
    <row r="34" spans="1:13">
      <c r="A34" s="51">
        <v>24</v>
      </c>
      <c r="B34" s="28">
        <f t="shared" si="4"/>
        <v>248660192.76287907</v>
      </c>
      <c r="C34" s="5">
        <f>IF(B34&gt;0,MIN(B34,'Pass-through'!H33),0)</f>
        <v>5052949.7831837162</v>
      </c>
      <c r="D34" s="29">
        <f t="shared" si="0"/>
        <v>1139692.5501631957</v>
      </c>
      <c r="E34" s="28">
        <f t="shared" si="5"/>
        <v>59400000</v>
      </c>
      <c r="F34" s="18">
        <f>IF(B34=C34,MIN('Pass-through'!H33-C34,E34),0)</f>
        <v>0</v>
      </c>
      <c r="G34" s="43">
        <f t="shared" si="1"/>
        <v>272250</v>
      </c>
      <c r="H34" s="48">
        <f t="shared" si="6"/>
        <v>159225000</v>
      </c>
      <c r="I34" s="18">
        <f>IF(E34=F34,MIN('Pass-through'!H33-F34,H34),0)</f>
        <v>0</v>
      </c>
      <c r="J34" s="29">
        <f t="shared" si="2"/>
        <v>729781.25</v>
      </c>
      <c r="K34" s="28">
        <f t="shared" si="7"/>
        <v>120450000</v>
      </c>
      <c r="L34" s="18">
        <f>IF(H34=I34,MIN('Pass-through'!H33-I34,K34),0)</f>
        <v>0</v>
      </c>
      <c r="M34" s="29">
        <f t="shared" si="3"/>
        <v>552062.5</v>
      </c>
    </row>
    <row r="35" spans="1:13">
      <c r="A35" s="51">
        <v>25</v>
      </c>
      <c r="B35" s="28">
        <f t="shared" si="4"/>
        <v>243607242.97969535</v>
      </c>
      <c r="C35" s="5">
        <f>IF(B35&gt;0,MIN(B35,'Pass-through'!H34),0)</f>
        <v>5187694.5899228416</v>
      </c>
      <c r="D35" s="29">
        <f t="shared" si="0"/>
        <v>1116533.1969902704</v>
      </c>
      <c r="E35" s="28">
        <f t="shared" si="5"/>
        <v>59400000</v>
      </c>
      <c r="F35" s="18">
        <f>IF(B35=C35,MIN('Pass-through'!H34-C35,E35),0)</f>
        <v>0</v>
      </c>
      <c r="G35" s="43">
        <f t="shared" si="1"/>
        <v>272250</v>
      </c>
      <c r="H35" s="48">
        <f t="shared" si="6"/>
        <v>159225000</v>
      </c>
      <c r="I35" s="18">
        <f>IF(E35=F35,MIN('Pass-through'!H34-F35,H35),0)</f>
        <v>0</v>
      </c>
      <c r="J35" s="29">
        <f t="shared" si="2"/>
        <v>729781.25</v>
      </c>
      <c r="K35" s="28">
        <f t="shared" si="7"/>
        <v>120450000</v>
      </c>
      <c r="L35" s="18">
        <f>IF(H35=I35,MIN('Pass-through'!H34-I35,K35),0)</f>
        <v>0</v>
      </c>
      <c r="M35" s="29">
        <f t="shared" si="3"/>
        <v>552062.5</v>
      </c>
    </row>
    <row r="36" spans="1:13">
      <c r="A36" s="51">
        <v>26</v>
      </c>
      <c r="B36" s="28">
        <f t="shared" si="4"/>
        <v>238419548.3897725</v>
      </c>
      <c r="C36" s="5">
        <f>IF(B36&gt;0,MIN(B36,'Pass-through'!H35),0)</f>
        <v>5318709.5003725402</v>
      </c>
      <c r="D36" s="29">
        <f t="shared" si="0"/>
        <v>1092756.2634531241</v>
      </c>
      <c r="E36" s="28">
        <f t="shared" si="5"/>
        <v>59400000</v>
      </c>
      <c r="F36" s="18">
        <f>IF(B36=C36,MIN('Pass-through'!H35-C36,E36),0)</f>
        <v>0</v>
      </c>
      <c r="G36" s="43">
        <f t="shared" si="1"/>
        <v>272250</v>
      </c>
      <c r="H36" s="48">
        <f t="shared" si="6"/>
        <v>159225000</v>
      </c>
      <c r="I36" s="18">
        <f>IF(E36=F36,MIN('Pass-through'!H35-F36,H36),0)</f>
        <v>0</v>
      </c>
      <c r="J36" s="29">
        <f t="shared" si="2"/>
        <v>729781.25</v>
      </c>
      <c r="K36" s="28">
        <f t="shared" si="7"/>
        <v>120450000</v>
      </c>
      <c r="L36" s="18">
        <f>IF(H36=I36,MIN('Pass-through'!H35-I36,K36),0)</f>
        <v>0</v>
      </c>
      <c r="M36" s="29">
        <f t="shared" si="3"/>
        <v>552062.5</v>
      </c>
    </row>
    <row r="37" spans="1:13">
      <c r="A37" s="51">
        <v>27</v>
      </c>
      <c r="B37" s="28">
        <f t="shared" si="4"/>
        <v>233100838.88939998</v>
      </c>
      <c r="C37" s="5">
        <f>IF(B37&gt;0,MIN(B37,'Pass-through'!H36),0)</f>
        <v>5445893.9774476141</v>
      </c>
      <c r="D37" s="29">
        <f t="shared" si="0"/>
        <v>1068378.8449097499</v>
      </c>
      <c r="E37" s="28">
        <f t="shared" si="5"/>
        <v>59400000</v>
      </c>
      <c r="F37" s="18">
        <f>IF(B37=C37,MIN('Pass-through'!H36-C37,E37),0)</f>
        <v>0</v>
      </c>
      <c r="G37" s="43">
        <f t="shared" si="1"/>
        <v>272250</v>
      </c>
      <c r="H37" s="48">
        <f t="shared" si="6"/>
        <v>159225000</v>
      </c>
      <c r="I37" s="18">
        <f>IF(E37=F37,MIN('Pass-through'!H36-F37,H37),0)</f>
        <v>0</v>
      </c>
      <c r="J37" s="29">
        <f t="shared" si="2"/>
        <v>729781.25</v>
      </c>
      <c r="K37" s="28">
        <f t="shared" si="7"/>
        <v>120450000</v>
      </c>
      <c r="L37" s="18">
        <f>IF(H37=I37,MIN('Pass-through'!H36-I37,K37),0)</f>
        <v>0</v>
      </c>
      <c r="M37" s="29">
        <f t="shared" si="3"/>
        <v>552062.5</v>
      </c>
    </row>
    <row r="38" spans="1:13">
      <c r="A38" s="51">
        <v>28</v>
      </c>
      <c r="B38" s="28">
        <f t="shared" si="4"/>
        <v>227654944.91195238</v>
      </c>
      <c r="C38" s="5">
        <f>IF(B38&gt;0,MIN(B38,'Pass-through'!H37),0)</f>
        <v>5569152.1236201003</v>
      </c>
      <c r="D38" s="29">
        <f t="shared" si="0"/>
        <v>1043418.4975131151</v>
      </c>
      <c r="E38" s="28">
        <f t="shared" si="5"/>
        <v>59400000</v>
      </c>
      <c r="F38" s="18">
        <f>IF(B38=C38,MIN('Pass-through'!H37-C38,E38),0)</f>
        <v>0</v>
      </c>
      <c r="G38" s="43">
        <f t="shared" si="1"/>
        <v>272250</v>
      </c>
      <c r="H38" s="48">
        <f t="shared" si="6"/>
        <v>159225000</v>
      </c>
      <c r="I38" s="18">
        <f>IF(E38=F38,MIN('Pass-through'!H37-F38,H38),0)</f>
        <v>0</v>
      </c>
      <c r="J38" s="29">
        <f t="shared" si="2"/>
        <v>729781.25</v>
      </c>
      <c r="K38" s="28">
        <f t="shared" si="7"/>
        <v>120450000</v>
      </c>
      <c r="L38" s="18">
        <f>IF(H38=I38,MIN('Pass-through'!H37-I38,K38),0)</f>
        <v>0</v>
      </c>
      <c r="M38" s="29">
        <f t="shared" si="3"/>
        <v>552062.5</v>
      </c>
    </row>
    <row r="39" spans="1:13">
      <c r="A39" s="51">
        <v>29</v>
      </c>
      <c r="B39" s="28">
        <f t="shared" si="4"/>
        <v>222085792.78833228</v>
      </c>
      <c r="C39" s="5">
        <f>IF(B39&gt;0,MIN(B39,'Pass-through'!H38),0)</f>
        <v>5518516.3090761835</v>
      </c>
      <c r="D39" s="29">
        <f t="shared" si="0"/>
        <v>1017893.2169465229</v>
      </c>
      <c r="E39" s="28">
        <f t="shared" si="5"/>
        <v>59400000</v>
      </c>
      <c r="F39" s="18">
        <f>IF(B39=C39,MIN('Pass-through'!H38-C39,E39),0)</f>
        <v>0</v>
      </c>
      <c r="G39" s="43">
        <f t="shared" si="1"/>
        <v>272250</v>
      </c>
      <c r="H39" s="48">
        <f t="shared" si="6"/>
        <v>159225000</v>
      </c>
      <c r="I39" s="18">
        <f>IF(E39=F39,MIN('Pass-through'!H38-F39,H39),0)</f>
        <v>0</v>
      </c>
      <c r="J39" s="29">
        <f t="shared" si="2"/>
        <v>729781.25</v>
      </c>
      <c r="K39" s="28">
        <f t="shared" si="7"/>
        <v>120450000</v>
      </c>
      <c r="L39" s="18">
        <f>IF(H39=I39,MIN('Pass-through'!H38-I39,K39),0)</f>
        <v>0</v>
      </c>
      <c r="M39" s="29">
        <f t="shared" si="3"/>
        <v>552062.5</v>
      </c>
    </row>
    <row r="40" spans="1:13">
      <c r="A40" s="51">
        <v>30</v>
      </c>
      <c r="B40" s="28">
        <f t="shared" si="4"/>
        <v>216567276.47925609</v>
      </c>
      <c r="C40" s="5">
        <f>IF(B40&gt;0,MIN(B40,'Pass-through'!H39),0)</f>
        <v>5468327.5854204278</v>
      </c>
      <c r="D40" s="29">
        <f t="shared" si="0"/>
        <v>992600.01719659043</v>
      </c>
      <c r="E40" s="28">
        <f t="shared" si="5"/>
        <v>59400000</v>
      </c>
      <c r="F40" s="18">
        <f>IF(B40=C40,MIN('Pass-through'!H39-C40,E40),0)</f>
        <v>0</v>
      </c>
      <c r="G40" s="43">
        <f t="shared" si="1"/>
        <v>272250</v>
      </c>
      <c r="H40" s="48">
        <f t="shared" si="6"/>
        <v>159225000</v>
      </c>
      <c r="I40" s="18">
        <f>IF(E40=F40,MIN('Pass-through'!H39-F40,H40),0)</f>
        <v>0</v>
      </c>
      <c r="J40" s="29">
        <f t="shared" si="2"/>
        <v>729781.25</v>
      </c>
      <c r="K40" s="28">
        <f t="shared" si="7"/>
        <v>120450000</v>
      </c>
      <c r="L40" s="18">
        <f>IF(H40=I40,MIN('Pass-through'!H39-I40,K40),0)</f>
        <v>0</v>
      </c>
      <c r="M40" s="29">
        <f t="shared" si="3"/>
        <v>552062.5</v>
      </c>
    </row>
    <row r="41" spans="1:13">
      <c r="A41" s="51">
        <v>31</v>
      </c>
      <c r="B41" s="28">
        <f t="shared" si="4"/>
        <v>211098948.89383566</v>
      </c>
      <c r="C41" s="5">
        <f>IF(B41&gt;0,MIN(B41,'Pass-through'!H40),0)</f>
        <v>5418582.0517747663</v>
      </c>
      <c r="D41" s="29">
        <f t="shared" si="0"/>
        <v>967536.84909674677</v>
      </c>
      <c r="E41" s="28">
        <f t="shared" si="5"/>
        <v>59400000</v>
      </c>
      <c r="F41" s="18">
        <f>IF(B41=C41,MIN('Pass-through'!H40-C41,E41),0)</f>
        <v>0</v>
      </c>
      <c r="G41" s="43">
        <f t="shared" si="1"/>
        <v>272250</v>
      </c>
      <c r="H41" s="48">
        <f t="shared" si="6"/>
        <v>159225000</v>
      </c>
      <c r="I41" s="18">
        <f>IF(E41=F41,MIN('Pass-through'!H40-F41,H41),0)</f>
        <v>0</v>
      </c>
      <c r="J41" s="29">
        <f t="shared" si="2"/>
        <v>729781.25</v>
      </c>
      <c r="K41" s="28">
        <f t="shared" si="7"/>
        <v>120450000</v>
      </c>
      <c r="L41" s="18">
        <f>IF(H41=I41,MIN('Pass-through'!H40-I41,K41),0)</f>
        <v>0</v>
      </c>
      <c r="M41" s="29">
        <f t="shared" si="3"/>
        <v>552062.5</v>
      </c>
    </row>
    <row r="42" spans="1:13">
      <c r="A42" s="51">
        <v>32</v>
      </c>
      <c r="B42" s="28">
        <f t="shared" si="4"/>
        <v>205680366.84206089</v>
      </c>
      <c r="C42" s="5">
        <f>IF(B42&gt;0,MIN(B42,'Pass-through'!H41),0)</f>
        <v>5369275.8411273202</v>
      </c>
      <c r="D42" s="29">
        <f t="shared" si="0"/>
        <v>942701.68135944579</v>
      </c>
      <c r="E42" s="28">
        <f t="shared" si="5"/>
        <v>59400000</v>
      </c>
      <c r="F42" s="18">
        <f>IF(B42=C42,MIN('Pass-through'!H41-C42,E42),0)</f>
        <v>0</v>
      </c>
      <c r="G42" s="43">
        <f t="shared" si="1"/>
        <v>272250</v>
      </c>
      <c r="H42" s="48">
        <f t="shared" si="6"/>
        <v>159225000</v>
      </c>
      <c r="I42" s="18">
        <f>IF(E42=F42,MIN('Pass-through'!H41-F42,H42),0)</f>
        <v>0</v>
      </c>
      <c r="J42" s="29">
        <f t="shared" si="2"/>
        <v>729781.25</v>
      </c>
      <c r="K42" s="28">
        <f t="shared" si="7"/>
        <v>120450000</v>
      </c>
      <c r="L42" s="18">
        <f>IF(H42=I42,MIN('Pass-through'!H41-I42,K42),0)</f>
        <v>0</v>
      </c>
      <c r="M42" s="29">
        <f t="shared" si="3"/>
        <v>552062.5</v>
      </c>
    </row>
    <row r="43" spans="1:13">
      <c r="A43" s="51">
        <v>33</v>
      </c>
      <c r="B43" s="28">
        <f t="shared" si="4"/>
        <v>200311091.00093359</v>
      </c>
      <c r="C43" s="5">
        <f>IF(B43&gt;0,MIN(B43,'Pass-through'!H42),0)</f>
        <v>5320405.1200390002</v>
      </c>
      <c r="D43" s="29">
        <f t="shared" si="0"/>
        <v>918092.50042094558</v>
      </c>
      <c r="E43" s="28">
        <f t="shared" si="5"/>
        <v>59400000</v>
      </c>
      <c r="F43" s="18">
        <f>IF(B43=C43,MIN('Pass-through'!H42-C43,E43),0)</f>
        <v>0</v>
      </c>
      <c r="G43" s="43">
        <f t="shared" si="1"/>
        <v>272250</v>
      </c>
      <c r="H43" s="48">
        <f t="shared" si="6"/>
        <v>159225000</v>
      </c>
      <c r="I43" s="18">
        <f>IF(E43=F43,MIN('Pass-through'!H42-F43,H43),0)</f>
        <v>0</v>
      </c>
      <c r="J43" s="29">
        <f t="shared" si="2"/>
        <v>729781.25</v>
      </c>
      <c r="K43" s="28">
        <f t="shared" si="7"/>
        <v>120450000</v>
      </c>
      <c r="L43" s="18">
        <f>IF(H43=I43,MIN('Pass-through'!H42-I43,K43),0)</f>
        <v>0</v>
      </c>
      <c r="M43" s="29">
        <f t="shared" si="3"/>
        <v>552062.5</v>
      </c>
    </row>
    <row r="44" spans="1:13">
      <c r="A44" s="51">
        <v>34</v>
      </c>
      <c r="B44" s="28">
        <f t="shared" si="4"/>
        <v>194990685.8808946</v>
      </c>
      <c r="C44" s="5">
        <f>IF(B44&gt;0,MIN(B44,'Pass-through'!H43),0)</f>
        <v>5271966.0883526523</v>
      </c>
      <c r="D44" s="29">
        <f t="shared" si="0"/>
        <v>893707.31028743356</v>
      </c>
      <c r="E44" s="28">
        <f t="shared" si="5"/>
        <v>59400000</v>
      </c>
      <c r="F44" s="18">
        <f>IF(B44=C44,MIN('Pass-through'!H43-C44,E44),0)</f>
        <v>0</v>
      </c>
      <c r="G44" s="43">
        <f t="shared" si="1"/>
        <v>272250</v>
      </c>
      <c r="H44" s="48">
        <f t="shared" si="6"/>
        <v>159225000</v>
      </c>
      <c r="I44" s="18">
        <f>IF(E44=F44,MIN('Pass-through'!H43-F44,H44),0)</f>
        <v>0</v>
      </c>
      <c r="J44" s="29">
        <f t="shared" si="2"/>
        <v>729781.25</v>
      </c>
      <c r="K44" s="28">
        <f t="shared" si="7"/>
        <v>120450000</v>
      </c>
      <c r="L44" s="18">
        <f>IF(H44=I44,MIN('Pass-through'!H43-I44,K44),0)</f>
        <v>0</v>
      </c>
      <c r="M44" s="29">
        <f t="shared" si="3"/>
        <v>552062.5</v>
      </c>
    </row>
    <row r="45" spans="1:13">
      <c r="A45" s="51">
        <v>35</v>
      </c>
      <c r="B45" s="28">
        <f t="shared" si="4"/>
        <v>189718719.79254195</v>
      </c>
      <c r="C45" s="5">
        <f>IF(B45&gt;0,MIN(B45,'Pass-through'!H44),0)</f>
        <v>5223954.9789047148</v>
      </c>
      <c r="D45" s="29">
        <f t="shared" si="0"/>
        <v>869544.13238248392</v>
      </c>
      <c r="E45" s="28">
        <f t="shared" si="5"/>
        <v>59400000</v>
      </c>
      <c r="F45" s="18">
        <f>IF(B45=C45,MIN('Pass-through'!H44-C45,E45),0)</f>
        <v>0</v>
      </c>
      <c r="G45" s="43">
        <f t="shared" si="1"/>
        <v>272250</v>
      </c>
      <c r="H45" s="48">
        <f t="shared" si="6"/>
        <v>159225000</v>
      </c>
      <c r="I45" s="18">
        <f>IF(E45=F45,MIN('Pass-through'!H44-F45,H45),0)</f>
        <v>0</v>
      </c>
      <c r="J45" s="29">
        <f t="shared" si="2"/>
        <v>729781.25</v>
      </c>
      <c r="K45" s="28">
        <f t="shared" si="7"/>
        <v>120450000</v>
      </c>
      <c r="L45" s="18">
        <f>IF(H45=I45,MIN('Pass-through'!H44-I45,K45),0)</f>
        <v>0</v>
      </c>
      <c r="M45" s="29">
        <f t="shared" si="3"/>
        <v>552062.5</v>
      </c>
    </row>
    <row r="46" spans="1:13">
      <c r="A46" s="51">
        <v>36</v>
      </c>
      <c r="B46" s="28">
        <f t="shared" si="4"/>
        <v>184494764.81363723</v>
      </c>
      <c r="C46" s="5">
        <f>IF(B46&gt;0,MIN(B46,'Pass-through'!H45),0)</f>
        <v>5176368.0572393797</v>
      </c>
      <c r="D46" s="29">
        <f t="shared" si="0"/>
        <v>845601.00539583724</v>
      </c>
      <c r="E46" s="28">
        <f t="shared" si="5"/>
        <v>59400000</v>
      </c>
      <c r="F46" s="18">
        <f>IF(B46=C46,MIN('Pass-through'!H45-C46,E46),0)</f>
        <v>0</v>
      </c>
      <c r="G46" s="43">
        <f t="shared" si="1"/>
        <v>272250</v>
      </c>
      <c r="H46" s="48">
        <f t="shared" si="6"/>
        <v>159225000</v>
      </c>
      <c r="I46" s="18">
        <f>IF(E46=F46,MIN('Pass-through'!H45-F46,H46),0)</f>
        <v>0</v>
      </c>
      <c r="J46" s="29">
        <f t="shared" si="2"/>
        <v>729781.25</v>
      </c>
      <c r="K46" s="28">
        <f t="shared" si="7"/>
        <v>120450000</v>
      </c>
      <c r="L46" s="18">
        <f>IF(H46=I46,MIN('Pass-through'!H45-I46,K46),0)</f>
        <v>0</v>
      </c>
      <c r="M46" s="29">
        <f t="shared" si="3"/>
        <v>552062.5</v>
      </c>
    </row>
    <row r="47" spans="1:13">
      <c r="A47" s="51">
        <v>37</v>
      </c>
      <c r="B47" s="28">
        <f t="shared" si="4"/>
        <v>179318396.75639784</v>
      </c>
      <c r="C47" s="5">
        <f>IF(B47&gt;0,MIN(B47,'Pass-through'!H46),0)</f>
        <v>5129201.6213252191</v>
      </c>
      <c r="D47" s="29">
        <f t="shared" si="0"/>
        <v>821875.98513349018</v>
      </c>
      <c r="E47" s="28">
        <f t="shared" si="5"/>
        <v>59400000</v>
      </c>
      <c r="F47" s="18">
        <f>IF(B47=C47,MIN('Pass-through'!H46-C47,E47),0)</f>
        <v>0</v>
      </c>
      <c r="G47" s="43">
        <f t="shared" si="1"/>
        <v>272250</v>
      </c>
      <c r="H47" s="48">
        <f t="shared" si="6"/>
        <v>159225000</v>
      </c>
      <c r="I47" s="18">
        <f>IF(E47=F47,MIN('Pass-through'!H46-F47,H47),0)</f>
        <v>0</v>
      </c>
      <c r="J47" s="29">
        <f t="shared" si="2"/>
        <v>729781.25</v>
      </c>
      <c r="K47" s="28">
        <f t="shared" si="7"/>
        <v>120450000</v>
      </c>
      <c r="L47" s="18">
        <f>IF(H47=I47,MIN('Pass-through'!H46-I47,K47),0)</f>
        <v>0</v>
      </c>
      <c r="M47" s="29">
        <f t="shared" si="3"/>
        <v>552062.5</v>
      </c>
    </row>
    <row r="48" spans="1:13">
      <c r="A48" s="51">
        <v>38</v>
      </c>
      <c r="B48" s="28">
        <f t="shared" si="4"/>
        <v>174189195.13507262</v>
      </c>
      <c r="C48" s="5">
        <f>IF(B48&gt;0,MIN(B48,'Pass-through'!H47),0)</f>
        <v>5082452.0012742681</v>
      </c>
      <c r="D48" s="29">
        <f t="shared" si="0"/>
        <v>798367.14436908287</v>
      </c>
      <c r="E48" s="28">
        <f t="shared" si="5"/>
        <v>59400000</v>
      </c>
      <c r="F48" s="18">
        <f>IF(B48=C48,MIN('Pass-through'!H47-C48,E48),0)</f>
        <v>0</v>
      </c>
      <c r="G48" s="43">
        <f t="shared" si="1"/>
        <v>272250</v>
      </c>
      <c r="H48" s="48">
        <f t="shared" si="6"/>
        <v>159225000</v>
      </c>
      <c r="I48" s="18">
        <f>IF(E48=F48,MIN('Pass-through'!H47-F48,H48),0)</f>
        <v>0</v>
      </c>
      <c r="J48" s="29">
        <f t="shared" si="2"/>
        <v>729781.25</v>
      </c>
      <c r="K48" s="28">
        <f t="shared" si="7"/>
        <v>120450000</v>
      </c>
      <c r="L48" s="18">
        <f>IF(H48=I48,MIN('Pass-through'!H47-I48,K48),0)</f>
        <v>0</v>
      </c>
      <c r="M48" s="29">
        <f t="shared" si="3"/>
        <v>552062.5</v>
      </c>
    </row>
    <row r="49" spans="1:13">
      <c r="A49" s="51">
        <v>39</v>
      </c>
      <c r="B49" s="28">
        <f t="shared" si="4"/>
        <v>169106743.13379836</v>
      </c>
      <c r="C49" s="5">
        <f>IF(B49&gt;0,MIN(B49,'Pass-through'!H48),0)</f>
        <v>5036115.5590635408</v>
      </c>
      <c r="D49" s="29">
        <f t="shared" si="0"/>
        <v>775072.57269657578</v>
      </c>
      <c r="E49" s="28">
        <f t="shared" si="5"/>
        <v>59400000</v>
      </c>
      <c r="F49" s="18">
        <f>IF(B49=C49,MIN('Pass-through'!H48-C49,E49),0)</f>
        <v>0</v>
      </c>
      <c r="G49" s="43">
        <f t="shared" si="1"/>
        <v>272250</v>
      </c>
      <c r="H49" s="48">
        <f t="shared" si="6"/>
        <v>159225000</v>
      </c>
      <c r="I49" s="18">
        <f>IF(E49=F49,MIN('Pass-through'!H48-F49,H49),0)</f>
        <v>0</v>
      </c>
      <c r="J49" s="29">
        <f t="shared" si="2"/>
        <v>729781.25</v>
      </c>
      <c r="K49" s="28">
        <f t="shared" si="7"/>
        <v>120450000</v>
      </c>
      <c r="L49" s="18">
        <f>IF(H49=I49,MIN('Pass-through'!H48-I49,K49),0)</f>
        <v>0</v>
      </c>
      <c r="M49" s="29">
        <f t="shared" si="3"/>
        <v>552062.5</v>
      </c>
    </row>
    <row r="50" spans="1:13">
      <c r="A50" s="51">
        <v>40</v>
      </c>
      <c r="B50" s="28">
        <f t="shared" si="4"/>
        <v>164070627.57473481</v>
      </c>
      <c r="C50" s="5">
        <f>IF(B50&gt;0,MIN(B50,'Pass-through'!H49),0)</f>
        <v>4990188.6882589608</v>
      </c>
      <c r="D50" s="29">
        <f t="shared" si="0"/>
        <v>751990.37638420123</v>
      </c>
      <c r="E50" s="28">
        <f t="shared" si="5"/>
        <v>59400000</v>
      </c>
      <c r="F50" s="18">
        <f>IF(B50=C50,MIN('Pass-through'!H49-C50,E50),0)</f>
        <v>0</v>
      </c>
      <c r="G50" s="43">
        <f t="shared" si="1"/>
        <v>272250</v>
      </c>
      <c r="H50" s="48">
        <f t="shared" si="6"/>
        <v>159225000</v>
      </c>
      <c r="I50" s="18">
        <f>IF(E50=F50,MIN('Pass-through'!H49-F50,H50),0)</f>
        <v>0</v>
      </c>
      <c r="J50" s="29">
        <f t="shared" si="2"/>
        <v>729781.25</v>
      </c>
      <c r="K50" s="28">
        <f t="shared" si="7"/>
        <v>120450000</v>
      </c>
      <c r="L50" s="18">
        <f>IF(H50=I50,MIN('Pass-through'!H49-I50,K50),0)</f>
        <v>0</v>
      </c>
      <c r="M50" s="29">
        <f t="shared" si="3"/>
        <v>552062.5</v>
      </c>
    </row>
    <row r="51" spans="1:13">
      <c r="A51" s="51">
        <v>41</v>
      </c>
      <c r="B51" s="28">
        <f t="shared" si="4"/>
        <v>159080438.88647586</v>
      </c>
      <c r="C51" s="5">
        <f>IF(B51&gt;0,MIN(B51,'Pass-through'!H50),0)</f>
        <v>4944667.8137416663</v>
      </c>
      <c r="D51" s="29">
        <f t="shared" si="0"/>
        <v>729118.67822968098</v>
      </c>
      <c r="E51" s="28">
        <f t="shared" si="5"/>
        <v>59400000</v>
      </c>
      <c r="F51" s="18">
        <f>IF(B51=C51,MIN('Pass-through'!H50-C51,E51),0)</f>
        <v>0</v>
      </c>
      <c r="G51" s="43">
        <f t="shared" si="1"/>
        <v>272250</v>
      </c>
      <c r="H51" s="48">
        <f t="shared" si="6"/>
        <v>159225000</v>
      </c>
      <c r="I51" s="18">
        <f>IF(E51=F51,MIN('Pass-through'!H50-F51,H51),0)</f>
        <v>0</v>
      </c>
      <c r="J51" s="29">
        <f t="shared" si="2"/>
        <v>729781.25</v>
      </c>
      <c r="K51" s="28">
        <f t="shared" si="7"/>
        <v>120450000</v>
      </c>
      <c r="L51" s="18">
        <f>IF(H51=I51,MIN('Pass-through'!H50-I51,K51),0)</f>
        <v>0</v>
      </c>
      <c r="M51" s="29">
        <f t="shared" si="3"/>
        <v>552062.5</v>
      </c>
    </row>
    <row r="52" spans="1:13">
      <c r="A52" s="51">
        <v>42</v>
      </c>
      <c r="B52" s="28">
        <f t="shared" si="4"/>
        <v>154135771.07273421</v>
      </c>
      <c r="C52" s="5">
        <f>IF(B52&gt;0,MIN(B52,'Pass-through'!H51),0)</f>
        <v>4899549.3914367016</v>
      </c>
      <c r="D52" s="29">
        <f t="shared" si="0"/>
        <v>706455.61741669849</v>
      </c>
      <c r="E52" s="28">
        <f t="shared" si="5"/>
        <v>59400000</v>
      </c>
      <c r="F52" s="18">
        <f>IF(B52=C52,MIN('Pass-through'!H51-C52,E52),0)</f>
        <v>0</v>
      </c>
      <c r="G52" s="43">
        <f t="shared" si="1"/>
        <v>272250</v>
      </c>
      <c r="H52" s="48">
        <f t="shared" si="6"/>
        <v>159225000</v>
      </c>
      <c r="I52" s="18">
        <f>IF(E52=F52,MIN('Pass-through'!H51-F52,H52),0)</f>
        <v>0</v>
      </c>
      <c r="J52" s="29">
        <f t="shared" si="2"/>
        <v>729781.25</v>
      </c>
      <c r="K52" s="28">
        <f t="shared" si="7"/>
        <v>120450000</v>
      </c>
      <c r="L52" s="18">
        <f>IF(H52=I52,MIN('Pass-through'!H51-I52,K52),0)</f>
        <v>0</v>
      </c>
      <c r="M52" s="29">
        <f t="shared" si="3"/>
        <v>552062.5</v>
      </c>
    </row>
    <row r="53" spans="1:13">
      <c r="A53" s="51">
        <v>43</v>
      </c>
      <c r="B53" s="28">
        <f t="shared" si="4"/>
        <v>149236221.68129751</v>
      </c>
      <c r="C53" s="5">
        <f>IF(B53&gt;0,MIN(B53,'Pass-through'!H52),0)</f>
        <v>4854829.9080440467</v>
      </c>
      <c r="D53" s="29">
        <f t="shared" si="0"/>
        <v>683999.34937261359</v>
      </c>
      <c r="E53" s="28">
        <f t="shared" si="5"/>
        <v>59400000</v>
      </c>
      <c r="F53" s="18">
        <f>IF(B53=C53,MIN('Pass-through'!H52-C53,E53),0)</f>
        <v>0</v>
      </c>
      <c r="G53" s="43">
        <f t="shared" si="1"/>
        <v>272250</v>
      </c>
      <c r="H53" s="48">
        <f t="shared" si="6"/>
        <v>159225000</v>
      </c>
      <c r="I53" s="18">
        <f>IF(E53=F53,MIN('Pass-through'!H52-F53,H53),0)</f>
        <v>0</v>
      </c>
      <c r="J53" s="29">
        <f t="shared" si="2"/>
        <v>729781.25</v>
      </c>
      <c r="K53" s="28">
        <f t="shared" si="7"/>
        <v>120450000</v>
      </c>
      <c r="L53" s="18">
        <f>IF(H53=I53,MIN('Pass-through'!H52-I53,K53),0)</f>
        <v>0</v>
      </c>
      <c r="M53" s="29">
        <f t="shared" si="3"/>
        <v>552062.5</v>
      </c>
    </row>
    <row r="54" spans="1:13">
      <c r="A54" s="51">
        <v>44</v>
      </c>
      <c r="B54" s="28">
        <f t="shared" si="4"/>
        <v>144381391.77325347</v>
      </c>
      <c r="C54" s="5">
        <f>IF(B54&gt;0,MIN(B54,'Pass-through'!H53),0)</f>
        <v>4810505.8807719797</v>
      </c>
      <c r="D54" s="29">
        <f t="shared" si="0"/>
        <v>661748.04562741169</v>
      </c>
      <c r="E54" s="28">
        <f t="shared" si="5"/>
        <v>59400000</v>
      </c>
      <c r="F54" s="18">
        <f>IF(B54=C54,MIN('Pass-through'!H53-C54,E54),0)</f>
        <v>0</v>
      </c>
      <c r="G54" s="43">
        <f t="shared" si="1"/>
        <v>272250</v>
      </c>
      <c r="H54" s="48">
        <f t="shared" si="6"/>
        <v>159225000</v>
      </c>
      <c r="I54" s="18">
        <f>IF(E54=F54,MIN('Pass-through'!H53-F54,H54),0)</f>
        <v>0</v>
      </c>
      <c r="J54" s="29">
        <f t="shared" si="2"/>
        <v>729781.25</v>
      </c>
      <c r="K54" s="28">
        <f t="shared" si="7"/>
        <v>120450000</v>
      </c>
      <c r="L54" s="18">
        <f>IF(H54=I54,MIN('Pass-through'!H53-I54,K54),0)</f>
        <v>0</v>
      </c>
      <c r="M54" s="29">
        <f t="shared" si="3"/>
        <v>552062.5</v>
      </c>
    </row>
    <row r="55" spans="1:13">
      <c r="A55" s="51">
        <v>45</v>
      </c>
      <c r="B55" s="28">
        <f t="shared" si="4"/>
        <v>139570885.89248151</v>
      </c>
      <c r="C55" s="5">
        <f>IF(B55&gt;0,MIN(B55,'Pass-through'!H54),0)</f>
        <v>4766573.8570727445</v>
      </c>
      <c r="D55" s="29">
        <f t="shared" si="0"/>
        <v>639699.89367387362</v>
      </c>
      <c r="E55" s="28">
        <f t="shared" si="5"/>
        <v>59400000</v>
      </c>
      <c r="F55" s="18">
        <f>IF(B55=C55,MIN('Pass-through'!H54-C55,E55),0)</f>
        <v>0</v>
      </c>
      <c r="G55" s="43">
        <f t="shared" si="1"/>
        <v>272250</v>
      </c>
      <c r="H55" s="48">
        <f t="shared" si="6"/>
        <v>159225000</v>
      </c>
      <c r="I55" s="18">
        <f>IF(E55=F55,MIN('Pass-through'!H54-F55,H55),0)</f>
        <v>0</v>
      </c>
      <c r="J55" s="29">
        <f t="shared" si="2"/>
        <v>729781.25</v>
      </c>
      <c r="K55" s="28">
        <f t="shared" si="7"/>
        <v>120450000</v>
      </c>
      <c r="L55" s="18">
        <f>IF(H55=I55,MIN('Pass-through'!H54-I55,K55),0)</f>
        <v>0</v>
      </c>
      <c r="M55" s="29">
        <f t="shared" si="3"/>
        <v>552062.5</v>
      </c>
    </row>
    <row r="56" spans="1:13">
      <c r="A56" s="51">
        <v>46</v>
      </c>
      <c r="B56" s="28">
        <f t="shared" si="4"/>
        <v>134804312.03540877</v>
      </c>
      <c r="C56" s="5">
        <f>IF(B56&gt;0,MIN(B56,'Pass-through'!H55),0)</f>
        <v>4723030.4143805057</v>
      </c>
      <c r="D56" s="29">
        <f t="shared" si="0"/>
        <v>617853.09682895686</v>
      </c>
      <c r="E56" s="28">
        <f t="shared" si="5"/>
        <v>59400000</v>
      </c>
      <c r="F56" s="18">
        <f>IF(B56=C56,MIN('Pass-through'!H55-C56,E56),0)</f>
        <v>0</v>
      </c>
      <c r="G56" s="43">
        <f t="shared" si="1"/>
        <v>272250</v>
      </c>
      <c r="H56" s="48">
        <f t="shared" si="6"/>
        <v>159225000</v>
      </c>
      <c r="I56" s="18">
        <f>IF(E56=F56,MIN('Pass-through'!H55-F56,H56),0)</f>
        <v>0</v>
      </c>
      <c r="J56" s="29">
        <f t="shared" si="2"/>
        <v>729781.25</v>
      </c>
      <c r="K56" s="28">
        <f t="shared" si="7"/>
        <v>120450000</v>
      </c>
      <c r="L56" s="18">
        <f>IF(H56=I56,MIN('Pass-through'!H55-I56,K56),0)</f>
        <v>0</v>
      </c>
      <c r="M56" s="29">
        <f t="shared" si="3"/>
        <v>552062.5</v>
      </c>
    </row>
    <row r="57" spans="1:13">
      <c r="A57" s="51">
        <v>47</v>
      </c>
      <c r="B57" s="28">
        <f t="shared" si="4"/>
        <v>130081281.62102826</v>
      </c>
      <c r="C57" s="5">
        <f>IF(B57&gt;0,MIN(B57,'Pass-through'!H56),0)</f>
        <v>4679872.1598515771</v>
      </c>
      <c r="D57" s="29">
        <f t="shared" si="0"/>
        <v>596205.8740963795</v>
      </c>
      <c r="E57" s="28">
        <f t="shared" si="5"/>
        <v>59400000</v>
      </c>
      <c r="F57" s="18">
        <f>IF(B57=C57,MIN('Pass-through'!H56-C57,E57),0)</f>
        <v>0</v>
      </c>
      <c r="G57" s="43">
        <f t="shared" si="1"/>
        <v>272250</v>
      </c>
      <c r="H57" s="48">
        <f t="shared" si="6"/>
        <v>159225000</v>
      </c>
      <c r="I57" s="18">
        <f>IF(E57=F57,MIN('Pass-through'!H56-F57,H57),0)</f>
        <v>0</v>
      </c>
      <c r="J57" s="29">
        <f t="shared" si="2"/>
        <v>729781.25</v>
      </c>
      <c r="K57" s="28">
        <f t="shared" si="7"/>
        <v>120450000</v>
      </c>
      <c r="L57" s="18">
        <f>IF(H57=I57,MIN('Pass-through'!H56-I57,K57),0)</f>
        <v>0</v>
      </c>
      <c r="M57" s="29">
        <f t="shared" si="3"/>
        <v>552062.5</v>
      </c>
    </row>
    <row r="58" spans="1:13">
      <c r="A58" s="51">
        <v>48</v>
      </c>
      <c r="B58" s="28">
        <f t="shared" si="4"/>
        <v>125401409.46117668</v>
      </c>
      <c r="C58" s="5">
        <f>IF(B58&gt;0,MIN(B58,'Pass-through'!H57),0)</f>
        <v>4637095.7301068958</v>
      </c>
      <c r="D58" s="29">
        <f t="shared" si="0"/>
        <v>574756.46003039309</v>
      </c>
      <c r="E58" s="28">
        <f t="shared" si="5"/>
        <v>59400000</v>
      </c>
      <c r="F58" s="18">
        <f>IF(B58=C58,MIN('Pass-through'!H57-C58,E58),0)</f>
        <v>0</v>
      </c>
      <c r="G58" s="43">
        <f t="shared" si="1"/>
        <v>272250</v>
      </c>
      <c r="H58" s="48">
        <f t="shared" si="6"/>
        <v>159225000</v>
      </c>
      <c r="I58" s="18">
        <f>IF(E58=F58,MIN('Pass-through'!H57-F58,H58),0)</f>
        <v>0</v>
      </c>
      <c r="J58" s="29">
        <f t="shared" si="2"/>
        <v>729781.25</v>
      </c>
      <c r="K58" s="28">
        <f t="shared" si="7"/>
        <v>120450000</v>
      </c>
      <c r="L58" s="18">
        <f>IF(H58=I58,MIN('Pass-through'!H57-I58,K58),0)</f>
        <v>0</v>
      </c>
      <c r="M58" s="29">
        <f t="shared" si="3"/>
        <v>552062.5</v>
      </c>
    </row>
    <row r="59" spans="1:13">
      <c r="A59" s="51">
        <v>49</v>
      </c>
      <c r="B59" s="28">
        <f t="shared" si="4"/>
        <v>120764313.73106979</v>
      </c>
      <c r="C59" s="5">
        <f>IF(B59&gt;0,MIN(B59,'Pass-through'!H58),0)</f>
        <v>4594697.790976719</v>
      </c>
      <c r="D59" s="29">
        <f t="shared" si="0"/>
        <v>553503.10460073652</v>
      </c>
      <c r="E59" s="28">
        <f t="shared" si="5"/>
        <v>59400000</v>
      </c>
      <c r="F59" s="18">
        <f>IF(B59=C59,MIN('Pass-through'!H58-C59,E59),0)</f>
        <v>0</v>
      </c>
      <c r="G59" s="43">
        <f t="shared" si="1"/>
        <v>272250</v>
      </c>
      <c r="H59" s="48">
        <f t="shared" si="6"/>
        <v>159225000</v>
      </c>
      <c r="I59" s="18">
        <f>IF(E59=F59,MIN('Pass-through'!H58-F59,H59),0)</f>
        <v>0</v>
      </c>
      <c r="J59" s="29">
        <f t="shared" si="2"/>
        <v>729781.25</v>
      </c>
      <c r="K59" s="28">
        <f t="shared" si="7"/>
        <v>120450000</v>
      </c>
      <c r="L59" s="18">
        <f>IF(H59=I59,MIN('Pass-through'!H58-I59,K59),0)</f>
        <v>0</v>
      </c>
      <c r="M59" s="29">
        <f t="shared" si="3"/>
        <v>552062.5</v>
      </c>
    </row>
    <row r="60" spans="1:13">
      <c r="A60" s="51">
        <v>50</v>
      </c>
      <c r="B60" s="28">
        <f t="shared" si="4"/>
        <v>116169615.94009307</v>
      </c>
      <c r="C60" s="5">
        <f>IF(B60&gt;0,MIN(B60,'Pass-through'!H59),0)</f>
        <v>4552675.0372475423</v>
      </c>
      <c r="D60" s="29">
        <f t="shared" si="0"/>
        <v>532444.07305875991</v>
      </c>
      <c r="E60" s="28">
        <f t="shared" si="5"/>
        <v>59400000</v>
      </c>
      <c r="F60" s="18">
        <f>IF(B60=C60,MIN('Pass-through'!H59-C60,E60),0)</f>
        <v>0</v>
      </c>
      <c r="G60" s="43">
        <f t="shared" si="1"/>
        <v>272250</v>
      </c>
      <c r="H60" s="48">
        <f t="shared" si="6"/>
        <v>159225000</v>
      </c>
      <c r="I60" s="18">
        <f>IF(E60=F60,MIN('Pass-through'!H59-F60,H60),0)</f>
        <v>0</v>
      </c>
      <c r="J60" s="29">
        <f t="shared" si="2"/>
        <v>729781.25</v>
      </c>
      <c r="K60" s="28">
        <f t="shared" si="7"/>
        <v>120450000</v>
      </c>
      <c r="L60" s="18">
        <f>IF(H60=I60,MIN('Pass-through'!H59-I60,K60),0)</f>
        <v>0</v>
      </c>
      <c r="M60" s="29">
        <f t="shared" si="3"/>
        <v>552062.5</v>
      </c>
    </row>
    <row r="61" spans="1:13">
      <c r="A61" s="51">
        <v>51</v>
      </c>
      <c r="B61" s="28">
        <f t="shared" si="4"/>
        <v>111616940.90284553</v>
      </c>
      <c r="C61" s="5">
        <f>IF(B61&gt;0,MIN(B61,'Pass-through'!H60),0)</f>
        <v>4511024.192411202</v>
      </c>
      <c r="D61" s="29">
        <f t="shared" si="0"/>
        <v>511577.64580470871</v>
      </c>
      <c r="E61" s="28">
        <f t="shared" si="5"/>
        <v>59400000</v>
      </c>
      <c r="F61" s="18">
        <f>IF(B61=C61,MIN('Pass-through'!H60-C61,E61),0)</f>
        <v>0</v>
      </c>
      <c r="G61" s="43">
        <f t="shared" si="1"/>
        <v>272250</v>
      </c>
      <c r="H61" s="48">
        <f t="shared" si="6"/>
        <v>159225000</v>
      </c>
      <c r="I61" s="18">
        <f>IF(E61=F61,MIN('Pass-through'!H60-F61,H61),0)</f>
        <v>0</v>
      </c>
      <c r="J61" s="29">
        <f t="shared" si="2"/>
        <v>729781.25</v>
      </c>
      <c r="K61" s="28">
        <f t="shared" si="7"/>
        <v>120450000</v>
      </c>
      <c r="L61" s="18">
        <f>IF(H61=I61,MIN('Pass-through'!H60-I61,K61),0)</f>
        <v>0</v>
      </c>
      <c r="M61" s="29">
        <f t="shared" si="3"/>
        <v>552062.5</v>
      </c>
    </row>
    <row r="62" spans="1:13">
      <c r="A62" s="51">
        <v>52</v>
      </c>
      <c r="B62" s="28">
        <f t="shared" si="4"/>
        <v>107105916.71043433</v>
      </c>
      <c r="C62" s="5">
        <f>IF(B62&gt;0,MIN(B62,'Pass-through'!H61),0)</f>
        <v>4469742.0084161488</v>
      </c>
      <c r="D62" s="29">
        <f t="shared" si="0"/>
        <v>490902.11825615738</v>
      </c>
      <c r="E62" s="28">
        <f t="shared" si="5"/>
        <v>59400000</v>
      </c>
      <c r="F62" s="18">
        <f>IF(B62=C62,MIN('Pass-through'!H61-C62,E62),0)</f>
        <v>0</v>
      </c>
      <c r="G62" s="43">
        <f t="shared" si="1"/>
        <v>272250</v>
      </c>
      <c r="H62" s="48">
        <f t="shared" si="6"/>
        <v>159225000</v>
      </c>
      <c r="I62" s="18">
        <f>IF(E62=F62,MIN('Pass-through'!H61-F62,H62),0)</f>
        <v>0</v>
      </c>
      <c r="J62" s="29">
        <f t="shared" si="2"/>
        <v>729781.25</v>
      </c>
      <c r="K62" s="28">
        <f t="shared" si="7"/>
        <v>120450000</v>
      </c>
      <c r="L62" s="18">
        <f>IF(H62=I62,MIN('Pass-through'!H61-I62,K62),0)</f>
        <v>0</v>
      </c>
      <c r="M62" s="29">
        <f t="shared" si="3"/>
        <v>552062.5</v>
      </c>
    </row>
    <row r="63" spans="1:13">
      <c r="A63" s="51">
        <v>53</v>
      </c>
      <c r="B63" s="28">
        <f t="shared" si="4"/>
        <v>102636174.70201819</v>
      </c>
      <c r="C63" s="5">
        <f>IF(B63&gt;0,MIN(B63,'Pass-through'!H62),0)</f>
        <v>4428825.2654208783</v>
      </c>
      <c r="D63" s="29">
        <f t="shared" si="0"/>
        <v>470415.80071758333</v>
      </c>
      <c r="E63" s="28">
        <f t="shared" si="5"/>
        <v>59400000</v>
      </c>
      <c r="F63" s="18">
        <f>IF(B63=C63,MIN('Pass-through'!H62-C63,E63),0)</f>
        <v>0</v>
      </c>
      <c r="G63" s="43">
        <f t="shared" si="1"/>
        <v>272250</v>
      </c>
      <c r="H63" s="48">
        <f t="shared" si="6"/>
        <v>159225000</v>
      </c>
      <c r="I63" s="18">
        <f>IF(E63=F63,MIN('Pass-through'!H62-F63,H63),0)</f>
        <v>0</v>
      </c>
      <c r="J63" s="29">
        <f t="shared" si="2"/>
        <v>729781.25</v>
      </c>
      <c r="K63" s="28">
        <f t="shared" si="7"/>
        <v>120450000</v>
      </c>
      <c r="L63" s="18">
        <f>IF(H63=I63,MIN('Pass-through'!H62-I63,K63),0)</f>
        <v>0</v>
      </c>
      <c r="M63" s="29">
        <f t="shared" si="3"/>
        <v>552062.5</v>
      </c>
    </row>
    <row r="64" spans="1:13">
      <c r="A64" s="51">
        <v>54</v>
      </c>
      <c r="B64" s="28">
        <f t="shared" si="4"/>
        <v>98207349.436597303</v>
      </c>
      <c r="C64" s="5">
        <f>IF(B64&gt;0,MIN(B64,'Pass-through'!H63),0)</f>
        <v>4388270.7715494931</v>
      </c>
      <c r="D64" s="29">
        <f t="shared" si="0"/>
        <v>450117.01825107099</v>
      </c>
      <c r="E64" s="28">
        <f t="shared" si="5"/>
        <v>59400000</v>
      </c>
      <c r="F64" s="18">
        <f>IF(B64=C64,MIN('Pass-through'!H63-C64,E64),0)</f>
        <v>0</v>
      </c>
      <c r="G64" s="43">
        <f t="shared" si="1"/>
        <v>272250</v>
      </c>
      <c r="H64" s="48">
        <f t="shared" si="6"/>
        <v>159225000</v>
      </c>
      <c r="I64" s="18">
        <f>IF(E64=F64,MIN('Pass-through'!H63-F64,H64),0)</f>
        <v>0</v>
      </c>
      <c r="J64" s="29">
        <f t="shared" si="2"/>
        <v>729781.25</v>
      </c>
      <c r="K64" s="28">
        <f t="shared" si="7"/>
        <v>120450000</v>
      </c>
      <c r="L64" s="18">
        <f>IF(H64=I64,MIN('Pass-through'!H63-I64,K64),0)</f>
        <v>0</v>
      </c>
      <c r="M64" s="29">
        <f t="shared" si="3"/>
        <v>552062.5</v>
      </c>
    </row>
    <row r="65" spans="1:13">
      <c r="A65" s="51">
        <v>55</v>
      </c>
      <c r="B65" s="28">
        <f t="shared" si="4"/>
        <v>93819078.665047809</v>
      </c>
      <c r="C65" s="5">
        <f>IF(B65&gt;0,MIN(B65,'Pass-through'!H64),0)</f>
        <v>4348075.3626493774</v>
      </c>
      <c r="D65" s="29">
        <f t="shared" si="0"/>
        <v>430004.11054813582</v>
      </c>
      <c r="E65" s="28">
        <f t="shared" si="5"/>
        <v>59400000</v>
      </c>
      <c r="F65" s="18">
        <f>IF(B65=C65,MIN('Pass-through'!H64-C65,E65),0)</f>
        <v>0</v>
      </c>
      <c r="G65" s="43">
        <f t="shared" si="1"/>
        <v>272250</v>
      </c>
      <c r="H65" s="48">
        <f t="shared" si="6"/>
        <v>159225000</v>
      </c>
      <c r="I65" s="18">
        <f>IF(E65=F65,MIN('Pass-through'!H64-F65,H65),0)</f>
        <v>0</v>
      </c>
      <c r="J65" s="29">
        <f t="shared" si="2"/>
        <v>729781.25</v>
      </c>
      <c r="K65" s="28">
        <f t="shared" si="7"/>
        <v>120450000</v>
      </c>
      <c r="L65" s="18">
        <f>IF(H65=I65,MIN('Pass-through'!H64-I65,K65),0)</f>
        <v>0</v>
      </c>
      <c r="M65" s="29">
        <f t="shared" si="3"/>
        <v>552062.5</v>
      </c>
    </row>
    <row r="66" spans="1:13">
      <c r="A66" s="51">
        <v>56</v>
      </c>
      <c r="B66" s="28">
        <f t="shared" si="4"/>
        <v>89471003.302398428</v>
      </c>
      <c r="C66" s="5">
        <f>IF(B66&gt;0,MIN(B66,'Pass-through'!H65),0)</f>
        <v>4308235.9020509813</v>
      </c>
      <c r="D66" s="29">
        <f t="shared" si="0"/>
        <v>410075.43180265947</v>
      </c>
      <c r="E66" s="28">
        <f t="shared" si="5"/>
        <v>59400000</v>
      </c>
      <c r="F66" s="18">
        <f>IF(B66=C66,MIN('Pass-through'!H65-C66,E66),0)</f>
        <v>0</v>
      </c>
      <c r="G66" s="43">
        <f t="shared" si="1"/>
        <v>272250</v>
      </c>
      <c r="H66" s="48">
        <f t="shared" si="6"/>
        <v>159225000</v>
      </c>
      <c r="I66" s="18">
        <f>IF(E66=F66,MIN('Pass-through'!H65-F66,H66),0)</f>
        <v>0</v>
      </c>
      <c r="J66" s="29">
        <f t="shared" si="2"/>
        <v>729781.25</v>
      </c>
      <c r="K66" s="28">
        <f t="shared" si="7"/>
        <v>120450000</v>
      </c>
      <c r="L66" s="18">
        <f>IF(H66=I66,MIN('Pass-through'!H65-I66,K66),0)</f>
        <v>0</v>
      </c>
      <c r="M66" s="29">
        <f t="shared" si="3"/>
        <v>552062.5</v>
      </c>
    </row>
    <row r="67" spans="1:13">
      <c r="A67" s="51">
        <v>57</v>
      </c>
      <c r="B67" s="28">
        <f t="shared" si="4"/>
        <v>85162767.400347441</v>
      </c>
      <c r="C67" s="5">
        <f>IF(B67&gt;0,MIN(B67,'Pass-through'!H66),0)</f>
        <v>4268749.2803296689</v>
      </c>
      <c r="D67" s="29">
        <f t="shared" si="0"/>
        <v>390329.35058492579</v>
      </c>
      <c r="E67" s="28">
        <f t="shared" si="5"/>
        <v>59400000</v>
      </c>
      <c r="F67" s="18">
        <f>IF(B67=C67,MIN('Pass-through'!H66-C67,E67),0)</f>
        <v>0</v>
      </c>
      <c r="G67" s="43">
        <f t="shared" si="1"/>
        <v>272250</v>
      </c>
      <c r="H67" s="48">
        <f t="shared" si="6"/>
        <v>159225000</v>
      </c>
      <c r="I67" s="18">
        <f>IF(E67=F67,MIN('Pass-through'!H66-F67,H67),0)</f>
        <v>0</v>
      </c>
      <c r="J67" s="29">
        <f t="shared" si="2"/>
        <v>729781.25</v>
      </c>
      <c r="K67" s="28">
        <f t="shared" si="7"/>
        <v>120450000</v>
      </c>
      <c r="L67" s="18">
        <f>IF(H67=I67,MIN('Pass-through'!H66-I67,K67),0)</f>
        <v>0</v>
      </c>
      <c r="M67" s="29">
        <f t="shared" si="3"/>
        <v>552062.5</v>
      </c>
    </row>
    <row r="68" spans="1:13">
      <c r="A68" s="51">
        <v>58</v>
      </c>
      <c r="B68" s="28">
        <f t="shared" si="4"/>
        <v>80894018.120017767</v>
      </c>
      <c r="C68" s="5">
        <f>IF(B68&gt;0,MIN(B68,'Pass-through'!H67),0)</f>
        <v>4229612.4150696397</v>
      </c>
      <c r="D68" s="29">
        <f t="shared" si="0"/>
        <v>370764.24971674808</v>
      </c>
      <c r="E68" s="28">
        <f t="shared" si="5"/>
        <v>59400000</v>
      </c>
      <c r="F68" s="18">
        <f>IF(B68=C68,MIN('Pass-through'!H67-C68,E68),0)</f>
        <v>0</v>
      </c>
      <c r="G68" s="43">
        <f t="shared" si="1"/>
        <v>272250</v>
      </c>
      <c r="H68" s="48">
        <f t="shared" si="6"/>
        <v>159225000</v>
      </c>
      <c r="I68" s="18">
        <f>IF(E68=F68,MIN('Pass-through'!H67-F68,H68),0)</f>
        <v>0</v>
      </c>
      <c r="J68" s="29">
        <f t="shared" si="2"/>
        <v>729781.25</v>
      </c>
      <c r="K68" s="28">
        <f t="shared" si="7"/>
        <v>120450000</v>
      </c>
      <c r="L68" s="18">
        <f>IF(H68=I68,MIN('Pass-through'!H67-I68,K68),0)</f>
        <v>0</v>
      </c>
      <c r="M68" s="29">
        <f t="shared" si="3"/>
        <v>552062.5</v>
      </c>
    </row>
    <row r="69" spans="1:13">
      <c r="A69" s="51">
        <v>59</v>
      </c>
      <c r="B69" s="28">
        <f t="shared" si="4"/>
        <v>76664405.704948127</v>
      </c>
      <c r="C69" s="5">
        <f>IF(B69&gt;0,MIN(B69,'Pass-through'!H68),0)</f>
        <v>4190822.2506298875</v>
      </c>
      <c r="D69" s="29">
        <f t="shared" si="0"/>
        <v>351378.5261476789</v>
      </c>
      <c r="E69" s="28">
        <f t="shared" si="5"/>
        <v>59400000</v>
      </c>
      <c r="F69" s="18">
        <f>IF(B69=C69,MIN('Pass-through'!H68-C69,E69),0)</f>
        <v>0</v>
      </c>
      <c r="G69" s="43">
        <f t="shared" si="1"/>
        <v>272250</v>
      </c>
      <c r="H69" s="48">
        <f t="shared" si="6"/>
        <v>159225000</v>
      </c>
      <c r="I69" s="18">
        <f>IF(E69=F69,MIN('Pass-through'!H68-F69,H69),0)</f>
        <v>0</v>
      </c>
      <c r="J69" s="29">
        <f t="shared" si="2"/>
        <v>729781.25</v>
      </c>
      <c r="K69" s="28">
        <f t="shared" si="7"/>
        <v>120450000</v>
      </c>
      <c r="L69" s="18">
        <f>IF(H69=I69,MIN('Pass-through'!H68-I69,K69),0)</f>
        <v>0</v>
      </c>
      <c r="M69" s="29">
        <f t="shared" si="3"/>
        <v>552062.5</v>
      </c>
    </row>
    <row r="70" spans="1:13">
      <c r="A70" s="51">
        <v>60</v>
      </c>
      <c r="B70" s="28">
        <f t="shared" si="4"/>
        <v>72473583.45431824</v>
      </c>
      <c r="C70" s="5">
        <f>IF(B70&gt;0,MIN(B70,'Pass-through'!H69),0)</f>
        <v>4152375.757912185</v>
      </c>
      <c r="D70" s="29">
        <f t="shared" si="0"/>
        <v>332170.59083229193</v>
      </c>
      <c r="E70" s="28">
        <f t="shared" si="5"/>
        <v>59400000</v>
      </c>
      <c r="F70" s="18">
        <f>IF(B70=C70,MIN('Pass-through'!H69-C70,E70),0)</f>
        <v>0</v>
      </c>
      <c r="G70" s="43">
        <f t="shared" si="1"/>
        <v>272250</v>
      </c>
      <c r="H70" s="48">
        <f t="shared" si="6"/>
        <v>159225000</v>
      </c>
      <c r="I70" s="18">
        <f>IF(E70=F70,MIN('Pass-through'!H69-F70,H70),0)</f>
        <v>0</v>
      </c>
      <c r="J70" s="29">
        <f t="shared" si="2"/>
        <v>729781.25</v>
      </c>
      <c r="K70" s="28">
        <f t="shared" si="7"/>
        <v>120450000</v>
      </c>
      <c r="L70" s="18">
        <f>IF(H70=I70,MIN('Pass-through'!H69-I70,K70),0)</f>
        <v>0</v>
      </c>
      <c r="M70" s="29">
        <f t="shared" si="3"/>
        <v>552062.5</v>
      </c>
    </row>
    <row r="71" spans="1:13">
      <c r="A71" s="51">
        <v>61</v>
      </c>
      <c r="B71" s="28">
        <f t="shared" si="4"/>
        <v>68321207.696406052</v>
      </c>
      <c r="C71" s="5">
        <f>IF(B71&gt;0,MIN(B71,'Pass-through'!H70),0)</f>
        <v>4114269.9341310868</v>
      </c>
      <c r="D71" s="29">
        <f t="shared" si="0"/>
        <v>313138.86860852776</v>
      </c>
      <c r="E71" s="28">
        <f t="shared" si="5"/>
        <v>59400000</v>
      </c>
      <c r="F71" s="18">
        <f>IF(B71=C71,MIN('Pass-through'!H70-C71,E71),0)</f>
        <v>0</v>
      </c>
      <c r="G71" s="43">
        <f t="shared" si="1"/>
        <v>272250</v>
      </c>
      <c r="H71" s="48">
        <f t="shared" si="6"/>
        <v>159225000</v>
      </c>
      <c r="I71" s="18">
        <f>IF(E71=F71,MIN('Pass-through'!H70-F71,H71),0)</f>
        <v>0</v>
      </c>
      <c r="J71" s="29">
        <f t="shared" si="2"/>
        <v>729781.25</v>
      </c>
      <c r="K71" s="28">
        <f t="shared" si="7"/>
        <v>120450000</v>
      </c>
      <c r="L71" s="18">
        <f>IF(H71=I71,MIN('Pass-through'!H70-I71,K71),0)</f>
        <v>0</v>
      </c>
      <c r="M71" s="29">
        <f t="shared" si="3"/>
        <v>552062.5</v>
      </c>
    </row>
    <row r="72" spans="1:13">
      <c r="A72" s="51">
        <v>62</v>
      </c>
      <c r="B72" s="28">
        <f t="shared" si="4"/>
        <v>64206937.762274966</v>
      </c>
      <c r="C72" s="5">
        <f>IF(B72&gt;0,MIN(B72,'Pass-through'!H71),0)</f>
        <v>4076501.8025859054</v>
      </c>
      <c r="D72" s="29">
        <f t="shared" si="0"/>
        <v>294281.79807709361</v>
      </c>
      <c r="E72" s="28">
        <f t="shared" si="5"/>
        <v>59400000</v>
      </c>
      <c r="F72" s="18">
        <f>IF(B72=C72,MIN('Pass-through'!H71-C72,E72),0)</f>
        <v>0</v>
      </c>
      <c r="G72" s="43">
        <f t="shared" si="1"/>
        <v>272250</v>
      </c>
      <c r="H72" s="48">
        <f t="shared" si="6"/>
        <v>159225000</v>
      </c>
      <c r="I72" s="18">
        <f>IF(E72=F72,MIN('Pass-through'!H71-F72,H72),0)</f>
        <v>0</v>
      </c>
      <c r="J72" s="29">
        <f t="shared" si="2"/>
        <v>729781.25</v>
      </c>
      <c r="K72" s="28">
        <f t="shared" si="7"/>
        <v>120450000</v>
      </c>
      <c r="L72" s="18">
        <f>IF(H72=I72,MIN('Pass-through'!H71-I72,K72),0)</f>
        <v>0</v>
      </c>
      <c r="M72" s="29">
        <f t="shared" si="3"/>
        <v>552062.5</v>
      </c>
    </row>
    <row r="73" spans="1:13">
      <c r="A73" s="51">
        <v>63</v>
      </c>
      <c r="B73" s="28">
        <f t="shared" si="4"/>
        <v>60130435.959689058</v>
      </c>
      <c r="C73" s="5">
        <f>IF(B73&gt;0,MIN(B73,'Pass-through'!H72),0)</f>
        <v>4039068.4124346795</v>
      </c>
      <c r="D73" s="29">
        <f t="shared" si="0"/>
        <v>275597.83148190816</v>
      </c>
      <c r="E73" s="28">
        <f t="shared" si="5"/>
        <v>59400000</v>
      </c>
      <c r="F73" s="18">
        <f>IF(B73=C73,MIN('Pass-through'!H72-C73,E73),0)</f>
        <v>0</v>
      </c>
      <c r="G73" s="43">
        <f t="shared" si="1"/>
        <v>272250</v>
      </c>
      <c r="H73" s="48">
        <f t="shared" si="6"/>
        <v>159225000</v>
      </c>
      <c r="I73" s="18">
        <f>IF(E73=F73,MIN('Pass-through'!H72-F73,H73),0)</f>
        <v>0</v>
      </c>
      <c r="J73" s="29">
        <f t="shared" si="2"/>
        <v>729781.25</v>
      </c>
      <c r="K73" s="28">
        <f t="shared" si="7"/>
        <v>120450000</v>
      </c>
      <c r="L73" s="18">
        <f>IF(H73=I73,MIN('Pass-through'!H72-I73,K73),0)</f>
        <v>0</v>
      </c>
      <c r="M73" s="29">
        <f t="shared" si="3"/>
        <v>552062.5</v>
      </c>
    </row>
    <row r="74" spans="1:13">
      <c r="A74" s="51">
        <v>64</v>
      </c>
      <c r="B74" s="28">
        <f t="shared" si="4"/>
        <v>56091367.547254376</v>
      </c>
      <c r="C74" s="5">
        <f>IF(B74&gt;0,MIN(B74,'Pass-through'!H73),0)</f>
        <v>4001966.8384700841</v>
      </c>
      <c r="D74" s="29">
        <f t="shared" si="0"/>
        <v>257085.43459158257</v>
      </c>
      <c r="E74" s="28">
        <f t="shared" si="5"/>
        <v>59400000</v>
      </c>
      <c r="F74" s="18">
        <f>IF(B74=C74,MIN('Pass-through'!H73-C74,E74),0)</f>
        <v>0</v>
      </c>
      <c r="G74" s="43">
        <f t="shared" si="1"/>
        <v>272250</v>
      </c>
      <c r="H74" s="48">
        <f t="shared" si="6"/>
        <v>159225000</v>
      </c>
      <c r="I74" s="18">
        <f>IF(E74=F74,MIN('Pass-through'!H73-F74,H74),0)</f>
        <v>0</v>
      </c>
      <c r="J74" s="29">
        <f t="shared" si="2"/>
        <v>729781.25</v>
      </c>
      <c r="K74" s="28">
        <f t="shared" si="7"/>
        <v>120450000</v>
      </c>
      <c r="L74" s="18">
        <f>IF(H74=I74,MIN('Pass-through'!H73-I74,K74),0)</f>
        <v>0</v>
      </c>
      <c r="M74" s="29">
        <f t="shared" si="3"/>
        <v>552062.5</v>
      </c>
    </row>
    <row r="75" spans="1:13">
      <c r="A75" s="51">
        <v>65</v>
      </c>
      <c r="B75" s="28">
        <f t="shared" si="4"/>
        <v>52089400.70878429</v>
      </c>
      <c r="C75" s="5">
        <f>IF(B75&gt;0,MIN(B75,'Pass-through'!H74),0)</f>
        <v>3965194.1808972931</v>
      </c>
      <c r="D75" s="29">
        <f t="shared" si="0"/>
        <v>238743.08658192799</v>
      </c>
      <c r="E75" s="28">
        <f t="shared" si="5"/>
        <v>59400000</v>
      </c>
      <c r="F75" s="18">
        <f>IF(B75=C75,MIN('Pass-through'!H74-C75,E75),0)</f>
        <v>0</v>
      </c>
      <c r="G75" s="43">
        <f t="shared" si="1"/>
        <v>272250</v>
      </c>
      <c r="H75" s="48">
        <f t="shared" si="6"/>
        <v>159225000</v>
      </c>
      <c r="I75" s="18">
        <f>IF(E75=F75,MIN('Pass-through'!H74-F75,H75),0)</f>
        <v>0</v>
      </c>
      <c r="J75" s="29">
        <f t="shared" si="2"/>
        <v>729781.25</v>
      </c>
      <c r="K75" s="28">
        <f t="shared" si="7"/>
        <v>120450000</v>
      </c>
      <c r="L75" s="18">
        <f>IF(H75=I75,MIN('Pass-through'!H74-I75,K75),0)</f>
        <v>0</v>
      </c>
      <c r="M75" s="29">
        <f t="shared" si="3"/>
        <v>552062.5</v>
      </c>
    </row>
    <row r="76" spans="1:13">
      <c r="A76" s="51">
        <v>66</v>
      </c>
      <c r="B76" s="28">
        <f t="shared" si="4"/>
        <v>48124206.527886994</v>
      </c>
      <c r="C76" s="5">
        <f>IF(B76&gt;0,MIN(B76,'Pass-through'!H75),0)</f>
        <v>3928747.5651137549</v>
      </c>
      <c r="D76" s="29">
        <f t="shared" ref="D76:D139" si="8">($C$4/12)*B76</f>
        <v>220569.27991948207</v>
      </c>
      <c r="E76" s="28">
        <f t="shared" si="5"/>
        <v>59400000</v>
      </c>
      <c r="F76" s="18">
        <f>IF(B76=C76,MIN('Pass-through'!H75-C76,E76),0)</f>
        <v>0</v>
      </c>
      <c r="G76" s="43">
        <f t="shared" ref="G76:G139" si="9">($C$5/12)*E76</f>
        <v>272250</v>
      </c>
      <c r="H76" s="48">
        <f t="shared" si="6"/>
        <v>159225000</v>
      </c>
      <c r="I76" s="18">
        <f>IF(E76=F76,MIN('Pass-through'!H75-F76,H76),0)</f>
        <v>0</v>
      </c>
      <c r="J76" s="29">
        <f t="shared" ref="J76:J139" si="10">($C$6/12)*H76</f>
        <v>729781.25</v>
      </c>
      <c r="K76" s="28">
        <f t="shared" si="7"/>
        <v>120450000</v>
      </c>
      <c r="L76" s="18">
        <f>IF(H76=I76,MIN('Pass-through'!H75-I76,K76),0)</f>
        <v>0</v>
      </c>
      <c r="M76" s="29">
        <f t="shared" ref="M76:M139" si="11">($C$7/12)*K76</f>
        <v>552062.5</v>
      </c>
    </row>
    <row r="77" spans="1:13">
      <c r="A77" s="51">
        <v>67</v>
      </c>
      <c r="B77" s="28">
        <f t="shared" ref="B77:B140" si="12">B76-C76</f>
        <v>44195458.962773241</v>
      </c>
      <c r="C77" s="5">
        <f>IF(B77&gt;0,MIN(B77,'Pass-through'!H76),0)</f>
        <v>3892624.1414908776</v>
      </c>
      <c r="D77" s="29">
        <f t="shared" si="8"/>
        <v>202562.52024604403</v>
      </c>
      <c r="E77" s="28">
        <f t="shared" ref="E77:E140" si="13">E76-F76</f>
        <v>59400000</v>
      </c>
      <c r="F77" s="18">
        <f>IF(B77=C77,MIN('Pass-through'!H76-C77,E77),0)</f>
        <v>0</v>
      </c>
      <c r="G77" s="43">
        <f t="shared" si="9"/>
        <v>272250</v>
      </c>
      <c r="H77" s="48">
        <f t="shared" ref="H77:H140" si="14">H76-I76</f>
        <v>159225000</v>
      </c>
      <c r="I77" s="18">
        <f>IF(E77=F77,MIN('Pass-through'!H76-F77,H77),0)</f>
        <v>0</v>
      </c>
      <c r="J77" s="29">
        <f t="shared" si="10"/>
        <v>729781.25</v>
      </c>
      <c r="K77" s="28">
        <f t="shared" ref="K77:K140" si="15">K76-L76</f>
        <v>120450000</v>
      </c>
      <c r="L77" s="18">
        <f>IF(H77=I77,MIN('Pass-through'!H76-I77,K77),0)</f>
        <v>0</v>
      </c>
      <c r="M77" s="29">
        <f t="shared" si="11"/>
        <v>552062.5</v>
      </c>
    </row>
    <row r="78" spans="1:13">
      <c r="A78" s="51">
        <v>68</v>
      </c>
      <c r="B78" s="28">
        <f t="shared" si="12"/>
        <v>40302834.821282364</v>
      </c>
      <c r="C78" s="5">
        <f>IF(B78&gt;0,MIN(B78,'Pass-through'!H77),0)</f>
        <v>3856821.0851576077</v>
      </c>
      <c r="D78" s="29">
        <f t="shared" si="8"/>
        <v>184721.32626421083</v>
      </c>
      <c r="E78" s="28">
        <f t="shared" si="13"/>
        <v>59400000</v>
      </c>
      <c r="F78" s="18">
        <f>IF(B78=C78,MIN('Pass-through'!H77-C78,E78),0)</f>
        <v>0</v>
      </c>
      <c r="G78" s="43">
        <f t="shared" si="9"/>
        <v>272250</v>
      </c>
      <c r="H78" s="48">
        <f t="shared" si="14"/>
        <v>159225000</v>
      </c>
      <c r="I78" s="18">
        <f>IF(E78=F78,MIN('Pass-through'!H77-F78,H78),0)</f>
        <v>0</v>
      </c>
      <c r="J78" s="29">
        <f t="shared" si="10"/>
        <v>729781.25</v>
      </c>
      <c r="K78" s="28">
        <f t="shared" si="15"/>
        <v>120450000</v>
      </c>
      <c r="L78" s="18">
        <f>IF(H78=I78,MIN('Pass-through'!H77-I78,K78),0)</f>
        <v>0</v>
      </c>
      <c r="M78" s="29">
        <f t="shared" si="11"/>
        <v>552062.5</v>
      </c>
    </row>
    <row r="79" spans="1:13">
      <c r="A79" s="51">
        <v>69</v>
      </c>
      <c r="B79" s="28">
        <f t="shared" si="12"/>
        <v>36446013.736124754</v>
      </c>
      <c r="C79" s="5">
        <f>IF(B79&gt;0,MIN(B79,'Pass-through'!H78),0)</f>
        <v>3821335.5957858805</v>
      </c>
      <c r="D79" s="29">
        <f t="shared" si="8"/>
        <v>167044.22962390512</v>
      </c>
      <c r="E79" s="28">
        <f t="shared" si="13"/>
        <v>59400000</v>
      </c>
      <c r="F79" s="18">
        <f>IF(B79=C79,MIN('Pass-through'!H78-C79,E79),0)</f>
        <v>0</v>
      </c>
      <c r="G79" s="43">
        <f t="shared" si="9"/>
        <v>272250</v>
      </c>
      <c r="H79" s="48">
        <f t="shared" si="14"/>
        <v>159225000</v>
      </c>
      <c r="I79" s="18">
        <f>IF(E79=F79,MIN('Pass-through'!H78-F79,H79),0)</f>
        <v>0</v>
      </c>
      <c r="J79" s="29">
        <f t="shared" si="10"/>
        <v>729781.25</v>
      </c>
      <c r="K79" s="28">
        <f t="shared" si="15"/>
        <v>120450000</v>
      </c>
      <c r="L79" s="18">
        <f>IF(H79=I79,MIN('Pass-through'!H78-I79,K79),0)</f>
        <v>0</v>
      </c>
      <c r="M79" s="29">
        <f t="shared" si="11"/>
        <v>552062.5</v>
      </c>
    </row>
    <row r="80" spans="1:13">
      <c r="A80" s="51">
        <v>70</v>
      </c>
      <c r="B80" s="28">
        <f t="shared" si="12"/>
        <v>32624678.140338875</v>
      </c>
      <c r="C80" s="5">
        <f>IF(B80&gt;0,MIN(B80,'Pass-through'!H79),0)</f>
        <v>3786164.8973779203</v>
      </c>
      <c r="D80" s="29">
        <f t="shared" si="8"/>
        <v>149529.77480988653</v>
      </c>
      <c r="E80" s="28">
        <f t="shared" si="13"/>
        <v>59400000</v>
      </c>
      <c r="F80" s="18">
        <f>IF(B80=C80,MIN('Pass-through'!H79-C80,E80),0)</f>
        <v>0</v>
      </c>
      <c r="G80" s="43">
        <f t="shared" si="9"/>
        <v>272250</v>
      </c>
      <c r="H80" s="48">
        <f t="shared" si="14"/>
        <v>159225000</v>
      </c>
      <c r="I80" s="18">
        <f>IF(E80=F80,MIN('Pass-through'!H79-F80,H80),0)</f>
        <v>0</v>
      </c>
      <c r="J80" s="29">
        <f t="shared" si="10"/>
        <v>729781.25</v>
      </c>
      <c r="K80" s="28">
        <f t="shared" si="15"/>
        <v>120450000</v>
      </c>
      <c r="L80" s="18">
        <f>IF(H80=I80,MIN('Pass-through'!H79-I80,K80),0)</f>
        <v>0</v>
      </c>
      <c r="M80" s="29">
        <f t="shared" si="11"/>
        <v>552062.5</v>
      </c>
    </row>
    <row r="81" spans="1:13">
      <c r="A81" s="51">
        <v>71</v>
      </c>
      <c r="B81" s="28">
        <f t="shared" si="12"/>
        <v>28838513.242960956</v>
      </c>
      <c r="C81" s="5">
        <f>IF(B81&gt;0,MIN(B81,'Pass-through'!H80),0)</f>
        <v>3751306.2380553945</v>
      </c>
      <c r="D81" s="29">
        <f t="shared" si="8"/>
        <v>132176.51903023772</v>
      </c>
      <c r="E81" s="28">
        <f t="shared" si="13"/>
        <v>59400000</v>
      </c>
      <c r="F81" s="18">
        <f>IF(B81=C81,MIN('Pass-through'!H80-C81,E81),0)</f>
        <v>0</v>
      </c>
      <c r="G81" s="43">
        <f t="shared" si="9"/>
        <v>272250</v>
      </c>
      <c r="H81" s="48">
        <f t="shared" si="14"/>
        <v>159225000</v>
      </c>
      <c r="I81" s="18">
        <f>IF(E81=F81,MIN('Pass-through'!H80-F81,H81),0)</f>
        <v>0</v>
      </c>
      <c r="J81" s="29">
        <f t="shared" si="10"/>
        <v>729781.25</v>
      </c>
      <c r="K81" s="28">
        <f t="shared" si="15"/>
        <v>120450000</v>
      </c>
      <c r="L81" s="18">
        <f>IF(H81=I81,MIN('Pass-through'!H80-I81,K81),0)</f>
        <v>0</v>
      </c>
      <c r="M81" s="29">
        <f t="shared" si="11"/>
        <v>552062.5</v>
      </c>
    </row>
    <row r="82" spans="1:13">
      <c r="A82" s="51">
        <v>72</v>
      </c>
      <c r="B82" s="28">
        <f t="shared" si="12"/>
        <v>25087207.004905563</v>
      </c>
      <c r="C82" s="5">
        <f>IF(B82&gt;0,MIN(B82,'Pass-through'!H81),0)</f>
        <v>3716756.8898503841</v>
      </c>
      <c r="D82" s="29">
        <f t="shared" si="8"/>
        <v>114983.03210581717</v>
      </c>
      <c r="E82" s="28">
        <f t="shared" si="13"/>
        <v>59400000</v>
      </c>
      <c r="F82" s="18">
        <f>IF(B82=C82,MIN('Pass-through'!H81-C82,E82),0)</f>
        <v>0</v>
      </c>
      <c r="G82" s="43">
        <f t="shared" si="9"/>
        <v>272250</v>
      </c>
      <c r="H82" s="48">
        <f t="shared" si="14"/>
        <v>159225000</v>
      </c>
      <c r="I82" s="18">
        <f>IF(E82=F82,MIN('Pass-through'!H81-F82,H82),0)</f>
        <v>0</v>
      </c>
      <c r="J82" s="29">
        <f t="shared" si="10"/>
        <v>729781.25</v>
      </c>
      <c r="K82" s="28">
        <f t="shared" si="15"/>
        <v>120450000</v>
      </c>
      <c r="L82" s="18">
        <f>IF(H82=I82,MIN('Pass-through'!H81-I82,K82),0)</f>
        <v>0</v>
      </c>
      <c r="M82" s="29">
        <f t="shared" si="11"/>
        <v>552062.5</v>
      </c>
    </row>
    <row r="83" spans="1:13">
      <c r="A83" s="51">
        <v>73</v>
      </c>
      <c r="B83" s="28">
        <f t="shared" si="12"/>
        <v>21370450.115055177</v>
      </c>
      <c r="C83" s="5">
        <f>IF(B83&gt;0,MIN(B83,'Pass-through'!H82),0)</f>
        <v>3682514.1484981673</v>
      </c>
      <c r="D83" s="29">
        <f t="shared" si="8"/>
        <v>97947.896360669562</v>
      </c>
      <c r="E83" s="28">
        <f t="shared" si="13"/>
        <v>59400000</v>
      </c>
      <c r="F83" s="18">
        <f>IF(B83=C83,MIN('Pass-through'!H82-C83,E83),0)</f>
        <v>0</v>
      </c>
      <c r="G83" s="43">
        <f t="shared" si="9"/>
        <v>272250</v>
      </c>
      <c r="H83" s="48">
        <f t="shared" si="14"/>
        <v>159225000</v>
      </c>
      <c r="I83" s="18">
        <f>IF(E83=F83,MIN('Pass-through'!H82-F83,H83),0)</f>
        <v>0</v>
      </c>
      <c r="J83" s="29">
        <f t="shared" si="10"/>
        <v>729781.25</v>
      </c>
      <c r="K83" s="28">
        <f t="shared" si="15"/>
        <v>120450000</v>
      </c>
      <c r="L83" s="18">
        <f>IF(H83=I83,MIN('Pass-through'!H82-I83,K83),0)</f>
        <v>0</v>
      </c>
      <c r="M83" s="29">
        <f t="shared" si="11"/>
        <v>552062.5</v>
      </c>
    </row>
    <row r="84" spans="1:13">
      <c r="A84" s="51">
        <v>74</v>
      </c>
      <c r="B84" s="28">
        <f t="shared" si="12"/>
        <v>17687935.966557011</v>
      </c>
      <c r="C84" s="5">
        <f>IF(B84&gt;0,MIN(B84,'Pass-through'!H83),0)</f>
        <v>3648575.3332317965</v>
      </c>
      <c r="D84" s="29">
        <f t="shared" si="8"/>
        <v>81069.706513386307</v>
      </c>
      <c r="E84" s="28">
        <f t="shared" si="13"/>
        <v>59400000</v>
      </c>
      <c r="F84" s="18">
        <f>IF(B84=C84,MIN('Pass-through'!H83-C84,E84),0)</f>
        <v>0</v>
      </c>
      <c r="G84" s="43">
        <f t="shared" si="9"/>
        <v>272250</v>
      </c>
      <c r="H84" s="48">
        <f t="shared" si="14"/>
        <v>159225000</v>
      </c>
      <c r="I84" s="18">
        <f>IF(E84=F84,MIN('Pass-through'!H83-F84,H84),0)</f>
        <v>0</v>
      </c>
      <c r="J84" s="29">
        <f t="shared" si="10"/>
        <v>729781.25</v>
      </c>
      <c r="K84" s="28">
        <f t="shared" si="15"/>
        <v>120450000</v>
      </c>
      <c r="L84" s="18">
        <f>IF(H84=I84,MIN('Pass-through'!H83-I84,K84),0)</f>
        <v>0</v>
      </c>
      <c r="M84" s="29">
        <f t="shared" si="11"/>
        <v>552062.5</v>
      </c>
    </row>
    <row r="85" spans="1:13">
      <c r="A85" s="51">
        <v>75</v>
      </c>
      <c r="B85" s="28">
        <f t="shared" si="12"/>
        <v>14039360.633325215</v>
      </c>
      <c r="C85" s="5">
        <f>IF(B85&gt;0,MIN(B85,'Pass-through'!H84),0)</f>
        <v>3614937.7865784504</v>
      </c>
      <c r="D85" s="29">
        <f t="shared" si="8"/>
        <v>64347.069569407235</v>
      </c>
      <c r="E85" s="28">
        <f t="shared" si="13"/>
        <v>59400000</v>
      </c>
      <c r="F85" s="18">
        <f>IF(B85=C85,MIN('Pass-through'!H84-C85,E85),0)</f>
        <v>0</v>
      </c>
      <c r="G85" s="43">
        <f t="shared" si="9"/>
        <v>272250</v>
      </c>
      <c r="H85" s="48">
        <f t="shared" si="14"/>
        <v>159225000</v>
      </c>
      <c r="I85" s="18">
        <f>IF(E85=F85,MIN('Pass-through'!H84-F85,H85),0)</f>
        <v>0</v>
      </c>
      <c r="J85" s="29">
        <f t="shared" si="10"/>
        <v>729781.25</v>
      </c>
      <c r="K85" s="28">
        <f t="shared" si="15"/>
        <v>120450000</v>
      </c>
      <c r="L85" s="18">
        <f>IF(H85=I85,MIN('Pass-through'!H84-I85,K85),0)</f>
        <v>0</v>
      </c>
      <c r="M85" s="29">
        <f t="shared" si="11"/>
        <v>552062.5</v>
      </c>
    </row>
    <row r="86" spans="1:13">
      <c r="A86" s="51">
        <v>76</v>
      </c>
      <c r="B86" s="28">
        <f t="shared" si="12"/>
        <v>10424422.846746765</v>
      </c>
      <c r="C86" s="5">
        <f>IF(B86&gt;0,MIN(B86,'Pass-through'!H85),0)</f>
        <v>3581598.8741575554</v>
      </c>
      <c r="D86" s="29">
        <f t="shared" si="8"/>
        <v>47778.604714256006</v>
      </c>
      <c r="E86" s="28">
        <f t="shared" si="13"/>
        <v>59400000</v>
      </c>
      <c r="F86" s="18">
        <f>IF(B86=C86,MIN('Pass-through'!H85-C86,E86),0)</f>
        <v>0</v>
      </c>
      <c r="G86" s="43">
        <f t="shared" si="9"/>
        <v>272250</v>
      </c>
      <c r="H86" s="48">
        <f t="shared" si="14"/>
        <v>159225000</v>
      </c>
      <c r="I86" s="18">
        <f>IF(E86=F86,MIN('Pass-through'!H85-F86,H86),0)</f>
        <v>0</v>
      </c>
      <c r="J86" s="29">
        <f t="shared" si="10"/>
        <v>729781.25</v>
      </c>
      <c r="K86" s="28">
        <f t="shared" si="15"/>
        <v>120450000</v>
      </c>
      <c r="L86" s="18">
        <f>IF(H86=I86,MIN('Pass-through'!H85-I86,K86),0)</f>
        <v>0</v>
      </c>
      <c r="M86" s="29">
        <f t="shared" si="11"/>
        <v>552062.5</v>
      </c>
    </row>
    <row r="87" spans="1:13">
      <c r="A87" s="51">
        <v>77</v>
      </c>
      <c r="B87" s="28">
        <f t="shared" si="12"/>
        <v>6842823.9725892097</v>
      </c>
      <c r="C87" s="5">
        <f>IF(B87&gt;0,MIN(B87,'Pass-through'!H86),0)</f>
        <v>3548555.9844806502</v>
      </c>
      <c r="D87" s="29">
        <f t="shared" si="8"/>
        <v>31362.943207700544</v>
      </c>
      <c r="E87" s="28">
        <f t="shared" si="13"/>
        <v>59400000</v>
      </c>
      <c r="F87" s="18">
        <f>IF(B87=C87,MIN('Pass-through'!H86-C87,E87),0)</f>
        <v>0</v>
      </c>
      <c r="G87" s="43">
        <f t="shared" si="9"/>
        <v>272250</v>
      </c>
      <c r="H87" s="48">
        <f t="shared" si="14"/>
        <v>159225000</v>
      </c>
      <c r="I87" s="18">
        <f>IF(E87=F87,MIN('Pass-through'!H86-F87,H87),0)</f>
        <v>0</v>
      </c>
      <c r="J87" s="29">
        <f t="shared" si="10"/>
        <v>729781.25</v>
      </c>
      <c r="K87" s="28">
        <f t="shared" si="15"/>
        <v>120450000</v>
      </c>
      <c r="L87" s="18">
        <f>IF(H87=I87,MIN('Pass-through'!H86-I87,K87),0)</f>
        <v>0</v>
      </c>
      <c r="M87" s="29">
        <f t="shared" si="11"/>
        <v>552062.5</v>
      </c>
    </row>
    <row r="88" spans="1:13">
      <c r="A88" s="51">
        <v>78</v>
      </c>
      <c r="B88" s="28">
        <f t="shared" si="12"/>
        <v>3294267.9881085595</v>
      </c>
      <c r="C88" s="5">
        <f>IF(B88&gt;0,MIN(B88,'Pass-through'!H87),0)</f>
        <v>3294267.9881085595</v>
      </c>
      <c r="D88" s="29">
        <f t="shared" si="8"/>
        <v>15098.728278830898</v>
      </c>
      <c r="E88" s="28">
        <f t="shared" si="13"/>
        <v>59400000</v>
      </c>
      <c r="F88" s="18">
        <f>IF(B88=C88,MIN('Pass-through'!H87-C88,E88),0)</f>
        <v>221538.54064442217</v>
      </c>
      <c r="G88" s="43">
        <f t="shared" si="9"/>
        <v>272250</v>
      </c>
      <c r="H88" s="48">
        <f t="shared" si="14"/>
        <v>159225000</v>
      </c>
      <c r="I88" s="18">
        <f>IF(E88=F88,MIN('Pass-through'!H87-F88,H88),0)</f>
        <v>0</v>
      </c>
      <c r="J88" s="29">
        <f t="shared" si="10"/>
        <v>729781.25</v>
      </c>
      <c r="K88" s="28">
        <f t="shared" si="15"/>
        <v>120450000</v>
      </c>
      <c r="L88" s="18">
        <f>IF(H88=I88,MIN('Pass-through'!H87-I88,K88),0)</f>
        <v>0</v>
      </c>
      <c r="M88" s="29">
        <f t="shared" si="11"/>
        <v>552062.5</v>
      </c>
    </row>
    <row r="89" spans="1:13">
      <c r="A89" s="51">
        <v>79</v>
      </c>
      <c r="B89" s="28">
        <f t="shared" si="12"/>
        <v>0</v>
      </c>
      <c r="C89" s="5">
        <f>IF(B89&gt;0,MIN(B89,'Pass-through'!H88),0)</f>
        <v>0</v>
      </c>
      <c r="D89" s="29">
        <f t="shared" si="8"/>
        <v>0</v>
      </c>
      <c r="E89" s="28">
        <f>E88-F88</f>
        <v>59178461.459355578</v>
      </c>
      <c r="F89" s="18">
        <f>IF(B89=C89,MIN('Pass-through'!H88-C89,E89),0)</f>
        <v>3483347.9406768242</v>
      </c>
      <c r="G89" s="43">
        <f t="shared" si="9"/>
        <v>271234.61502204638</v>
      </c>
      <c r="H89" s="48">
        <f t="shared" si="14"/>
        <v>159225000</v>
      </c>
      <c r="I89" s="18">
        <f>IF(E89=F89,MIN('Pass-through'!H88-F89,H89),0)</f>
        <v>0</v>
      </c>
      <c r="J89" s="29">
        <f t="shared" si="10"/>
        <v>729781.25</v>
      </c>
      <c r="K89" s="28">
        <f t="shared" si="15"/>
        <v>120450000</v>
      </c>
      <c r="L89" s="18">
        <f>IF(H89=I89,MIN('Pass-through'!H88-I89,K89),0)</f>
        <v>0</v>
      </c>
      <c r="M89" s="29">
        <f t="shared" si="11"/>
        <v>552062.5</v>
      </c>
    </row>
    <row r="90" spans="1:13">
      <c r="A90" s="51">
        <v>80</v>
      </c>
      <c r="B90" s="28">
        <f t="shared" si="12"/>
        <v>0</v>
      </c>
      <c r="C90" s="5">
        <f>IF(B90&gt;0,MIN(B90,'Pass-through'!H89),0)</f>
        <v>0</v>
      </c>
      <c r="D90" s="29">
        <f t="shared" si="8"/>
        <v>0</v>
      </c>
      <c r="E90" s="28">
        <f t="shared" si="13"/>
        <v>55695113.518678755</v>
      </c>
      <c r="F90" s="18">
        <f>IF(B90=C90,MIN('Pass-through'!H89-C90,E90),0)</f>
        <v>3451177.6762564955</v>
      </c>
      <c r="G90" s="43">
        <f t="shared" si="9"/>
        <v>255269.27029394428</v>
      </c>
      <c r="H90" s="48">
        <f t="shared" si="14"/>
        <v>159225000</v>
      </c>
      <c r="I90" s="18">
        <f>IF(E90=F90,MIN('Pass-through'!H89-F90,H90),0)</f>
        <v>0</v>
      </c>
      <c r="J90" s="29">
        <f t="shared" si="10"/>
        <v>729781.25</v>
      </c>
      <c r="K90" s="28">
        <f t="shared" si="15"/>
        <v>120450000</v>
      </c>
      <c r="L90" s="18">
        <f>IF(H90=I90,MIN('Pass-through'!H89-I90,K90),0)</f>
        <v>0</v>
      </c>
      <c r="M90" s="29">
        <f t="shared" si="11"/>
        <v>552062.5</v>
      </c>
    </row>
    <row r="91" spans="1:13">
      <c r="A91" s="51">
        <v>81</v>
      </c>
      <c r="B91" s="28">
        <f t="shared" si="12"/>
        <v>0</v>
      </c>
      <c r="C91" s="5">
        <f>IF(B91&gt;0,MIN(B91,'Pass-through'!H90),0)</f>
        <v>0</v>
      </c>
      <c r="D91" s="29">
        <f t="shared" si="8"/>
        <v>0</v>
      </c>
      <c r="E91" s="28">
        <f t="shared" si="13"/>
        <v>52243935.842422262</v>
      </c>
      <c r="F91" s="18">
        <f>IF(B91=C91,MIN('Pass-through'!H90-C91,E91),0)</f>
        <v>3419293.2136050621</v>
      </c>
      <c r="G91" s="43">
        <f t="shared" si="9"/>
        <v>239451.37261110204</v>
      </c>
      <c r="H91" s="48">
        <f t="shared" si="14"/>
        <v>159225000</v>
      </c>
      <c r="I91" s="18">
        <f>IF(E91=F91,MIN('Pass-through'!H90-F91,H91),0)</f>
        <v>0</v>
      </c>
      <c r="J91" s="29">
        <f t="shared" si="10"/>
        <v>729781.25</v>
      </c>
      <c r="K91" s="28">
        <f t="shared" si="15"/>
        <v>120450000</v>
      </c>
      <c r="L91" s="18">
        <f>IF(H91=I91,MIN('Pass-through'!H90-I91,K91),0)</f>
        <v>0</v>
      </c>
      <c r="M91" s="29">
        <f t="shared" si="11"/>
        <v>552062.5</v>
      </c>
    </row>
    <row r="92" spans="1:13">
      <c r="A92" s="51">
        <v>82</v>
      </c>
      <c r="B92" s="28">
        <f t="shared" si="12"/>
        <v>0</v>
      </c>
      <c r="C92" s="5">
        <f>IF(B92&gt;0,MIN(B92,'Pass-through'!H91),0)</f>
        <v>0</v>
      </c>
      <c r="D92" s="29">
        <f t="shared" si="8"/>
        <v>0</v>
      </c>
      <c r="E92" s="28">
        <f t="shared" si="13"/>
        <v>48824642.628817201</v>
      </c>
      <c r="F92" s="18">
        <f>IF(B92=C92,MIN('Pass-through'!H91-C92,E92),0)</f>
        <v>3387692.0527527239</v>
      </c>
      <c r="G92" s="43">
        <f t="shared" si="9"/>
        <v>223779.6120487455</v>
      </c>
      <c r="H92" s="48">
        <f t="shared" si="14"/>
        <v>159225000</v>
      </c>
      <c r="I92" s="18">
        <f>IF(E92=F92,MIN('Pass-through'!H91-F92,H92),0)</f>
        <v>0</v>
      </c>
      <c r="J92" s="29">
        <f t="shared" si="10"/>
        <v>729781.25</v>
      </c>
      <c r="K92" s="28">
        <f t="shared" si="15"/>
        <v>120450000</v>
      </c>
      <c r="L92" s="18">
        <f>IF(H92=I92,MIN('Pass-through'!H91-I92,K92),0)</f>
        <v>0</v>
      </c>
      <c r="M92" s="29">
        <f t="shared" si="11"/>
        <v>552062.5</v>
      </c>
    </row>
    <row r="93" spans="1:13">
      <c r="A93" s="51">
        <v>83</v>
      </c>
      <c r="B93" s="28">
        <f t="shared" si="12"/>
        <v>0</v>
      </c>
      <c r="C93" s="5">
        <f>IF(B93&gt;0,MIN(B93,'Pass-through'!H92),0)</f>
        <v>0</v>
      </c>
      <c r="D93" s="29">
        <f t="shared" si="8"/>
        <v>0</v>
      </c>
      <c r="E93" s="28">
        <f t="shared" si="13"/>
        <v>45436950.576064475</v>
      </c>
      <c r="F93" s="18">
        <f>IF(B93=C93,MIN('Pass-through'!H92-C93,E93),0)</f>
        <v>3356371.7154568471</v>
      </c>
      <c r="G93" s="43">
        <f t="shared" si="9"/>
        <v>208252.69014029551</v>
      </c>
      <c r="H93" s="48">
        <f t="shared" si="14"/>
        <v>159225000</v>
      </c>
      <c r="I93" s="18">
        <f>IF(E93=F93,MIN('Pass-through'!H92-F93,H93),0)</f>
        <v>0</v>
      </c>
      <c r="J93" s="29">
        <f t="shared" si="10"/>
        <v>729781.25</v>
      </c>
      <c r="K93" s="28">
        <f t="shared" si="15"/>
        <v>120450000</v>
      </c>
      <c r="L93" s="18">
        <f>IF(H93=I93,MIN('Pass-through'!H92-I93,K93),0)</f>
        <v>0</v>
      </c>
      <c r="M93" s="29">
        <f t="shared" si="11"/>
        <v>552062.5</v>
      </c>
    </row>
    <row r="94" spans="1:13">
      <c r="A94" s="51">
        <v>84</v>
      </c>
      <c r="B94" s="28">
        <f t="shared" si="12"/>
        <v>0</v>
      </c>
      <c r="C94" s="5">
        <f>IF(B94&gt;0,MIN(B94,'Pass-through'!H93),0)</f>
        <v>0</v>
      </c>
      <c r="D94" s="29">
        <f t="shared" si="8"/>
        <v>0</v>
      </c>
      <c r="E94" s="28">
        <f t="shared" si="13"/>
        <v>42080578.860607624</v>
      </c>
      <c r="F94" s="18">
        <f>IF(B94=C94,MIN('Pass-through'!H93-C94,E94),0)</f>
        <v>3325329.7450136542</v>
      </c>
      <c r="G94" s="43">
        <f t="shared" si="9"/>
        <v>192869.31977778496</v>
      </c>
      <c r="H94" s="48">
        <f t="shared" si="14"/>
        <v>159225000</v>
      </c>
      <c r="I94" s="18">
        <f>IF(E94=F94,MIN('Pass-through'!H93-F94,H94),0)</f>
        <v>0</v>
      </c>
      <c r="J94" s="29">
        <f t="shared" si="10"/>
        <v>729781.25</v>
      </c>
      <c r="K94" s="28">
        <f t="shared" si="15"/>
        <v>120450000</v>
      </c>
      <c r="L94" s="18">
        <f>IF(H94=I94,MIN('Pass-through'!H93-I94,K94),0)</f>
        <v>0</v>
      </c>
      <c r="M94" s="29">
        <f t="shared" si="11"/>
        <v>552062.5</v>
      </c>
    </row>
    <row r="95" spans="1:13">
      <c r="A95" s="51">
        <v>85</v>
      </c>
      <c r="B95" s="28">
        <f t="shared" si="12"/>
        <v>0</v>
      </c>
      <c r="C95" s="5">
        <f>IF(B95&gt;0,MIN(B95,'Pass-through'!H94),0)</f>
        <v>0</v>
      </c>
      <c r="D95" s="29">
        <f t="shared" si="8"/>
        <v>0</v>
      </c>
      <c r="E95" s="28">
        <f t="shared" si="13"/>
        <v>38755249.11559397</v>
      </c>
      <c r="F95" s="18">
        <f>IF(B95=C95,MIN('Pass-through'!H94-C95,E95),0)</f>
        <v>3294563.7060715277</v>
      </c>
      <c r="G95" s="43">
        <f t="shared" si="9"/>
        <v>177628.22511313902</v>
      </c>
      <c r="H95" s="48">
        <f t="shared" si="14"/>
        <v>159225000</v>
      </c>
      <c r="I95" s="18">
        <f>IF(E95=F95,MIN('Pass-through'!H94-F95,H95),0)</f>
        <v>0</v>
      </c>
      <c r="J95" s="29">
        <f t="shared" si="10"/>
        <v>729781.25</v>
      </c>
      <c r="K95" s="28">
        <f t="shared" si="15"/>
        <v>120450000</v>
      </c>
      <c r="L95" s="18">
        <f>IF(H95=I95,MIN('Pass-through'!H94-I95,K95),0)</f>
        <v>0</v>
      </c>
      <c r="M95" s="29">
        <f t="shared" si="11"/>
        <v>552062.5</v>
      </c>
    </row>
    <row r="96" spans="1:13">
      <c r="A96" s="51">
        <v>86</v>
      </c>
      <c r="B96" s="28">
        <f t="shared" si="12"/>
        <v>0</v>
      </c>
      <c r="C96" s="5">
        <f>IF(B96&gt;0,MIN(B96,'Pass-through'!H95),0)</f>
        <v>0</v>
      </c>
      <c r="D96" s="29">
        <f t="shared" si="8"/>
        <v>0</v>
      </c>
      <c r="E96" s="28">
        <f t="shared" si="13"/>
        <v>35460685.409522444</v>
      </c>
      <c r="F96" s="18">
        <f>IF(B96=C96,MIN('Pass-through'!H95-C96,E96),0)</f>
        <v>3264071.1844459502</v>
      </c>
      <c r="G96" s="43">
        <f t="shared" si="9"/>
        <v>162528.14146031119</v>
      </c>
      <c r="H96" s="48">
        <f t="shared" si="14"/>
        <v>159225000</v>
      </c>
      <c r="I96" s="18">
        <f>IF(E96=F96,MIN('Pass-through'!H95-F96,H96),0)</f>
        <v>0</v>
      </c>
      <c r="J96" s="29">
        <f t="shared" si="10"/>
        <v>729781.25</v>
      </c>
      <c r="K96" s="28">
        <f t="shared" si="15"/>
        <v>120450000</v>
      </c>
      <c r="L96" s="18">
        <f>IF(H96=I96,MIN('Pass-through'!H95-I96,K96),0)</f>
        <v>0</v>
      </c>
      <c r="M96" s="29">
        <f t="shared" si="11"/>
        <v>552062.5</v>
      </c>
    </row>
    <row r="97" spans="1:13">
      <c r="A97" s="51">
        <v>87</v>
      </c>
      <c r="B97" s="28">
        <f t="shared" si="12"/>
        <v>0</v>
      </c>
      <c r="C97" s="5">
        <f>IF(B97&gt;0,MIN(B97,'Pass-through'!H96),0)</f>
        <v>0</v>
      </c>
      <c r="D97" s="29">
        <f t="shared" si="8"/>
        <v>0</v>
      </c>
      <c r="E97" s="28">
        <f t="shared" si="13"/>
        <v>32196614.225076493</v>
      </c>
      <c r="F97" s="18">
        <f>IF(B97=C97,MIN('Pass-through'!H96-C97,E97),0)</f>
        <v>3233849.7869360326</v>
      </c>
      <c r="G97" s="43">
        <f t="shared" si="9"/>
        <v>147567.81519826726</v>
      </c>
      <c r="H97" s="48">
        <f t="shared" si="14"/>
        <v>159225000</v>
      </c>
      <c r="I97" s="18">
        <f>IF(E97=F97,MIN('Pass-through'!H96-F97,H97),0)</f>
        <v>0</v>
      </c>
      <c r="J97" s="29">
        <f t="shared" si="10"/>
        <v>729781.25</v>
      </c>
      <c r="K97" s="28">
        <f t="shared" si="15"/>
        <v>120450000</v>
      </c>
      <c r="L97" s="18">
        <f>IF(H97=I97,MIN('Pass-through'!H96-I97,K97),0)</f>
        <v>0</v>
      </c>
      <c r="M97" s="29">
        <f t="shared" si="11"/>
        <v>552062.5</v>
      </c>
    </row>
    <row r="98" spans="1:13">
      <c r="A98" s="51">
        <v>88</v>
      </c>
      <c r="B98" s="28">
        <f t="shared" si="12"/>
        <v>0</v>
      </c>
      <c r="C98" s="5">
        <f>IF(B98&gt;0,MIN(B98,'Pass-through'!H97),0)</f>
        <v>0</v>
      </c>
      <c r="D98" s="29">
        <f t="shared" si="8"/>
        <v>0</v>
      </c>
      <c r="E98" s="28">
        <f t="shared" si="13"/>
        <v>28962764.438140459</v>
      </c>
      <c r="F98" s="18">
        <f>IF(B98=C98,MIN('Pass-through'!H97-C98,E98),0)</f>
        <v>3203897.1411426309</v>
      </c>
      <c r="G98" s="43">
        <f t="shared" si="9"/>
        <v>132746.00367481043</v>
      </c>
      <c r="H98" s="48">
        <f t="shared" si="14"/>
        <v>159225000</v>
      </c>
      <c r="I98" s="18">
        <f>IF(E98=F98,MIN('Pass-through'!H97-F98,H98),0)</f>
        <v>0</v>
      </c>
      <c r="J98" s="29">
        <f t="shared" si="10"/>
        <v>729781.25</v>
      </c>
      <c r="K98" s="28">
        <f t="shared" si="15"/>
        <v>120450000</v>
      </c>
      <c r="L98" s="18">
        <f>IF(H98=I98,MIN('Pass-through'!H97-I98,K98),0)</f>
        <v>0</v>
      </c>
      <c r="M98" s="29">
        <f t="shared" si="11"/>
        <v>552062.5</v>
      </c>
    </row>
    <row r="99" spans="1:13">
      <c r="A99" s="51">
        <v>89</v>
      </c>
      <c r="B99" s="28">
        <f t="shared" si="12"/>
        <v>0</v>
      </c>
      <c r="C99" s="5">
        <f>IF(B99&gt;0,MIN(B99,'Pass-through'!H98),0)</f>
        <v>0</v>
      </c>
      <c r="D99" s="29">
        <f t="shared" si="8"/>
        <v>0</v>
      </c>
      <c r="E99" s="28">
        <f t="shared" si="13"/>
        <v>25758867.29699783</v>
      </c>
      <c r="F99" s="18">
        <f>IF(B99=C99,MIN('Pass-through'!H98-C99,E99),0)</f>
        <v>3174210.8952880455</v>
      </c>
      <c r="G99" s="43">
        <f t="shared" si="9"/>
        <v>118061.47511124006</v>
      </c>
      <c r="H99" s="48">
        <f t="shared" si="14"/>
        <v>159225000</v>
      </c>
      <c r="I99" s="18">
        <f>IF(E99=F99,MIN('Pass-through'!H98-F99,H99),0)</f>
        <v>0</v>
      </c>
      <c r="J99" s="29">
        <f t="shared" si="10"/>
        <v>729781.25</v>
      </c>
      <c r="K99" s="28">
        <f t="shared" si="15"/>
        <v>120450000</v>
      </c>
      <c r="L99" s="18">
        <f>IF(H99=I99,MIN('Pass-through'!H98-I99,K99),0)</f>
        <v>0</v>
      </c>
      <c r="M99" s="29">
        <f t="shared" si="11"/>
        <v>552062.5</v>
      </c>
    </row>
    <row r="100" spans="1:13">
      <c r="A100" s="51">
        <v>90</v>
      </c>
      <c r="B100" s="28">
        <f t="shared" si="12"/>
        <v>0</v>
      </c>
      <c r="C100" s="5">
        <f>IF(B100&gt;0,MIN(B100,'Pass-through'!H99),0)</f>
        <v>0</v>
      </c>
      <c r="D100" s="29">
        <f t="shared" si="8"/>
        <v>0</v>
      </c>
      <c r="E100" s="28">
        <f t="shared" si="13"/>
        <v>22584656.401709784</v>
      </c>
      <c r="F100" s="18">
        <f>IF(B100=C100,MIN('Pass-through'!H99-C100,E100),0)</f>
        <v>3144788.7180372765</v>
      </c>
      <c r="G100" s="43">
        <f t="shared" si="9"/>
        <v>103513.00850783651</v>
      </c>
      <c r="H100" s="48">
        <f t="shared" si="14"/>
        <v>159225000</v>
      </c>
      <c r="I100" s="18">
        <f>IF(E100=F100,MIN('Pass-through'!H99-F100,H100),0)</f>
        <v>0</v>
      </c>
      <c r="J100" s="29">
        <f t="shared" si="10"/>
        <v>729781.25</v>
      </c>
      <c r="K100" s="28">
        <f t="shared" si="15"/>
        <v>120450000</v>
      </c>
      <c r="L100" s="18">
        <f>IF(H100=I100,MIN('Pass-through'!H99-I100,K100),0)</f>
        <v>0</v>
      </c>
      <c r="M100" s="29">
        <f t="shared" si="11"/>
        <v>552062.5</v>
      </c>
    </row>
    <row r="101" spans="1:13">
      <c r="A101" s="51">
        <v>91</v>
      </c>
      <c r="B101" s="28">
        <f t="shared" si="12"/>
        <v>0</v>
      </c>
      <c r="C101" s="5">
        <f>IF(B101&gt;0,MIN(B101,'Pass-through'!H100),0)</f>
        <v>0</v>
      </c>
      <c r="D101" s="29">
        <f t="shared" si="8"/>
        <v>0</v>
      </c>
      <c r="E101" s="28">
        <f t="shared" si="13"/>
        <v>19439867.683672506</v>
      </c>
      <c r="F101" s="18">
        <f>IF(B101=C101,MIN('Pass-through'!H100-C101,E101),0)</f>
        <v>3115628.2983208261</v>
      </c>
      <c r="G101" s="43">
        <f t="shared" si="9"/>
        <v>89099.393550165652</v>
      </c>
      <c r="H101" s="48">
        <f t="shared" si="14"/>
        <v>159225000</v>
      </c>
      <c r="I101" s="18">
        <f>IF(E101=F101,MIN('Pass-through'!H100-F101,H101),0)</f>
        <v>0</v>
      </c>
      <c r="J101" s="29">
        <f t="shared" si="10"/>
        <v>729781.25</v>
      </c>
      <c r="K101" s="28">
        <f t="shared" si="15"/>
        <v>120450000</v>
      </c>
      <c r="L101" s="18">
        <f>IF(H101=I101,MIN('Pass-through'!H100-I101,K101),0)</f>
        <v>0</v>
      </c>
      <c r="M101" s="29">
        <f t="shared" si="11"/>
        <v>552062.5</v>
      </c>
    </row>
    <row r="102" spans="1:13">
      <c r="A102" s="51">
        <v>92</v>
      </c>
      <c r="B102" s="28">
        <f t="shared" si="12"/>
        <v>0</v>
      </c>
      <c r="C102" s="5">
        <f>IF(B102&gt;0,MIN(B102,'Pass-through'!H101),0)</f>
        <v>0</v>
      </c>
      <c r="D102" s="29">
        <f t="shared" si="8"/>
        <v>0</v>
      </c>
      <c r="E102" s="28">
        <f t="shared" si="13"/>
        <v>16324239.38535168</v>
      </c>
      <c r="F102" s="18">
        <f>IF(B102=C102,MIN('Pass-through'!H101-C102,E102),0)</f>
        <v>3086727.345159037</v>
      </c>
      <c r="G102" s="43">
        <f t="shared" si="9"/>
        <v>74819.430516195207</v>
      </c>
      <c r="H102" s="48">
        <f t="shared" si="14"/>
        <v>159225000</v>
      </c>
      <c r="I102" s="18">
        <f>IF(E102=F102,MIN('Pass-through'!H101-F102,H102),0)</f>
        <v>0</v>
      </c>
      <c r="J102" s="29">
        <f t="shared" si="10"/>
        <v>729781.25</v>
      </c>
      <c r="K102" s="28">
        <f t="shared" si="15"/>
        <v>120450000</v>
      </c>
      <c r="L102" s="18">
        <f>IF(H102=I102,MIN('Pass-through'!H101-I102,K102),0)</f>
        <v>0</v>
      </c>
      <c r="M102" s="29">
        <f t="shared" si="11"/>
        <v>552062.5</v>
      </c>
    </row>
    <row r="103" spans="1:13">
      <c r="A103" s="51">
        <v>93</v>
      </c>
      <c r="B103" s="28">
        <f t="shared" si="12"/>
        <v>0</v>
      </c>
      <c r="C103" s="5">
        <f>IF(B103&gt;0,MIN(B103,'Pass-through'!H102),0)</f>
        <v>0</v>
      </c>
      <c r="D103" s="29">
        <f t="shared" si="8"/>
        <v>0</v>
      </c>
      <c r="E103" s="28">
        <f t="shared" si="13"/>
        <v>13237512.040192643</v>
      </c>
      <c r="F103" s="18">
        <f>IF(B103=C103,MIN('Pass-through'!H102-C103,E103),0)</f>
        <v>3058083.5874879491</v>
      </c>
      <c r="G103" s="43">
        <f t="shared" si="9"/>
        <v>60671.930184216282</v>
      </c>
      <c r="H103" s="48">
        <f t="shared" si="14"/>
        <v>159225000</v>
      </c>
      <c r="I103" s="18">
        <f>IF(E103=F103,MIN('Pass-through'!H102-F103,H103),0)</f>
        <v>0</v>
      </c>
      <c r="J103" s="29">
        <f t="shared" si="10"/>
        <v>729781.25</v>
      </c>
      <c r="K103" s="28">
        <f t="shared" si="15"/>
        <v>120450000</v>
      </c>
      <c r="L103" s="18">
        <f>IF(H103=I103,MIN('Pass-through'!H102-I103,K103),0)</f>
        <v>0</v>
      </c>
      <c r="M103" s="29">
        <f t="shared" si="11"/>
        <v>552062.5</v>
      </c>
    </row>
    <row r="104" spans="1:13">
      <c r="A104" s="51">
        <v>94</v>
      </c>
      <c r="B104" s="28">
        <f t="shared" si="12"/>
        <v>0</v>
      </c>
      <c r="C104" s="5">
        <f>IF(B104&gt;0,MIN(B104,'Pass-through'!H103),0)</f>
        <v>0</v>
      </c>
      <c r="D104" s="29">
        <f t="shared" si="8"/>
        <v>0</v>
      </c>
      <c r="E104" s="28">
        <f t="shared" si="13"/>
        <v>10179428.452704694</v>
      </c>
      <c r="F104" s="18">
        <f>IF(B104=C104,MIN('Pass-through'!H103-C104,E104),0)</f>
        <v>3029694.7739866683</v>
      </c>
      <c r="G104" s="43">
        <f t="shared" si="9"/>
        <v>46655.713741563181</v>
      </c>
      <c r="H104" s="48">
        <f t="shared" si="14"/>
        <v>159225000</v>
      </c>
      <c r="I104" s="18">
        <f>IF(E104=F104,MIN('Pass-through'!H103-F104,H104),0)</f>
        <v>0</v>
      </c>
      <c r="J104" s="29">
        <f t="shared" si="10"/>
        <v>729781.25</v>
      </c>
      <c r="K104" s="28">
        <f t="shared" si="15"/>
        <v>120450000</v>
      </c>
      <c r="L104" s="18">
        <f>IF(H104=I104,MIN('Pass-through'!H103-I104,K104),0)</f>
        <v>0</v>
      </c>
      <c r="M104" s="29">
        <f t="shared" si="11"/>
        <v>552062.5</v>
      </c>
    </row>
    <row r="105" spans="1:13">
      <c r="A105" s="51">
        <v>95</v>
      </c>
      <c r="B105" s="28">
        <f t="shared" si="12"/>
        <v>0</v>
      </c>
      <c r="C105" s="5">
        <f>IF(B105&gt;0,MIN(B105,'Pass-through'!H104),0)</f>
        <v>0</v>
      </c>
      <c r="D105" s="29">
        <f t="shared" si="8"/>
        <v>0</v>
      </c>
      <c r="E105" s="28">
        <f t="shared" si="13"/>
        <v>7149733.6787180258</v>
      </c>
      <c r="F105" s="18">
        <f>IF(B105=C105,MIN('Pass-through'!H104-C105,E105),0)</f>
        <v>3001558.6729062255</v>
      </c>
      <c r="G105" s="43">
        <f t="shared" si="9"/>
        <v>32769.612694124284</v>
      </c>
      <c r="H105" s="48">
        <f t="shared" si="14"/>
        <v>159225000</v>
      </c>
      <c r="I105" s="18">
        <f>IF(E105=F105,MIN('Pass-through'!H104-F105,H105),0)</f>
        <v>0</v>
      </c>
      <c r="J105" s="29">
        <f t="shared" si="10"/>
        <v>729781.25</v>
      </c>
      <c r="K105" s="28">
        <f t="shared" si="15"/>
        <v>120450000</v>
      </c>
      <c r="L105" s="18">
        <f>IF(H105=I105,MIN('Pass-through'!H104-I105,K105),0)</f>
        <v>0</v>
      </c>
      <c r="M105" s="29">
        <f t="shared" si="11"/>
        <v>552062.5</v>
      </c>
    </row>
    <row r="106" spans="1:13">
      <c r="A106" s="51">
        <v>96</v>
      </c>
      <c r="B106" s="28">
        <f t="shared" si="12"/>
        <v>0</v>
      </c>
      <c r="C106" s="5">
        <f>IF(B106&gt;0,MIN(B106,'Pass-through'!H105),0)</f>
        <v>0</v>
      </c>
      <c r="D106" s="29">
        <f t="shared" si="8"/>
        <v>0</v>
      </c>
      <c r="E106" s="28">
        <f t="shared" si="13"/>
        <v>4148175.0058118002</v>
      </c>
      <c r="F106" s="18">
        <f>IF(B106=C106,MIN('Pass-through'!H105-C106,E106),0)</f>
        <v>2973673.0718999202</v>
      </c>
      <c r="G106" s="43">
        <f t="shared" si="9"/>
        <v>19012.468776637419</v>
      </c>
      <c r="H106" s="48">
        <f t="shared" si="14"/>
        <v>159225000</v>
      </c>
      <c r="I106" s="18">
        <f>IF(E106=F106,MIN('Pass-through'!H105-F106,H106),0)</f>
        <v>0</v>
      </c>
      <c r="J106" s="29">
        <f t="shared" si="10"/>
        <v>729781.25</v>
      </c>
      <c r="K106" s="28">
        <f t="shared" si="15"/>
        <v>120450000</v>
      </c>
      <c r="L106" s="18">
        <f>IF(H106=I106,MIN('Pass-through'!H105-I106,K106),0)</f>
        <v>0</v>
      </c>
      <c r="M106" s="29">
        <f t="shared" si="11"/>
        <v>552062.5</v>
      </c>
    </row>
    <row r="107" spans="1:13">
      <c r="A107" s="51">
        <v>97</v>
      </c>
      <c r="B107" s="28">
        <f t="shared" si="12"/>
        <v>0</v>
      </c>
      <c r="C107" s="5">
        <f>IF(B107&gt;0,MIN(B107,'Pass-through'!H106),0)</f>
        <v>0</v>
      </c>
      <c r="D107" s="29">
        <f t="shared" si="8"/>
        <v>0</v>
      </c>
      <c r="E107" s="28">
        <f t="shared" si="13"/>
        <v>1174501.93391188</v>
      </c>
      <c r="F107" s="18">
        <f>IF(B107=C107,MIN('Pass-through'!H106-C107,E107),0)</f>
        <v>1174501.93391188</v>
      </c>
      <c r="G107" s="43">
        <f t="shared" si="9"/>
        <v>5383.1338637627832</v>
      </c>
      <c r="H107" s="48">
        <f t="shared" si="14"/>
        <v>159225000</v>
      </c>
      <c r="I107" s="18">
        <f>IF(E107=F107,MIN('Pass-through'!H106-F107,H107),0)</f>
        <v>1771533.843943248</v>
      </c>
      <c r="J107" s="29">
        <f t="shared" si="10"/>
        <v>729781.25</v>
      </c>
      <c r="K107" s="28">
        <f t="shared" si="15"/>
        <v>120450000</v>
      </c>
      <c r="L107" s="18">
        <f>IF(H107=I107,MIN('Pass-through'!H106-I107,K107),0)</f>
        <v>0</v>
      </c>
      <c r="M107" s="29">
        <f t="shared" si="11"/>
        <v>552062.5</v>
      </c>
    </row>
    <row r="108" spans="1:13">
      <c r="A108" s="51">
        <v>98</v>
      </c>
      <c r="B108" s="28">
        <f t="shared" si="12"/>
        <v>0</v>
      </c>
      <c r="C108" s="5">
        <f>IF(B108&gt;0,MIN(B108,'Pass-through'!H107),0)</f>
        <v>0</v>
      </c>
      <c r="D108" s="29">
        <f t="shared" si="8"/>
        <v>0</v>
      </c>
      <c r="E108" s="28">
        <f t="shared" si="13"/>
        <v>0</v>
      </c>
      <c r="F108" s="18">
        <f>IF(B108=C108,MIN('Pass-through'!H107-C108,E108),0)</f>
        <v>0</v>
      </c>
      <c r="G108" s="43">
        <f t="shared" si="9"/>
        <v>0</v>
      </c>
      <c r="H108" s="48">
        <f t="shared" si="14"/>
        <v>157453466.15605676</v>
      </c>
      <c r="I108" s="18">
        <f>IF(E108=F108,MIN('Pass-through'!H107-F108,H108),0)</f>
        <v>2918644.6167265712</v>
      </c>
      <c r="J108" s="29">
        <f t="shared" si="10"/>
        <v>721661.71988192678</v>
      </c>
      <c r="K108" s="28">
        <f t="shared" si="15"/>
        <v>120450000</v>
      </c>
      <c r="L108" s="18">
        <f>IF(H108=I108,MIN('Pass-through'!H107-I108,K108),0)</f>
        <v>0</v>
      </c>
      <c r="M108" s="29">
        <f t="shared" si="11"/>
        <v>552062.5</v>
      </c>
    </row>
    <row r="109" spans="1:13">
      <c r="A109" s="51">
        <v>99</v>
      </c>
      <c r="B109" s="28">
        <f t="shared" si="12"/>
        <v>0</v>
      </c>
      <c r="C109" s="5">
        <f>IF(B109&gt;0,MIN(B109,'Pass-through'!H108),0)</f>
        <v>0</v>
      </c>
      <c r="D109" s="29">
        <f t="shared" si="8"/>
        <v>0</v>
      </c>
      <c r="E109" s="28">
        <f t="shared" si="13"/>
        <v>0</v>
      </c>
      <c r="F109" s="18">
        <f>IF(B109=C109,MIN('Pass-through'!H108-C109,E109),0)</f>
        <v>0</v>
      </c>
      <c r="G109" s="43">
        <f t="shared" si="9"/>
        <v>0</v>
      </c>
      <c r="H109" s="48">
        <f t="shared" si="14"/>
        <v>154534821.53933018</v>
      </c>
      <c r="I109" s="18">
        <f>IF(E109=F109,MIN('Pass-through'!H108-F109,H109),0)</f>
        <v>2891497.4333710317</v>
      </c>
      <c r="J109" s="29">
        <f t="shared" si="10"/>
        <v>708284.59872193006</v>
      </c>
      <c r="K109" s="28">
        <f t="shared" si="15"/>
        <v>120450000</v>
      </c>
      <c r="L109" s="18">
        <f>IF(H109=I109,MIN('Pass-through'!H108-I109,K109),0)</f>
        <v>0</v>
      </c>
      <c r="M109" s="29">
        <f t="shared" si="11"/>
        <v>552062.5</v>
      </c>
    </row>
    <row r="110" spans="1:13">
      <c r="A110" s="51">
        <v>100</v>
      </c>
      <c r="B110" s="28">
        <f t="shared" si="12"/>
        <v>0</v>
      </c>
      <c r="C110" s="5">
        <f>IF(B110&gt;0,MIN(B110,'Pass-through'!H109),0)</f>
        <v>0</v>
      </c>
      <c r="D110" s="29">
        <f t="shared" si="8"/>
        <v>0</v>
      </c>
      <c r="E110" s="28">
        <f t="shared" si="13"/>
        <v>0</v>
      </c>
      <c r="F110" s="18">
        <f>IF(B110=C110,MIN('Pass-through'!H109-C110,E110),0)</f>
        <v>0</v>
      </c>
      <c r="G110" s="43">
        <f t="shared" si="9"/>
        <v>0</v>
      </c>
      <c r="H110" s="48">
        <f t="shared" si="14"/>
        <v>151643324.10595915</v>
      </c>
      <c r="I110" s="18">
        <f>IF(E110=F110,MIN('Pass-through'!H109-F110,H110),0)</f>
        <v>2864592.0913834884</v>
      </c>
      <c r="J110" s="29">
        <f t="shared" si="10"/>
        <v>695031.9021523128</v>
      </c>
      <c r="K110" s="28">
        <f t="shared" si="15"/>
        <v>120450000</v>
      </c>
      <c r="L110" s="18">
        <f>IF(H110=I110,MIN('Pass-through'!H109-I110,K110),0)</f>
        <v>0</v>
      </c>
      <c r="M110" s="29">
        <f t="shared" si="11"/>
        <v>552062.5</v>
      </c>
    </row>
    <row r="111" spans="1:13">
      <c r="A111" s="51">
        <v>101</v>
      </c>
      <c r="B111" s="28">
        <f t="shared" si="12"/>
        <v>0</v>
      </c>
      <c r="C111" s="5">
        <f>IF(B111&gt;0,MIN(B111,'Pass-through'!H110),0)</f>
        <v>0</v>
      </c>
      <c r="D111" s="29">
        <f t="shared" si="8"/>
        <v>0</v>
      </c>
      <c r="E111" s="28">
        <f t="shared" si="13"/>
        <v>0</v>
      </c>
      <c r="F111" s="18">
        <f>IF(B111=C111,MIN('Pass-through'!H110-C111,E111),0)</f>
        <v>0</v>
      </c>
      <c r="G111" s="43">
        <f t="shared" si="9"/>
        <v>0</v>
      </c>
      <c r="H111" s="48">
        <f t="shared" si="14"/>
        <v>148778732.01457566</v>
      </c>
      <c r="I111" s="18">
        <f>IF(E111=F111,MIN('Pass-through'!H110-F111,H111),0)</f>
        <v>2837926.4729346791</v>
      </c>
      <c r="J111" s="29">
        <f t="shared" si="10"/>
        <v>681902.52173347177</v>
      </c>
      <c r="K111" s="28">
        <f t="shared" si="15"/>
        <v>120450000</v>
      </c>
      <c r="L111" s="18">
        <f>IF(H111=I111,MIN('Pass-through'!H110-I111,K111),0)</f>
        <v>0</v>
      </c>
      <c r="M111" s="29">
        <f t="shared" si="11"/>
        <v>552062.5</v>
      </c>
    </row>
    <row r="112" spans="1:13">
      <c r="A112" s="51">
        <v>102</v>
      </c>
      <c r="B112" s="28">
        <f t="shared" si="12"/>
        <v>0</v>
      </c>
      <c r="C112" s="5">
        <f>IF(B112&gt;0,MIN(B112,'Pass-through'!H111),0)</f>
        <v>0</v>
      </c>
      <c r="D112" s="29">
        <f t="shared" si="8"/>
        <v>0</v>
      </c>
      <c r="E112" s="28">
        <f t="shared" si="13"/>
        <v>0</v>
      </c>
      <c r="F112" s="18">
        <f>IF(B112=C112,MIN('Pass-through'!H111-C112,E112),0)</f>
        <v>0</v>
      </c>
      <c r="G112" s="43">
        <f t="shared" si="9"/>
        <v>0</v>
      </c>
      <c r="H112" s="48">
        <f t="shared" si="14"/>
        <v>145940805.54164097</v>
      </c>
      <c r="I112" s="18">
        <f>IF(E112=F112,MIN('Pass-through'!H111-F112,H112),0)</f>
        <v>2811498.4786100695</v>
      </c>
      <c r="J112" s="29">
        <f t="shared" si="10"/>
        <v>668895.35873252107</v>
      </c>
      <c r="K112" s="28">
        <f t="shared" si="15"/>
        <v>120450000</v>
      </c>
      <c r="L112" s="18">
        <f>IF(H112=I112,MIN('Pass-through'!H111-I112,K112),0)</f>
        <v>0</v>
      </c>
      <c r="M112" s="29">
        <f t="shared" si="11"/>
        <v>552062.5</v>
      </c>
    </row>
    <row r="113" spans="1:13">
      <c r="A113" s="51">
        <v>103</v>
      </c>
      <c r="B113" s="28">
        <f t="shared" si="12"/>
        <v>0</v>
      </c>
      <c r="C113" s="5">
        <f>IF(B113&gt;0,MIN(B113,'Pass-through'!H112),0)</f>
        <v>0</v>
      </c>
      <c r="D113" s="29">
        <f t="shared" si="8"/>
        <v>0</v>
      </c>
      <c r="E113" s="28">
        <f t="shared" si="13"/>
        <v>0</v>
      </c>
      <c r="F113" s="18">
        <f>IF(B113=C113,MIN('Pass-through'!H112-C113,E113),0)</f>
        <v>0</v>
      </c>
      <c r="G113" s="43">
        <f t="shared" si="9"/>
        <v>0</v>
      </c>
      <c r="H113" s="48">
        <f t="shared" si="14"/>
        <v>143129307.0630309</v>
      </c>
      <c r="I113" s="18">
        <f>IF(E113=F113,MIN('Pass-through'!H112-F113,H113),0)</f>
        <v>2785306.0272502135</v>
      </c>
      <c r="J113" s="29">
        <f t="shared" si="10"/>
        <v>656009.32403889159</v>
      </c>
      <c r="K113" s="28">
        <f t="shared" si="15"/>
        <v>120450000</v>
      </c>
      <c r="L113" s="18">
        <f>IF(H113=I113,MIN('Pass-through'!H112-I113,K113),0)</f>
        <v>0</v>
      </c>
      <c r="M113" s="29">
        <f t="shared" si="11"/>
        <v>552062.5</v>
      </c>
    </row>
    <row r="114" spans="1:13">
      <c r="A114" s="51">
        <v>104</v>
      </c>
      <c r="B114" s="28">
        <f t="shared" si="12"/>
        <v>0</v>
      </c>
      <c r="C114" s="5">
        <f>IF(B114&gt;0,MIN(B114,'Pass-through'!H113),0)</f>
        <v>0</v>
      </c>
      <c r="D114" s="29">
        <f t="shared" si="8"/>
        <v>0</v>
      </c>
      <c r="E114" s="28">
        <f t="shared" si="13"/>
        <v>0</v>
      </c>
      <c r="F114" s="18">
        <f>IF(B114=C114,MIN('Pass-through'!H113-C114,E114),0)</f>
        <v>0</v>
      </c>
      <c r="G114" s="43">
        <f t="shared" si="9"/>
        <v>0</v>
      </c>
      <c r="H114" s="48">
        <f t="shared" si="14"/>
        <v>140344001.0357807</v>
      </c>
      <c r="I114" s="18">
        <f>IF(E114=F114,MIN('Pass-through'!H113-F114,H114),0)</f>
        <v>2759347.0557924947</v>
      </c>
      <c r="J114" s="29">
        <f t="shared" si="10"/>
        <v>643243.33808066149</v>
      </c>
      <c r="K114" s="28">
        <f t="shared" si="15"/>
        <v>120450000</v>
      </c>
      <c r="L114" s="18">
        <f>IF(H114=I114,MIN('Pass-through'!H113-I114,K114),0)</f>
        <v>0</v>
      </c>
      <c r="M114" s="29">
        <f t="shared" si="11"/>
        <v>552062.5</v>
      </c>
    </row>
    <row r="115" spans="1:13">
      <c r="A115" s="51">
        <v>105</v>
      </c>
      <c r="B115" s="28">
        <f t="shared" si="12"/>
        <v>0</v>
      </c>
      <c r="C115" s="5">
        <f>IF(B115&gt;0,MIN(B115,'Pass-through'!H114),0)</f>
        <v>0</v>
      </c>
      <c r="D115" s="29">
        <f t="shared" si="8"/>
        <v>0</v>
      </c>
      <c r="E115" s="28">
        <f t="shared" si="13"/>
        <v>0</v>
      </c>
      <c r="F115" s="18">
        <f>IF(B115=C115,MIN('Pass-through'!H114-C115,E115),0)</f>
        <v>0</v>
      </c>
      <c r="G115" s="43">
        <f t="shared" si="9"/>
        <v>0</v>
      </c>
      <c r="H115" s="48">
        <f t="shared" si="14"/>
        <v>137584653.97998822</v>
      </c>
      <c r="I115" s="18">
        <f>IF(E115=F115,MIN('Pass-through'!H114-F115,H115),0)</f>
        <v>2733619.5191142419</v>
      </c>
      <c r="J115" s="29">
        <f t="shared" si="10"/>
        <v>630596.33074161271</v>
      </c>
      <c r="K115" s="28">
        <f t="shared" si="15"/>
        <v>120450000</v>
      </c>
      <c r="L115" s="18">
        <f>IF(H115=I115,MIN('Pass-through'!H114-I115,K115),0)</f>
        <v>0</v>
      </c>
      <c r="M115" s="29">
        <f t="shared" si="11"/>
        <v>552062.5</v>
      </c>
    </row>
    <row r="116" spans="1:13">
      <c r="A116" s="51">
        <v>106</v>
      </c>
      <c r="B116" s="28">
        <f t="shared" si="12"/>
        <v>0</v>
      </c>
      <c r="C116" s="5">
        <f>IF(B116&gt;0,MIN(B116,'Pass-through'!H115),0)</f>
        <v>0</v>
      </c>
      <c r="D116" s="29">
        <f t="shared" si="8"/>
        <v>0</v>
      </c>
      <c r="E116" s="28">
        <f t="shared" si="13"/>
        <v>0</v>
      </c>
      <c r="F116" s="18">
        <f>IF(B116=C116,MIN('Pass-through'!H115-C116,E116),0)</f>
        <v>0</v>
      </c>
      <c r="G116" s="43">
        <f t="shared" si="9"/>
        <v>0</v>
      </c>
      <c r="H116" s="48">
        <f t="shared" si="14"/>
        <v>134851034.46087396</v>
      </c>
      <c r="I116" s="18">
        <f>IF(E116=F116,MIN('Pass-through'!H115-F116,H116),0)</f>
        <v>2708121.3898772011</v>
      </c>
      <c r="J116" s="29">
        <f t="shared" si="10"/>
        <v>618067.24127900566</v>
      </c>
      <c r="K116" s="28">
        <f t="shared" si="15"/>
        <v>120450000</v>
      </c>
      <c r="L116" s="18">
        <f>IF(H116=I116,MIN('Pass-through'!H115-I116,K116),0)</f>
        <v>0</v>
      </c>
      <c r="M116" s="29">
        <f t="shared" si="11"/>
        <v>552062.5</v>
      </c>
    </row>
    <row r="117" spans="1:13">
      <c r="A117" s="51">
        <v>107</v>
      </c>
      <c r="B117" s="28">
        <f t="shared" si="12"/>
        <v>0</v>
      </c>
      <c r="C117" s="5">
        <f>IF(B117&gt;0,MIN(B117,'Pass-through'!H116),0)</f>
        <v>0</v>
      </c>
      <c r="D117" s="29">
        <f t="shared" si="8"/>
        <v>0</v>
      </c>
      <c r="E117" s="28">
        <f t="shared" si="13"/>
        <v>0</v>
      </c>
      <c r="F117" s="18">
        <f>IF(B117=C117,MIN('Pass-through'!H116-C117,E117),0)</f>
        <v>0</v>
      </c>
      <c r="G117" s="43">
        <f t="shared" si="9"/>
        <v>0</v>
      </c>
      <c r="H117" s="48">
        <f t="shared" si="14"/>
        <v>132142913.07099676</v>
      </c>
      <c r="I117" s="18">
        <f>IF(E117=F117,MIN('Pass-through'!H116-F117,H117),0)</f>
        <v>2682850.6583733531</v>
      </c>
      <c r="J117" s="29">
        <f t="shared" si="10"/>
        <v>605655.01824206847</v>
      </c>
      <c r="K117" s="28">
        <f t="shared" si="15"/>
        <v>120450000</v>
      </c>
      <c r="L117" s="18">
        <f>IF(H117=I117,MIN('Pass-through'!H116-I117,K117),0)</f>
        <v>0</v>
      </c>
      <c r="M117" s="29">
        <f t="shared" si="11"/>
        <v>552062.5</v>
      </c>
    </row>
    <row r="118" spans="1:13">
      <c r="A118" s="51">
        <v>108</v>
      </c>
      <c r="B118" s="28">
        <f t="shared" si="12"/>
        <v>0</v>
      </c>
      <c r="C118" s="5">
        <f>IF(B118&gt;0,MIN(B118,'Pass-through'!H117),0)</f>
        <v>0</v>
      </c>
      <c r="D118" s="29">
        <f t="shared" si="8"/>
        <v>0</v>
      </c>
      <c r="E118" s="28">
        <f t="shared" si="13"/>
        <v>0</v>
      </c>
      <c r="F118" s="18">
        <f>IF(B118=C118,MIN('Pass-through'!H117-C118,E118),0)</f>
        <v>0</v>
      </c>
      <c r="G118" s="43">
        <f t="shared" si="9"/>
        <v>0</v>
      </c>
      <c r="H118" s="48">
        <f t="shared" si="14"/>
        <v>129460062.41262341</v>
      </c>
      <c r="I118" s="18">
        <f>IF(E118=F118,MIN('Pass-through'!H117-F118,H118),0)</f>
        <v>2657805.3323720684</v>
      </c>
      <c r="J118" s="29">
        <f t="shared" si="10"/>
        <v>593358.61939119059</v>
      </c>
      <c r="K118" s="28">
        <f t="shared" si="15"/>
        <v>120450000</v>
      </c>
      <c r="L118" s="18">
        <f>IF(H118=I118,MIN('Pass-through'!H117-I118,K118),0)</f>
        <v>0</v>
      </c>
      <c r="M118" s="29">
        <f t="shared" si="11"/>
        <v>552062.5</v>
      </c>
    </row>
    <row r="119" spans="1:13">
      <c r="A119" s="51">
        <v>109</v>
      </c>
      <c r="B119" s="28">
        <f t="shared" si="12"/>
        <v>0</v>
      </c>
      <c r="C119" s="5">
        <f>IF(B119&gt;0,MIN(B119,'Pass-through'!H118),0)</f>
        <v>0</v>
      </c>
      <c r="D119" s="29">
        <f t="shared" si="8"/>
        <v>0</v>
      </c>
      <c r="E119" s="28">
        <f t="shared" si="13"/>
        <v>0</v>
      </c>
      <c r="F119" s="18">
        <f>IF(B119=C119,MIN('Pass-through'!H118-C119,E119),0)</f>
        <v>0</v>
      </c>
      <c r="G119" s="43">
        <f t="shared" si="9"/>
        <v>0</v>
      </c>
      <c r="H119" s="48">
        <f t="shared" si="14"/>
        <v>126802257.08025134</v>
      </c>
      <c r="I119" s="18">
        <f>IF(E119=F119,MIN('Pass-through'!H118-F119,H119),0)</f>
        <v>2632983.4369685822</v>
      </c>
      <c r="J119" s="29">
        <f t="shared" si="10"/>
        <v>581177.01161781861</v>
      </c>
      <c r="K119" s="28">
        <f t="shared" si="15"/>
        <v>120450000</v>
      </c>
      <c r="L119" s="18">
        <f>IF(H119=I119,MIN('Pass-through'!H118-I119,K119),0)</f>
        <v>0</v>
      </c>
      <c r="M119" s="29">
        <f t="shared" si="11"/>
        <v>552062.5</v>
      </c>
    </row>
    <row r="120" spans="1:13">
      <c r="A120" s="51">
        <v>110</v>
      </c>
      <c r="B120" s="28">
        <f t="shared" si="12"/>
        <v>0</v>
      </c>
      <c r="C120" s="5">
        <f>IF(B120&gt;0,MIN(B120,'Pass-through'!H119),0)</f>
        <v>0</v>
      </c>
      <c r="D120" s="29">
        <f t="shared" si="8"/>
        <v>0</v>
      </c>
      <c r="E120" s="28">
        <f t="shared" si="13"/>
        <v>0</v>
      </c>
      <c r="F120" s="18">
        <f>IF(B120=C120,MIN('Pass-through'!H119-C120,E120),0)</f>
        <v>0</v>
      </c>
      <c r="G120" s="43">
        <f t="shared" si="9"/>
        <v>0</v>
      </c>
      <c r="H120" s="48">
        <f t="shared" si="14"/>
        <v>124169273.64328276</v>
      </c>
      <c r="I120" s="18">
        <f>IF(E120=F120,MIN('Pass-through'!H119-F120,H120),0)</f>
        <v>2608383.0144337844</v>
      </c>
      <c r="J120" s="29">
        <f t="shared" si="10"/>
        <v>569109.17086504598</v>
      </c>
      <c r="K120" s="28">
        <f t="shared" si="15"/>
        <v>120450000</v>
      </c>
      <c r="L120" s="18">
        <f>IF(H120=I120,MIN('Pass-through'!H119-I120,K120),0)</f>
        <v>0</v>
      </c>
      <c r="M120" s="29">
        <f t="shared" si="11"/>
        <v>552062.5</v>
      </c>
    </row>
    <row r="121" spans="1:13">
      <c r="A121" s="51">
        <v>111</v>
      </c>
      <c r="B121" s="28">
        <f t="shared" si="12"/>
        <v>0</v>
      </c>
      <c r="C121" s="5">
        <f>IF(B121&gt;0,MIN(B121,'Pass-through'!H120),0)</f>
        <v>0</v>
      </c>
      <c r="D121" s="29">
        <f t="shared" si="8"/>
        <v>0</v>
      </c>
      <c r="E121" s="28">
        <f t="shared" si="13"/>
        <v>0</v>
      </c>
      <c r="F121" s="18">
        <f>IF(B121=C121,MIN('Pass-through'!H120-C121,E121),0)</f>
        <v>0</v>
      </c>
      <c r="G121" s="43">
        <f t="shared" si="9"/>
        <v>0</v>
      </c>
      <c r="H121" s="48">
        <f t="shared" si="14"/>
        <v>121560890.62884897</v>
      </c>
      <c r="I121" s="18">
        <f>IF(E121=F121,MIN('Pass-through'!H120-F121,H121),0)</f>
        <v>2584002.1240653088</v>
      </c>
      <c r="J121" s="29">
        <f t="shared" si="10"/>
        <v>557154.08204889111</v>
      </c>
      <c r="K121" s="28">
        <f t="shared" si="15"/>
        <v>120450000</v>
      </c>
      <c r="L121" s="18">
        <f>IF(H121=I121,MIN('Pass-through'!H120-I121,K121),0)</f>
        <v>0</v>
      </c>
      <c r="M121" s="29">
        <f t="shared" si="11"/>
        <v>552062.5</v>
      </c>
    </row>
    <row r="122" spans="1:13">
      <c r="A122" s="51">
        <v>112</v>
      </c>
      <c r="B122" s="28">
        <f t="shared" si="12"/>
        <v>0</v>
      </c>
      <c r="C122" s="5">
        <f>IF(B122&gt;0,MIN(B122,'Pass-through'!H121),0)</f>
        <v>0</v>
      </c>
      <c r="D122" s="29">
        <f t="shared" si="8"/>
        <v>0</v>
      </c>
      <c r="E122" s="28">
        <f t="shared" si="13"/>
        <v>0</v>
      </c>
      <c r="F122" s="18">
        <f>IF(B122=C122,MIN('Pass-through'!H121-C122,E122),0)</f>
        <v>0</v>
      </c>
      <c r="G122" s="43">
        <f t="shared" si="9"/>
        <v>0</v>
      </c>
      <c r="H122" s="48">
        <f t="shared" si="14"/>
        <v>118976888.50478366</v>
      </c>
      <c r="I122" s="18">
        <f>IF(E122=F122,MIN('Pass-through'!H121-F122,H122),0)</f>
        <v>2559838.842039912</v>
      </c>
      <c r="J122" s="29">
        <f t="shared" si="10"/>
        <v>545310.73898025847</v>
      </c>
      <c r="K122" s="28">
        <f t="shared" si="15"/>
        <v>120450000</v>
      </c>
      <c r="L122" s="18">
        <f>IF(H122=I122,MIN('Pass-through'!H121-I122,K122),0)</f>
        <v>0</v>
      </c>
      <c r="M122" s="29">
        <f t="shared" si="11"/>
        <v>552062.5</v>
      </c>
    </row>
    <row r="123" spans="1:13">
      <c r="A123" s="51">
        <v>113</v>
      </c>
      <c r="B123" s="28">
        <f t="shared" si="12"/>
        <v>0</v>
      </c>
      <c r="C123" s="5">
        <f>IF(B123&gt;0,MIN(B123,'Pass-through'!H122),0)</f>
        <v>0</v>
      </c>
      <c r="D123" s="29">
        <f t="shared" si="8"/>
        <v>0</v>
      </c>
      <c r="E123" s="28">
        <f t="shared" si="13"/>
        <v>0</v>
      </c>
      <c r="F123" s="18">
        <f>IF(B123=C123,MIN('Pass-through'!H122-C123,E123),0)</f>
        <v>0</v>
      </c>
      <c r="G123" s="43">
        <f t="shared" si="9"/>
        <v>0</v>
      </c>
      <c r="H123" s="48">
        <f t="shared" si="14"/>
        <v>116417049.66274375</v>
      </c>
      <c r="I123" s="18">
        <f>IF(E123=F123,MIN('Pass-through'!H122-F123,H123),0)</f>
        <v>2535891.2612671284</v>
      </c>
      <c r="J123" s="29">
        <f t="shared" si="10"/>
        <v>533578.1442875755</v>
      </c>
      <c r="K123" s="28">
        <f t="shared" si="15"/>
        <v>120450000</v>
      </c>
      <c r="L123" s="18">
        <f>IF(H123=I123,MIN('Pass-through'!H122-I123,K123),0)</f>
        <v>0</v>
      </c>
      <c r="M123" s="29">
        <f t="shared" si="11"/>
        <v>552062.5</v>
      </c>
    </row>
    <row r="124" spans="1:13">
      <c r="A124" s="51">
        <v>114</v>
      </c>
      <c r="B124" s="28">
        <f t="shared" si="12"/>
        <v>0</v>
      </c>
      <c r="C124" s="5">
        <f>IF(B124&gt;0,MIN(B124,'Pass-through'!H123),0)</f>
        <v>0</v>
      </c>
      <c r="D124" s="29">
        <f t="shared" si="8"/>
        <v>0</v>
      </c>
      <c r="E124" s="28">
        <f t="shared" si="13"/>
        <v>0</v>
      </c>
      <c r="F124" s="18">
        <f>IF(B124=C124,MIN('Pass-through'!H123-C124,E124),0)</f>
        <v>0</v>
      </c>
      <c r="G124" s="43">
        <f t="shared" si="9"/>
        <v>0</v>
      </c>
      <c r="H124" s="48">
        <f t="shared" si="14"/>
        <v>113881158.40147662</v>
      </c>
      <c r="I124" s="18">
        <f>IF(E124=F124,MIN('Pass-through'!H123-F124,H124),0)</f>
        <v>2512157.4912441978</v>
      </c>
      <c r="J124" s="29">
        <f t="shared" si="10"/>
        <v>521955.3093401012</v>
      </c>
      <c r="K124" s="28">
        <f t="shared" si="15"/>
        <v>120450000</v>
      </c>
      <c r="L124" s="18">
        <f>IF(H124=I124,MIN('Pass-through'!H123-I124,K124),0)</f>
        <v>0</v>
      </c>
      <c r="M124" s="29">
        <f t="shared" si="11"/>
        <v>552062.5</v>
      </c>
    </row>
    <row r="125" spans="1:13">
      <c r="A125" s="51">
        <v>115</v>
      </c>
      <c r="B125" s="28">
        <f t="shared" si="12"/>
        <v>0</v>
      </c>
      <c r="C125" s="5">
        <f>IF(B125&gt;0,MIN(B125,'Pass-through'!H124),0)</f>
        <v>0</v>
      </c>
      <c r="D125" s="29">
        <f t="shared" si="8"/>
        <v>0</v>
      </c>
      <c r="E125" s="28">
        <f t="shared" si="13"/>
        <v>0</v>
      </c>
      <c r="F125" s="18">
        <f>IF(B125=C125,MIN('Pass-through'!H124-C125,E125),0)</f>
        <v>0</v>
      </c>
      <c r="G125" s="43">
        <f t="shared" si="9"/>
        <v>0</v>
      </c>
      <c r="H125" s="48">
        <f t="shared" si="14"/>
        <v>111369000.91023242</v>
      </c>
      <c r="I125" s="18">
        <f>IF(E125=F125,MIN('Pass-through'!H124-F125,H125),0)</f>
        <v>2488635.6579122422</v>
      </c>
      <c r="J125" s="29">
        <f t="shared" si="10"/>
        <v>510441.25417189859</v>
      </c>
      <c r="K125" s="28">
        <f t="shared" si="15"/>
        <v>120450000</v>
      </c>
      <c r="L125" s="18">
        <f>IF(H125=I125,MIN('Pass-through'!H124-I125,K125),0)</f>
        <v>0</v>
      </c>
      <c r="M125" s="29">
        <f t="shared" si="11"/>
        <v>552062.5</v>
      </c>
    </row>
    <row r="126" spans="1:13">
      <c r="A126" s="51">
        <v>116</v>
      </c>
      <c r="B126" s="28">
        <f t="shared" si="12"/>
        <v>0</v>
      </c>
      <c r="C126" s="5">
        <f>IF(B126&gt;0,MIN(B126,'Pass-through'!H125),0)</f>
        <v>0</v>
      </c>
      <c r="D126" s="29">
        <f t="shared" si="8"/>
        <v>0</v>
      </c>
      <c r="E126" s="28">
        <f t="shared" si="13"/>
        <v>0</v>
      </c>
      <c r="F126" s="18">
        <f>IF(B126=C126,MIN('Pass-through'!H125-C126,E126),0)</f>
        <v>0</v>
      </c>
      <c r="G126" s="43">
        <f t="shared" si="9"/>
        <v>0</v>
      </c>
      <c r="H126" s="48">
        <f t="shared" si="14"/>
        <v>108880365.25232019</v>
      </c>
      <c r="I126" s="18">
        <f>IF(E126=F126,MIN('Pass-through'!H125-F126,H126),0)</f>
        <v>2465323.9035136933</v>
      </c>
      <c r="J126" s="29">
        <f t="shared" si="10"/>
        <v>499035.00740646751</v>
      </c>
      <c r="K126" s="28">
        <f t="shared" si="15"/>
        <v>120450000</v>
      </c>
      <c r="L126" s="18">
        <f>IF(H126=I126,MIN('Pass-through'!H125-I126,K126),0)</f>
        <v>0</v>
      </c>
      <c r="M126" s="29">
        <f t="shared" si="11"/>
        <v>552062.5</v>
      </c>
    </row>
    <row r="127" spans="1:13">
      <c r="A127" s="51">
        <v>117</v>
      </c>
      <c r="B127" s="28">
        <f t="shared" si="12"/>
        <v>0</v>
      </c>
      <c r="C127" s="5">
        <f>IF(B127&gt;0,MIN(B127,'Pass-through'!H126),0)</f>
        <v>0</v>
      </c>
      <c r="D127" s="29">
        <f t="shared" si="8"/>
        <v>0</v>
      </c>
      <c r="E127" s="28">
        <f t="shared" si="13"/>
        <v>0</v>
      </c>
      <c r="F127" s="18">
        <f>IF(B127=C127,MIN('Pass-through'!H126-C127,E127),0)</f>
        <v>0</v>
      </c>
      <c r="G127" s="43">
        <f t="shared" si="9"/>
        <v>0</v>
      </c>
      <c r="H127" s="48">
        <f t="shared" si="14"/>
        <v>106415041.34880649</v>
      </c>
      <c r="I127" s="18">
        <f>IF(E127=F127,MIN('Pass-through'!H126-F127,H127),0)</f>
        <v>2442220.3864509501</v>
      </c>
      <c r="J127" s="29">
        <f t="shared" si="10"/>
        <v>487735.6061820297</v>
      </c>
      <c r="K127" s="28">
        <f t="shared" si="15"/>
        <v>120450000</v>
      </c>
      <c r="L127" s="18">
        <f>IF(H127=I127,MIN('Pass-through'!H126-I127,K127),0)</f>
        <v>0</v>
      </c>
      <c r="M127" s="29">
        <f t="shared" si="11"/>
        <v>552062.5</v>
      </c>
    </row>
    <row r="128" spans="1:13">
      <c r="A128" s="51">
        <v>118</v>
      </c>
      <c r="B128" s="28">
        <f t="shared" si="12"/>
        <v>0</v>
      </c>
      <c r="C128" s="5">
        <f>IF(B128&gt;0,MIN(B128,'Pass-through'!H127),0)</f>
        <v>0</v>
      </c>
      <c r="D128" s="29">
        <f t="shared" si="8"/>
        <v>0</v>
      </c>
      <c r="E128" s="28">
        <f t="shared" si="13"/>
        <v>0</v>
      </c>
      <c r="F128" s="18">
        <f>IF(B128=C128,MIN('Pass-through'!H127-C128,E128),0)</f>
        <v>0</v>
      </c>
      <c r="G128" s="43">
        <f t="shared" si="9"/>
        <v>0</v>
      </c>
      <c r="H128" s="48">
        <f t="shared" si="14"/>
        <v>103972820.96235554</v>
      </c>
      <c r="I128" s="18">
        <f>IF(E128=F128,MIN('Pass-through'!H127-F128,H128),0)</f>
        <v>2419323.2811462646</v>
      </c>
      <c r="J128" s="29">
        <f t="shared" si="10"/>
        <v>476542.09607746289</v>
      </c>
      <c r="K128" s="28">
        <f t="shared" si="15"/>
        <v>120450000</v>
      </c>
      <c r="L128" s="18">
        <f>IF(H128=I128,MIN('Pass-through'!H127-I128,K128),0)</f>
        <v>0</v>
      </c>
      <c r="M128" s="29">
        <f t="shared" si="11"/>
        <v>552062.5</v>
      </c>
    </row>
    <row r="129" spans="1:13">
      <c r="A129" s="51">
        <v>119</v>
      </c>
      <c r="B129" s="28">
        <f t="shared" si="12"/>
        <v>0</v>
      </c>
      <c r="C129" s="5">
        <f>IF(B129&gt;0,MIN(B129,'Pass-through'!H128),0)</f>
        <v>0</v>
      </c>
      <c r="D129" s="29">
        <f t="shared" si="8"/>
        <v>0</v>
      </c>
      <c r="E129" s="28">
        <f t="shared" si="13"/>
        <v>0</v>
      </c>
      <c r="F129" s="18">
        <f>IF(B129=C129,MIN('Pass-through'!H128-C129,E129),0)</f>
        <v>0</v>
      </c>
      <c r="G129" s="43">
        <f t="shared" si="9"/>
        <v>0</v>
      </c>
      <c r="H129" s="48">
        <f t="shared" si="14"/>
        <v>101553497.68120928</v>
      </c>
      <c r="I129" s="18">
        <f>IF(E129=F129,MIN('Pass-through'!H128-F129,H129),0)</f>
        <v>2396630.7779028411</v>
      </c>
      <c r="J129" s="29">
        <f t="shared" si="10"/>
        <v>465453.53103887587</v>
      </c>
      <c r="K129" s="28">
        <f t="shared" si="15"/>
        <v>120450000</v>
      </c>
      <c r="L129" s="18">
        <f>IF(H129=I129,MIN('Pass-through'!H128-I129,K129),0)</f>
        <v>0</v>
      </c>
      <c r="M129" s="29">
        <f t="shared" si="11"/>
        <v>552062.5</v>
      </c>
    </row>
    <row r="130" spans="1:13">
      <c r="A130" s="51">
        <v>120</v>
      </c>
      <c r="B130" s="28">
        <f t="shared" si="12"/>
        <v>0</v>
      </c>
      <c r="C130" s="5">
        <f>IF(B130&gt;0,MIN(B130,'Pass-through'!H129),0)</f>
        <v>0</v>
      </c>
      <c r="D130" s="29">
        <f t="shared" si="8"/>
        <v>0</v>
      </c>
      <c r="E130" s="28">
        <f t="shared" si="13"/>
        <v>0</v>
      </c>
      <c r="F130" s="18">
        <f>IF(B130=C130,MIN('Pass-through'!H129-C130,E130),0)</f>
        <v>0</v>
      </c>
      <c r="G130" s="43">
        <f t="shared" si="9"/>
        <v>0</v>
      </c>
      <c r="H130" s="48">
        <f t="shared" si="14"/>
        <v>99156866.90330644</v>
      </c>
      <c r="I130" s="18">
        <f>IF(E130=F130,MIN('Pass-through'!H129-F130,H130),0)</f>
        <v>2374141.082767128</v>
      </c>
      <c r="J130" s="29">
        <f t="shared" si="10"/>
        <v>454468.97330682119</v>
      </c>
      <c r="K130" s="28">
        <f t="shared" si="15"/>
        <v>120450000</v>
      </c>
      <c r="L130" s="18">
        <f>IF(H130=I130,MIN('Pass-through'!H129-I130,K130),0)</f>
        <v>0</v>
      </c>
      <c r="M130" s="29">
        <f t="shared" si="11"/>
        <v>552062.5</v>
      </c>
    </row>
    <row r="131" spans="1:13">
      <c r="A131" s="51">
        <v>121</v>
      </c>
      <c r="B131" s="28">
        <f t="shared" si="12"/>
        <v>0</v>
      </c>
      <c r="C131" s="5">
        <f>IF(B131&gt;0,MIN(B131,'Pass-through'!H130),0)</f>
        <v>0</v>
      </c>
      <c r="D131" s="29">
        <f t="shared" si="8"/>
        <v>0</v>
      </c>
      <c r="E131" s="28">
        <f t="shared" si="13"/>
        <v>0</v>
      </c>
      <c r="F131" s="18">
        <f>IF(B131=C131,MIN('Pass-through'!H130-C131,E131),0)</f>
        <v>0</v>
      </c>
      <c r="G131" s="43">
        <f t="shared" si="9"/>
        <v>0</v>
      </c>
      <c r="H131" s="48">
        <f t="shared" si="14"/>
        <v>96782725.820539311</v>
      </c>
      <c r="I131" s="18">
        <f>IF(E131=F131,MIN('Pass-through'!H130-F131,H131),0)</f>
        <v>2351852.4173923172</v>
      </c>
      <c r="J131" s="29">
        <f t="shared" si="10"/>
        <v>443587.49334413849</v>
      </c>
      <c r="K131" s="28">
        <f t="shared" si="15"/>
        <v>120450000</v>
      </c>
      <c r="L131" s="18">
        <f>IF(H131=I131,MIN('Pass-through'!H130-I131,K131),0)</f>
        <v>0</v>
      </c>
      <c r="M131" s="29">
        <f t="shared" si="11"/>
        <v>552062.5</v>
      </c>
    </row>
    <row r="132" spans="1:13">
      <c r="A132" s="51">
        <v>122</v>
      </c>
      <c r="B132" s="28">
        <f t="shared" si="12"/>
        <v>0</v>
      </c>
      <c r="C132" s="5">
        <f>IF(B132&gt;0,MIN(B132,'Pass-through'!H131),0)</f>
        <v>0</v>
      </c>
      <c r="D132" s="29">
        <f t="shared" si="8"/>
        <v>0</v>
      </c>
      <c r="E132" s="28">
        <f t="shared" si="13"/>
        <v>0</v>
      </c>
      <c r="F132" s="18">
        <f>IF(B132=C132,MIN('Pass-through'!H131-C132,E132),0)</f>
        <v>0</v>
      </c>
      <c r="G132" s="43">
        <f t="shared" si="9"/>
        <v>0</v>
      </c>
      <c r="H132" s="48">
        <f t="shared" si="14"/>
        <v>94430873.403146997</v>
      </c>
      <c r="I132" s="18">
        <f>IF(E132=F132,MIN('Pass-through'!H131-F132,H132),0)</f>
        <v>2329763.018903017</v>
      </c>
      <c r="J132" s="29">
        <f t="shared" si="10"/>
        <v>432808.16976442374</v>
      </c>
      <c r="K132" s="28">
        <f t="shared" si="15"/>
        <v>120450000</v>
      </c>
      <c r="L132" s="18">
        <f>IF(H132=I132,MIN('Pass-through'!H131-I132,K132),0)</f>
        <v>0</v>
      </c>
      <c r="M132" s="29">
        <f t="shared" si="11"/>
        <v>552062.5</v>
      </c>
    </row>
    <row r="133" spans="1:13">
      <c r="A133" s="51">
        <v>123</v>
      </c>
      <c r="B133" s="28">
        <f t="shared" si="12"/>
        <v>0</v>
      </c>
      <c r="C133" s="5">
        <f>IF(B133&gt;0,MIN(B133,'Pass-through'!H132),0)</f>
        <v>0</v>
      </c>
      <c r="D133" s="29">
        <f t="shared" si="8"/>
        <v>0</v>
      </c>
      <c r="E133" s="28">
        <f t="shared" si="13"/>
        <v>0</v>
      </c>
      <c r="F133" s="18">
        <f>IF(B133=C133,MIN('Pass-through'!H132-C133,E133),0)</f>
        <v>0</v>
      </c>
      <c r="G133" s="43">
        <f t="shared" si="9"/>
        <v>0</v>
      </c>
      <c r="H133" s="48">
        <f t="shared" si="14"/>
        <v>92101110.38424398</v>
      </c>
      <c r="I133" s="18">
        <f>IF(E133=F133,MIN('Pass-through'!H132-F133,H133),0)</f>
        <v>2307871.1397610921</v>
      </c>
      <c r="J133" s="29">
        <f t="shared" si="10"/>
        <v>422130.08926111826</v>
      </c>
      <c r="K133" s="28">
        <f t="shared" si="15"/>
        <v>120450000</v>
      </c>
      <c r="L133" s="18">
        <f>IF(H133=I133,MIN('Pass-through'!H132-I133,K133),0)</f>
        <v>0</v>
      </c>
      <c r="M133" s="29">
        <f t="shared" si="11"/>
        <v>552062.5</v>
      </c>
    </row>
    <row r="134" spans="1:13">
      <c r="A134" s="51">
        <v>124</v>
      </c>
      <c r="B134" s="28">
        <f t="shared" si="12"/>
        <v>0</v>
      </c>
      <c r="C134" s="5">
        <f>IF(B134&gt;0,MIN(B134,'Pass-through'!H133),0)</f>
        <v>0</v>
      </c>
      <c r="D134" s="29">
        <f t="shared" si="8"/>
        <v>0</v>
      </c>
      <c r="E134" s="28">
        <f t="shared" si="13"/>
        <v>0</v>
      </c>
      <c r="F134" s="18">
        <f>IF(B134=C134,MIN('Pass-through'!H133-C134,E134),0)</f>
        <v>0</v>
      </c>
      <c r="G134" s="43">
        <f t="shared" si="9"/>
        <v>0</v>
      </c>
      <c r="H134" s="48">
        <f t="shared" si="14"/>
        <v>89793239.24448289</v>
      </c>
      <c r="I134" s="18">
        <f>IF(E134=F134,MIN('Pass-through'!H133-F134,H134),0)</f>
        <v>2286175.0476326812</v>
      </c>
      <c r="J134" s="29">
        <f t="shared" si="10"/>
        <v>411552.34653721325</v>
      </c>
      <c r="K134" s="28">
        <f t="shared" si="15"/>
        <v>120450000</v>
      </c>
      <c r="L134" s="18">
        <f>IF(H134=I134,MIN('Pass-through'!H133-I134,K134),0)</f>
        <v>0</v>
      </c>
      <c r="M134" s="29">
        <f t="shared" si="11"/>
        <v>552062.5</v>
      </c>
    </row>
    <row r="135" spans="1:13">
      <c r="A135" s="51">
        <v>125</v>
      </c>
      <c r="B135" s="28">
        <f t="shared" si="12"/>
        <v>0</v>
      </c>
      <c r="C135" s="5">
        <f>IF(B135&gt;0,MIN(B135,'Pass-through'!H134),0)</f>
        <v>0</v>
      </c>
      <c r="D135" s="29">
        <f t="shared" si="8"/>
        <v>0</v>
      </c>
      <c r="E135" s="28">
        <f t="shared" si="13"/>
        <v>0</v>
      </c>
      <c r="F135" s="18">
        <f>IF(B135=C135,MIN('Pass-through'!H134-C135,E135),0)</f>
        <v>0</v>
      </c>
      <c r="G135" s="43">
        <f t="shared" si="9"/>
        <v>0</v>
      </c>
      <c r="H135" s="48">
        <f t="shared" si="14"/>
        <v>87507064.19685021</v>
      </c>
      <c r="I135" s="18">
        <f>IF(E135=F135,MIN('Pass-through'!H134-F135,H135),0)</f>
        <v>2264673.025256345</v>
      </c>
      <c r="J135" s="29">
        <f t="shared" si="10"/>
        <v>401074.04423556349</v>
      </c>
      <c r="K135" s="28">
        <f t="shared" si="15"/>
        <v>120450000</v>
      </c>
      <c r="L135" s="18">
        <f>IF(H135=I135,MIN('Pass-through'!H134-I135,K135),0)</f>
        <v>0</v>
      </c>
      <c r="M135" s="29">
        <f t="shared" si="11"/>
        <v>552062.5</v>
      </c>
    </row>
    <row r="136" spans="1:13">
      <c r="A136" s="51">
        <v>126</v>
      </c>
      <c r="B136" s="28">
        <f t="shared" si="12"/>
        <v>0</v>
      </c>
      <c r="C136" s="5">
        <f>IF(B136&gt;0,MIN(B136,'Pass-through'!H135),0)</f>
        <v>0</v>
      </c>
      <c r="D136" s="29">
        <f t="shared" si="8"/>
        <v>0</v>
      </c>
      <c r="E136" s="28">
        <f t="shared" si="13"/>
        <v>0</v>
      </c>
      <c r="F136" s="18">
        <f>IF(B136=C136,MIN('Pass-through'!H135-C136,E136),0)</f>
        <v>0</v>
      </c>
      <c r="G136" s="43">
        <f t="shared" si="9"/>
        <v>0</v>
      </c>
      <c r="H136" s="48">
        <f t="shared" si="14"/>
        <v>85242391.17159386</v>
      </c>
      <c r="I136" s="18">
        <f>IF(E136=F136,MIN('Pass-through'!H135-F136,H136),0)</f>
        <v>2243363.3703123736</v>
      </c>
      <c r="J136" s="29">
        <f t="shared" si="10"/>
        <v>390694.29286980518</v>
      </c>
      <c r="K136" s="28">
        <f t="shared" si="15"/>
        <v>120450000</v>
      </c>
      <c r="L136" s="18">
        <f>IF(H136=I136,MIN('Pass-through'!H135-I136,K136),0)</f>
        <v>0</v>
      </c>
      <c r="M136" s="29">
        <f t="shared" si="11"/>
        <v>552062.5</v>
      </c>
    </row>
    <row r="137" spans="1:13">
      <c r="A137" s="51">
        <v>127</v>
      </c>
      <c r="B137" s="28">
        <f t="shared" si="12"/>
        <v>0</v>
      </c>
      <c r="C137" s="5">
        <f>IF(B137&gt;0,MIN(B137,'Pass-through'!H136),0)</f>
        <v>0</v>
      </c>
      <c r="D137" s="29">
        <f t="shared" si="8"/>
        <v>0</v>
      </c>
      <c r="E137" s="28">
        <f t="shared" si="13"/>
        <v>0</v>
      </c>
      <c r="F137" s="18">
        <f>IF(B137=C137,MIN('Pass-through'!H136-C137,E137),0)</f>
        <v>0</v>
      </c>
      <c r="G137" s="43">
        <f t="shared" si="9"/>
        <v>0</v>
      </c>
      <c r="H137" s="48">
        <f t="shared" si="14"/>
        <v>82999027.801281482</v>
      </c>
      <c r="I137" s="18">
        <f>IF(E137=F137,MIN('Pass-through'!H136-F137,H137),0)</f>
        <v>2222244.3952932176</v>
      </c>
      <c r="J137" s="29">
        <f t="shared" si="10"/>
        <v>380412.21075587347</v>
      </c>
      <c r="K137" s="28">
        <f t="shared" si="15"/>
        <v>120450000</v>
      </c>
      <c r="L137" s="18">
        <f>IF(H137=I137,MIN('Pass-through'!H136-I137,K137),0)</f>
        <v>0</v>
      </c>
      <c r="M137" s="29">
        <f t="shared" si="11"/>
        <v>552062.5</v>
      </c>
    </row>
    <row r="138" spans="1:13">
      <c r="A138" s="51">
        <v>128</v>
      </c>
      <c r="B138" s="28">
        <f t="shared" si="12"/>
        <v>0</v>
      </c>
      <c r="C138" s="5">
        <f>IF(B138&gt;0,MIN(B138,'Pass-through'!H137),0)</f>
        <v>0</v>
      </c>
      <c r="D138" s="29">
        <f t="shared" si="8"/>
        <v>0</v>
      </c>
      <c r="E138" s="28">
        <f t="shared" si="13"/>
        <v>0</v>
      </c>
      <c r="F138" s="18">
        <f>IF(B138=C138,MIN('Pass-through'!H137-C138,E138),0)</f>
        <v>0</v>
      </c>
      <c r="G138" s="43">
        <f t="shared" si="9"/>
        <v>0</v>
      </c>
      <c r="H138" s="48">
        <f t="shared" si="14"/>
        <v>80776783.405988261</v>
      </c>
      <c r="I138" s="18">
        <f>IF(E138=F138,MIN('Pass-through'!H137-F138,H138),0)</f>
        <v>2201314.4273750419</v>
      </c>
      <c r="J138" s="29">
        <f t="shared" si="10"/>
        <v>370226.92394411284</v>
      </c>
      <c r="K138" s="28">
        <f t="shared" si="15"/>
        <v>120450000</v>
      </c>
      <c r="L138" s="18">
        <f>IF(H138=I138,MIN('Pass-through'!H137-I138,K138),0)</f>
        <v>0</v>
      </c>
      <c r="M138" s="29">
        <f t="shared" si="11"/>
        <v>552062.5</v>
      </c>
    </row>
    <row r="139" spans="1:13">
      <c r="A139" s="51">
        <v>129</v>
      </c>
      <c r="B139" s="28">
        <f t="shared" si="12"/>
        <v>0</v>
      </c>
      <c r="C139" s="5">
        <f>IF(B139&gt;0,MIN(B139,'Pass-through'!H138),0)</f>
        <v>0</v>
      </c>
      <c r="D139" s="29">
        <f t="shared" si="8"/>
        <v>0</v>
      </c>
      <c r="E139" s="28">
        <f t="shared" si="13"/>
        <v>0</v>
      </c>
      <c r="F139" s="18">
        <f>IF(B139=C139,MIN('Pass-through'!H138-C139,E139),0)</f>
        <v>0</v>
      </c>
      <c r="G139" s="43">
        <f t="shared" si="9"/>
        <v>0</v>
      </c>
      <c r="H139" s="48">
        <f t="shared" si="14"/>
        <v>78575468.978613213</v>
      </c>
      <c r="I139" s="18">
        <f>IF(E139=F139,MIN('Pass-through'!H138-F139,H139),0)</f>
        <v>2180571.8082903898</v>
      </c>
      <c r="J139" s="29">
        <f t="shared" si="10"/>
        <v>360137.56615197723</v>
      </c>
      <c r="K139" s="28">
        <f t="shared" si="15"/>
        <v>120450000</v>
      </c>
      <c r="L139" s="18">
        <f>IF(H139=I139,MIN('Pass-through'!H138-I139,K139),0)</f>
        <v>0</v>
      </c>
      <c r="M139" s="29">
        <f t="shared" si="11"/>
        <v>552062.5</v>
      </c>
    </row>
    <row r="140" spans="1:13">
      <c r="A140" s="51">
        <v>130</v>
      </c>
      <c r="B140" s="28">
        <f t="shared" si="12"/>
        <v>0</v>
      </c>
      <c r="C140" s="5">
        <f>IF(B140&gt;0,MIN(B140,'Pass-through'!H139),0)</f>
        <v>0</v>
      </c>
      <c r="D140" s="29">
        <f t="shared" ref="D140:D203" si="16">($C$4/12)*B140</f>
        <v>0</v>
      </c>
      <c r="E140" s="28">
        <f t="shared" si="13"/>
        <v>0</v>
      </c>
      <c r="F140" s="18">
        <f>IF(B140=C140,MIN('Pass-through'!H139-C140,E140),0)</f>
        <v>0</v>
      </c>
      <c r="G140" s="43">
        <f t="shared" ref="G140:G203" si="17">($C$5/12)*E140</f>
        <v>0</v>
      </c>
      <c r="H140" s="48">
        <f t="shared" si="14"/>
        <v>76394897.170322821</v>
      </c>
      <c r="I140" s="18">
        <f>IF(E140=F140,MIN('Pass-through'!H139-F140,H140),0)</f>
        <v>2160014.8942019567</v>
      </c>
      <c r="J140" s="29">
        <f t="shared" ref="J140:J203" si="18">($C$6/12)*H140</f>
        <v>350143.27869731293</v>
      </c>
      <c r="K140" s="28">
        <f t="shared" si="15"/>
        <v>120450000</v>
      </c>
      <c r="L140" s="18">
        <f>IF(H140=I140,MIN('Pass-through'!H139-I140,K140),0)</f>
        <v>0</v>
      </c>
      <c r="M140" s="29">
        <f t="shared" ref="M140:M203" si="19">($C$7/12)*K140</f>
        <v>552062.5</v>
      </c>
    </row>
    <row r="141" spans="1:13">
      <c r="A141" s="51">
        <v>131</v>
      </c>
      <c r="B141" s="28">
        <f t="shared" ref="B141:B204" si="20">B140-C140</f>
        <v>0</v>
      </c>
      <c r="C141" s="5">
        <f>IF(B141&gt;0,MIN(B141,'Pass-through'!H140),0)</f>
        <v>0</v>
      </c>
      <c r="D141" s="29">
        <f t="shared" si="16"/>
        <v>0</v>
      </c>
      <c r="E141" s="28">
        <f t="shared" ref="E141:E204" si="21">E140-F140</f>
        <v>0</v>
      </c>
      <c r="F141" s="18">
        <f>IF(B141=C141,MIN('Pass-through'!H140-C141,E141),0)</f>
        <v>0</v>
      </c>
      <c r="G141" s="43">
        <f t="shared" si="17"/>
        <v>0</v>
      </c>
      <c r="H141" s="48">
        <f t="shared" ref="H141:H204" si="22">H140-I140</f>
        <v>74234882.276120871</v>
      </c>
      <c r="I141" s="18">
        <f>IF(E141=F141,MIN('Pass-through'!H140-F141,H141),0)</f>
        <v>2139642.0555774481</v>
      </c>
      <c r="J141" s="29">
        <f t="shared" si="18"/>
        <v>340243.21043222066</v>
      </c>
      <c r="K141" s="28">
        <f t="shared" ref="K141:K204" si="23">K140-L140</f>
        <v>120450000</v>
      </c>
      <c r="L141" s="18">
        <f>IF(H141=I141,MIN('Pass-through'!H140-I141,K141),0)</f>
        <v>0</v>
      </c>
      <c r="M141" s="29">
        <f t="shared" si="19"/>
        <v>552062.5</v>
      </c>
    </row>
    <row r="142" spans="1:13">
      <c r="A142" s="51">
        <v>132</v>
      </c>
      <c r="B142" s="28">
        <f t="shared" si="20"/>
        <v>0</v>
      </c>
      <c r="C142" s="5">
        <f>IF(B142&gt;0,MIN(B142,'Pass-through'!H141),0)</f>
        <v>0</v>
      </c>
      <c r="D142" s="29">
        <f t="shared" si="16"/>
        <v>0</v>
      </c>
      <c r="E142" s="28">
        <f t="shared" si="21"/>
        <v>0</v>
      </c>
      <c r="F142" s="18">
        <f>IF(B142=C142,MIN('Pass-through'!H141-C142,E142),0)</f>
        <v>0</v>
      </c>
      <c r="G142" s="43">
        <f t="shared" si="17"/>
        <v>0</v>
      </c>
      <c r="H142" s="48">
        <f t="shared" si="22"/>
        <v>72095240.220543429</v>
      </c>
      <c r="I142" s="18">
        <f>IF(E142=F142,MIN('Pass-through'!H141-F142,H142),0)</f>
        <v>2119451.6770655289</v>
      </c>
      <c r="J142" s="29">
        <f t="shared" si="18"/>
        <v>330436.51767749072</v>
      </c>
      <c r="K142" s="28">
        <f t="shared" si="23"/>
        <v>120450000</v>
      </c>
      <c r="L142" s="18">
        <f>IF(H142=I142,MIN('Pass-through'!H141-I142,K142),0)</f>
        <v>0</v>
      </c>
      <c r="M142" s="29">
        <f t="shared" si="19"/>
        <v>552062.5</v>
      </c>
    </row>
    <row r="143" spans="1:13">
      <c r="A143" s="51">
        <v>133</v>
      </c>
      <c r="B143" s="28">
        <f t="shared" si="20"/>
        <v>0</v>
      </c>
      <c r="C143" s="5">
        <f>IF(B143&gt;0,MIN(B143,'Pass-through'!H142),0)</f>
        <v>0</v>
      </c>
      <c r="D143" s="29">
        <f t="shared" si="16"/>
        <v>0</v>
      </c>
      <c r="E143" s="28">
        <f t="shared" si="21"/>
        <v>0</v>
      </c>
      <c r="F143" s="18">
        <f>IF(B143=C143,MIN('Pass-through'!H142-C143,E143),0)</f>
        <v>0</v>
      </c>
      <c r="G143" s="43">
        <f t="shared" si="17"/>
        <v>0</v>
      </c>
      <c r="H143" s="48">
        <f t="shared" si="22"/>
        <v>69975788.543477893</v>
      </c>
      <c r="I143" s="18">
        <f>IF(E143=F143,MIN('Pass-through'!H142-F143,H143),0)</f>
        <v>2099442.1573728402</v>
      </c>
      <c r="J143" s="29">
        <f t="shared" si="18"/>
        <v>320722.36415760702</v>
      </c>
      <c r="K143" s="28">
        <f t="shared" si="23"/>
        <v>120450000</v>
      </c>
      <c r="L143" s="18">
        <f>IF(H143=I143,MIN('Pass-through'!H142-I143,K143),0)</f>
        <v>0</v>
      </c>
      <c r="M143" s="29">
        <f t="shared" si="19"/>
        <v>552062.5</v>
      </c>
    </row>
    <row r="144" spans="1:13">
      <c r="A144" s="51">
        <v>134</v>
      </c>
      <c r="B144" s="28">
        <f t="shared" si="20"/>
        <v>0</v>
      </c>
      <c r="C144" s="5">
        <f>IF(B144&gt;0,MIN(B144,'Pass-through'!H143),0)</f>
        <v>0</v>
      </c>
      <c r="D144" s="29">
        <f t="shared" si="16"/>
        <v>0</v>
      </c>
      <c r="E144" s="28">
        <f t="shared" si="21"/>
        <v>0</v>
      </c>
      <c r="F144" s="18">
        <f>IF(B144=C144,MIN('Pass-through'!H143-C144,E144),0)</f>
        <v>0</v>
      </c>
      <c r="G144" s="43">
        <f t="shared" si="17"/>
        <v>0</v>
      </c>
      <c r="H144" s="48">
        <f t="shared" si="22"/>
        <v>67876346.386105046</v>
      </c>
      <c r="I144" s="18">
        <f>IF(E144=F144,MIN('Pass-through'!H143-F144,H144),0)</f>
        <v>2079611.9091420856</v>
      </c>
      <c r="J144" s="29">
        <f t="shared" si="18"/>
        <v>311099.9209363148</v>
      </c>
      <c r="K144" s="28">
        <f t="shared" si="23"/>
        <v>120450000</v>
      </c>
      <c r="L144" s="18">
        <f>IF(H144=I144,MIN('Pass-through'!H143-I144,K144),0)</f>
        <v>0</v>
      </c>
      <c r="M144" s="29">
        <f t="shared" si="19"/>
        <v>552062.5</v>
      </c>
    </row>
    <row r="145" spans="1:13">
      <c r="A145" s="51">
        <v>135</v>
      </c>
      <c r="B145" s="28">
        <f t="shared" si="20"/>
        <v>0</v>
      </c>
      <c r="C145" s="5">
        <f>IF(B145&gt;0,MIN(B145,'Pass-through'!H144),0)</f>
        <v>0</v>
      </c>
      <c r="D145" s="29">
        <f t="shared" si="16"/>
        <v>0</v>
      </c>
      <c r="E145" s="28">
        <f t="shared" si="21"/>
        <v>0</v>
      </c>
      <c r="F145" s="18">
        <f>IF(B145=C145,MIN('Pass-through'!H144-C145,E145),0)</f>
        <v>0</v>
      </c>
      <c r="G145" s="43">
        <f t="shared" si="17"/>
        <v>0</v>
      </c>
      <c r="H145" s="48">
        <f t="shared" si="22"/>
        <v>65796734.476962961</v>
      </c>
      <c r="I145" s="18">
        <f>IF(E145=F145,MIN('Pass-through'!H144-F145,H145),0)</f>
        <v>2059959.3588311719</v>
      </c>
      <c r="J145" s="29">
        <f t="shared" si="18"/>
        <v>301568.3663527469</v>
      </c>
      <c r="K145" s="28">
        <f t="shared" si="23"/>
        <v>120450000</v>
      </c>
      <c r="L145" s="18">
        <f>IF(H145=I145,MIN('Pass-through'!H144-I145,K145),0)</f>
        <v>0</v>
      </c>
      <c r="M145" s="29">
        <f t="shared" si="19"/>
        <v>552062.5</v>
      </c>
    </row>
    <row r="146" spans="1:13">
      <c r="A146" s="51">
        <v>136</v>
      </c>
      <c r="B146" s="28">
        <f t="shared" si="20"/>
        <v>0</v>
      </c>
      <c r="C146" s="5">
        <f>IF(B146&gt;0,MIN(B146,'Pass-through'!H145),0)</f>
        <v>0</v>
      </c>
      <c r="D146" s="29">
        <f t="shared" si="16"/>
        <v>0</v>
      </c>
      <c r="E146" s="28">
        <f t="shared" si="21"/>
        <v>0</v>
      </c>
      <c r="F146" s="18">
        <f>IF(B146=C146,MIN('Pass-through'!H145-C146,E146),0)</f>
        <v>0</v>
      </c>
      <c r="G146" s="43">
        <f t="shared" si="17"/>
        <v>0</v>
      </c>
      <c r="H146" s="48">
        <f t="shared" si="22"/>
        <v>63736775.118131787</v>
      </c>
      <c r="I146" s="18">
        <f>IF(E146=F146,MIN('Pass-through'!H145-F146,H146),0)</f>
        <v>2040482.9465933964</v>
      </c>
      <c r="J146" s="29">
        <f t="shared" si="18"/>
        <v>292126.88595810405</v>
      </c>
      <c r="K146" s="28">
        <f t="shared" si="23"/>
        <v>120450000</v>
      </c>
      <c r="L146" s="18">
        <f>IF(H146=I146,MIN('Pass-through'!H145-I146,K146),0)</f>
        <v>0</v>
      </c>
      <c r="M146" s="29">
        <f t="shared" si="19"/>
        <v>552062.5</v>
      </c>
    </row>
    <row r="147" spans="1:13">
      <c r="A147" s="51">
        <v>137</v>
      </c>
      <c r="B147" s="28">
        <f t="shared" si="20"/>
        <v>0</v>
      </c>
      <c r="C147" s="5">
        <f>IF(B147&gt;0,MIN(B147,'Pass-through'!H146),0)</f>
        <v>0</v>
      </c>
      <c r="D147" s="29">
        <f t="shared" si="16"/>
        <v>0</v>
      </c>
      <c r="E147" s="28">
        <f t="shared" si="21"/>
        <v>0</v>
      </c>
      <c r="F147" s="18">
        <f>IF(B147=C147,MIN('Pass-through'!H146-C147,E147),0)</f>
        <v>0</v>
      </c>
      <c r="G147" s="43">
        <f t="shared" si="17"/>
        <v>0</v>
      </c>
      <c r="H147" s="48">
        <f t="shared" si="22"/>
        <v>61696292.17153839</v>
      </c>
      <c r="I147" s="18">
        <f>IF(E147=F147,MIN('Pass-through'!H146-F147,H147),0)</f>
        <v>2021181.1261586696</v>
      </c>
      <c r="J147" s="29">
        <f t="shared" si="18"/>
        <v>282774.67245288432</v>
      </c>
      <c r="K147" s="28">
        <f t="shared" si="23"/>
        <v>120450000</v>
      </c>
      <c r="L147" s="18">
        <f>IF(H147=I147,MIN('Pass-through'!H146-I147,K147),0)</f>
        <v>0</v>
      </c>
      <c r="M147" s="29">
        <f t="shared" si="19"/>
        <v>552062.5</v>
      </c>
    </row>
    <row r="148" spans="1:13">
      <c r="A148" s="51">
        <v>138</v>
      </c>
      <c r="B148" s="28">
        <f t="shared" si="20"/>
        <v>0</v>
      </c>
      <c r="C148" s="5">
        <f>IF(B148&gt;0,MIN(B148,'Pass-through'!H147),0)</f>
        <v>0</v>
      </c>
      <c r="D148" s="29">
        <f t="shared" si="16"/>
        <v>0</v>
      </c>
      <c r="E148" s="28">
        <f t="shared" si="21"/>
        <v>0</v>
      </c>
      <c r="F148" s="18">
        <f>IF(B148=C148,MIN('Pass-through'!H147-C148,E148),0)</f>
        <v>0</v>
      </c>
      <c r="G148" s="43">
        <f t="shared" si="17"/>
        <v>0</v>
      </c>
      <c r="H148" s="48">
        <f t="shared" si="22"/>
        <v>59675111.045379721</v>
      </c>
      <c r="I148" s="18">
        <f>IF(E148=F148,MIN('Pass-through'!H147-F148,H148),0)</f>
        <v>2002052.3647157738</v>
      </c>
      <c r="J148" s="29">
        <f t="shared" si="18"/>
        <v>273510.92562465707</v>
      </c>
      <c r="K148" s="28">
        <f t="shared" si="23"/>
        <v>120450000</v>
      </c>
      <c r="L148" s="18">
        <f>IF(H148=I148,MIN('Pass-through'!H147-I148,K148),0)</f>
        <v>0</v>
      </c>
      <c r="M148" s="29">
        <f t="shared" si="19"/>
        <v>552062.5</v>
      </c>
    </row>
    <row r="149" spans="1:13">
      <c r="A149" s="51">
        <v>139</v>
      </c>
      <c r="B149" s="28">
        <f t="shared" si="20"/>
        <v>0</v>
      </c>
      <c r="C149" s="5">
        <f>IF(B149&gt;0,MIN(B149,'Pass-through'!H148),0)</f>
        <v>0</v>
      </c>
      <c r="D149" s="29">
        <f t="shared" si="16"/>
        <v>0</v>
      </c>
      <c r="E149" s="28">
        <f t="shared" si="21"/>
        <v>0</v>
      </c>
      <c r="F149" s="18">
        <f>IF(B149=C149,MIN('Pass-through'!H148-C149,E149),0)</f>
        <v>0</v>
      </c>
      <c r="G149" s="43">
        <f t="shared" si="17"/>
        <v>0</v>
      </c>
      <c r="H149" s="48">
        <f t="shared" si="22"/>
        <v>57673058.680663943</v>
      </c>
      <c r="I149" s="18">
        <f>IF(E149=F149,MIN('Pass-through'!H148-F149,H149),0)</f>
        <v>1983095.1427956293</v>
      </c>
      <c r="J149" s="29">
        <f t="shared" si="18"/>
        <v>264334.85228637641</v>
      </c>
      <c r="K149" s="28">
        <f t="shared" si="23"/>
        <v>120450000</v>
      </c>
      <c r="L149" s="18">
        <f>IF(H149=I149,MIN('Pass-through'!H148-I149,K149),0)</f>
        <v>0</v>
      </c>
      <c r="M149" s="29">
        <f t="shared" si="19"/>
        <v>552062.5</v>
      </c>
    </row>
    <row r="150" spans="1:13">
      <c r="A150" s="51">
        <v>140</v>
      </c>
      <c r="B150" s="28">
        <f t="shared" si="20"/>
        <v>0</v>
      </c>
      <c r="C150" s="5">
        <f>IF(B150&gt;0,MIN(B150,'Pass-through'!H149),0)</f>
        <v>0</v>
      </c>
      <c r="D150" s="29">
        <f t="shared" si="16"/>
        <v>0</v>
      </c>
      <c r="E150" s="28">
        <f t="shared" si="21"/>
        <v>0</v>
      </c>
      <c r="F150" s="18">
        <f>IF(B150=C150,MIN('Pass-through'!H149-C150,E150),0)</f>
        <v>0</v>
      </c>
      <c r="G150" s="43">
        <f t="shared" si="17"/>
        <v>0</v>
      </c>
      <c r="H150" s="48">
        <f t="shared" si="22"/>
        <v>55689963.537868313</v>
      </c>
      <c r="I150" s="18">
        <f>IF(E150=F150,MIN('Pass-through'!H149-F150,H150),0)</f>
        <v>1964307.954155582</v>
      </c>
      <c r="J150" s="29">
        <f t="shared" si="18"/>
        <v>255245.66621522978</v>
      </c>
      <c r="K150" s="28">
        <f t="shared" si="23"/>
        <v>120450000</v>
      </c>
      <c r="L150" s="18">
        <f>IF(H150=I150,MIN('Pass-through'!H149-I150,K150),0)</f>
        <v>0</v>
      </c>
      <c r="M150" s="29">
        <f t="shared" si="19"/>
        <v>552062.5</v>
      </c>
    </row>
    <row r="151" spans="1:13">
      <c r="A151" s="51">
        <v>141</v>
      </c>
      <c r="B151" s="28">
        <f t="shared" si="20"/>
        <v>0</v>
      </c>
      <c r="C151" s="5">
        <f>IF(B151&gt;0,MIN(B151,'Pass-through'!H150),0)</f>
        <v>0</v>
      </c>
      <c r="D151" s="29">
        <f t="shared" si="16"/>
        <v>0</v>
      </c>
      <c r="E151" s="28">
        <f t="shared" si="21"/>
        <v>0</v>
      </c>
      <c r="F151" s="18">
        <f>IF(B151=C151,MIN('Pass-through'!H150-C151,E151),0)</f>
        <v>0</v>
      </c>
      <c r="G151" s="43">
        <f t="shared" si="17"/>
        <v>0</v>
      </c>
      <c r="H151" s="48">
        <f t="shared" si="22"/>
        <v>53725655.583712734</v>
      </c>
      <c r="I151" s="18">
        <f>IF(E151=F151,MIN('Pass-through'!H150-F151,H151),0)</f>
        <v>1945689.3056646893</v>
      </c>
      <c r="J151" s="29">
        <f t="shared" si="18"/>
        <v>246242.5880920167</v>
      </c>
      <c r="K151" s="28">
        <f t="shared" si="23"/>
        <v>120450000</v>
      </c>
      <c r="L151" s="18">
        <f>IF(H151=I151,MIN('Pass-through'!H150-I151,K151),0)</f>
        <v>0</v>
      </c>
      <c r="M151" s="29">
        <f t="shared" si="19"/>
        <v>552062.5</v>
      </c>
    </row>
    <row r="152" spans="1:13">
      <c r="A152" s="51">
        <v>142</v>
      </c>
      <c r="B152" s="28">
        <f t="shared" si="20"/>
        <v>0</v>
      </c>
      <c r="C152" s="5">
        <f>IF(B152&gt;0,MIN(B152,'Pass-through'!H151),0)</f>
        <v>0</v>
      </c>
      <c r="D152" s="29">
        <f t="shared" si="16"/>
        <v>0</v>
      </c>
      <c r="E152" s="28">
        <f t="shared" si="21"/>
        <v>0</v>
      </c>
      <c r="F152" s="18">
        <f>IF(B152=C152,MIN('Pass-through'!H151-C152,E152),0)</f>
        <v>0</v>
      </c>
      <c r="G152" s="43">
        <f t="shared" si="17"/>
        <v>0</v>
      </c>
      <c r="H152" s="48">
        <f t="shared" si="22"/>
        <v>51779966.278048046</v>
      </c>
      <c r="I152" s="18">
        <f>IF(E152=F152,MIN('Pass-through'!H151-F152,H152),0)</f>
        <v>1927237.717189997</v>
      </c>
      <c r="J152" s="29">
        <f t="shared" si="18"/>
        <v>237324.84544105353</v>
      </c>
      <c r="K152" s="28">
        <f t="shared" si="23"/>
        <v>120450000</v>
      </c>
      <c r="L152" s="18">
        <f>IF(H152=I152,MIN('Pass-through'!H151-I152,K152),0)</f>
        <v>0</v>
      </c>
      <c r="M152" s="29">
        <f t="shared" si="19"/>
        <v>552062.5</v>
      </c>
    </row>
    <row r="153" spans="1:13">
      <c r="A153" s="51">
        <v>143</v>
      </c>
      <c r="B153" s="28">
        <f t="shared" si="20"/>
        <v>0</v>
      </c>
      <c r="C153" s="5">
        <f>IF(B153&gt;0,MIN(B153,'Pass-through'!H152),0)</f>
        <v>0</v>
      </c>
      <c r="D153" s="29">
        <f t="shared" si="16"/>
        <v>0</v>
      </c>
      <c r="E153" s="28">
        <f t="shared" si="21"/>
        <v>0</v>
      </c>
      <c r="F153" s="18">
        <f>IF(B153=C153,MIN('Pass-through'!H152-C153,E153),0)</f>
        <v>0</v>
      </c>
      <c r="G153" s="43">
        <f t="shared" si="17"/>
        <v>0</v>
      </c>
      <c r="H153" s="48">
        <f t="shared" si="22"/>
        <v>49852728.560858048</v>
      </c>
      <c r="I153" s="18">
        <f>IF(E153=F153,MIN('Pass-through'!H152-F153,H153),0)</f>
        <v>1908951.7214838048</v>
      </c>
      <c r="J153" s="29">
        <f t="shared" si="18"/>
        <v>228491.67257059939</v>
      </c>
      <c r="K153" s="28">
        <f t="shared" si="23"/>
        <v>120450000</v>
      </c>
      <c r="L153" s="18">
        <f>IF(H153=I153,MIN('Pass-through'!H152-I153,K153),0)</f>
        <v>0</v>
      </c>
      <c r="M153" s="29">
        <f t="shared" si="19"/>
        <v>552062.5</v>
      </c>
    </row>
    <row r="154" spans="1:13">
      <c r="A154" s="51">
        <v>144</v>
      </c>
      <c r="B154" s="28">
        <f t="shared" si="20"/>
        <v>0</v>
      </c>
      <c r="C154" s="5">
        <f>IF(B154&gt;0,MIN(B154,'Pass-through'!H153),0)</f>
        <v>0</v>
      </c>
      <c r="D154" s="29">
        <f t="shared" si="16"/>
        <v>0</v>
      </c>
      <c r="E154" s="28">
        <f t="shared" si="21"/>
        <v>0</v>
      </c>
      <c r="F154" s="18">
        <f>IF(B154=C154,MIN('Pass-through'!H153-C154,E154),0)</f>
        <v>0</v>
      </c>
      <c r="G154" s="43">
        <f t="shared" si="17"/>
        <v>0</v>
      </c>
      <c r="H154" s="48">
        <f t="shared" si="22"/>
        <v>47943776.839374244</v>
      </c>
      <c r="I154" s="18">
        <f>IF(E154=F154,MIN('Pass-through'!H153-F154,H154),0)</f>
        <v>1890829.8640719089</v>
      </c>
      <c r="J154" s="29">
        <f t="shared" si="18"/>
        <v>219742.31051379861</v>
      </c>
      <c r="K154" s="28">
        <f t="shared" si="23"/>
        <v>120450000</v>
      </c>
      <c r="L154" s="18">
        <f>IF(H154=I154,MIN('Pass-through'!H153-I154,K154),0)</f>
        <v>0</v>
      </c>
      <c r="M154" s="29">
        <f t="shared" si="19"/>
        <v>552062.5</v>
      </c>
    </row>
    <row r="155" spans="1:13">
      <c r="A155" s="51">
        <v>145</v>
      </c>
      <c r="B155" s="28">
        <f t="shared" si="20"/>
        <v>0</v>
      </c>
      <c r="C155" s="5">
        <f>IF(B155&gt;0,MIN(B155,'Pass-through'!H154),0)</f>
        <v>0</v>
      </c>
      <c r="D155" s="29">
        <f t="shared" si="16"/>
        <v>0</v>
      </c>
      <c r="E155" s="28">
        <f t="shared" si="21"/>
        <v>0</v>
      </c>
      <c r="F155" s="18">
        <f>IF(B155=C155,MIN('Pass-through'!H154-C155,E155),0)</f>
        <v>0</v>
      </c>
      <c r="G155" s="43">
        <f t="shared" si="17"/>
        <v>0</v>
      </c>
      <c r="H155" s="48">
        <f t="shared" si="22"/>
        <v>46052946.975302339</v>
      </c>
      <c r="I155" s="18">
        <f>IF(E155=F155,MIN('Pass-through'!H154-F155,H155),0)</f>
        <v>1872870.7031428039</v>
      </c>
      <c r="J155" s="29">
        <f t="shared" si="18"/>
        <v>211076.00697013573</v>
      </c>
      <c r="K155" s="28">
        <f t="shared" si="23"/>
        <v>120450000</v>
      </c>
      <c r="L155" s="18">
        <f>IF(H155=I155,MIN('Pass-through'!H154-I155,K155),0)</f>
        <v>0</v>
      </c>
      <c r="M155" s="29">
        <f t="shared" si="19"/>
        <v>552062.5</v>
      </c>
    </row>
    <row r="156" spans="1:13">
      <c r="A156" s="51">
        <v>146</v>
      </c>
      <c r="B156" s="28">
        <f t="shared" si="20"/>
        <v>0</v>
      </c>
      <c r="C156" s="5">
        <f>IF(B156&gt;0,MIN(B156,'Pass-through'!H155),0)</f>
        <v>0</v>
      </c>
      <c r="D156" s="29">
        <f t="shared" si="16"/>
        <v>0</v>
      </c>
      <c r="E156" s="28">
        <f t="shared" si="21"/>
        <v>0</v>
      </c>
      <c r="F156" s="18">
        <f>IF(B156=C156,MIN('Pass-through'!H155-C156,E156),0)</f>
        <v>0</v>
      </c>
      <c r="G156" s="43">
        <f t="shared" si="17"/>
        <v>0</v>
      </c>
      <c r="H156" s="48">
        <f t="shared" si="22"/>
        <v>44180076.272159532</v>
      </c>
      <c r="I156" s="18">
        <f>IF(E156=F156,MIN('Pass-through'!H155-F156,H156),0)</f>
        <v>1855072.8094378568</v>
      </c>
      <c r="J156" s="29">
        <f t="shared" si="18"/>
        <v>202492.01624739784</v>
      </c>
      <c r="K156" s="28">
        <f t="shared" si="23"/>
        <v>120450000</v>
      </c>
      <c r="L156" s="18">
        <f>IF(H156=I156,MIN('Pass-through'!H155-I156,K156),0)</f>
        <v>0</v>
      </c>
      <c r="M156" s="29">
        <f t="shared" si="19"/>
        <v>552062.5</v>
      </c>
    </row>
    <row r="157" spans="1:13">
      <c r="A157" s="51">
        <v>147</v>
      </c>
      <c r="B157" s="28">
        <f t="shared" si="20"/>
        <v>0</v>
      </c>
      <c r="C157" s="5">
        <f>IF(B157&gt;0,MIN(B157,'Pass-through'!H156),0)</f>
        <v>0</v>
      </c>
      <c r="D157" s="29">
        <f t="shared" si="16"/>
        <v>0</v>
      </c>
      <c r="E157" s="28">
        <f t="shared" si="21"/>
        <v>0</v>
      </c>
      <c r="F157" s="18">
        <f>IF(B157=C157,MIN('Pass-through'!H156-C157,E157),0)</f>
        <v>0</v>
      </c>
      <c r="G157" s="43">
        <f t="shared" si="17"/>
        <v>0</v>
      </c>
      <c r="H157" s="48">
        <f t="shared" si="22"/>
        <v>42325003.462721676</v>
      </c>
      <c r="I157" s="18">
        <f>IF(E157=F157,MIN('Pass-through'!H156-F157,H157),0)</f>
        <v>1837434.7661424214</v>
      </c>
      <c r="J157" s="29">
        <f t="shared" si="18"/>
        <v>193989.59920414101</v>
      </c>
      <c r="K157" s="28">
        <f t="shared" si="23"/>
        <v>120450000</v>
      </c>
      <c r="L157" s="18">
        <f>IF(H157=I157,MIN('Pass-through'!H156-I157,K157),0)</f>
        <v>0</v>
      </c>
      <c r="M157" s="29">
        <f t="shared" si="19"/>
        <v>552062.5</v>
      </c>
    </row>
    <row r="158" spans="1:13">
      <c r="A158" s="51">
        <v>148</v>
      </c>
      <c r="B158" s="28">
        <f t="shared" si="20"/>
        <v>0</v>
      </c>
      <c r="C158" s="5">
        <f>IF(B158&gt;0,MIN(B158,'Pass-through'!H157),0)</f>
        <v>0</v>
      </c>
      <c r="D158" s="29">
        <f t="shared" si="16"/>
        <v>0</v>
      </c>
      <c r="E158" s="28">
        <f t="shared" si="21"/>
        <v>0</v>
      </c>
      <c r="F158" s="18">
        <f>IF(B158=C158,MIN('Pass-through'!H157-C158,E158),0)</f>
        <v>0</v>
      </c>
      <c r="G158" s="43">
        <f t="shared" si="17"/>
        <v>0</v>
      </c>
      <c r="H158" s="48">
        <f t="shared" si="22"/>
        <v>40487568.696579255</v>
      </c>
      <c r="I158" s="18">
        <f>IF(E158=F158,MIN('Pass-through'!H157-F158,H158),0)</f>
        <v>1819955.1687779031</v>
      </c>
      <c r="J158" s="29">
        <f t="shared" si="18"/>
        <v>185568.02319265492</v>
      </c>
      <c r="K158" s="28">
        <f t="shared" si="23"/>
        <v>120450000</v>
      </c>
      <c r="L158" s="18">
        <f>IF(H158=I158,MIN('Pass-through'!H157-I158,K158),0)</f>
        <v>0</v>
      </c>
      <c r="M158" s="29">
        <f t="shared" si="19"/>
        <v>552062.5</v>
      </c>
    </row>
    <row r="159" spans="1:13">
      <c r="A159" s="51">
        <v>149</v>
      </c>
      <c r="B159" s="28">
        <f t="shared" si="20"/>
        <v>0</v>
      </c>
      <c r="C159" s="5">
        <f>IF(B159&gt;0,MIN(B159,'Pass-through'!H158),0)</f>
        <v>0</v>
      </c>
      <c r="D159" s="29">
        <f t="shared" si="16"/>
        <v>0</v>
      </c>
      <c r="E159" s="28">
        <f t="shared" si="21"/>
        <v>0</v>
      </c>
      <c r="F159" s="18">
        <f>IF(B159=C159,MIN('Pass-through'!H158-C159,E159),0)</f>
        <v>0</v>
      </c>
      <c r="G159" s="43">
        <f t="shared" si="17"/>
        <v>0</v>
      </c>
      <c r="H159" s="48">
        <f t="shared" si="22"/>
        <v>38667613.52780135</v>
      </c>
      <c r="I159" s="18">
        <f>IF(E159=F159,MIN('Pass-through'!H158-F159,H159),0)</f>
        <v>1802632.6250947525</v>
      </c>
      <c r="J159" s="29">
        <f t="shared" si="18"/>
        <v>177226.56200242284</v>
      </c>
      <c r="K159" s="28">
        <f t="shared" si="23"/>
        <v>120450000</v>
      </c>
      <c r="L159" s="18">
        <f>IF(H159=I159,MIN('Pass-through'!H158-I159,K159),0)</f>
        <v>0</v>
      </c>
      <c r="M159" s="29">
        <f t="shared" si="19"/>
        <v>552062.5</v>
      </c>
    </row>
    <row r="160" spans="1:13">
      <c r="A160" s="51">
        <v>150</v>
      </c>
      <c r="B160" s="28">
        <f t="shared" si="20"/>
        <v>0</v>
      </c>
      <c r="C160" s="5">
        <f>IF(B160&gt;0,MIN(B160,'Pass-through'!H159),0)</f>
        <v>0</v>
      </c>
      <c r="D160" s="29">
        <f t="shared" si="16"/>
        <v>0</v>
      </c>
      <c r="E160" s="28">
        <f t="shared" si="21"/>
        <v>0</v>
      </c>
      <c r="F160" s="18">
        <f>IF(B160=C160,MIN('Pass-through'!H159-C160,E160),0)</f>
        <v>0</v>
      </c>
      <c r="G160" s="43">
        <f t="shared" si="17"/>
        <v>0</v>
      </c>
      <c r="H160" s="48">
        <f t="shared" si="22"/>
        <v>36864980.902706601</v>
      </c>
      <c r="I160" s="18">
        <f>IF(E160=F160,MIN('Pass-through'!H159-F160,H160),0)</f>
        <v>1785465.7549663899</v>
      </c>
      <c r="J160" s="29">
        <f t="shared" si="18"/>
        <v>168964.49580407192</v>
      </c>
      <c r="K160" s="28">
        <f t="shared" si="23"/>
        <v>120450000</v>
      </c>
      <c r="L160" s="18">
        <f>IF(H160=I160,MIN('Pass-through'!H159-I160,K160),0)</f>
        <v>0</v>
      </c>
      <c r="M160" s="29">
        <f t="shared" si="19"/>
        <v>552062.5</v>
      </c>
    </row>
    <row r="161" spans="1:13">
      <c r="A161" s="51">
        <v>151</v>
      </c>
      <c r="B161" s="28">
        <f t="shared" si="20"/>
        <v>0</v>
      </c>
      <c r="C161" s="5">
        <f>IF(B161&gt;0,MIN(B161,'Pass-through'!H160),0)</f>
        <v>0</v>
      </c>
      <c r="D161" s="29">
        <f t="shared" si="16"/>
        <v>0</v>
      </c>
      <c r="E161" s="28">
        <f t="shared" si="21"/>
        <v>0</v>
      </c>
      <c r="F161" s="18">
        <f>IF(B161=C161,MIN('Pass-through'!H160-C161,E161),0)</f>
        <v>0</v>
      </c>
      <c r="G161" s="43">
        <f t="shared" si="17"/>
        <v>0</v>
      </c>
      <c r="H161" s="48">
        <f t="shared" si="22"/>
        <v>35079515.147740208</v>
      </c>
      <c r="I161" s="18">
        <f>IF(E161=F161,MIN('Pass-through'!H160-F161,H161),0)</f>
        <v>1768453.1902840473</v>
      </c>
      <c r="J161" s="29">
        <f t="shared" si="18"/>
        <v>160781.11109380928</v>
      </c>
      <c r="K161" s="28">
        <f t="shared" si="23"/>
        <v>120450000</v>
      </c>
      <c r="L161" s="18">
        <f>IF(H161=I161,MIN('Pass-through'!H160-I161,K161),0)</f>
        <v>0</v>
      </c>
      <c r="M161" s="29">
        <f t="shared" si="19"/>
        <v>552062.5</v>
      </c>
    </row>
    <row r="162" spans="1:13">
      <c r="A162" s="51">
        <v>152</v>
      </c>
      <c r="B162" s="28">
        <f t="shared" si="20"/>
        <v>0</v>
      </c>
      <c r="C162" s="5">
        <f>IF(B162&gt;0,MIN(B162,'Pass-through'!H161),0)</f>
        <v>0</v>
      </c>
      <c r="D162" s="29">
        <f t="shared" si="16"/>
        <v>0</v>
      </c>
      <c r="E162" s="28">
        <f t="shared" si="21"/>
        <v>0</v>
      </c>
      <c r="F162" s="18">
        <f>IF(B162=C162,MIN('Pass-through'!H161-C162,E162),0)</f>
        <v>0</v>
      </c>
      <c r="G162" s="43">
        <f t="shared" si="17"/>
        <v>0</v>
      </c>
      <c r="H162" s="48">
        <f t="shared" si="22"/>
        <v>33311061.95745616</v>
      </c>
      <c r="I162" s="18">
        <f>IF(E162=F162,MIN('Pass-through'!H161-F162,H162),0)</f>
        <v>1751593.5748525183</v>
      </c>
      <c r="J162" s="29">
        <f t="shared" si="18"/>
        <v>152675.70063834073</v>
      </c>
      <c r="K162" s="28">
        <f t="shared" si="23"/>
        <v>120450000</v>
      </c>
      <c r="L162" s="18">
        <f>IF(H162=I162,MIN('Pass-through'!H161-I162,K162),0)</f>
        <v>0</v>
      </c>
      <c r="M162" s="29">
        <f t="shared" si="19"/>
        <v>552062.5</v>
      </c>
    </row>
    <row r="163" spans="1:13">
      <c r="A163" s="51">
        <v>153</v>
      </c>
      <c r="B163" s="28">
        <f t="shared" si="20"/>
        <v>0</v>
      </c>
      <c r="C163" s="5">
        <f>IF(B163&gt;0,MIN(B163,'Pass-through'!H162),0)</f>
        <v>0</v>
      </c>
      <c r="D163" s="29">
        <f t="shared" si="16"/>
        <v>0</v>
      </c>
      <c r="E163" s="28">
        <f t="shared" si="21"/>
        <v>0</v>
      </c>
      <c r="F163" s="18">
        <f>IF(B163=C163,MIN('Pass-through'!H162-C163,E163),0)</f>
        <v>0</v>
      </c>
      <c r="G163" s="43">
        <f t="shared" si="17"/>
        <v>0</v>
      </c>
      <c r="H163" s="48">
        <f t="shared" si="22"/>
        <v>31559468.382603642</v>
      </c>
      <c r="I163" s="18">
        <f>IF(E163=F163,MIN('Pass-through'!H162-F163,H163),0)</f>
        <v>1734885.5642868183</v>
      </c>
      <c r="J163" s="29">
        <f t="shared" si="18"/>
        <v>144647.5634202667</v>
      </c>
      <c r="K163" s="28">
        <f t="shared" si="23"/>
        <v>120450000</v>
      </c>
      <c r="L163" s="18">
        <f>IF(H163=I163,MIN('Pass-through'!H162-I163,K163),0)</f>
        <v>0</v>
      </c>
      <c r="M163" s="29">
        <f t="shared" si="19"/>
        <v>552062.5</v>
      </c>
    </row>
    <row r="164" spans="1:13">
      <c r="A164" s="51">
        <v>154</v>
      </c>
      <c r="B164" s="28">
        <f t="shared" si="20"/>
        <v>0</v>
      </c>
      <c r="C164" s="5">
        <f>IF(B164&gt;0,MIN(B164,'Pass-through'!H163),0)</f>
        <v>0</v>
      </c>
      <c r="D164" s="29">
        <f t="shared" si="16"/>
        <v>0</v>
      </c>
      <c r="E164" s="28">
        <f t="shared" si="21"/>
        <v>0</v>
      </c>
      <c r="F164" s="18">
        <f>IF(B164=C164,MIN('Pass-through'!H163-C164,E164),0)</f>
        <v>0</v>
      </c>
      <c r="G164" s="43">
        <f t="shared" si="17"/>
        <v>0</v>
      </c>
      <c r="H164" s="48">
        <f t="shared" si="22"/>
        <v>29824582.818316825</v>
      </c>
      <c r="I164" s="18">
        <f>IF(E164=F164,MIN('Pass-through'!H163-F164,H164),0)</f>
        <v>1718327.8259097296</v>
      </c>
      <c r="J164" s="29">
        <f t="shared" si="18"/>
        <v>136696.0045839521</v>
      </c>
      <c r="K164" s="28">
        <f t="shared" si="23"/>
        <v>120450000</v>
      </c>
      <c r="L164" s="18">
        <f>IF(H164=I164,MIN('Pass-through'!H163-I164,K164),0)</f>
        <v>0</v>
      </c>
      <c r="M164" s="29">
        <f t="shared" si="19"/>
        <v>552062.5</v>
      </c>
    </row>
    <row r="165" spans="1:13">
      <c r="A165" s="51">
        <v>155</v>
      </c>
      <c r="B165" s="28">
        <f t="shared" si="20"/>
        <v>0</v>
      </c>
      <c r="C165" s="5">
        <f>IF(B165&gt;0,MIN(B165,'Pass-through'!H164),0)</f>
        <v>0</v>
      </c>
      <c r="D165" s="29">
        <f t="shared" si="16"/>
        <v>0</v>
      </c>
      <c r="E165" s="28">
        <f t="shared" si="21"/>
        <v>0</v>
      </c>
      <c r="F165" s="18">
        <f>IF(B165=C165,MIN('Pass-through'!H164-C165,E165),0)</f>
        <v>0</v>
      </c>
      <c r="G165" s="43">
        <f t="shared" si="17"/>
        <v>0</v>
      </c>
      <c r="H165" s="48">
        <f t="shared" si="22"/>
        <v>28106254.992407095</v>
      </c>
      <c r="I165" s="18">
        <f>IF(E165=F165,MIN('Pass-through'!H164-F165,H165),0)</f>
        <v>1701919.0386502412</v>
      </c>
      <c r="J165" s="29">
        <f t="shared" si="18"/>
        <v>128820.33538186585</v>
      </c>
      <c r="K165" s="28">
        <f t="shared" si="23"/>
        <v>120450000</v>
      </c>
      <c r="L165" s="18">
        <f>IF(H165=I165,MIN('Pass-through'!H164-I165,K165),0)</f>
        <v>0</v>
      </c>
      <c r="M165" s="29">
        <f t="shared" si="19"/>
        <v>552062.5</v>
      </c>
    </row>
    <row r="166" spans="1:13">
      <c r="A166" s="51">
        <v>156</v>
      </c>
      <c r="B166" s="28">
        <f t="shared" si="20"/>
        <v>0</v>
      </c>
      <c r="C166" s="5">
        <f>IF(B166&gt;0,MIN(B166,'Pass-through'!H165),0)</f>
        <v>0</v>
      </c>
      <c r="D166" s="29">
        <f t="shared" si="16"/>
        <v>0</v>
      </c>
      <c r="E166" s="28">
        <f t="shared" si="21"/>
        <v>0</v>
      </c>
      <c r="F166" s="18">
        <f>IF(B166=C166,MIN('Pass-through'!H165-C166,E166),0)</f>
        <v>0</v>
      </c>
      <c r="G166" s="43">
        <f t="shared" si="17"/>
        <v>0</v>
      </c>
      <c r="H166" s="48">
        <f t="shared" si="22"/>
        <v>26404335.953756854</v>
      </c>
      <c r="I166" s="18">
        <f>IF(E166=F166,MIN('Pass-through'!H165-F166,H166),0)</f>
        <v>1685657.8929428663</v>
      </c>
      <c r="J166" s="29">
        <f t="shared" si="18"/>
        <v>121019.87312138558</v>
      </c>
      <c r="K166" s="28">
        <f t="shared" si="23"/>
        <v>120450000</v>
      </c>
      <c r="L166" s="18">
        <f>IF(H166=I166,MIN('Pass-through'!H165-I166,K166),0)</f>
        <v>0</v>
      </c>
      <c r="M166" s="29">
        <f t="shared" si="19"/>
        <v>552062.5</v>
      </c>
    </row>
    <row r="167" spans="1:13">
      <c r="A167" s="51">
        <v>157</v>
      </c>
      <c r="B167" s="28">
        <f t="shared" si="20"/>
        <v>0</v>
      </c>
      <c r="C167" s="5">
        <f>IF(B167&gt;0,MIN(B167,'Pass-through'!H166),0)</f>
        <v>0</v>
      </c>
      <c r="D167" s="29">
        <f t="shared" si="16"/>
        <v>0</v>
      </c>
      <c r="E167" s="28">
        <f t="shared" si="21"/>
        <v>0</v>
      </c>
      <c r="F167" s="18">
        <f>IF(B167=C167,MIN('Pass-through'!H166-C167,E167),0)</f>
        <v>0</v>
      </c>
      <c r="G167" s="43">
        <f t="shared" si="17"/>
        <v>0</v>
      </c>
      <c r="H167" s="48">
        <f t="shared" si="22"/>
        <v>24718678.060813986</v>
      </c>
      <c r="I167" s="18">
        <f>IF(E167=F167,MIN('Pass-through'!H166-F167,H167),0)</f>
        <v>1669543.0906278302</v>
      </c>
      <c r="J167" s="29">
        <f t="shared" si="18"/>
        <v>113293.9411120641</v>
      </c>
      <c r="K167" s="28">
        <f t="shared" si="23"/>
        <v>120450000</v>
      </c>
      <c r="L167" s="18">
        <f>IF(H167=I167,MIN('Pass-through'!H166-I167,K167),0)</f>
        <v>0</v>
      </c>
      <c r="M167" s="29">
        <f t="shared" si="19"/>
        <v>552062.5</v>
      </c>
    </row>
    <row r="168" spans="1:13">
      <c r="A168" s="51">
        <v>158</v>
      </c>
      <c r="B168" s="28">
        <f t="shared" si="20"/>
        <v>0</v>
      </c>
      <c r="C168" s="5">
        <f>IF(B168&gt;0,MIN(B168,'Pass-through'!H167),0)</f>
        <v>0</v>
      </c>
      <c r="D168" s="29">
        <f t="shared" si="16"/>
        <v>0</v>
      </c>
      <c r="E168" s="28">
        <f t="shared" si="21"/>
        <v>0</v>
      </c>
      <c r="F168" s="18">
        <f>IF(B168=C168,MIN('Pass-through'!H167-C168,E168),0)</f>
        <v>0</v>
      </c>
      <c r="G168" s="43">
        <f t="shared" si="17"/>
        <v>0</v>
      </c>
      <c r="H168" s="48">
        <f t="shared" si="22"/>
        <v>23049134.970186155</v>
      </c>
      <c r="I168" s="18">
        <f>IF(E168=F168,MIN('Pass-through'!H167-F168,H168),0)</f>
        <v>1653573.3448521243</v>
      </c>
      <c r="J168" s="29">
        <f t="shared" si="18"/>
        <v>105641.86861335322</v>
      </c>
      <c r="K168" s="28">
        <f t="shared" si="23"/>
        <v>120450000</v>
      </c>
      <c r="L168" s="18">
        <f>IF(H168=I168,MIN('Pass-through'!H167-I168,K168),0)</f>
        <v>0</v>
      </c>
      <c r="M168" s="29">
        <f t="shared" si="19"/>
        <v>552062.5</v>
      </c>
    </row>
    <row r="169" spans="1:13">
      <c r="A169" s="51">
        <v>159</v>
      </c>
      <c r="B169" s="28">
        <f t="shared" si="20"/>
        <v>0</v>
      </c>
      <c r="C169" s="5">
        <f>IF(B169&gt;0,MIN(B169,'Pass-through'!H168),0)</f>
        <v>0</v>
      </c>
      <c r="D169" s="29">
        <f t="shared" si="16"/>
        <v>0</v>
      </c>
      <c r="E169" s="28">
        <f t="shared" si="21"/>
        <v>0</v>
      </c>
      <c r="F169" s="18">
        <f>IF(B169=C169,MIN('Pass-through'!H168-C169,E169),0)</f>
        <v>0</v>
      </c>
      <c r="G169" s="43">
        <f t="shared" si="17"/>
        <v>0</v>
      </c>
      <c r="H169" s="48">
        <f t="shared" si="22"/>
        <v>21395561.625334032</v>
      </c>
      <c r="I169" s="18">
        <f>IF(E169=F169,MIN('Pass-through'!H168-F169,H169),0)</f>
        <v>1637747.3799714169</v>
      </c>
      <c r="J169" s="29">
        <f t="shared" si="18"/>
        <v>98062.99078278098</v>
      </c>
      <c r="K169" s="28">
        <f t="shared" si="23"/>
        <v>120450000</v>
      </c>
      <c r="L169" s="18">
        <f>IF(H169=I169,MIN('Pass-through'!H168-I169,K169),0)</f>
        <v>0</v>
      </c>
      <c r="M169" s="29">
        <f t="shared" si="19"/>
        <v>552062.5</v>
      </c>
    </row>
    <row r="170" spans="1:13">
      <c r="A170" s="51">
        <v>160</v>
      </c>
      <c r="B170" s="28">
        <f t="shared" si="20"/>
        <v>0</v>
      </c>
      <c r="C170" s="5">
        <f>IF(B170&gt;0,MIN(B170,'Pass-through'!H169),0)</f>
        <v>0</v>
      </c>
      <c r="D170" s="29">
        <f t="shared" si="16"/>
        <v>0</v>
      </c>
      <c r="E170" s="28">
        <f t="shared" si="21"/>
        <v>0</v>
      </c>
      <c r="F170" s="18">
        <f>IF(B170=C170,MIN('Pass-through'!H169-C170,E170),0)</f>
        <v>0</v>
      </c>
      <c r="G170" s="43">
        <f t="shared" si="17"/>
        <v>0</v>
      </c>
      <c r="H170" s="48">
        <f t="shared" si="22"/>
        <v>19757814.245362613</v>
      </c>
      <c r="I170" s="18">
        <f>IF(E170=F170,MIN('Pass-through'!H169-F170,H170),0)</f>
        <v>1622063.931452811</v>
      </c>
      <c r="J170" s="29">
        <f t="shared" si="18"/>
        <v>90556.648624578651</v>
      </c>
      <c r="K170" s="28">
        <f t="shared" si="23"/>
        <v>120450000</v>
      </c>
      <c r="L170" s="18">
        <f>IF(H170=I170,MIN('Pass-through'!H169-I170,K170),0)</f>
        <v>0</v>
      </c>
      <c r="M170" s="29">
        <f t="shared" si="19"/>
        <v>552062.5</v>
      </c>
    </row>
    <row r="171" spans="1:13">
      <c r="A171" s="51">
        <v>161</v>
      </c>
      <c r="B171" s="28">
        <f t="shared" si="20"/>
        <v>0</v>
      </c>
      <c r="C171" s="5">
        <f>IF(B171&gt;0,MIN(B171,'Pass-through'!H170),0)</f>
        <v>0</v>
      </c>
      <c r="D171" s="29">
        <f t="shared" si="16"/>
        <v>0</v>
      </c>
      <c r="E171" s="28">
        <f t="shared" si="21"/>
        <v>0</v>
      </c>
      <c r="F171" s="18">
        <f>IF(B171=C171,MIN('Pass-through'!H170-C171,E171),0)</f>
        <v>0</v>
      </c>
      <c r="G171" s="43">
        <f t="shared" si="17"/>
        <v>0</v>
      </c>
      <c r="H171" s="48">
        <f t="shared" si="22"/>
        <v>18135750.313909803</v>
      </c>
      <c r="I171" s="18">
        <f>IF(E171=F171,MIN('Pass-through'!H170-F171,H171),0)</f>
        <v>1606521.7457784503</v>
      </c>
      <c r="J171" s="29">
        <f t="shared" si="18"/>
        <v>83122.188938753257</v>
      </c>
      <c r="K171" s="28">
        <f t="shared" si="23"/>
        <v>120450000</v>
      </c>
      <c r="L171" s="18">
        <f>IF(H171=I171,MIN('Pass-through'!H170-I171,K171),0)</f>
        <v>0</v>
      </c>
      <c r="M171" s="29">
        <f t="shared" si="19"/>
        <v>552062.5</v>
      </c>
    </row>
    <row r="172" spans="1:13">
      <c r="A172" s="51">
        <v>162</v>
      </c>
      <c r="B172" s="28">
        <f t="shared" si="20"/>
        <v>0</v>
      </c>
      <c r="C172" s="5">
        <f>IF(B172&gt;0,MIN(B172,'Pass-through'!H171),0)</f>
        <v>0</v>
      </c>
      <c r="D172" s="29">
        <f t="shared" si="16"/>
        <v>0</v>
      </c>
      <c r="E172" s="28">
        <f t="shared" si="21"/>
        <v>0</v>
      </c>
      <c r="F172" s="18">
        <f>IF(B172=C172,MIN('Pass-through'!H171-C172,E172),0)</f>
        <v>0</v>
      </c>
      <c r="G172" s="43">
        <f t="shared" si="17"/>
        <v>0</v>
      </c>
      <c r="H172" s="48">
        <f t="shared" si="22"/>
        <v>16529228.568131352</v>
      </c>
      <c r="I172" s="18">
        <f>IF(E172=F172,MIN('Pass-through'!H171-F172,H172),0)</f>
        <v>1591119.5803499527</v>
      </c>
      <c r="J172" s="29">
        <f t="shared" si="18"/>
        <v>75758.964270602024</v>
      </c>
      <c r="K172" s="28">
        <f t="shared" si="23"/>
        <v>120450000</v>
      </c>
      <c r="L172" s="18">
        <f>IF(H172=I172,MIN('Pass-through'!H171-I172,K172),0)</f>
        <v>0</v>
      </c>
      <c r="M172" s="29">
        <f t="shared" si="19"/>
        <v>552062.5</v>
      </c>
    </row>
    <row r="173" spans="1:13">
      <c r="A173" s="51">
        <v>163</v>
      </c>
      <c r="B173" s="28">
        <f t="shared" si="20"/>
        <v>0</v>
      </c>
      <c r="C173" s="5">
        <f>IF(B173&gt;0,MIN(B173,'Pass-through'!H172),0)</f>
        <v>0</v>
      </c>
      <c r="D173" s="29">
        <f t="shared" si="16"/>
        <v>0</v>
      </c>
      <c r="E173" s="28">
        <f t="shared" si="21"/>
        <v>0</v>
      </c>
      <c r="F173" s="18">
        <f>IF(B173=C173,MIN('Pass-through'!H172-C173,E173),0)</f>
        <v>0</v>
      </c>
      <c r="G173" s="43">
        <f t="shared" si="17"/>
        <v>0</v>
      </c>
      <c r="H173" s="48">
        <f t="shared" si="22"/>
        <v>14938108.9877814</v>
      </c>
      <c r="I173" s="18">
        <f>IF(E173=F173,MIN('Pass-through'!H172-F173,H173),0)</f>
        <v>1575856.2033936754</v>
      </c>
      <c r="J173" s="29">
        <f t="shared" si="18"/>
        <v>68466.332860664756</v>
      </c>
      <c r="K173" s="28">
        <f t="shared" si="23"/>
        <v>120450000</v>
      </c>
      <c r="L173" s="18">
        <f>IF(H173=I173,MIN('Pass-through'!H172-I173,K173),0)</f>
        <v>0</v>
      </c>
      <c r="M173" s="29">
        <f t="shared" si="19"/>
        <v>552062.5</v>
      </c>
    </row>
    <row r="174" spans="1:13">
      <c r="A174" s="51">
        <v>164</v>
      </c>
      <c r="B174" s="28">
        <f t="shared" si="20"/>
        <v>0</v>
      </c>
      <c r="C174" s="5">
        <f>IF(B174&gt;0,MIN(B174,'Pass-through'!H173),0)</f>
        <v>0</v>
      </c>
      <c r="D174" s="29">
        <f t="shared" si="16"/>
        <v>0</v>
      </c>
      <c r="E174" s="28">
        <f t="shared" si="21"/>
        <v>0</v>
      </c>
      <c r="F174" s="18">
        <f>IF(B174=C174,MIN('Pass-through'!H173-C174,E174),0)</f>
        <v>0</v>
      </c>
      <c r="G174" s="43">
        <f t="shared" si="17"/>
        <v>0</v>
      </c>
      <c r="H174" s="48">
        <f t="shared" si="22"/>
        <v>13362252.784387724</v>
      </c>
      <c r="I174" s="18">
        <f>IF(E174=F174,MIN('Pass-through'!H173-F174,H174),0)</f>
        <v>1560730.3938668019</v>
      </c>
      <c r="J174" s="29">
        <f t="shared" si="18"/>
        <v>61243.658595110406</v>
      </c>
      <c r="K174" s="28">
        <f t="shared" si="23"/>
        <v>120450000</v>
      </c>
      <c r="L174" s="18">
        <f>IF(H174=I174,MIN('Pass-through'!H173-I174,K174),0)</f>
        <v>0</v>
      </c>
      <c r="M174" s="29">
        <f t="shared" si="19"/>
        <v>552062.5</v>
      </c>
    </row>
    <row r="175" spans="1:13">
      <c r="A175" s="51">
        <v>165</v>
      </c>
      <c r="B175" s="28">
        <f t="shared" si="20"/>
        <v>0</v>
      </c>
      <c r="C175" s="5">
        <f>IF(B175&gt;0,MIN(B175,'Pass-through'!H174),0)</f>
        <v>0</v>
      </c>
      <c r="D175" s="29">
        <f t="shared" si="16"/>
        <v>0</v>
      </c>
      <c r="E175" s="28">
        <f t="shared" si="21"/>
        <v>0</v>
      </c>
      <c r="F175" s="18">
        <f>IF(B175=C175,MIN('Pass-through'!H174-C175,E175),0)</f>
        <v>0</v>
      </c>
      <c r="G175" s="43">
        <f t="shared" si="17"/>
        <v>0</v>
      </c>
      <c r="H175" s="48">
        <f t="shared" si="22"/>
        <v>11801522.390520923</v>
      </c>
      <c r="I175" s="18">
        <f>IF(E175=F175,MIN('Pass-through'!H174-F175,H175),0)</f>
        <v>1545740.9413642399</v>
      </c>
      <c r="J175" s="29">
        <f t="shared" si="18"/>
        <v>54090.310956554233</v>
      </c>
      <c r="K175" s="28">
        <f t="shared" si="23"/>
        <v>120450000</v>
      </c>
      <c r="L175" s="18">
        <f>IF(H175=I175,MIN('Pass-through'!H174-I175,K175),0)</f>
        <v>0</v>
      </c>
      <c r="M175" s="29">
        <f t="shared" si="19"/>
        <v>552062.5</v>
      </c>
    </row>
    <row r="176" spans="1:13">
      <c r="A176" s="51">
        <v>166</v>
      </c>
      <c r="B176" s="28">
        <f t="shared" si="20"/>
        <v>0</v>
      </c>
      <c r="C176" s="5">
        <f>IF(B176&gt;0,MIN(B176,'Pass-through'!H175),0)</f>
        <v>0</v>
      </c>
      <c r="D176" s="29">
        <f t="shared" si="16"/>
        <v>0</v>
      </c>
      <c r="E176" s="28">
        <f t="shared" si="21"/>
        <v>0</v>
      </c>
      <c r="F176" s="18">
        <f>IF(B176=C176,MIN('Pass-through'!H175-C176,E176),0)</f>
        <v>0</v>
      </c>
      <c r="G176" s="43">
        <f t="shared" si="17"/>
        <v>0</v>
      </c>
      <c r="H176" s="48">
        <f t="shared" si="22"/>
        <v>10255781.449156683</v>
      </c>
      <c r="I176" s="18">
        <f>IF(E176=F176,MIN('Pass-through'!H175-F176,H176),0)</f>
        <v>1530886.646026324</v>
      </c>
      <c r="J176" s="29">
        <f t="shared" si="18"/>
        <v>47005.664975301464</v>
      </c>
      <c r="K176" s="28">
        <f t="shared" si="23"/>
        <v>120450000</v>
      </c>
      <c r="L176" s="18">
        <f>IF(H176=I176,MIN('Pass-through'!H175-I176,K176),0)</f>
        <v>0</v>
      </c>
      <c r="M176" s="29">
        <f t="shared" si="19"/>
        <v>552062.5</v>
      </c>
    </row>
    <row r="177" spans="1:13">
      <c r="A177" s="51">
        <v>167</v>
      </c>
      <c r="B177" s="28">
        <f t="shared" si="20"/>
        <v>0</v>
      </c>
      <c r="C177" s="5">
        <f>IF(B177&gt;0,MIN(B177,'Pass-through'!H176),0)</f>
        <v>0</v>
      </c>
      <c r="D177" s="29">
        <f t="shared" si="16"/>
        <v>0</v>
      </c>
      <c r="E177" s="28">
        <f t="shared" si="21"/>
        <v>0</v>
      </c>
      <c r="F177" s="18">
        <f>IF(B177=C177,MIN('Pass-through'!H176-C177,E177),0)</f>
        <v>0</v>
      </c>
      <c r="G177" s="43">
        <f t="shared" si="17"/>
        <v>0</v>
      </c>
      <c r="H177" s="48">
        <f t="shared" si="22"/>
        <v>8724894.8031303585</v>
      </c>
      <c r="I177" s="18">
        <f>IF(E177=F177,MIN('Pass-through'!H176-F177,H177),0)</f>
        <v>1516166.3184473231</v>
      </c>
      <c r="J177" s="29">
        <f t="shared" si="18"/>
        <v>39989.101181014143</v>
      </c>
      <c r="K177" s="28">
        <f t="shared" si="23"/>
        <v>120450000</v>
      </c>
      <c r="L177" s="18">
        <f>IF(H177=I177,MIN('Pass-through'!H176-I177,K177),0)</f>
        <v>0</v>
      </c>
      <c r="M177" s="29">
        <f t="shared" si="19"/>
        <v>552062.5</v>
      </c>
    </row>
    <row r="178" spans="1:13">
      <c r="A178" s="51">
        <v>168</v>
      </c>
      <c r="B178" s="28">
        <f t="shared" si="20"/>
        <v>0</v>
      </c>
      <c r="C178" s="5">
        <f>IF(B178&gt;0,MIN(B178,'Pass-through'!H177),0)</f>
        <v>0</v>
      </c>
      <c r="D178" s="29">
        <f t="shared" si="16"/>
        <v>0</v>
      </c>
      <c r="E178" s="28">
        <f t="shared" si="21"/>
        <v>0</v>
      </c>
      <c r="F178" s="18">
        <f>IF(B178=C178,MIN('Pass-through'!H177-C178,E178),0)</f>
        <v>0</v>
      </c>
      <c r="G178" s="43">
        <f t="shared" si="17"/>
        <v>0</v>
      </c>
      <c r="H178" s="48">
        <f t="shared" si="22"/>
        <v>7208728.4846830349</v>
      </c>
      <c r="I178" s="18">
        <f>IF(E178=F178,MIN('Pass-through'!H177-F178,H178),0)</f>
        <v>1501578.7795847345</v>
      </c>
      <c r="J178" s="29">
        <f t="shared" si="18"/>
        <v>33040.005554797244</v>
      </c>
      <c r="K178" s="28">
        <f t="shared" si="23"/>
        <v>120450000</v>
      </c>
      <c r="L178" s="18">
        <f>IF(H178=I178,MIN('Pass-through'!H177-I178,K178),0)</f>
        <v>0</v>
      </c>
      <c r="M178" s="29">
        <f t="shared" si="19"/>
        <v>552062.5</v>
      </c>
    </row>
    <row r="179" spans="1:13">
      <c r="A179" s="51">
        <v>169</v>
      </c>
      <c r="B179" s="28">
        <f t="shared" si="20"/>
        <v>0</v>
      </c>
      <c r="C179" s="5">
        <f>IF(B179&gt;0,MIN(B179,'Pass-through'!H178),0)</f>
        <v>0</v>
      </c>
      <c r="D179" s="29">
        <f t="shared" si="16"/>
        <v>0</v>
      </c>
      <c r="E179" s="28">
        <f t="shared" si="21"/>
        <v>0</v>
      </c>
      <c r="F179" s="18">
        <f>IF(B179=C179,MIN('Pass-through'!H178-C179,E179),0)</f>
        <v>0</v>
      </c>
      <c r="G179" s="43">
        <f t="shared" si="17"/>
        <v>0</v>
      </c>
      <c r="H179" s="48">
        <f t="shared" si="22"/>
        <v>5707149.7050983002</v>
      </c>
      <c r="I179" s="18">
        <f>IF(E179=F179,MIN('Pass-through'!H178-F179,H179),0)</f>
        <v>1487122.8606693679</v>
      </c>
      <c r="J179" s="29">
        <f t="shared" si="18"/>
        <v>26157.769481700543</v>
      </c>
      <c r="K179" s="28">
        <f t="shared" si="23"/>
        <v>120450000</v>
      </c>
      <c r="L179" s="18">
        <f>IF(H179=I179,MIN('Pass-through'!H178-I179,K179),0)</f>
        <v>0</v>
      </c>
      <c r="M179" s="29">
        <f t="shared" si="19"/>
        <v>552062.5</v>
      </c>
    </row>
    <row r="180" spans="1:13">
      <c r="A180" s="51">
        <v>170</v>
      </c>
      <c r="B180" s="28">
        <f t="shared" si="20"/>
        <v>0</v>
      </c>
      <c r="C180" s="5">
        <f>IF(B180&gt;0,MIN(B180,'Pass-through'!H179),0)</f>
        <v>0</v>
      </c>
      <c r="D180" s="29">
        <f t="shared" si="16"/>
        <v>0</v>
      </c>
      <c r="E180" s="28">
        <f t="shared" si="21"/>
        <v>0</v>
      </c>
      <c r="F180" s="18">
        <f>IF(B180=C180,MIN('Pass-through'!H179-C180,E180),0)</f>
        <v>0</v>
      </c>
      <c r="G180" s="43">
        <f t="shared" si="17"/>
        <v>0</v>
      </c>
      <c r="H180" s="48">
        <f t="shared" si="22"/>
        <v>4220026.8444289323</v>
      </c>
      <c r="I180" s="18">
        <f>IF(E180=F180,MIN('Pass-through'!H179-F180,H180),0)</f>
        <v>1472797.4031162059</v>
      </c>
      <c r="J180" s="29">
        <f t="shared" si="18"/>
        <v>19341.789703632607</v>
      </c>
      <c r="K180" s="28">
        <f t="shared" si="23"/>
        <v>120450000</v>
      </c>
      <c r="L180" s="18">
        <f>IF(H180=I180,MIN('Pass-through'!H179-I180,K180),0)</f>
        <v>0</v>
      </c>
      <c r="M180" s="29">
        <f t="shared" si="19"/>
        <v>552062.5</v>
      </c>
    </row>
    <row r="181" spans="1:13">
      <c r="A181" s="51">
        <v>171</v>
      </c>
      <c r="B181" s="28">
        <f t="shared" si="20"/>
        <v>0</v>
      </c>
      <c r="C181" s="5">
        <f>IF(B181&gt;0,MIN(B181,'Pass-through'!H180),0)</f>
        <v>0</v>
      </c>
      <c r="D181" s="29">
        <f t="shared" si="16"/>
        <v>0</v>
      </c>
      <c r="E181" s="28">
        <f t="shared" si="21"/>
        <v>0</v>
      </c>
      <c r="F181" s="18">
        <f>IF(B181=C181,MIN('Pass-through'!H180-C181,E181),0)</f>
        <v>0</v>
      </c>
      <c r="G181" s="43">
        <f t="shared" si="17"/>
        <v>0</v>
      </c>
      <c r="H181" s="48">
        <f t="shared" si="22"/>
        <v>2747229.4413127266</v>
      </c>
      <c r="I181" s="18">
        <f>IF(E181=F181,MIN('Pass-through'!H180-F181,H181),0)</f>
        <v>1458601.2584360377</v>
      </c>
      <c r="J181" s="29">
        <f>($C$6/12)*H181</f>
        <v>12591.468272683331</v>
      </c>
      <c r="K181" s="28">
        <f t="shared" si="23"/>
        <v>120450000</v>
      </c>
      <c r="L181" s="18">
        <f>IF(H181=I181,MIN('Pass-through'!H180-I181,K181),0)</f>
        <v>0</v>
      </c>
      <c r="M181" s="29">
        <f t="shared" si="19"/>
        <v>552062.5</v>
      </c>
    </row>
    <row r="182" spans="1:13">
      <c r="A182" s="51">
        <v>172</v>
      </c>
      <c r="B182" s="28">
        <f t="shared" si="20"/>
        <v>0</v>
      </c>
      <c r="C182" s="5">
        <f>IF(B182&gt;0,MIN(B182,'Pass-through'!H181),0)</f>
        <v>0</v>
      </c>
      <c r="D182" s="29">
        <f t="shared" si="16"/>
        <v>0</v>
      </c>
      <c r="E182" s="28">
        <f t="shared" si="21"/>
        <v>0</v>
      </c>
      <c r="F182" s="18">
        <f>IF(B182=C182,MIN('Pass-through'!H181-C182,E182),0)</f>
        <v>0</v>
      </c>
      <c r="G182" s="43">
        <f t="shared" si="17"/>
        <v>0</v>
      </c>
      <c r="H182" s="48">
        <f t="shared" si="22"/>
        <v>1288628.1828766889</v>
      </c>
      <c r="I182" s="18">
        <f>IF(E182=F182,MIN('Pass-through'!H181-F182,H182),0)</f>
        <v>1288628.1828766889</v>
      </c>
      <c r="J182" s="29">
        <f t="shared" si="18"/>
        <v>5906.2125048514908</v>
      </c>
      <c r="K182" s="28">
        <f t="shared" si="23"/>
        <v>120450000</v>
      </c>
      <c r="L182" s="18">
        <f>IF(H182=I182,MIN('Pass-through'!H181-I182,K182),0)</f>
        <v>155905.10527116712</v>
      </c>
      <c r="M182" s="29">
        <f t="shared" si="19"/>
        <v>552062.5</v>
      </c>
    </row>
    <row r="183" spans="1:13">
      <c r="A183" s="51">
        <v>173</v>
      </c>
      <c r="B183" s="28">
        <f t="shared" si="20"/>
        <v>0</v>
      </c>
      <c r="C183" s="5">
        <f>IF(B183&gt;0,MIN(B183,'Pass-through'!H182),0)</f>
        <v>0</v>
      </c>
      <c r="D183" s="29">
        <f t="shared" si="16"/>
        <v>0</v>
      </c>
      <c r="E183" s="28">
        <f t="shared" si="21"/>
        <v>0</v>
      </c>
      <c r="F183" s="18">
        <f>IF(B183=C183,MIN('Pass-through'!H182-C183,E183),0)</f>
        <v>0</v>
      </c>
      <c r="G183" s="43">
        <f t="shared" si="17"/>
        <v>0</v>
      </c>
      <c r="H183" s="48">
        <f t="shared" si="22"/>
        <v>0</v>
      </c>
      <c r="I183" s="18">
        <f>IF(E183=F183,MIN('Pass-through'!H182-F183,H183),0)</f>
        <v>0</v>
      </c>
      <c r="J183" s="29">
        <f t="shared" si="18"/>
        <v>0</v>
      </c>
      <c r="K183" s="28">
        <f t="shared" si="23"/>
        <v>120294094.89472884</v>
      </c>
      <c r="L183" s="18">
        <f>IF(H183=I183,MIN('Pass-through'!H182-I183,K183),0)</f>
        <v>1430592.363692017</v>
      </c>
      <c r="M183" s="29">
        <f t="shared" si="19"/>
        <v>551347.93493417383</v>
      </c>
    </row>
    <row r="184" spans="1:13">
      <c r="A184" s="51">
        <v>174</v>
      </c>
      <c r="B184" s="28">
        <f t="shared" si="20"/>
        <v>0</v>
      </c>
      <c r="C184" s="5">
        <f>IF(B184&gt;0,MIN(B184,'Pass-through'!H183),0)</f>
        <v>0</v>
      </c>
      <c r="D184" s="29">
        <f t="shared" si="16"/>
        <v>0</v>
      </c>
      <c r="E184" s="28">
        <f t="shared" si="21"/>
        <v>0</v>
      </c>
      <c r="F184" s="18">
        <f>IF(B184=C184,MIN('Pass-through'!H183-C184,E184),0)</f>
        <v>0</v>
      </c>
      <c r="G184" s="43">
        <f t="shared" si="17"/>
        <v>0</v>
      </c>
      <c r="H184" s="48">
        <f t="shared" si="22"/>
        <v>0</v>
      </c>
      <c r="I184" s="18">
        <f>IF(E184=F184,MIN('Pass-through'!H183-F184,H184),0)</f>
        <v>0</v>
      </c>
      <c r="J184" s="29">
        <f t="shared" si="18"/>
        <v>0</v>
      </c>
      <c r="K184" s="28">
        <f t="shared" si="23"/>
        <v>118863502.53103682</v>
      </c>
      <c r="L184" s="18">
        <f>IF(H184=I184,MIN('Pass-through'!H183-I184,K184),0)</f>
        <v>1416777.3663441469</v>
      </c>
      <c r="M184" s="29">
        <f t="shared" si="19"/>
        <v>544791.05326725217</v>
      </c>
    </row>
    <row r="185" spans="1:13">
      <c r="A185" s="51">
        <v>175</v>
      </c>
      <c r="B185" s="28">
        <f t="shared" si="20"/>
        <v>0</v>
      </c>
      <c r="C185" s="5">
        <f>IF(B185&gt;0,MIN(B185,'Pass-through'!H184),0)</f>
        <v>0</v>
      </c>
      <c r="D185" s="29">
        <f t="shared" si="16"/>
        <v>0</v>
      </c>
      <c r="E185" s="28">
        <f t="shared" si="21"/>
        <v>0</v>
      </c>
      <c r="F185" s="18">
        <f>IF(B185=C185,MIN('Pass-through'!H184-C185,E185),0)</f>
        <v>0</v>
      </c>
      <c r="G185" s="43">
        <f t="shared" si="17"/>
        <v>0</v>
      </c>
      <c r="H185" s="48">
        <f t="shared" si="22"/>
        <v>0</v>
      </c>
      <c r="I185" s="18">
        <f>IF(E185=F185,MIN('Pass-through'!H184-F185,H185),0)</f>
        <v>0</v>
      </c>
      <c r="J185" s="29">
        <f t="shared" si="18"/>
        <v>0</v>
      </c>
      <c r="K185" s="28">
        <f t="shared" si="23"/>
        <v>117446725.16469267</v>
      </c>
      <c r="L185" s="18">
        <f>IF(H185=I185,MIN('Pass-through'!H184-I185,K185),0)</f>
        <v>1403087.187129799</v>
      </c>
      <c r="M185" s="29">
        <f t="shared" si="19"/>
        <v>538297.49033817474</v>
      </c>
    </row>
    <row r="186" spans="1:13">
      <c r="A186" s="51">
        <v>176</v>
      </c>
      <c r="B186" s="28">
        <f t="shared" si="20"/>
        <v>0</v>
      </c>
      <c r="C186" s="5">
        <f>IF(B186&gt;0,MIN(B186,'Pass-through'!H185),0)</f>
        <v>0</v>
      </c>
      <c r="D186" s="29">
        <f t="shared" si="16"/>
        <v>0</v>
      </c>
      <c r="E186" s="28">
        <f t="shared" si="21"/>
        <v>0</v>
      </c>
      <c r="F186" s="18">
        <f>IF(B186=C186,MIN('Pass-through'!H185-C186,E186),0)</f>
        <v>0</v>
      </c>
      <c r="G186" s="43">
        <f t="shared" si="17"/>
        <v>0</v>
      </c>
      <c r="H186" s="48">
        <f t="shared" si="22"/>
        <v>0</v>
      </c>
      <c r="I186" s="18">
        <f>IF(E186=F186,MIN('Pass-through'!H185-F186,H186),0)</f>
        <v>0</v>
      </c>
      <c r="J186" s="29">
        <f t="shared" si="18"/>
        <v>0</v>
      </c>
      <c r="K186" s="28">
        <f t="shared" si="23"/>
        <v>116043637.97756287</v>
      </c>
      <c r="L186" s="18">
        <f>IF(H186=I186,MIN('Pass-through'!H185-I186,K186),0)</f>
        <v>1389520.7267398485</v>
      </c>
      <c r="M186" s="29">
        <f t="shared" si="19"/>
        <v>531866.67406382982</v>
      </c>
    </row>
    <row r="187" spans="1:13">
      <c r="A187" s="51">
        <v>177</v>
      </c>
      <c r="B187" s="28">
        <f t="shared" si="20"/>
        <v>0</v>
      </c>
      <c r="C187" s="5">
        <f>IF(B187&gt;0,MIN(B187,'Pass-through'!H186),0)</f>
        <v>0</v>
      </c>
      <c r="D187" s="29">
        <f t="shared" si="16"/>
        <v>0</v>
      </c>
      <c r="E187" s="28">
        <f t="shared" si="21"/>
        <v>0</v>
      </c>
      <c r="F187" s="18">
        <f>IF(B187=C187,MIN('Pass-through'!H186-C187,E187),0)</f>
        <v>0</v>
      </c>
      <c r="G187" s="43">
        <f t="shared" si="17"/>
        <v>0</v>
      </c>
      <c r="H187" s="48">
        <f t="shared" si="22"/>
        <v>0</v>
      </c>
      <c r="I187" s="18">
        <f>IF(E187=F187,MIN('Pass-through'!H186-F187,H187),0)</f>
        <v>0</v>
      </c>
      <c r="J187" s="29">
        <f t="shared" si="18"/>
        <v>0</v>
      </c>
      <c r="K187" s="28">
        <f t="shared" si="23"/>
        <v>114654117.25082302</v>
      </c>
      <c r="L187" s="18">
        <f>IF(H187=I187,MIN('Pass-through'!H186-I187,K187),0)</f>
        <v>1376076.8954466172</v>
      </c>
      <c r="M187" s="29">
        <f t="shared" si="19"/>
        <v>525498.0373996055</v>
      </c>
    </row>
    <row r="188" spans="1:13">
      <c r="A188" s="51">
        <v>178</v>
      </c>
      <c r="B188" s="28">
        <f t="shared" si="20"/>
        <v>0</v>
      </c>
      <c r="C188" s="5">
        <f>IF(B188&gt;0,MIN(B188,'Pass-through'!H187),0)</f>
        <v>0</v>
      </c>
      <c r="D188" s="29">
        <f t="shared" si="16"/>
        <v>0</v>
      </c>
      <c r="E188" s="28">
        <f t="shared" si="21"/>
        <v>0</v>
      </c>
      <c r="F188" s="18">
        <f>IF(B188=C188,MIN('Pass-through'!H187-C188,E188),0)</f>
        <v>0</v>
      </c>
      <c r="G188" s="43">
        <f t="shared" si="17"/>
        <v>0</v>
      </c>
      <c r="H188" s="48">
        <f t="shared" si="22"/>
        <v>0</v>
      </c>
      <c r="I188" s="18">
        <f>IF(E188=F188,MIN('Pass-through'!H187-F188,H188),0)</f>
        <v>0</v>
      </c>
      <c r="J188" s="29">
        <f t="shared" si="18"/>
        <v>0</v>
      </c>
      <c r="K188" s="28">
        <f t="shared" si="23"/>
        <v>113278040.35537641</v>
      </c>
      <c r="L188" s="18">
        <f>IF(H188=I188,MIN('Pass-through'!H187-I188,K188),0)</f>
        <v>1362754.6130207297</v>
      </c>
      <c r="M188" s="29">
        <f t="shared" si="19"/>
        <v>519191.01829547522</v>
      </c>
    </row>
    <row r="189" spans="1:13">
      <c r="A189" s="51">
        <v>179</v>
      </c>
      <c r="B189" s="28">
        <f t="shared" si="20"/>
        <v>0</v>
      </c>
      <c r="C189" s="5">
        <f>IF(B189&gt;0,MIN(B189,'Pass-through'!H188),0)</f>
        <v>0</v>
      </c>
      <c r="D189" s="29">
        <f t="shared" si="16"/>
        <v>0</v>
      </c>
      <c r="E189" s="28">
        <f t="shared" si="21"/>
        <v>0</v>
      </c>
      <c r="F189" s="18">
        <f>IF(B189=C189,MIN('Pass-through'!H188-C189,E189),0)</f>
        <v>0</v>
      </c>
      <c r="G189" s="43">
        <f t="shared" si="17"/>
        <v>0</v>
      </c>
      <c r="H189" s="48">
        <f t="shared" si="22"/>
        <v>0</v>
      </c>
      <c r="I189" s="18">
        <f>IF(E189=F189,MIN('Pass-through'!H188-F189,H189),0)</f>
        <v>0</v>
      </c>
      <c r="J189" s="29">
        <f t="shared" si="18"/>
        <v>0</v>
      </c>
      <c r="K189" s="28">
        <f t="shared" si="23"/>
        <v>111915285.74235567</v>
      </c>
      <c r="L189" s="18">
        <f>IF(H189=I189,MIN('Pass-through'!H188-I189,K189),0)</f>
        <v>1349552.8086486873</v>
      </c>
      <c r="M189" s="29">
        <f t="shared" si="19"/>
        <v>512945.05965246353</v>
      </c>
    </row>
    <row r="190" spans="1:13">
      <c r="A190" s="51">
        <v>180</v>
      </c>
      <c r="B190" s="28">
        <f t="shared" si="20"/>
        <v>0</v>
      </c>
      <c r="C190" s="5">
        <f>IF(B190&gt;0,MIN(B190,'Pass-through'!H189),0)</f>
        <v>0</v>
      </c>
      <c r="D190" s="29">
        <f t="shared" si="16"/>
        <v>0</v>
      </c>
      <c r="E190" s="28">
        <f t="shared" si="21"/>
        <v>0</v>
      </c>
      <c r="F190" s="18">
        <f>IF(B190=C190,MIN('Pass-through'!H189-C190,E190),0)</f>
        <v>0</v>
      </c>
      <c r="G190" s="43">
        <f t="shared" si="17"/>
        <v>0</v>
      </c>
      <c r="H190" s="48">
        <f t="shared" si="22"/>
        <v>0</v>
      </c>
      <c r="I190" s="18">
        <f>IF(E190=F190,MIN('Pass-through'!H189-F190,H190),0)</f>
        <v>0</v>
      </c>
      <c r="J190" s="29">
        <f t="shared" si="18"/>
        <v>0</v>
      </c>
      <c r="K190" s="28">
        <f t="shared" si="23"/>
        <v>110565732.93370698</v>
      </c>
      <c r="L190" s="18">
        <f>IF(H190=I190,MIN('Pass-through'!H189-I190,K190),0)</f>
        <v>1336470.4208511531</v>
      </c>
      <c r="M190" s="29">
        <f t="shared" si="19"/>
        <v>506759.60927949037</v>
      </c>
    </row>
    <row r="191" spans="1:13">
      <c r="A191" s="51">
        <v>181</v>
      </c>
      <c r="B191" s="28">
        <f t="shared" si="20"/>
        <v>0</v>
      </c>
      <c r="C191" s="5">
        <f>IF(B191&gt;0,MIN(B191,'Pass-through'!H190),0)</f>
        <v>0</v>
      </c>
      <c r="D191" s="29">
        <f t="shared" si="16"/>
        <v>0</v>
      </c>
      <c r="E191" s="28">
        <f t="shared" si="21"/>
        <v>0</v>
      </c>
      <c r="F191" s="18">
        <f>IF(B191=C191,MIN('Pass-through'!H190-C191,E191),0)</f>
        <v>0</v>
      </c>
      <c r="G191" s="43">
        <f t="shared" si="17"/>
        <v>0</v>
      </c>
      <c r="H191" s="48">
        <f t="shared" si="22"/>
        <v>0</v>
      </c>
      <c r="I191" s="18">
        <f>IF(E191=F191,MIN('Pass-through'!H190-F191,H191),0)</f>
        <v>0</v>
      </c>
      <c r="J191" s="29">
        <f t="shared" si="18"/>
        <v>0</v>
      </c>
      <c r="K191" s="28">
        <f t="shared" si="23"/>
        <v>109229262.51285583</v>
      </c>
      <c r="L191" s="18">
        <f>IF(H191=I191,MIN('Pass-through'!H190-I191,K191),0)</f>
        <v>1323506.3974019508</v>
      </c>
      <c r="M191" s="29">
        <f t="shared" si="19"/>
        <v>500634.1198505892</v>
      </c>
    </row>
    <row r="192" spans="1:13">
      <c r="A192" s="51">
        <v>182</v>
      </c>
      <c r="B192" s="28">
        <f t="shared" si="20"/>
        <v>0</v>
      </c>
      <c r="C192" s="5">
        <f>IF(B192&gt;0,MIN(B192,'Pass-through'!H191),0)</f>
        <v>0</v>
      </c>
      <c r="D192" s="29">
        <f t="shared" si="16"/>
        <v>0</v>
      </c>
      <c r="E192" s="28">
        <f t="shared" si="21"/>
        <v>0</v>
      </c>
      <c r="F192" s="18">
        <f>IF(B192=C192,MIN('Pass-through'!H191-C192,E192),0)</f>
        <v>0</v>
      </c>
      <c r="G192" s="43">
        <f t="shared" si="17"/>
        <v>0</v>
      </c>
      <c r="H192" s="48">
        <f t="shared" si="22"/>
        <v>0</v>
      </c>
      <c r="I192" s="18">
        <f>IF(E192=F192,MIN('Pass-through'!H191-F192,H192),0)</f>
        <v>0</v>
      </c>
      <c r="J192" s="29">
        <f t="shared" si="18"/>
        <v>0</v>
      </c>
      <c r="K192" s="28">
        <f t="shared" si="23"/>
        <v>107905756.11545388</v>
      </c>
      <c r="L192" s="18">
        <f>IF(H192=I192,MIN('Pass-through'!H191-I192,K192),0)</f>
        <v>1310659.69524776</v>
      </c>
      <c r="M192" s="29">
        <f t="shared" si="19"/>
        <v>494568.04886249697</v>
      </c>
    </row>
    <row r="193" spans="1:13">
      <c r="A193" s="51">
        <v>183</v>
      </c>
      <c r="B193" s="28">
        <f t="shared" si="20"/>
        <v>0</v>
      </c>
      <c r="C193" s="5">
        <f>IF(B193&gt;0,MIN(B193,'Pass-through'!H192),0)</f>
        <v>0</v>
      </c>
      <c r="D193" s="29">
        <f t="shared" si="16"/>
        <v>0</v>
      </c>
      <c r="E193" s="28">
        <f t="shared" si="21"/>
        <v>0</v>
      </c>
      <c r="F193" s="18">
        <f>IF(B193=C193,MIN('Pass-through'!H192-C193,E193),0)</f>
        <v>0</v>
      </c>
      <c r="G193" s="43">
        <f t="shared" si="17"/>
        <v>0</v>
      </c>
      <c r="H193" s="48">
        <f t="shared" si="22"/>
        <v>0</v>
      </c>
      <c r="I193" s="18">
        <f>IF(E193=F193,MIN('Pass-through'!H192-F193,H193),0)</f>
        <v>0</v>
      </c>
      <c r="J193" s="29">
        <f t="shared" si="18"/>
        <v>0</v>
      </c>
      <c r="K193" s="28">
        <f t="shared" si="23"/>
        <v>106595096.42020613</v>
      </c>
      <c r="L193" s="18">
        <f>IF(H193=I193,MIN('Pass-through'!H192-I193,K193),0)</f>
        <v>1297929.2804285104</v>
      </c>
      <c r="M193" s="29">
        <f t="shared" si="19"/>
        <v>488560.85859261145</v>
      </c>
    </row>
    <row r="194" spans="1:13">
      <c r="A194" s="51">
        <v>184</v>
      </c>
      <c r="B194" s="28">
        <f t="shared" si="20"/>
        <v>0</v>
      </c>
      <c r="C194" s="5">
        <f>IF(B194&gt;0,MIN(B194,'Pass-through'!H193),0)</f>
        <v>0</v>
      </c>
      <c r="D194" s="29">
        <f t="shared" si="16"/>
        <v>0</v>
      </c>
      <c r="E194" s="28">
        <f t="shared" si="21"/>
        <v>0</v>
      </c>
      <c r="F194" s="18">
        <f>IF(B194=C194,MIN('Pass-through'!H193-C194,E194),0)</f>
        <v>0</v>
      </c>
      <c r="G194" s="43">
        <f t="shared" si="17"/>
        <v>0</v>
      </c>
      <c r="H194" s="48">
        <f t="shared" si="22"/>
        <v>0</v>
      </c>
      <c r="I194" s="18">
        <f>IF(E194=F194,MIN('Pass-through'!H193-F194,H194),0)</f>
        <v>0</v>
      </c>
      <c r="J194" s="29">
        <f t="shared" si="18"/>
        <v>0</v>
      </c>
      <c r="K194" s="28">
        <f t="shared" si="23"/>
        <v>105297167.13977762</v>
      </c>
      <c r="L194" s="18">
        <f>IF(H194=I194,MIN('Pass-through'!H193-I194,K194),0)</f>
        <v>1285314.1279984629</v>
      </c>
      <c r="M194" s="29">
        <f t="shared" si="19"/>
        <v>482612.01605731406</v>
      </c>
    </row>
    <row r="195" spans="1:13">
      <c r="A195" s="51">
        <v>185</v>
      </c>
      <c r="B195" s="28">
        <f t="shared" si="20"/>
        <v>0</v>
      </c>
      <c r="C195" s="5">
        <f>IF(B195&gt;0,MIN(B195,'Pass-through'!H194),0)</f>
        <v>0</v>
      </c>
      <c r="D195" s="29">
        <f t="shared" si="16"/>
        <v>0</v>
      </c>
      <c r="E195" s="28">
        <f t="shared" si="21"/>
        <v>0</v>
      </c>
      <c r="F195" s="18">
        <f>IF(B195=C195,MIN('Pass-through'!H194-C195,E195),0)</f>
        <v>0</v>
      </c>
      <c r="G195" s="43">
        <f t="shared" si="17"/>
        <v>0</v>
      </c>
      <c r="H195" s="48">
        <f t="shared" si="22"/>
        <v>0</v>
      </c>
      <c r="I195" s="18">
        <f>IF(E195=F195,MIN('Pass-through'!H194-F195,H195),0)</f>
        <v>0</v>
      </c>
      <c r="J195" s="29">
        <f t="shared" si="18"/>
        <v>0</v>
      </c>
      <c r="K195" s="28">
        <f t="shared" si="23"/>
        <v>104011853.01177916</v>
      </c>
      <c r="L195" s="18">
        <f>IF(H195=I195,MIN('Pass-through'!H194-I195,K195),0)</f>
        <v>1272813.2219479769</v>
      </c>
      <c r="M195" s="29">
        <f t="shared" si="19"/>
        <v>476720.99297065451</v>
      </c>
    </row>
    <row r="196" spans="1:13">
      <c r="A196" s="51">
        <v>186</v>
      </c>
      <c r="B196" s="28">
        <f t="shared" si="20"/>
        <v>0</v>
      </c>
      <c r="C196" s="5">
        <f>IF(B196&gt;0,MIN(B196,'Pass-through'!H195),0)</f>
        <v>0</v>
      </c>
      <c r="D196" s="29">
        <f t="shared" si="16"/>
        <v>0</v>
      </c>
      <c r="E196" s="28">
        <f t="shared" si="21"/>
        <v>0</v>
      </c>
      <c r="F196" s="18">
        <f>IF(B196=C196,MIN('Pass-through'!H195-C196,E196),0)</f>
        <v>0</v>
      </c>
      <c r="G196" s="43">
        <f t="shared" si="17"/>
        <v>0</v>
      </c>
      <c r="H196" s="48">
        <f t="shared" si="22"/>
        <v>0</v>
      </c>
      <c r="I196" s="18">
        <f>IF(E196=F196,MIN('Pass-through'!H195-F196,H196),0)</f>
        <v>0</v>
      </c>
      <c r="J196" s="29">
        <f t="shared" si="18"/>
        <v>0</v>
      </c>
      <c r="K196" s="28">
        <f t="shared" si="23"/>
        <v>102739039.78983118</v>
      </c>
      <c r="L196" s="18">
        <f>IF(H196=I196,MIN('Pass-through'!H195-I196,K196),0)</f>
        <v>1260425.5551259527</v>
      </c>
      <c r="M196" s="29">
        <f t="shared" si="19"/>
        <v>470887.26570339291</v>
      </c>
    </row>
    <row r="197" spans="1:13">
      <c r="A197" s="51">
        <v>187</v>
      </c>
      <c r="B197" s="28">
        <f t="shared" si="20"/>
        <v>0</v>
      </c>
      <c r="C197" s="5">
        <f>IF(B197&gt;0,MIN(B197,'Pass-through'!H196),0)</f>
        <v>0</v>
      </c>
      <c r="D197" s="29">
        <f t="shared" si="16"/>
        <v>0</v>
      </c>
      <c r="E197" s="28">
        <f t="shared" si="21"/>
        <v>0</v>
      </c>
      <c r="F197" s="18">
        <f>IF(B197=C197,MIN('Pass-through'!H196-C197,E197),0)</f>
        <v>0</v>
      </c>
      <c r="G197" s="43">
        <f t="shared" si="17"/>
        <v>0</v>
      </c>
      <c r="H197" s="48">
        <f t="shared" si="22"/>
        <v>0</v>
      </c>
      <c r="I197" s="18">
        <f>IF(E197=F197,MIN('Pass-through'!H196-F197,H197),0)</f>
        <v>0</v>
      </c>
      <c r="J197" s="29">
        <f t="shared" si="18"/>
        <v>0</v>
      </c>
      <c r="K197" s="28">
        <f t="shared" si="23"/>
        <v>101478614.23470522</v>
      </c>
      <c r="L197" s="18">
        <f>IF(H197=I197,MIN('Pass-through'!H196-I197,K197),0)</f>
        <v>1248150.1291629486</v>
      </c>
      <c r="M197" s="29">
        <f t="shared" si="19"/>
        <v>465110.31524239894</v>
      </c>
    </row>
    <row r="198" spans="1:13">
      <c r="A198" s="51">
        <v>188</v>
      </c>
      <c r="B198" s="28">
        <f t="shared" si="20"/>
        <v>0</v>
      </c>
      <c r="C198" s="5">
        <f>IF(B198&gt;0,MIN(B198,'Pass-through'!H197),0)</f>
        <v>0</v>
      </c>
      <c r="D198" s="29">
        <f t="shared" si="16"/>
        <v>0</v>
      </c>
      <c r="E198" s="28">
        <f t="shared" si="21"/>
        <v>0</v>
      </c>
      <c r="F198" s="18">
        <f>IF(B198=C198,MIN('Pass-through'!H197-C198,E198),0)</f>
        <v>0</v>
      </c>
      <c r="G198" s="43">
        <f t="shared" si="17"/>
        <v>0</v>
      </c>
      <c r="H198" s="48">
        <f t="shared" si="22"/>
        <v>0</v>
      </c>
      <c r="I198" s="18">
        <f>IF(E198=F198,MIN('Pass-through'!H197-F198,H198),0)</f>
        <v>0</v>
      </c>
      <c r="J198" s="29">
        <f t="shared" si="18"/>
        <v>0</v>
      </c>
      <c r="K198" s="28">
        <f t="shared" si="23"/>
        <v>100230464.10554227</v>
      </c>
      <c r="L198" s="18">
        <f>IF(H198=I198,MIN('Pass-through'!H197-I198,K198),0)</f>
        <v>1235985.9543949608</v>
      </c>
      <c r="M198" s="29">
        <f t="shared" si="19"/>
        <v>459389.62715040206</v>
      </c>
    </row>
    <row r="199" spans="1:13">
      <c r="A199" s="51">
        <v>189</v>
      </c>
      <c r="B199" s="28">
        <f t="shared" si="20"/>
        <v>0</v>
      </c>
      <c r="C199" s="5">
        <f>IF(B199&gt;0,MIN(B199,'Pass-through'!H198),0)</f>
        <v>0</v>
      </c>
      <c r="D199" s="29">
        <f t="shared" si="16"/>
        <v>0</v>
      </c>
      <c r="E199" s="28">
        <f t="shared" si="21"/>
        <v>0</v>
      </c>
      <c r="F199" s="18">
        <f>IF(B199=C199,MIN('Pass-through'!H198-C199,E199),0)</f>
        <v>0</v>
      </c>
      <c r="G199" s="43">
        <f t="shared" si="17"/>
        <v>0</v>
      </c>
      <c r="H199" s="48">
        <f t="shared" si="22"/>
        <v>0</v>
      </c>
      <c r="I199" s="18">
        <f>IF(E199=F199,MIN('Pass-through'!H198-F199,H199),0)</f>
        <v>0</v>
      </c>
      <c r="J199" s="29">
        <f t="shared" si="18"/>
        <v>0</v>
      </c>
      <c r="K199" s="28">
        <f t="shared" si="23"/>
        <v>98994478.151147306</v>
      </c>
      <c r="L199" s="18">
        <f>IF(H199=I199,MIN('Pass-through'!H198-I199,K199),0)</f>
        <v>1223932.0497878664</v>
      </c>
      <c r="M199" s="29">
        <f t="shared" si="19"/>
        <v>453724.69152609183</v>
      </c>
    </row>
    <row r="200" spans="1:13">
      <c r="A200" s="51">
        <v>190</v>
      </c>
      <c r="B200" s="28">
        <f t="shared" si="20"/>
        <v>0</v>
      </c>
      <c r="C200" s="5">
        <f>IF(B200&gt;0,MIN(B200,'Pass-through'!H199),0)</f>
        <v>0</v>
      </c>
      <c r="D200" s="29">
        <f t="shared" si="16"/>
        <v>0</v>
      </c>
      <c r="E200" s="28">
        <f t="shared" si="21"/>
        <v>0</v>
      </c>
      <c r="F200" s="18">
        <f>IF(B200=C200,MIN('Pass-through'!H199-C200,E200),0)</f>
        <v>0</v>
      </c>
      <c r="G200" s="43">
        <f t="shared" si="17"/>
        <v>0</v>
      </c>
      <c r="H200" s="48">
        <f t="shared" si="22"/>
        <v>0</v>
      </c>
      <c r="I200" s="18">
        <f>IF(E200=F200,MIN('Pass-through'!H199-F200,H200),0)</f>
        <v>0</v>
      </c>
      <c r="J200" s="29">
        <f t="shared" si="18"/>
        <v>0</v>
      </c>
      <c r="K200" s="28">
        <f t="shared" si="23"/>
        <v>97770546.101359442</v>
      </c>
      <c r="L200" s="18">
        <f>IF(H200=I200,MIN('Pass-through'!H199-I200,K200),0)</f>
        <v>1211987.4428625195</v>
      </c>
      <c r="M200" s="29">
        <f t="shared" si="19"/>
        <v>448115.00296456413</v>
      </c>
    </row>
    <row r="201" spans="1:13">
      <c r="A201" s="51">
        <v>191</v>
      </c>
      <c r="B201" s="28">
        <f t="shared" si="20"/>
        <v>0</v>
      </c>
      <c r="C201" s="5">
        <f>IF(B201&gt;0,MIN(B201,'Pass-through'!H200),0)</f>
        <v>0</v>
      </c>
      <c r="D201" s="29">
        <f t="shared" si="16"/>
        <v>0</v>
      </c>
      <c r="E201" s="28">
        <f t="shared" si="21"/>
        <v>0</v>
      </c>
      <c r="F201" s="18">
        <f>IF(B201=C201,MIN('Pass-through'!H200-C201,E201),0)</f>
        <v>0</v>
      </c>
      <c r="G201" s="43">
        <f t="shared" si="17"/>
        <v>0</v>
      </c>
      <c r="H201" s="48">
        <f t="shared" si="22"/>
        <v>0</v>
      </c>
      <c r="I201" s="18">
        <f>IF(E201=F201,MIN('Pass-through'!H200-F201,H201),0)</f>
        <v>0</v>
      </c>
      <c r="J201" s="29">
        <f t="shared" si="18"/>
        <v>0</v>
      </c>
      <c r="K201" s="28">
        <f t="shared" si="23"/>
        <v>96558558.658496916</v>
      </c>
      <c r="L201" s="18">
        <f>IF(H201=I201,MIN('Pass-through'!H200-I201,K201),0)</f>
        <v>1200151.1696204951</v>
      </c>
      <c r="M201" s="29">
        <f t="shared" si="19"/>
        <v>442560.06051811087</v>
      </c>
    </row>
    <row r="202" spans="1:13">
      <c r="A202" s="51">
        <v>192</v>
      </c>
      <c r="B202" s="28">
        <f t="shared" si="20"/>
        <v>0</v>
      </c>
      <c r="C202" s="5">
        <f>IF(B202&gt;0,MIN(B202,'Pass-through'!H201),0)</f>
        <v>0</v>
      </c>
      <c r="D202" s="29">
        <f t="shared" si="16"/>
        <v>0</v>
      </c>
      <c r="E202" s="28">
        <f t="shared" si="21"/>
        <v>0</v>
      </c>
      <c r="F202" s="18">
        <f>IF(B202=C202,MIN('Pass-through'!H201-C202,E202),0)</f>
        <v>0</v>
      </c>
      <c r="G202" s="43">
        <f t="shared" si="17"/>
        <v>0</v>
      </c>
      <c r="H202" s="48">
        <f t="shared" si="22"/>
        <v>0</v>
      </c>
      <c r="I202" s="18">
        <f>IF(E202=F202,MIN('Pass-through'!H201-F202,H202),0)</f>
        <v>0</v>
      </c>
      <c r="J202" s="29">
        <f t="shared" si="18"/>
        <v>0</v>
      </c>
      <c r="K202" s="28">
        <f t="shared" si="23"/>
        <v>95358407.488876417</v>
      </c>
      <c r="L202" s="18">
        <f>IF(H202=I202,MIN('Pass-through'!H201-I202,K202),0)</f>
        <v>1188422.2744704785</v>
      </c>
      <c r="M202" s="29">
        <f t="shared" si="19"/>
        <v>437059.36765735026</v>
      </c>
    </row>
    <row r="203" spans="1:13">
      <c r="A203" s="51">
        <v>193</v>
      </c>
      <c r="B203" s="28">
        <f t="shared" si="20"/>
        <v>0</v>
      </c>
      <c r="C203" s="5">
        <f>IF(B203&gt;0,MIN(B203,'Pass-through'!H202),0)</f>
        <v>0</v>
      </c>
      <c r="D203" s="29">
        <f t="shared" si="16"/>
        <v>0</v>
      </c>
      <c r="E203" s="28">
        <f t="shared" si="21"/>
        <v>0</v>
      </c>
      <c r="F203" s="18">
        <f>IF(B203=C203,MIN('Pass-through'!H202-C203,E203),0)</f>
        <v>0</v>
      </c>
      <c r="G203" s="43">
        <f t="shared" si="17"/>
        <v>0</v>
      </c>
      <c r="H203" s="48">
        <f t="shared" si="22"/>
        <v>0</v>
      </c>
      <c r="I203" s="18">
        <f>IF(E203=F203,MIN('Pass-through'!H202-F203,H203),0)</f>
        <v>0</v>
      </c>
      <c r="J203" s="29">
        <f t="shared" si="18"/>
        <v>0</v>
      </c>
      <c r="K203" s="28">
        <f t="shared" si="23"/>
        <v>94169985.214405939</v>
      </c>
      <c r="L203" s="18">
        <f>IF(H203=I203,MIN('Pass-through'!H202-I203,K203),0)</f>
        <v>1176799.8101552925</v>
      </c>
      <c r="M203" s="29">
        <f t="shared" si="19"/>
        <v>431612.43223269389</v>
      </c>
    </row>
    <row r="204" spans="1:13">
      <c r="A204" s="51">
        <v>194</v>
      </c>
      <c r="B204" s="28">
        <f t="shared" si="20"/>
        <v>0</v>
      </c>
      <c r="C204" s="5">
        <f>IF(B204&gt;0,MIN(B204,'Pass-through'!H203),0)</f>
        <v>0</v>
      </c>
      <c r="D204" s="29">
        <f t="shared" ref="D204:D267" si="24">($C$4/12)*B204</f>
        <v>0</v>
      </c>
      <c r="E204" s="28">
        <f t="shared" si="21"/>
        <v>0</v>
      </c>
      <c r="F204" s="18">
        <f>IF(B204=C204,MIN('Pass-through'!H203-C204,E204),0)</f>
        <v>0</v>
      </c>
      <c r="G204" s="43">
        <f t="shared" ref="G204:G267" si="25">($C$5/12)*E204</f>
        <v>0</v>
      </c>
      <c r="H204" s="48">
        <f t="shared" si="22"/>
        <v>0</v>
      </c>
      <c r="I204" s="18">
        <f>IF(E204=F204,MIN('Pass-through'!H203-F204,H204),0)</f>
        <v>0</v>
      </c>
      <c r="J204" s="29">
        <f t="shared" ref="J204:J267" si="26">($C$6/12)*H204</f>
        <v>0</v>
      </c>
      <c r="K204" s="28">
        <f t="shared" si="23"/>
        <v>92993185.404250652</v>
      </c>
      <c r="L204" s="18">
        <f>IF(H204=I204,MIN('Pass-through'!H203-I204,K204),0)</f>
        <v>1165282.8376795533</v>
      </c>
      <c r="M204" s="29">
        <f t="shared" ref="M204:M267" si="27">($C$7/12)*K204</f>
        <v>426218.76643614884</v>
      </c>
    </row>
    <row r="205" spans="1:13">
      <c r="A205" s="51">
        <v>195</v>
      </c>
      <c r="B205" s="28">
        <f t="shared" ref="B205:B268" si="28">B204-C204</f>
        <v>0</v>
      </c>
      <c r="C205" s="5">
        <f>IF(B205&gt;0,MIN(B205,'Pass-through'!H204),0)</f>
        <v>0</v>
      </c>
      <c r="D205" s="29">
        <f t="shared" si="24"/>
        <v>0</v>
      </c>
      <c r="E205" s="28">
        <f t="shared" ref="E205:E268" si="29">E204-F204</f>
        <v>0</v>
      </c>
      <c r="F205" s="18">
        <f>IF(B205=C205,MIN('Pass-through'!H204-C205,E205),0)</f>
        <v>0</v>
      </c>
      <c r="G205" s="43">
        <f t="shared" si="25"/>
        <v>0</v>
      </c>
      <c r="H205" s="48">
        <f t="shared" ref="H205:H268" si="30">H204-I204</f>
        <v>0</v>
      </c>
      <c r="I205" s="18">
        <f>IF(E205=F205,MIN('Pass-through'!H204-F205,H205),0)</f>
        <v>0</v>
      </c>
      <c r="J205" s="29">
        <f t="shared" si="26"/>
        <v>0</v>
      </c>
      <c r="K205" s="28">
        <f t="shared" ref="K205:K268" si="31">K204-L204</f>
        <v>91827902.566571102</v>
      </c>
      <c r="L205" s="18">
        <f>IF(H205=I205,MIN('Pass-through'!H204-I205,K205),0)</f>
        <v>1153870.4262379557</v>
      </c>
      <c r="M205" s="29">
        <f t="shared" si="27"/>
        <v>420877.88676345086</v>
      </c>
    </row>
    <row r="206" spans="1:13">
      <c r="A206" s="51">
        <v>196</v>
      </c>
      <c r="B206" s="28">
        <f t="shared" si="28"/>
        <v>0</v>
      </c>
      <c r="C206" s="5">
        <f>IF(B206&gt;0,MIN(B206,'Pass-through'!H205),0)</f>
        <v>0</v>
      </c>
      <c r="D206" s="29">
        <f t="shared" si="24"/>
        <v>0</v>
      </c>
      <c r="E206" s="28">
        <f t="shared" si="29"/>
        <v>0</v>
      </c>
      <c r="F206" s="18">
        <f>IF(B206=C206,MIN('Pass-through'!H205-C206,E206),0)</f>
        <v>0</v>
      </c>
      <c r="G206" s="43">
        <f t="shared" si="25"/>
        <v>0</v>
      </c>
      <c r="H206" s="48">
        <f t="shared" si="30"/>
        <v>0</v>
      </c>
      <c r="I206" s="18">
        <f>IF(E206=F206,MIN('Pass-through'!H205-F206,H206),0)</f>
        <v>0</v>
      </c>
      <c r="J206" s="29">
        <f t="shared" si="26"/>
        <v>0</v>
      </c>
      <c r="K206" s="28">
        <f t="shared" si="31"/>
        <v>90674032.140333146</v>
      </c>
      <c r="L206" s="18">
        <f>IF(H206=I206,MIN('Pass-through'!H205-I206,K206),0)</f>
        <v>1142561.653144181</v>
      </c>
      <c r="M206" s="29">
        <f t="shared" si="27"/>
        <v>415589.3139765269</v>
      </c>
    </row>
    <row r="207" spans="1:13">
      <c r="A207" s="51">
        <v>197</v>
      </c>
      <c r="B207" s="28">
        <f t="shared" si="28"/>
        <v>0</v>
      </c>
      <c r="C207" s="5">
        <f>IF(B207&gt;0,MIN(B207,'Pass-through'!H206),0)</f>
        <v>0</v>
      </c>
      <c r="D207" s="29">
        <f t="shared" si="24"/>
        <v>0</v>
      </c>
      <c r="E207" s="28">
        <f t="shared" si="29"/>
        <v>0</v>
      </c>
      <c r="F207" s="18">
        <f>IF(B207=C207,MIN('Pass-through'!H206-C207,E207),0)</f>
        <v>0</v>
      </c>
      <c r="G207" s="43">
        <f t="shared" si="25"/>
        <v>0</v>
      </c>
      <c r="H207" s="48">
        <f t="shared" si="30"/>
        <v>0</v>
      </c>
      <c r="I207" s="18">
        <f>IF(E207=F207,MIN('Pass-through'!H206-F207,H207),0)</f>
        <v>0</v>
      </c>
      <c r="J207" s="29">
        <f t="shared" si="26"/>
        <v>0</v>
      </c>
      <c r="K207" s="28">
        <f t="shared" si="31"/>
        <v>89531470.487188965</v>
      </c>
      <c r="L207" s="18">
        <f>IF(H207=I207,MIN('Pass-through'!H206-I207,K207),0)</f>
        <v>1131355.6037604182</v>
      </c>
      <c r="M207" s="29">
        <f t="shared" si="27"/>
        <v>410352.57306628278</v>
      </c>
    </row>
    <row r="208" spans="1:13">
      <c r="A208" s="51">
        <v>198</v>
      </c>
      <c r="B208" s="28">
        <f t="shared" si="28"/>
        <v>0</v>
      </c>
      <c r="C208" s="5">
        <f>IF(B208&gt;0,MIN(B208,'Pass-through'!H207),0)</f>
        <v>0</v>
      </c>
      <c r="D208" s="29">
        <f t="shared" si="24"/>
        <v>0</v>
      </c>
      <c r="E208" s="28">
        <f t="shared" si="29"/>
        <v>0</v>
      </c>
      <c r="F208" s="18">
        <f>IF(B208=C208,MIN('Pass-through'!H207-C208,E208),0)</f>
        <v>0</v>
      </c>
      <c r="G208" s="43">
        <f t="shared" si="25"/>
        <v>0</v>
      </c>
      <c r="H208" s="48">
        <f t="shared" si="30"/>
        <v>0</v>
      </c>
      <c r="I208" s="18">
        <f>IF(E208=F208,MIN('Pass-through'!H207-F208,H208),0)</f>
        <v>0</v>
      </c>
      <c r="J208" s="29">
        <f t="shared" si="26"/>
        <v>0</v>
      </c>
      <c r="K208" s="28">
        <f t="shared" si="31"/>
        <v>88400114.883428544</v>
      </c>
      <c r="L208" s="18">
        <f>IF(H208=I208,MIN('Pass-through'!H207-I208,K208),0)</f>
        <v>1120251.371427495</v>
      </c>
      <c r="M208" s="29">
        <f t="shared" si="27"/>
        <v>405167.19321571419</v>
      </c>
    </row>
    <row r="209" spans="1:13">
      <c r="A209" s="51">
        <v>199</v>
      </c>
      <c r="B209" s="28">
        <f t="shared" si="28"/>
        <v>0</v>
      </c>
      <c r="C209" s="5">
        <f>IF(B209&gt;0,MIN(B209,'Pass-through'!H208),0)</f>
        <v>0</v>
      </c>
      <c r="D209" s="29">
        <f t="shared" si="24"/>
        <v>0</v>
      </c>
      <c r="E209" s="28">
        <f t="shared" si="29"/>
        <v>0</v>
      </c>
      <c r="F209" s="18">
        <f>IF(B209=C209,MIN('Pass-through'!H208-C209,E209),0)</f>
        <v>0</v>
      </c>
      <c r="G209" s="43">
        <f t="shared" si="25"/>
        <v>0</v>
      </c>
      <c r="H209" s="48">
        <f t="shared" si="30"/>
        <v>0</v>
      </c>
      <c r="I209" s="18">
        <f>IF(E209=F209,MIN('Pass-through'!H208-F209,H209),0)</f>
        <v>0</v>
      </c>
      <c r="J209" s="29">
        <f t="shared" si="26"/>
        <v>0</v>
      </c>
      <c r="K209" s="28">
        <f t="shared" si="31"/>
        <v>87279863.512001052</v>
      </c>
      <c r="L209" s="18">
        <f>IF(H209=I209,MIN('Pass-through'!H208-I209,K209),0)</f>
        <v>1109248.0573956182</v>
      </c>
      <c r="M209" s="29">
        <f t="shared" si="27"/>
        <v>400032.70776333817</v>
      </c>
    </row>
    <row r="210" spans="1:13">
      <c r="A210" s="51">
        <v>200</v>
      </c>
      <c r="B210" s="28">
        <f t="shared" si="28"/>
        <v>0</v>
      </c>
      <c r="C210" s="5">
        <f>IF(B210&gt;0,MIN(B210,'Pass-through'!H209),0)</f>
        <v>0</v>
      </c>
      <c r="D210" s="29">
        <f t="shared" si="24"/>
        <v>0</v>
      </c>
      <c r="E210" s="28">
        <f t="shared" si="29"/>
        <v>0</v>
      </c>
      <c r="F210" s="18">
        <f>IF(B210=C210,MIN('Pass-through'!H209-C210,E210),0)</f>
        <v>0</v>
      </c>
      <c r="G210" s="43">
        <f t="shared" si="25"/>
        <v>0</v>
      </c>
      <c r="H210" s="48">
        <f t="shared" si="30"/>
        <v>0</v>
      </c>
      <c r="I210" s="18">
        <f>IF(E210=F210,MIN('Pass-through'!H209-F210,H210),0)</f>
        <v>0</v>
      </c>
      <c r="J210" s="29">
        <f t="shared" si="26"/>
        <v>0</v>
      </c>
      <c r="K210" s="28">
        <f t="shared" si="31"/>
        <v>86170615.45460543</v>
      </c>
      <c r="L210" s="18">
        <f>IF(H210=I210,MIN('Pass-through'!H209-I210,K210),0)</f>
        <v>1098344.7707557091</v>
      </c>
      <c r="M210" s="29">
        <f t="shared" si="27"/>
        <v>394948.65416694153</v>
      </c>
    </row>
    <row r="211" spans="1:13">
      <c r="A211" s="51">
        <v>201</v>
      </c>
      <c r="B211" s="28">
        <f t="shared" si="28"/>
        <v>0</v>
      </c>
      <c r="C211" s="5">
        <f>IF(B211&gt;0,MIN(B211,'Pass-through'!H210),0)</f>
        <v>0</v>
      </c>
      <c r="D211" s="29">
        <f t="shared" si="24"/>
        <v>0</v>
      </c>
      <c r="E211" s="28">
        <f t="shared" si="29"/>
        <v>0</v>
      </c>
      <c r="F211" s="18">
        <f>IF(B211=C211,MIN('Pass-through'!H210-C211,E211),0)</f>
        <v>0</v>
      </c>
      <c r="G211" s="43">
        <f t="shared" si="25"/>
        <v>0</v>
      </c>
      <c r="H211" s="48">
        <f t="shared" si="30"/>
        <v>0</v>
      </c>
      <c r="I211" s="18">
        <f>IF(E211=F211,MIN('Pass-through'!H210-F211,H211),0)</f>
        <v>0</v>
      </c>
      <c r="J211" s="29">
        <f t="shared" si="26"/>
        <v>0</v>
      </c>
      <c r="K211" s="28">
        <f t="shared" si="31"/>
        <v>85072270.683849722</v>
      </c>
      <c r="L211" s="18">
        <f>IF(H211=I211,MIN('Pass-through'!H210-I211,K211),0)</f>
        <v>1087540.6283713386</v>
      </c>
      <c r="M211" s="29">
        <f t="shared" si="27"/>
        <v>389914.57396764454</v>
      </c>
    </row>
    <row r="212" spans="1:13">
      <c r="A212" s="51">
        <v>202</v>
      </c>
      <c r="B212" s="28">
        <f t="shared" si="28"/>
        <v>0</v>
      </c>
      <c r="C212" s="5">
        <f>IF(B212&gt;0,MIN(B212,'Pass-through'!H211),0)</f>
        <v>0</v>
      </c>
      <c r="D212" s="29">
        <f t="shared" si="24"/>
        <v>0</v>
      </c>
      <c r="E212" s="28">
        <f t="shared" si="29"/>
        <v>0</v>
      </c>
      <c r="F212" s="18">
        <f>IF(B212=C212,MIN('Pass-through'!H211-C212,E212),0)</f>
        <v>0</v>
      </c>
      <c r="G212" s="43">
        <f t="shared" si="25"/>
        <v>0</v>
      </c>
      <c r="H212" s="48">
        <f t="shared" si="30"/>
        <v>0</v>
      </c>
      <c r="I212" s="18">
        <f>IF(E212=F212,MIN('Pass-through'!H211-F212,H212),0)</f>
        <v>0</v>
      </c>
      <c r="J212" s="29">
        <f t="shared" si="26"/>
        <v>0</v>
      </c>
      <c r="K212" s="28">
        <f t="shared" si="31"/>
        <v>83984730.055478379</v>
      </c>
      <c r="L212" s="18">
        <f>IF(H212=I212,MIN('Pass-through'!H211-I212,K212),0)</f>
        <v>1076834.7548112464</v>
      </c>
      <c r="M212" s="29">
        <f t="shared" si="27"/>
        <v>384930.01275427593</v>
      </c>
    </row>
    <row r="213" spans="1:13">
      <c r="A213" s="51">
        <v>203</v>
      </c>
      <c r="B213" s="28">
        <f t="shared" si="28"/>
        <v>0</v>
      </c>
      <c r="C213" s="5">
        <f>IF(B213&gt;0,MIN(B213,'Pass-through'!H212),0)</f>
        <v>0</v>
      </c>
      <c r="D213" s="29">
        <f t="shared" si="24"/>
        <v>0</v>
      </c>
      <c r="E213" s="28">
        <f t="shared" si="29"/>
        <v>0</v>
      </c>
      <c r="F213" s="18">
        <f>IF(B213=C213,MIN('Pass-through'!H212-C213,E213),0)</f>
        <v>0</v>
      </c>
      <c r="G213" s="43">
        <f t="shared" si="25"/>
        <v>0</v>
      </c>
      <c r="H213" s="48">
        <f t="shared" si="30"/>
        <v>0</v>
      </c>
      <c r="I213" s="18">
        <f>IF(E213=F213,MIN('Pass-through'!H212-F213,H213),0)</f>
        <v>0</v>
      </c>
      <c r="J213" s="29">
        <f t="shared" si="26"/>
        <v>0</v>
      </c>
      <c r="K213" s="28">
        <f t="shared" si="31"/>
        <v>82907895.300667137</v>
      </c>
      <c r="L213" s="18">
        <f>IF(H213=I213,MIN('Pass-through'!H212-I213,K213),0)</f>
        <v>1066226.2822824521</v>
      </c>
      <c r="M213" s="29">
        <f t="shared" si="27"/>
        <v>379994.52012805769</v>
      </c>
    </row>
    <row r="214" spans="1:13">
      <c r="A214" s="51">
        <v>204</v>
      </c>
      <c r="B214" s="28">
        <f t="shared" si="28"/>
        <v>0</v>
      </c>
      <c r="C214" s="5">
        <f>IF(B214&gt;0,MIN(B214,'Pass-through'!H213),0)</f>
        <v>0</v>
      </c>
      <c r="D214" s="29">
        <f t="shared" si="24"/>
        <v>0</v>
      </c>
      <c r="E214" s="28">
        <f t="shared" si="29"/>
        <v>0</v>
      </c>
      <c r="F214" s="18">
        <f>IF(B214=C214,MIN('Pass-through'!H213-C214,E214),0)</f>
        <v>0</v>
      </c>
      <c r="G214" s="43">
        <f t="shared" si="25"/>
        <v>0</v>
      </c>
      <c r="H214" s="48">
        <f t="shared" si="30"/>
        <v>0</v>
      </c>
      <c r="I214" s="18">
        <f>IF(E214=F214,MIN('Pass-through'!H213-F214,H214),0)</f>
        <v>0</v>
      </c>
      <c r="J214" s="29">
        <f t="shared" si="26"/>
        <v>0</v>
      </c>
      <c r="K214" s="28">
        <f t="shared" si="31"/>
        <v>81841669.01838468</v>
      </c>
      <c r="L214" s="18">
        <f>IF(H214=I214,MIN('Pass-through'!H213-I214,K214),0)</f>
        <v>1055714.3505639373</v>
      </c>
      <c r="M214" s="29">
        <f t="shared" si="27"/>
        <v>375107.64966759644</v>
      </c>
    </row>
    <row r="215" spans="1:13">
      <c r="A215" s="51">
        <v>205</v>
      </c>
      <c r="B215" s="28">
        <f t="shared" si="28"/>
        <v>0</v>
      </c>
      <c r="C215" s="5">
        <f>IF(B215&gt;0,MIN(B215,'Pass-through'!H214),0)</f>
        <v>0</v>
      </c>
      <c r="D215" s="29">
        <f t="shared" si="24"/>
        <v>0</v>
      </c>
      <c r="E215" s="28">
        <f t="shared" si="29"/>
        <v>0</v>
      </c>
      <c r="F215" s="18">
        <f>IF(B215=C215,MIN('Pass-through'!H214-C215,E215),0)</f>
        <v>0</v>
      </c>
      <c r="G215" s="43">
        <f t="shared" si="25"/>
        <v>0</v>
      </c>
      <c r="H215" s="48">
        <f t="shared" si="30"/>
        <v>0</v>
      </c>
      <c r="I215" s="18">
        <f>IF(E215=F215,MIN('Pass-through'!H214-F215,H215),0)</f>
        <v>0</v>
      </c>
      <c r="J215" s="29">
        <f t="shared" si="26"/>
        <v>0</v>
      </c>
      <c r="K215" s="28">
        <f t="shared" si="31"/>
        <v>80785954.667820737</v>
      </c>
      <c r="L215" s="18">
        <f>IF(H215=I215,MIN('Pass-through'!H214-I215,K215),0)</f>
        <v>1045298.1069409098</v>
      </c>
      <c r="M215" s="29">
        <f t="shared" si="27"/>
        <v>370268.95889417839</v>
      </c>
    </row>
    <row r="216" spans="1:13">
      <c r="A216" s="51">
        <v>206</v>
      </c>
      <c r="B216" s="28">
        <f t="shared" si="28"/>
        <v>0</v>
      </c>
      <c r="C216" s="5">
        <f>IF(B216&gt;0,MIN(B216,'Pass-through'!H215),0)</f>
        <v>0</v>
      </c>
      <c r="D216" s="29">
        <f t="shared" si="24"/>
        <v>0</v>
      </c>
      <c r="E216" s="28">
        <f t="shared" si="29"/>
        <v>0</v>
      </c>
      <c r="F216" s="18">
        <f>IF(B216=C216,MIN('Pass-through'!H215-C216,E216),0)</f>
        <v>0</v>
      </c>
      <c r="G216" s="43">
        <f t="shared" si="25"/>
        <v>0</v>
      </c>
      <c r="H216" s="48">
        <f t="shared" si="30"/>
        <v>0</v>
      </c>
      <c r="I216" s="18">
        <f>IF(E216=F216,MIN('Pass-through'!H215-F216,H216),0)</f>
        <v>0</v>
      </c>
      <c r="J216" s="29">
        <f t="shared" si="26"/>
        <v>0</v>
      </c>
      <c r="K216" s="28">
        <f t="shared" si="31"/>
        <v>79740656.560879827</v>
      </c>
      <c r="L216" s="18">
        <f>IF(H216=I216,MIN('Pass-through'!H215-I216,K216),0)</f>
        <v>1034976.7061396327</v>
      </c>
      <c r="M216" s="29">
        <f t="shared" si="27"/>
        <v>365478.00923736586</v>
      </c>
    </row>
    <row r="217" spans="1:13">
      <c r="A217" s="51">
        <v>207</v>
      </c>
      <c r="B217" s="28">
        <f t="shared" si="28"/>
        <v>0</v>
      </c>
      <c r="C217" s="5">
        <f>IF(B217&gt;0,MIN(B217,'Pass-through'!H216),0)</f>
        <v>0</v>
      </c>
      <c r="D217" s="29">
        <f t="shared" si="24"/>
        <v>0</v>
      </c>
      <c r="E217" s="28">
        <f t="shared" si="29"/>
        <v>0</v>
      </c>
      <c r="F217" s="18">
        <f>IF(B217=C217,MIN('Pass-through'!H216-C217,E217),0)</f>
        <v>0</v>
      </c>
      <c r="G217" s="43">
        <f t="shared" si="25"/>
        <v>0</v>
      </c>
      <c r="H217" s="48">
        <f t="shared" si="30"/>
        <v>0</v>
      </c>
      <c r="I217" s="18">
        <f>IF(E217=F217,MIN('Pass-through'!H216-F217,H217),0)</f>
        <v>0</v>
      </c>
      <c r="J217" s="29">
        <f t="shared" si="26"/>
        <v>0</v>
      </c>
      <c r="K217" s="28">
        <f t="shared" si="31"/>
        <v>78705679.854740188</v>
      </c>
      <c r="L217" s="18">
        <f>IF(H217=I217,MIN('Pass-through'!H216-I217,K217),0)</f>
        <v>1024749.3102628192</v>
      </c>
      <c r="M217" s="29">
        <f t="shared" si="27"/>
        <v>360734.36600089254</v>
      </c>
    </row>
    <row r="218" spans="1:13">
      <c r="A218" s="51">
        <v>208</v>
      </c>
      <c r="B218" s="28">
        <f t="shared" si="28"/>
        <v>0</v>
      </c>
      <c r="C218" s="5">
        <f>IF(B218&gt;0,MIN(B218,'Pass-through'!H217),0)</f>
        <v>0</v>
      </c>
      <c r="D218" s="29">
        <f t="shared" si="24"/>
        <v>0</v>
      </c>
      <c r="E218" s="28">
        <f t="shared" si="29"/>
        <v>0</v>
      </c>
      <c r="F218" s="18">
        <f>IF(B218=C218,MIN('Pass-through'!H217-C218,E218),0)</f>
        <v>0</v>
      </c>
      <c r="G218" s="43">
        <f t="shared" si="25"/>
        <v>0</v>
      </c>
      <c r="H218" s="48">
        <f t="shared" si="30"/>
        <v>0</v>
      </c>
      <c r="I218" s="18">
        <f>IF(E218=F218,MIN('Pass-through'!H217-F218,H218),0)</f>
        <v>0</v>
      </c>
      <c r="J218" s="29">
        <f t="shared" si="26"/>
        <v>0</v>
      </c>
      <c r="K218" s="28">
        <f t="shared" si="31"/>
        <v>77680930.544477373</v>
      </c>
      <c r="L218" s="18">
        <f>IF(H218=I218,MIN('Pass-through'!H217-I218,K218),0)</f>
        <v>1014615.088725589</v>
      </c>
      <c r="M218" s="29">
        <f t="shared" si="27"/>
        <v>356037.59832885466</v>
      </c>
    </row>
    <row r="219" spans="1:13">
      <c r="A219" s="51">
        <v>209</v>
      </c>
      <c r="B219" s="28">
        <f t="shared" si="28"/>
        <v>0</v>
      </c>
      <c r="C219" s="5">
        <f>IF(B219&gt;0,MIN(B219,'Pass-through'!H218),0)</f>
        <v>0</v>
      </c>
      <c r="D219" s="29">
        <f t="shared" si="24"/>
        <v>0</v>
      </c>
      <c r="E219" s="28">
        <f t="shared" si="29"/>
        <v>0</v>
      </c>
      <c r="F219" s="18">
        <f>IF(B219=C219,MIN('Pass-through'!H218-C219,E219),0)</f>
        <v>0</v>
      </c>
      <c r="G219" s="43">
        <f t="shared" si="25"/>
        <v>0</v>
      </c>
      <c r="H219" s="48">
        <f t="shared" si="30"/>
        <v>0</v>
      </c>
      <c r="I219" s="18">
        <f>IF(E219=F219,MIN('Pass-through'!H218-F219,H219),0)</f>
        <v>0</v>
      </c>
      <c r="J219" s="29">
        <f t="shared" si="26"/>
        <v>0</v>
      </c>
      <c r="K219" s="28">
        <f t="shared" si="31"/>
        <v>76666315.455751792</v>
      </c>
      <c r="L219" s="18">
        <f>IF(H219=I219,MIN('Pass-through'!H218-I219,K219),0)</f>
        <v>1004573.2181919753</v>
      </c>
      <c r="M219" s="29">
        <f t="shared" si="27"/>
        <v>351387.2791721957</v>
      </c>
    </row>
    <row r="220" spans="1:13">
      <c r="A220" s="51">
        <v>210</v>
      </c>
      <c r="B220" s="28">
        <f t="shared" si="28"/>
        <v>0</v>
      </c>
      <c r="C220" s="5">
        <f>IF(B220&gt;0,MIN(B220,'Pass-through'!H219),0)</f>
        <v>0</v>
      </c>
      <c r="D220" s="29">
        <f t="shared" si="24"/>
        <v>0</v>
      </c>
      <c r="E220" s="28">
        <f t="shared" si="29"/>
        <v>0</v>
      </c>
      <c r="F220" s="18">
        <f>IF(B220=C220,MIN('Pass-through'!H219-C220,E220),0)</f>
        <v>0</v>
      </c>
      <c r="G220" s="43">
        <f t="shared" si="25"/>
        <v>0</v>
      </c>
      <c r="H220" s="48">
        <f t="shared" si="30"/>
        <v>0</v>
      </c>
      <c r="I220" s="18">
        <f>IF(E220=F220,MIN('Pass-through'!H219-F220,H220),0)</f>
        <v>0</v>
      </c>
      <c r="J220" s="29">
        <f t="shared" si="26"/>
        <v>0</v>
      </c>
      <c r="K220" s="28">
        <f t="shared" si="31"/>
        <v>75661742.23755981</v>
      </c>
      <c r="L220" s="18">
        <f>IF(H220=I220,MIN('Pass-through'!H219-I220,K220),0)</f>
        <v>994622.88251198735</v>
      </c>
      <c r="M220" s="29">
        <f t="shared" si="27"/>
        <v>346782.98525548249</v>
      </c>
    </row>
    <row r="221" spans="1:13">
      <c r="A221" s="51">
        <v>211</v>
      </c>
      <c r="B221" s="28">
        <f t="shared" si="28"/>
        <v>0</v>
      </c>
      <c r="C221" s="5">
        <f>IF(B221&gt;0,MIN(B221,'Pass-through'!H220),0)</f>
        <v>0</v>
      </c>
      <c r="D221" s="29">
        <f t="shared" si="24"/>
        <v>0</v>
      </c>
      <c r="E221" s="28">
        <f t="shared" si="29"/>
        <v>0</v>
      </c>
      <c r="F221" s="18">
        <f>IF(B221=C221,MIN('Pass-through'!H220-C221,E221),0)</f>
        <v>0</v>
      </c>
      <c r="G221" s="43">
        <f t="shared" si="25"/>
        <v>0</v>
      </c>
      <c r="H221" s="48">
        <f t="shared" si="30"/>
        <v>0</v>
      </c>
      <c r="I221" s="18">
        <f>IF(E221=F221,MIN('Pass-through'!H220-F221,H221),0)</f>
        <v>0</v>
      </c>
      <c r="J221" s="29">
        <f t="shared" si="26"/>
        <v>0</v>
      </c>
      <c r="K221" s="28">
        <f t="shared" si="31"/>
        <v>74667119.355047822</v>
      </c>
      <c r="L221" s="18">
        <f>IF(H221=I221,MIN('Pass-through'!H220-I221,K221),0)</f>
        <v>984763.27265921375</v>
      </c>
      <c r="M221" s="29">
        <f t="shared" si="27"/>
        <v>342224.29704396921</v>
      </c>
    </row>
    <row r="222" spans="1:13">
      <c r="A222" s="51">
        <v>212</v>
      </c>
      <c r="B222" s="28">
        <f t="shared" si="28"/>
        <v>0</v>
      </c>
      <c r="C222" s="5">
        <f>IF(B222&gt;0,MIN(B222,'Pass-through'!H221),0)</f>
        <v>0</v>
      </c>
      <c r="D222" s="29">
        <f t="shared" si="24"/>
        <v>0</v>
      </c>
      <c r="E222" s="28">
        <f t="shared" si="29"/>
        <v>0</v>
      </c>
      <c r="F222" s="18">
        <f>IF(B222=C222,MIN('Pass-through'!H221-C222,E222),0)</f>
        <v>0</v>
      </c>
      <c r="G222" s="43">
        <f t="shared" si="25"/>
        <v>0</v>
      </c>
      <c r="H222" s="48">
        <f t="shared" si="30"/>
        <v>0</v>
      </c>
      <c r="I222" s="18">
        <f>IF(E222=F222,MIN('Pass-through'!H221-F222,H222),0)</f>
        <v>0</v>
      </c>
      <c r="J222" s="29">
        <f t="shared" si="26"/>
        <v>0</v>
      </c>
      <c r="K222" s="28">
        <f t="shared" si="31"/>
        <v>73682356.08238861</v>
      </c>
      <c r="L222" s="18">
        <f>IF(H222=I222,MIN('Pass-through'!H221-I222,K222),0)</f>
        <v>974993.58666896855</v>
      </c>
      <c r="M222" s="29">
        <f t="shared" si="27"/>
        <v>337710.7987109478</v>
      </c>
    </row>
    <row r="223" spans="1:13">
      <c r="A223" s="51">
        <v>213</v>
      </c>
      <c r="B223" s="28">
        <f t="shared" si="28"/>
        <v>0</v>
      </c>
      <c r="C223" s="5">
        <f>IF(B223&gt;0,MIN(B223,'Pass-through'!H222),0)</f>
        <v>0</v>
      </c>
      <c r="D223" s="29">
        <f t="shared" si="24"/>
        <v>0</v>
      </c>
      <c r="E223" s="28">
        <f t="shared" si="29"/>
        <v>0</v>
      </c>
      <c r="F223" s="18">
        <f>IF(B223=C223,MIN('Pass-through'!H222-C223,E223),0)</f>
        <v>0</v>
      </c>
      <c r="G223" s="43">
        <f t="shared" si="25"/>
        <v>0</v>
      </c>
      <c r="H223" s="48">
        <f t="shared" si="30"/>
        <v>0</v>
      </c>
      <c r="I223" s="18">
        <f>IF(E223=F223,MIN('Pass-through'!H222-F223,H223),0)</f>
        <v>0</v>
      </c>
      <c r="J223" s="29">
        <f t="shared" si="26"/>
        <v>0</v>
      </c>
      <c r="K223" s="28">
        <f t="shared" si="31"/>
        <v>72707362.495719641</v>
      </c>
      <c r="L223" s="18">
        <f>IF(H223=I223,MIN('Pass-through'!H222-I223,K223),0)</f>
        <v>965313.02957697283</v>
      </c>
      <c r="M223" s="29">
        <f t="shared" si="27"/>
        <v>333242.07810538169</v>
      </c>
    </row>
    <row r="224" spans="1:13">
      <c r="A224" s="51">
        <v>214</v>
      </c>
      <c r="B224" s="28">
        <f t="shared" si="28"/>
        <v>0</v>
      </c>
      <c r="C224" s="5">
        <f>IF(B224&gt;0,MIN(B224,'Pass-through'!H223),0)</f>
        <v>0</v>
      </c>
      <c r="D224" s="29">
        <f t="shared" si="24"/>
        <v>0</v>
      </c>
      <c r="E224" s="28">
        <f t="shared" si="29"/>
        <v>0</v>
      </c>
      <c r="F224" s="18">
        <f>IF(B224=C224,MIN('Pass-through'!H223-C224,E224),0)</f>
        <v>0</v>
      </c>
      <c r="G224" s="43">
        <f t="shared" si="25"/>
        <v>0</v>
      </c>
      <c r="H224" s="48">
        <f t="shared" si="30"/>
        <v>0</v>
      </c>
      <c r="I224" s="18">
        <f>IF(E224=F224,MIN('Pass-through'!H223-F224,H224),0)</f>
        <v>0</v>
      </c>
      <c r="J224" s="29">
        <f t="shared" si="26"/>
        <v>0</v>
      </c>
      <c r="K224" s="28">
        <f t="shared" si="31"/>
        <v>71742049.466142669</v>
      </c>
      <c r="L224" s="18">
        <f>IF(H224=I224,MIN('Pass-through'!H223-I224,K224),0)</f>
        <v>955720.81335856719</v>
      </c>
      <c r="M224" s="29">
        <f t="shared" si="27"/>
        <v>328817.72671982058</v>
      </c>
    </row>
    <row r="225" spans="1:13">
      <c r="A225" s="51">
        <v>215</v>
      </c>
      <c r="B225" s="28">
        <f t="shared" si="28"/>
        <v>0</v>
      </c>
      <c r="C225" s="5">
        <f>IF(B225&gt;0,MIN(B225,'Pass-through'!H224),0)</f>
        <v>0</v>
      </c>
      <c r="D225" s="29">
        <f t="shared" si="24"/>
        <v>0</v>
      </c>
      <c r="E225" s="28">
        <f t="shared" si="29"/>
        <v>0</v>
      </c>
      <c r="F225" s="18">
        <f>IF(B225=C225,MIN('Pass-through'!H224-C225,E225),0)</f>
        <v>0</v>
      </c>
      <c r="G225" s="43">
        <f t="shared" si="25"/>
        <v>0</v>
      </c>
      <c r="H225" s="48">
        <f t="shared" si="30"/>
        <v>0</v>
      </c>
      <c r="I225" s="18">
        <f>IF(E225=F225,MIN('Pass-through'!H224-F225,H225),0)</f>
        <v>0</v>
      </c>
      <c r="J225" s="29">
        <f t="shared" si="26"/>
        <v>0</v>
      </c>
      <c r="K225" s="28">
        <f t="shared" si="31"/>
        <v>70786328.652784109</v>
      </c>
      <c r="L225" s="18">
        <f>IF(H225=I225,MIN('Pass-through'!H224-I225,K225),0)</f>
        <v>946216.1568684529</v>
      </c>
      <c r="M225" s="29">
        <f t="shared" si="27"/>
        <v>324437.33965859382</v>
      </c>
    </row>
    <row r="226" spans="1:13">
      <c r="A226" s="51">
        <v>216</v>
      </c>
      <c r="B226" s="28">
        <f t="shared" si="28"/>
        <v>0</v>
      </c>
      <c r="C226" s="5">
        <f>IF(B226&gt;0,MIN(B226,'Pass-through'!H225),0)</f>
        <v>0</v>
      </c>
      <c r="D226" s="29">
        <f t="shared" si="24"/>
        <v>0</v>
      </c>
      <c r="E226" s="28">
        <f t="shared" si="29"/>
        <v>0</v>
      </c>
      <c r="F226" s="18">
        <f>IF(B226=C226,MIN('Pass-through'!H225-C226,E226),0)</f>
        <v>0</v>
      </c>
      <c r="G226" s="43">
        <f t="shared" si="25"/>
        <v>0</v>
      </c>
      <c r="H226" s="48">
        <f t="shared" si="30"/>
        <v>0</v>
      </c>
      <c r="I226" s="18">
        <f>IF(E226=F226,MIN('Pass-through'!H225-F226,H226),0)</f>
        <v>0</v>
      </c>
      <c r="J226" s="29">
        <f t="shared" si="26"/>
        <v>0</v>
      </c>
      <c r="K226" s="28">
        <f t="shared" si="31"/>
        <v>69840112.495915651</v>
      </c>
      <c r="L226" s="18">
        <f>IF(H226=I226,MIN('Pass-through'!H225-I226,K226),0)</f>
        <v>936798.2857809494</v>
      </c>
      <c r="M226" s="29">
        <f t="shared" si="27"/>
        <v>320100.51560628007</v>
      </c>
    </row>
    <row r="227" spans="1:13">
      <c r="A227" s="51">
        <v>217</v>
      </c>
      <c r="B227" s="28">
        <f t="shared" si="28"/>
        <v>0</v>
      </c>
      <c r="C227" s="5">
        <f>IF(B227&gt;0,MIN(B227,'Pass-through'!H226),0)</f>
        <v>0</v>
      </c>
      <c r="D227" s="29">
        <f t="shared" si="24"/>
        <v>0</v>
      </c>
      <c r="E227" s="28">
        <f t="shared" si="29"/>
        <v>0</v>
      </c>
      <c r="F227" s="18">
        <f>IF(B227=C227,MIN('Pass-through'!H226-C227,E227),0)</f>
        <v>0</v>
      </c>
      <c r="G227" s="43">
        <f t="shared" si="25"/>
        <v>0</v>
      </c>
      <c r="H227" s="48">
        <f t="shared" si="30"/>
        <v>0</v>
      </c>
      <c r="I227" s="18">
        <f>IF(E227=F227,MIN('Pass-through'!H226-F227,H227),0)</f>
        <v>0</v>
      </c>
      <c r="J227" s="29">
        <f t="shared" si="26"/>
        <v>0</v>
      </c>
      <c r="K227" s="28">
        <f t="shared" si="31"/>
        <v>68903314.2101347</v>
      </c>
      <c r="L227" s="18">
        <f>IF(H227=I227,MIN('Pass-through'!H226-I227,K227),0)</f>
        <v>927466.43253077846</v>
      </c>
      <c r="M227" s="29">
        <f t="shared" si="27"/>
        <v>315806.85679645074</v>
      </c>
    </row>
    <row r="228" spans="1:13">
      <c r="A228" s="51">
        <v>218</v>
      </c>
      <c r="B228" s="28">
        <f t="shared" si="28"/>
        <v>0</v>
      </c>
      <c r="C228" s="5">
        <f>IF(B228&gt;0,MIN(B228,'Pass-through'!H227),0)</f>
        <v>0</v>
      </c>
      <c r="D228" s="29">
        <f t="shared" si="24"/>
        <v>0</v>
      </c>
      <c r="E228" s="28">
        <f t="shared" si="29"/>
        <v>0</v>
      </c>
      <c r="F228" s="18">
        <f>IF(B228=C228,MIN('Pass-through'!H227-C228,E228),0)</f>
        <v>0</v>
      </c>
      <c r="G228" s="43">
        <f t="shared" si="25"/>
        <v>0</v>
      </c>
      <c r="H228" s="48">
        <f t="shared" si="30"/>
        <v>0</v>
      </c>
      <c r="I228" s="18">
        <f>IF(E228=F228,MIN('Pass-through'!H227-F228,H228),0)</f>
        <v>0</v>
      </c>
      <c r="J228" s="29">
        <f t="shared" si="26"/>
        <v>0</v>
      </c>
      <c r="K228" s="28">
        <f t="shared" si="31"/>
        <v>67975847.777603924</v>
      </c>
      <c r="L228" s="18">
        <f>IF(H228=I228,MIN('Pass-through'!H227-I228,K228),0)</f>
        <v>918219.83625435329</v>
      </c>
      <c r="M228" s="29">
        <f t="shared" si="27"/>
        <v>311555.96898068464</v>
      </c>
    </row>
    <row r="229" spans="1:13">
      <c r="A229" s="51">
        <v>219</v>
      </c>
      <c r="B229" s="28">
        <f t="shared" si="28"/>
        <v>0</v>
      </c>
      <c r="C229" s="5">
        <f>IF(B229&gt;0,MIN(B229,'Pass-through'!H228),0)</f>
        <v>0</v>
      </c>
      <c r="D229" s="29">
        <f t="shared" si="24"/>
        <v>0</v>
      </c>
      <c r="E229" s="28">
        <f t="shared" si="29"/>
        <v>0</v>
      </c>
      <c r="F229" s="18">
        <f>IF(B229=C229,MIN('Pass-through'!H228-C229,E229),0)</f>
        <v>0</v>
      </c>
      <c r="G229" s="43">
        <f t="shared" si="25"/>
        <v>0</v>
      </c>
      <c r="H229" s="48">
        <f t="shared" si="30"/>
        <v>0</v>
      </c>
      <c r="I229" s="18">
        <f>IF(E229=F229,MIN('Pass-through'!H228-F229,H229),0)</f>
        <v>0</v>
      </c>
      <c r="J229" s="29">
        <f t="shared" si="26"/>
        <v>0</v>
      </c>
      <c r="K229" s="28">
        <f t="shared" si="31"/>
        <v>67057627.941349573</v>
      </c>
      <c r="L229" s="18">
        <f>IF(H229=I229,MIN('Pass-through'!H228-I229,K229),0)</f>
        <v>909057.74273158028</v>
      </c>
      <c r="M229" s="29">
        <f t="shared" si="27"/>
        <v>307347.46139785222</v>
      </c>
    </row>
    <row r="230" spans="1:13">
      <c r="A230" s="51">
        <v>220</v>
      </c>
      <c r="B230" s="28">
        <f t="shared" si="28"/>
        <v>0</v>
      </c>
      <c r="C230" s="5">
        <f>IF(B230&gt;0,MIN(B230,'Pass-through'!H229),0)</f>
        <v>0</v>
      </c>
      <c r="D230" s="29">
        <f t="shared" si="24"/>
        <v>0</v>
      </c>
      <c r="E230" s="28">
        <f t="shared" si="29"/>
        <v>0</v>
      </c>
      <c r="F230" s="18">
        <f>IF(B230=C230,MIN('Pass-through'!H229-C230,E230),0)</f>
        <v>0</v>
      </c>
      <c r="G230" s="43">
        <f t="shared" si="25"/>
        <v>0</v>
      </c>
      <c r="H230" s="48">
        <f t="shared" si="30"/>
        <v>0</v>
      </c>
      <c r="I230" s="18">
        <f>IF(E230=F230,MIN('Pass-through'!H229-F230,H230),0)</f>
        <v>0</v>
      </c>
      <c r="J230" s="29">
        <f t="shared" si="26"/>
        <v>0</v>
      </c>
      <c r="K230" s="28">
        <f t="shared" si="31"/>
        <v>66148570.198617995</v>
      </c>
      <c r="L230" s="18">
        <f>IF(H230=I230,MIN('Pass-through'!H229-I230,K230),0)</f>
        <v>899979.40432816395</v>
      </c>
      <c r="M230" s="29">
        <f t="shared" si="27"/>
        <v>303180.94674366579</v>
      </c>
    </row>
    <row r="231" spans="1:13">
      <c r="A231" s="51">
        <v>221</v>
      </c>
      <c r="B231" s="28">
        <f t="shared" si="28"/>
        <v>0</v>
      </c>
      <c r="C231" s="5">
        <f>IF(B231&gt;0,MIN(B231,'Pass-through'!H230),0)</f>
        <v>0</v>
      </c>
      <c r="D231" s="29">
        <f t="shared" si="24"/>
        <v>0</v>
      </c>
      <c r="E231" s="28">
        <f t="shared" si="29"/>
        <v>0</v>
      </c>
      <c r="F231" s="18">
        <f>IF(B231=C231,MIN('Pass-through'!H230-C231,E231),0)</f>
        <v>0</v>
      </c>
      <c r="G231" s="43">
        <f t="shared" si="25"/>
        <v>0</v>
      </c>
      <c r="H231" s="48">
        <f t="shared" si="30"/>
        <v>0</v>
      </c>
      <c r="I231" s="18">
        <f>IF(E231=F231,MIN('Pass-through'!H230-F231,H231),0)</f>
        <v>0</v>
      </c>
      <c r="J231" s="29">
        <f t="shared" si="26"/>
        <v>0</v>
      </c>
      <c r="K231" s="28">
        <f t="shared" si="31"/>
        <v>65248590.794289827</v>
      </c>
      <c r="L231" s="18">
        <f>IF(H231=I231,MIN('Pass-through'!H230-I231,K231),0)</f>
        <v>890984.07993841288</v>
      </c>
      <c r="M231" s="29">
        <f t="shared" si="27"/>
        <v>299056.04114049504</v>
      </c>
    </row>
    <row r="232" spans="1:13">
      <c r="A232" s="51">
        <v>222</v>
      </c>
      <c r="B232" s="28">
        <f t="shared" si="28"/>
        <v>0</v>
      </c>
      <c r="C232" s="5">
        <f>IF(B232&gt;0,MIN(B232,'Pass-through'!H231),0)</f>
        <v>0</v>
      </c>
      <c r="D232" s="29">
        <f t="shared" si="24"/>
        <v>0</v>
      </c>
      <c r="E232" s="28">
        <f t="shared" si="29"/>
        <v>0</v>
      </c>
      <c r="F232" s="18">
        <f>IF(B232=C232,MIN('Pass-through'!H231-C232,E232),0)</f>
        <v>0</v>
      </c>
      <c r="G232" s="43">
        <f t="shared" si="25"/>
        <v>0</v>
      </c>
      <c r="H232" s="48">
        <f t="shared" si="30"/>
        <v>0</v>
      </c>
      <c r="I232" s="18">
        <f>IF(E232=F232,MIN('Pass-through'!H231-F232,H232),0)</f>
        <v>0</v>
      </c>
      <c r="J232" s="29">
        <f t="shared" si="26"/>
        <v>0</v>
      </c>
      <c r="K232" s="28">
        <f t="shared" si="31"/>
        <v>64357606.714351416</v>
      </c>
      <c r="L232" s="18">
        <f>IF(H232=I232,MIN('Pass-through'!H231-I232,K232),0)</f>
        <v>882071.03492853942</v>
      </c>
      <c r="M232" s="29">
        <f t="shared" si="27"/>
        <v>294972.36410744401</v>
      </c>
    </row>
    <row r="233" spans="1:13">
      <c r="A233" s="51">
        <v>223</v>
      </c>
      <c r="B233" s="28">
        <f t="shared" si="28"/>
        <v>0</v>
      </c>
      <c r="C233" s="5">
        <f>IF(B233&gt;0,MIN(B233,'Pass-through'!H232),0)</f>
        <v>0</v>
      </c>
      <c r="D233" s="29">
        <f t="shared" si="24"/>
        <v>0</v>
      </c>
      <c r="E233" s="28">
        <f t="shared" si="29"/>
        <v>0</v>
      </c>
      <c r="F233" s="18">
        <f>IF(B233=C233,MIN('Pass-through'!H232-C233,E233),0)</f>
        <v>0</v>
      </c>
      <c r="G233" s="43">
        <f t="shared" si="25"/>
        <v>0</v>
      </c>
      <c r="H233" s="48">
        <f t="shared" si="30"/>
        <v>0</v>
      </c>
      <c r="I233" s="18">
        <f>IF(E233=F233,MIN('Pass-through'!H232-F233,H233),0)</f>
        <v>0</v>
      </c>
      <c r="J233" s="29">
        <f t="shared" si="26"/>
        <v>0</v>
      </c>
      <c r="K233" s="28">
        <f t="shared" si="31"/>
        <v>63475535.679422878</v>
      </c>
      <c r="L233" s="18">
        <f>IF(H233=I233,MIN('Pass-through'!H232-I233,K233),0)</f>
        <v>873239.5410804525</v>
      </c>
      <c r="M233" s="29">
        <f t="shared" si="27"/>
        <v>290929.53853068821</v>
      </c>
    </row>
    <row r="234" spans="1:13">
      <c r="A234" s="51">
        <v>224</v>
      </c>
      <c r="B234" s="28">
        <f t="shared" si="28"/>
        <v>0</v>
      </c>
      <c r="C234" s="5">
        <f>IF(B234&gt;0,MIN(B234,'Pass-through'!H233),0)</f>
        <v>0</v>
      </c>
      <c r="D234" s="29">
        <f t="shared" si="24"/>
        <v>0</v>
      </c>
      <c r="E234" s="28">
        <f t="shared" si="29"/>
        <v>0</v>
      </c>
      <c r="F234" s="18">
        <f>IF(B234=C234,MIN('Pass-through'!H233-C234,E234),0)</f>
        <v>0</v>
      </c>
      <c r="G234" s="43">
        <f t="shared" si="25"/>
        <v>0</v>
      </c>
      <c r="H234" s="48">
        <f t="shared" si="30"/>
        <v>0</v>
      </c>
      <c r="I234" s="18">
        <f>IF(E234=F234,MIN('Pass-through'!H233-F234,H234),0)</f>
        <v>0</v>
      </c>
      <c r="J234" s="29">
        <f t="shared" si="26"/>
        <v>0</v>
      </c>
      <c r="K234" s="28">
        <f t="shared" si="31"/>
        <v>62602296.138342425</v>
      </c>
      <c r="L234" s="18">
        <f>IF(H234=I234,MIN('Pass-through'!H233-I234,K234),0)</f>
        <v>864488.87653603568</v>
      </c>
      <c r="M234" s="29">
        <f t="shared" si="27"/>
        <v>286927.19063406944</v>
      </c>
    </row>
    <row r="235" spans="1:13">
      <c r="A235" s="51">
        <v>225</v>
      </c>
      <c r="B235" s="28">
        <f t="shared" si="28"/>
        <v>0</v>
      </c>
      <c r="C235" s="5">
        <f>IF(B235&gt;0,MIN(B235,'Pass-through'!H234),0)</f>
        <v>0</v>
      </c>
      <c r="D235" s="29">
        <f t="shared" si="24"/>
        <v>0</v>
      </c>
      <c r="E235" s="28">
        <f t="shared" si="29"/>
        <v>0</v>
      </c>
      <c r="F235" s="18">
        <f>IF(B235=C235,MIN('Pass-through'!H234-C235,E235),0)</f>
        <v>0</v>
      </c>
      <c r="G235" s="43">
        <f t="shared" si="25"/>
        <v>0</v>
      </c>
      <c r="H235" s="48">
        <f t="shared" si="30"/>
        <v>0</v>
      </c>
      <c r="I235" s="18">
        <f>IF(E235=F235,MIN('Pass-through'!H234-F235,H235),0)</f>
        <v>0</v>
      </c>
      <c r="J235" s="29">
        <f t="shared" si="26"/>
        <v>0</v>
      </c>
      <c r="K235" s="28">
        <f t="shared" si="31"/>
        <v>61737807.261806391</v>
      </c>
      <c r="L235" s="18">
        <f>IF(H235=I235,MIN('Pass-through'!H234-I235,K235),0)</f>
        <v>855818.32574190968</v>
      </c>
      <c r="M235" s="29">
        <f t="shared" si="27"/>
        <v>282964.94994994596</v>
      </c>
    </row>
    <row r="236" spans="1:13">
      <c r="A236" s="51">
        <v>226</v>
      </c>
      <c r="B236" s="28">
        <f t="shared" si="28"/>
        <v>0</v>
      </c>
      <c r="C236" s="5">
        <f>IF(B236&gt;0,MIN(B236,'Pass-through'!H235),0)</f>
        <v>0</v>
      </c>
      <c r="D236" s="29">
        <f t="shared" si="24"/>
        <v>0</v>
      </c>
      <c r="E236" s="28">
        <f t="shared" si="29"/>
        <v>0</v>
      </c>
      <c r="F236" s="18">
        <f>IF(B236=C236,MIN('Pass-through'!H235-C236,E236),0)</f>
        <v>0</v>
      </c>
      <c r="G236" s="43">
        <f t="shared" si="25"/>
        <v>0</v>
      </c>
      <c r="H236" s="48">
        <f t="shared" si="30"/>
        <v>0</v>
      </c>
      <c r="I236" s="18">
        <f>IF(E236=F236,MIN('Pass-through'!H235-F236,H236),0)</f>
        <v>0</v>
      </c>
      <c r="J236" s="29">
        <f t="shared" si="26"/>
        <v>0</v>
      </c>
      <c r="K236" s="28">
        <f t="shared" si="31"/>
        <v>60881988.936064482</v>
      </c>
      <c r="L236" s="18">
        <f>IF(H236=I236,MIN('Pass-through'!H235-I236,K236),0)</f>
        <v>847227.17939467262</v>
      </c>
      <c r="M236" s="29">
        <f t="shared" si="27"/>
        <v>279042.44929029554</v>
      </c>
    </row>
    <row r="237" spans="1:13">
      <c r="A237" s="51">
        <v>227</v>
      </c>
      <c r="B237" s="28">
        <f t="shared" si="28"/>
        <v>0</v>
      </c>
      <c r="C237" s="5">
        <f>IF(B237&gt;0,MIN(B237,'Pass-through'!H236),0)</f>
        <v>0</v>
      </c>
      <c r="D237" s="29">
        <f t="shared" si="24"/>
        <v>0</v>
      </c>
      <c r="E237" s="28">
        <f t="shared" si="29"/>
        <v>0</v>
      </c>
      <c r="F237" s="18">
        <f>IF(B237=C237,MIN('Pass-through'!H236-C237,E237),0)</f>
        <v>0</v>
      </c>
      <c r="G237" s="43">
        <f t="shared" si="25"/>
        <v>0</v>
      </c>
      <c r="H237" s="48">
        <f t="shared" si="30"/>
        <v>0</v>
      </c>
      <c r="I237" s="18">
        <f>IF(E237=F237,MIN('Pass-through'!H236-F237,H237),0)</f>
        <v>0</v>
      </c>
      <c r="J237" s="29">
        <f t="shared" si="26"/>
        <v>0</v>
      </c>
      <c r="K237" s="28">
        <f t="shared" si="31"/>
        <v>60034761.756669812</v>
      </c>
      <c r="L237" s="18">
        <f>IF(H237=I237,MIN('Pass-through'!H236-I237,K237),0)</f>
        <v>838714.73438661546</v>
      </c>
      <c r="M237" s="29">
        <f t="shared" si="27"/>
        <v>275159.32471806998</v>
      </c>
    </row>
    <row r="238" spans="1:13">
      <c r="A238" s="51">
        <v>228</v>
      </c>
      <c r="B238" s="28">
        <f t="shared" si="28"/>
        <v>0</v>
      </c>
      <c r="C238" s="5">
        <f>IF(B238&gt;0,MIN(B238,'Pass-through'!H237),0)</f>
        <v>0</v>
      </c>
      <c r="D238" s="29">
        <f t="shared" si="24"/>
        <v>0</v>
      </c>
      <c r="E238" s="28">
        <f t="shared" si="29"/>
        <v>0</v>
      </c>
      <c r="F238" s="18">
        <f>IF(B238=C238,MIN('Pass-through'!H237-C238,E238),0)</f>
        <v>0</v>
      </c>
      <c r="G238" s="43">
        <f t="shared" si="25"/>
        <v>0</v>
      </c>
      <c r="H238" s="48">
        <f t="shared" si="30"/>
        <v>0</v>
      </c>
      <c r="I238" s="18">
        <f>IF(E238=F238,MIN('Pass-through'!H237-F238,H238),0)</f>
        <v>0</v>
      </c>
      <c r="J238" s="29">
        <f t="shared" si="26"/>
        <v>0</v>
      </c>
      <c r="K238" s="28">
        <f t="shared" si="31"/>
        <v>59196047.022283196</v>
      </c>
      <c r="L238" s="18">
        <f>IF(H238=I238,MIN('Pass-through'!H237-I238,K238),0)</f>
        <v>830280.29375190579</v>
      </c>
      <c r="M238" s="29">
        <f t="shared" si="27"/>
        <v>271315.21551879798</v>
      </c>
    </row>
    <row r="239" spans="1:13">
      <c r="A239" s="51">
        <v>229</v>
      </c>
      <c r="B239" s="28">
        <f t="shared" si="28"/>
        <v>0</v>
      </c>
      <c r="C239" s="5">
        <f>IF(B239&gt;0,MIN(B239,'Pass-through'!H238),0)</f>
        <v>0</v>
      </c>
      <c r="D239" s="29">
        <f t="shared" si="24"/>
        <v>0</v>
      </c>
      <c r="E239" s="28">
        <f t="shared" si="29"/>
        <v>0</v>
      </c>
      <c r="F239" s="18">
        <f>IF(B239=C239,MIN('Pass-through'!H238-C239,E239),0)</f>
        <v>0</v>
      </c>
      <c r="G239" s="43">
        <f t="shared" si="25"/>
        <v>0</v>
      </c>
      <c r="H239" s="48">
        <f t="shared" si="30"/>
        <v>0</v>
      </c>
      <c r="I239" s="18">
        <f>IF(E239=F239,MIN('Pass-through'!H238-F239,H239),0)</f>
        <v>0</v>
      </c>
      <c r="J239" s="29">
        <f t="shared" si="26"/>
        <v>0</v>
      </c>
      <c r="K239" s="28">
        <f t="shared" si="31"/>
        <v>58365766.728531294</v>
      </c>
      <c r="L239" s="18">
        <f>IF(H239=I239,MIN('Pass-through'!H238-I239,K239),0)</f>
        <v>821923.16661324119</v>
      </c>
      <c r="M239" s="29">
        <f t="shared" si="27"/>
        <v>267509.7641724351</v>
      </c>
    </row>
    <row r="240" spans="1:13">
      <c r="A240" s="51">
        <v>230</v>
      </c>
      <c r="B240" s="28">
        <f t="shared" si="28"/>
        <v>0</v>
      </c>
      <c r="C240" s="5">
        <f>IF(B240&gt;0,MIN(B240,'Pass-through'!H239),0)</f>
        <v>0</v>
      </c>
      <c r="D240" s="29">
        <f t="shared" si="24"/>
        <v>0</v>
      </c>
      <c r="E240" s="28">
        <f t="shared" si="29"/>
        <v>0</v>
      </c>
      <c r="F240" s="18">
        <f>IF(B240=C240,MIN('Pass-through'!H239-C240,E240),0)</f>
        <v>0</v>
      </c>
      <c r="G240" s="43">
        <f t="shared" si="25"/>
        <v>0</v>
      </c>
      <c r="H240" s="48">
        <f t="shared" si="30"/>
        <v>0</v>
      </c>
      <c r="I240" s="18">
        <f>IF(E240=F240,MIN('Pass-through'!H239-F240,H240),0)</f>
        <v>0</v>
      </c>
      <c r="J240" s="29">
        <f t="shared" si="26"/>
        <v>0</v>
      </c>
      <c r="K240" s="28">
        <f t="shared" si="31"/>
        <v>57543843.56191805</v>
      </c>
      <c r="L240" s="18">
        <f>IF(H240=I240,MIN('Pass-through'!H239-I240,K240),0)</f>
        <v>813642.66812896216</v>
      </c>
      <c r="M240" s="29">
        <f t="shared" si="27"/>
        <v>263742.61632545776</v>
      </c>
    </row>
    <row r="241" spans="1:13">
      <c r="A241" s="51">
        <v>231</v>
      </c>
      <c r="B241" s="28">
        <f t="shared" si="28"/>
        <v>0</v>
      </c>
      <c r="C241" s="5">
        <f>IF(B241&gt;0,MIN(B241,'Pass-through'!H240),0)</f>
        <v>0</v>
      </c>
      <c r="D241" s="29">
        <f t="shared" si="24"/>
        <v>0</v>
      </c>
      <c r="E241" s="28">
        <f t="shared" si="29"/>
        <v>0</v>
      </c>
      <c r="F241" s="18">
        <f>IF(B241=C241,MIN('Pass-through'!H240-C241,E241),0)</f>
        <v>0</v>
      </c>
      <c r="G241" s="43">
        <f t="shared" si="25"/>
        <v>0</v>
      </c>
      <c r="H241" s="48">
        <f t="shared" si="30"/>
        <v>0</v>
      </c>
      <c r="I241" s="18">
        <f>IF(E241=F241,MIN('Pass-through'!H240-F241,H241),0)</f>
        <v>0</v>
      </c>
      <c r="J241" s="29">
        <f t="shared" si="26"/>
        <v>0</v>
      </c>
      <c r="K241" s="28">
        <f t="shared" si="31"/>
        <v>56730200.89378909</v>
      </c>
      <c r="L241" s="18">
        <f>IF(H241=I241,MIN('Pass-through'!H240-I241,K241),0)</f>
        <v>805438.11944062472</v>
      </c>
      <c r="M241" s="29">
        <f t="shared" si="27"/>
        <v>260013.4207632</v>
      </c>
    </row>
    <row r="242" spans="1:13">
      <c r="A242" s="51">
        <v>232</v>
      </c>
      <c r="B242" s="28">
        <f t="shared" si="28"/>
        <v>0</v>
      </c>
      <c r="C242" s="5">
        <f>IF(B242&gt;0,MIN(B242,'Pass-through'!H241),0)</f>
        <v>0</v>
      </c>
      <c r="D242" s="29">
        <f t="shared" si="24"/>
        <v>0</v>
      </c>
      <c r="E242" s="28">
        <f t="shared" si="29"/>
        <v>0</v>
      </c>
      <c r="F242" s="18">
        <f>IF(B242=C242,MIN('Pass-through'!H241-C242,E242),0)</f>
        <v>0</v>
      </c>
      <c r="G242" s="43">
        <f t="shared" si="25"/>
        <v>0</v>
      </c>
      <c r="H242" s="48">
        <f t="shared" si="30"/>
        <v>0</v>
      </c>
      <c r="I242" s="18">
        <f>IF(E242=F242,MIN('Pass-through'!H241-F242,H242),0)</f>
        <v>0</v>
      </c>
      <c r="J242" s="29">
        <f t="shared" si="26"/>
        <v>0</v>
      </c>
      <c r="K242" s="28">
        <f t="shared" si="31"/>
        <v>55924762.774348468</v>
      </c>
      <c r="L242" s="18">
        <f>IF(H242=I242,MIN('Pass-through'!H241-I242,K242),0)</f>
        <v>797308.84762102668</v>
      </c>
      <c r="M242" s="29">
        <f t="shared" si="27"/>
        <v>256321.82938243047</v>
      </c>
    </row>
    <row r="243" spans="1:13">
      <c r="A243" s="51">
        <v>233</v>
      </c>
      <c r="B243" s="28">
        <f t="shared" si="28"/>
        <v>0</v>
      </c>
      <c r="C243" s="5">
        <f>IF(B243&gt;0,MIN(B243,'Pass-through'!H242),0)</f>
        <v>0</v>
      </c>
      <c r="D243" s="29">
        <f t="shared" si="24"/>
        <v>0</v>
      </c>
      <c r="E243" s="28">
        <f t="shared" si="29"/>
        <v>0</v>
      </c>
      <c r="F243" s="18">
        <f>IF(B243=C243,MIN('Pass-through'!H242-C243,E243),0)</f>
        <v>0</v>
      </c>
      <c r="G243" s="43">
        <f t="shared" si="25"/>
        <v>0</v>
      </c>
      <c r="H243" s="48">
        <f t="shared" si="30"/>
        <v>0</v>
      </c>
      <c r="I243" s="18">
        <f>IF(E243=F243,MIN('Pass-through'!H242-F243,H243),0)</f>
        <v>0</v>
      </c>
      <c r="J243" s="29">
        <f t="shared" si="26"/>
        <v>0</v>
      </c>
      <c r="K243" s="28">
        <f t="shared" si="31"/>
        <v>55127453.926727444</v>
      </c>
      <c r="L243" s="18">
        <f>IF(H243=I243,MIN('Pass-through'!H242-I243,K243),0)</f>
        <v>789254.18562268454</v>
      </c>
      <c r="M243" s="29">
        <f t="shared" si="27"/>
        <v>252667.49716416746</v>
      </c>
    </row>
    <row r="244" spans="1:13">
      <c r="A244" s="51">
        <v>234</v>
      </c>
      <c r="B244" s="28">
        <f t="shared" si="28"/>
        <v>0</v>
      </c>
      <c r="C244" s="5">
        <f>IF(B244&gt;0,MIN(B244,'Pass-through'!H243),0)</f>
        <v>0</v>
      </c>
      <c r="D244" s="29">
        <f t="shared" si="24"/>
        <v>0</v>
      </c>
      <c r="E244" s="28">
        <f t="shared" si="29"/>
        <v>0</v>
      </c>
      <c r="F244" s="18">
        <f>IF(B244=C244,MIN('Pass-through'!H243-C244,E244),0)</f>
        <v>0</v>
      </c>
      <c r="G244" s="43">
        <f t="shared" si="25"/>
        <v>0</v>
      </c>
      <c r="H244" s="48">
        <f t="shared" si="30"/>
        <v>0</v>
      </c>
      <c r="I244" s="18">
        <f>IF(E244=F244,MIN('Pass-through'!H243-F244,H244),0)</f>
        <v>0</v>
      </c>
      <c r="J244" s="29">
        <f t="shared" si="26"/>
        <v>0</v>
      </c>
      <c r="K244" s="28">
        <f t="shared" si="31"/>
        <v>54338199.741104759</v>
      </c>
      <c r="L244" s="18">
        <f>IF(H244=I244,MIN('Pass-through'!H243-I244,K244),0)</f>
        <v>781273.47222675686</v>
      </c>
      <c r="M244" s="29">
        <f t="shared" si="27"/>
        <v>249050.08214673016</v>
      </c>
    </row>
    <row r="245" spans="1:13">
      <c r="A245" s="51">
        <v>235</v>
      </c>
      <c r="B245" s="28">
        <f t="shared" si="28"/>
        <v>0</v>
      </c>
      <c r="C245" s="5">
        <f>IF(B245&gt;0,MIN(B245,'Pass-through'!H244),0)</f>
        <v>0</v>
      </c>
      <c r="D245" s="29">
        <f t="shared" si="24"/>
        <v>0</v>
      </c>
      <c r="E245" s="28">
        <f t="shared" si="29"/>
        <v>0</v>
      </c>
      <c r="F245" s="18">
        <f>IF(B245=C245,MIN('Pass-through'!H244-C245,E245),0)</f>
        <v>0</v>
      </c>
      <c r="G245" s="43">
        <f t="shared" si="25"/>
        <v>0</v>
      </c>
      <c r="H245" s="48">
        <f t="shared" si="30"/>
        <v>0</v>
      </c>
      <c r="I245" s="18">
        <f>IF(E245=F245,MIN('Pass-through'!H244-F245,H245),0)</f>
        <v>0</v>
      </c>
      <c r="J245" s="29">
        <f t="shared" si="26"/>
        <v>0</v>
      </c>
      <c r="K245" s="28">
        <f t="shared" si="31"/>
        <v>53556926.268878005</v>
      </c>
      <c r="L245" s="18">
        <f>IF(H245=I245,MIN('Pass-through'!H244-I245,K245),0)</f>
        <v>773366.05199240998</v>
      </c>
      <c r="M245" s="29">
        <f t="shared" si="27"/>
        <v>245469.24539902419</v>
      </c>
    </row>
    <row r="246" spans="1:13">
      <c r="A246" s="51">
        <v>236</v>
      </c>
      <c r="B246" s="28">
        <f t="shared" si="28"/>
        <v>0</v>
      </c>
      <c r="C246" s="5">
        <f>IF(B246&gt;0,MIN(B246,'Pass-through'!H245),0)</f>
        <v>0</v>
      </c>
      <c r="D246" s="29">
        <f t="shared" si="24"/>
        <v>0</v>
      </c>
      <c r="E246" s="28">
        <f t="shared" si="29"/>
        <v>0</v>
      </c>
      <c r="F246" s="18">
        <f>IF(B246=C246,MIN('Pass-through'!H245-C246,E246),0)</f>
        <v>0</v>
      </c>
      <c r="G246" s="43">
        <f t="shared" si="25"/>
        <v>0</v>
      </c>
      <c r="H246" s="48">
        <f t="shared" si="30"/>
        <v>0</v>
      </c>
      <c r="I246" s="18">
        <f>IF(E246=F246,MIN('Pass-through'!H245-F246,H246),0)</f>
        <v>0</v>
      </c>
      <c r="J246" s="29">
        <f t="shared" si="26"/>
        <v>0</v>
      </c>
      <c r="K246" s="28">
        <f t="shared" si="31"/>
        <v>52783560.216885597</v>
      </c>
      <c r="L246" s="18">
        <f>IF(H246=I246,MIN('Pass-through'!H245-I246,K246),0)</f>
        <v>765531.2752066236</v>
      </c>
      <c r="M246" s="29">
        <f t="shared" si="27"/>
        <v>241924.65099405899</v>
      </c>
    </row>
    <row r="247" spans="1:13">
      <c r="A247" s="51">
        <v>237</v>
      </c>
      <c r="B247" s="28">
        <f t="shared" si="28"/>
        <v>0</v>
      </c>
      <c r="C247" s="5">
        <f>IF(B247&gt;0,MIN(B247,'Pass-through'!H246),0)</f>
        <v>0</v>
      </c>
      <c r="D247" s="29">
        <f t="shared" si="24"/>
        <v>0</v>
      </c>
      <c r="E247" s="28">
        <f t="shared" si="29"/>
        <v>0</v>
      </c>
      <c r="F247" s="18">
        <f>IF(B247=C247,MIN('Pass-through'!H246-C247,E247),0)</f>
        <v>0</v>
      </c>
      <c r="G247" s="43">
        <f t="shared" si="25"/>
        <v>0</v>
      </c>
      <c r="H247" s="48">
        <f t="shared" si="30"/>
        <v>0</v>
      </c>
      <c r="I247" s="18">
        <f>IF(E247=F247,MIN('Pass-through'!H246-F247,H247),0)</f>
        <v>0</v>
      </c>
      <c r="J247" s="29">
        <f t="shared" si="26"/>
        <v>0</v>
      </c>
      <c r="K247" s="28">
        <f t="shared" si="31"/>
        <v>52018028.941678971</v>
      </c>
      <c r="L247" s="18">
        <f>IF(H247=I247,MIN('Pass-through'!H246-I247,K247),0)</f>
        <v>757768.49783442891</v>
      </c>
      <c r="M247" s="29">
        <f t="shared" si="27"/>
        <v>238415.96598269528</v>
      </c>
    </row>
    <row r="248" spans="1:13">
      <c r="A248" s="51">
        <v>238</v>
      </c>
      <c r="B248" s="28">
        <f t="shared" si="28"/>
        <v>0</v>
      </c>
      <c r="C248" s="5">
        <f>IF(B248&gt;0,MIN(B248,'Pass-through'!H247),0)</f>
        <v>0</v>
      </c>
      <c r="D248" s="29">
        <f t="shared" si="24"/>
        <v>0</v>
      </c>
      <c r="E248" s="28">
        <f t="shared" si="29"/>
        <v>0</v>
      </c>
      <c r="F248" s="18">
        <f>IF(B248=C248,MIN('Pass-through'!H247-C248,E248),0)</f>
        <v>0</v>
      </c>
      <c r="G248" s="43">
        <f t="shared" si="25"/>
        <v>0</v>
      </c>
      <c r="H248" s="48">
        <f t="shared" si="30"/>
        <v>0</v>
      </c>
      <c r="I248" s="18">
        <f>IF(E248=F248,MIN('Pass-through'!H247-F248,H248),0)</f>
        <v>0</v>
      </c>
      <c r="J248" s="29">
        <f t="shared" si="26"/>
        <v>0</v>
      </c>
      <c r="K248" s="28">
        <f t="shared" si="31"/>
        <v>51260260.443844542</v>
      </c>
      <c r="L248" s="18">
        <f>IF(H248=I248,MIN('Pass-through'!H247-I248,K248),0)</f>
        <v>750077.0814695817</v>
      </c>
      <c r="M248" s="29">
        <f t="shared" si="27"/>
        <v>234942.86036762083</v>
      </c>
    </row>
    <row r="249" spans="1:13">
      <c r="A249" s="51">
        <v>239</v>
      </c>
      <c r="B249" s="28">
        <f t="shared" si="28"/>
        <v>0</v>
      </c>
      <c r="C249" s="5">
        <f>IF(B249&gt;0,MIN(B249,'Pass-through'!H248),0)</f>
        <v>0</v>
      </c>
      <c r="D249" s="29">
        <f t="shared" si="24"/>
        <v>0</v>
      </c>
      <c r="E249" s="28">
        <f t="shared" si="29"/>
        <v>0</v>
      </c>
      <c r="F249" s="18">
        <f>IF(B249=C249,MIN('Pass-through'!H248-C249,E249),0)</f>
        <v>0</v>
      </c>
      <c r="G249" s="43">
        <f t="shared" si="25"/>
        <v>0</v>
      </c>
      <c r="H249" s="48">
        <f t="shared" si="30"/>
        <v>0</v>
      </c>
      <c r="I249" s="18">
        <f>IF(E249=F249,MIN('Pass-through'!H248-F249,H249),0)</f>
        <v>0</v>
      </c>
      <c r="J249" s="29">
        <f t="shared" si="26"/>
        <v>0</v>
      </c>
      <c r="K249" s="28">
        <f t="shared" si="31"/>
        <v>50510183.362374961</v>
      </c>
      <c r="L249" s="18">
        <f>IF(H249=I249,MIN('Pass-through'!H248-I249,K249),0)</f>
        <v>742456.39328565844</v>
      </c>
      <c r="M249" s="29">
        <f t="shared" si="27"/>
        <v>231505.00707755191</v>
      </c>
    </row>
    <row r="250" spans="1:13">
      <c r="A250" s="51">
        <v>240</v>
      </c>
      <c r="B250" s="28">
        <f t="shared" si="28"/>
        <v>0</v>
      </c>
      <c r="C250" s="5">
        <f>IF(B250&gt;0,MIN(B250,'Pass-through'!H249),0)</f>
        <v>0</v>
      </c>
      <c r="D250" s="29">
        <f t="shared" si="24"/>
        <v>0</v>
      </c>
      <c r="E250" s="28">
        <f t="shared" si="29"/>
        <v>0</v>
      </c>
      <c r="F250" s="18">
        <f>IF(B250=C250,MIN('Pass-through'!H249-C250,E250),0)</f>
        <v>0</v>
      </c>
      <c r="G250" s="43">
        <f t="shared" si="25"/>
        <v>0</v>
      </c>
      <c r="H250" s="48">
        <f t="shared" si="30"/>
        <v>0</v>
      </c>
      <c r="I250" s="18">
        <f>IF(E250=F250,MIN('Pass-through'!H249-F250,H250),0)</f>
        <v>0</v>
      </c>
      <c r="J250" s="29">
        <f t="shared" si="26"/>
        <v>0</v>
      </c>
      <c r="K250" s="28">
        <f t="shared" si="31"/>
        <v>49767726.969089299</v>
      </c>
      <c r="L250" s="18">
        <f>IF(H250=I250,MIN('Pass-through'!H249-I250,K250),0)</f>
        <v>734905.80598758033</v>
      </c>
      <c r="M250" s="29">
        <f t="shared" si="27"/>
        <v>228102.0819416593</v>
      </c>
    </row>
    <row r="251" spans="1:13">
      <c r="A251" s="51">
        <v>241</v>
      </c>
      <c r="B251" s="28">
        <f t="shared" si="28"/>
        <v>0</v>
      </c>
      <c r="C251" s="5">
        <f>IF(B251&gt;0,MIN(B251,'Pass-through'!H250),0)</f>
        <v>0</v>
      </c>
      <c r="D251" s="29">
        <f t="shared" si="24"/>
        <v>0</v>
      </c>
      <c r="E251" s="28">
        <f t="shared" si="29"/>
        <v>0</v>
      </c>
      <c r="F251" s="18">
        <f>IF(B251=C251,MIN('Pass-through'!H250-C251,E251),0)</f>
        <v>0</v>
      </c>
      <c r="G251" s="43">
        <f t="shared" si="25"/>
        <v>0</v>
      </c>
      <c r="H251" s="48">
        <f t="shared" si="30"/>
        <v>0</v>
      </c>
      <c r="I251" s="18">
        <f>IF(E251=F251,MIN('Pass-through'!H250-F251,H251),0)</f>
        <v>0</v>
      </c>
      <c r="J251" s="29">
        <f t="shared" si="26"/>
        <v>0</v>
      </c>
      <c r="K251" s="28">
        <f t="shared" si="31"/>
        <v>49032821.163101718</v>
      </c>
      <c r="L251" s="18">
        <f>IF(H251=I251,MIN('Pass-through'!H250-I251,K251),0)</f>
        <v>727424.69776355452</v>
      </c>
      <c r="M251" s="29">
        <f t="shared" si="27"/>
        <v>224733.76366421621</v>
      </c>
    </row>
    <row r="252" spans="1:13">
      <c r="A252" s="51">
        <v>242</v>
      </c>
      <c r="B252" s="28">
        <f t="shared" si="28"/>
        <v>0</v>
      </c>
      <c r="C252" s="5">
        <f>IF(B252&gt;0,MIN(B252,'Pass-through'!H251),0)</f>
        <v>0</v>
      </c>
      <c r="D252" s="29">
        <f t="shared" si="24"/>
        <v>0</v>
      </c>
      <c r="E252" s="28">
        <f t="shared" si="29"/>
        <v>0</v>
      </c>
      <c r="F252" s="18">
        <f>IF(B252=C252,MIN('Pass-through'!H251-C252,E252),0)</f>
        <v>0</v>
      </c>
      <c r="G252" s="43">
        <f t="shared" si="25"/>
        <v>0</v>
      </c>
      <c r="H252" s="48">
        <f t="shared" si="30"/>
        <v>0</v>
      </c>
      <c r="I252" s="18">
        <f>IF(E252=F252,MIN('Pass-through'!H251-F252,H252),0)</f>
        <v>0</v>
      </c>
      <c r="J252" s="29">
        <f t="shared" si="26"/>
        <v>0</v>
      </c>
      <c r="K252" s="28">
        <f t="shared" si="31"/>
        <v>48305396.465338163</v>
      </c>
      <c r="L252" s="18">
        <f>IF(H252=I252,MIN('Pass-through'!H251-I252,K252),0)</f>
        <v>720012.45223743282</v>
      </c>
      <c r="M252" s="29">
        <f t="shared" si="27"/>
        <v>221399.73379946657</v>
      </c>
    </row>
    <row r="253" spans="1:13">
      <c r="A253" s="51">
        <v>243</v>
      </c>
      <c r="B253" s="28">
        <f t="shared" si="28"/>
        <v>0</v>
      </c>
      <c r="C253" s="5">
        <f>IF(B253&gt;0,MIN(B253,'Pass-through'!H252),0)</f>
        <v>0</v>
      </c>
      <c r="D253" s="29">
        <f t="shared" si="24"/>
        <v>0</v>
      </c>
      <c r="E253" s="28">
        <f t="shared" si="29"/>
        <v>0</v>
      </c>
      <c r="F253" s="18">
        <f>IF(B253=C253,MIN('Pass-through'!H252-C253,E253),0)</f>
        <v>0</v>
      </c>
      <c r="G253" s="43">
        <f t="shared" si="25"/>
        <v>0</v>
      </c>
      <c r="H253" s="48">
        <f t="shared" si="30"/>
        <v>0</v>
      </c>
      <c r="I253" s="18">
        <f>IF(E253=F253,MIN('Pass-through'!H252-F253,H253),0)</f>
        <v>0</v>
      </c>
      <c r="J253" s="29">
        <f t="shared" si="26"/>
        <v>0</v>
      </c>
      <c r="K253" s="28">
        <f t="shared" si="31"/>
        <v>47585384.013100728</v>
      </c>
      <c r="L253" s="18">
        <f>IF(H253=I253,MIN('Pass-through'!H252-I253,K253),0)</f>
        <v>712668.4584214848</v>
      </c>
      <c r="M253" s="29">
        <f t="shared" si="27"/>
        <v>218099.67672671168</v>
      </c>
    </row>
    <row r="254" spans="1:13">
      <c r="A254" s="51">
        <v>244</v>
      </c>
      <c r="B254" s="28">
        <f t="shared" si="28"/>
        <v>0</v>
      </c>
      <c r="C254" s="5">
        <f>IF(B254&gt;0,MIN(B254,'Pass-through'!H253),0)</f>
        <v>0</v>
      </c>
      <c r="D254" s="29">
        <f t="shared" si="24"/>
        <v>0</v>
      </c>
      <c r="E254" s="28">
        <f t="shared" si="29"/>
        <v>0</v>
      </c>
      <c r="F254" s="18">
        <f>IF(B254=C254,MIN('Pass-through'!H253-C254,E254),0)</f>
        <v>0</v>
      </c>
      <c r="G254" s="43">
        <f t="shared" si="25"/>
        <v>0</v>
      </c>
      <c r="H254" s="48">
        <f t="shared" si="30"/>
        <v>0</v>
      </c>
      <c r="I254" s="18">
        <f>IF(E254=F254,MIN('Pass-through'!H253-F254,H254),0)</f>
        <v>0</v>
      </c>
      <c r="J254" s="29">
        <f t="shared" si="26"/>
        <v>0</v>
      </c>
      <c r="K254" s="28">
        <f t="shared" si="31"/>
        <v>46872715.554679245</v>
      </c>
      <c r="L254" s="18">
        <f>IF(H254=I254,MIN('Pass-through'!H253-I254,K254),0)</f>
        <v>705392.1106695768</v>
      </c>
      <c r="M254" s="29">
        <f t="shared" si="27"/>
        <v>214833.27962561321</v>
      </c>
    </row>
    <row r="255" spans="1:13">
      <c r="A255" s="51">
        <v>245</v>
      </c>
      <c r="B255" s="28">
        <f t="shared" si="28"/>
        <v>0</v>
      </c>
      <c r="C255" s="5">
        <f>IF(B255&gt;0,MIN(B255,'Pass-through'!H254),0)</f>
        <v>0</v>
      </c>
      <c r="D255" s="29">
        <f t="shared" si="24"/>
        <v>0</v>
      </c>
      <c r="E255" s="28">
        <f t="shared" si="29"/>
        <v>0</v>
      </c>
      <c r="F255" s="18">
        <f>IF(B255=C255,MIN('Pass-through'!H254-C255,E255),0)</f>
        <v>0</v>
      </c>
      <c r="G255" s="43">
        <f t="shared" si="25"/>
        <v>0</v>
      </c>
      <c r="H255" s="48">
        <f t="shared" si="30"/>
        <v>0</v>
      </c>
      <c r="I255" s="18">
        <f>IF(E255=F255,MIN('Pass-through'!H254-F255,H255),0)</f>
        <v>0</v>
      </c>
      <c r="J255" s="29">
        <f t="shared" si="26"/>
        <v>0</v>
      </c>
      <c r="K255" s="28">
        <f t="shared" si="31"/>
        <v>46167323.444009669</v>
      </c>
      <c r="L255" s="18">
        <f>IF(H255=I255,MIN('Pass-through'!H254-I255,K255),0)</f>
        <v>698182.80863076018</v>
      </c>
      <c r="M255" s="29">
        <f t="shared" si="27"/>
        <v>211600.232451711</v>
      </c>
    </row>
    <row r="256" spans="1:13">
      <c r="A256" s="51">
        <v>246</v>
      </c>
      <c r="B256" s="28">
        <f t="shared" si="28"/>
        <v>0</v>
      </c>
      <c r="C256" s="5">
        <f>IF(B256&gt;0,MIN(B256,'Pass-through'!H255),0)</f>
        <v>0</v>
      </c>
      <c r="D256" s="29">
        <f t="shared" si="24"/>
        <v>0</v>
      </c>
      <c r="E256" s="28">
        <f t="shared" si="29"/>
        <v>0</v>
      </c>
      <c r="F256" s="18">
        <f>IF(B256=C256,MIN('Pass-through'!H255-C256,E256),0)</f>
        <v>0</v>
      </c>
      <c r="G256" s="43">
        <f t="shared" si="25"/>
        <v>0</v>
      </c>
      <c r="H256" s="48">
        <f t="shared" si="30"/>
        <v>0</v>
      </c>
      <c r="I256" s="18">
        <f>IF(E256=F256,MIN('Pass-through'!H255-F256,H256),0)</f>
        <v>0</v>
      </c>
      <c r="J256" s="29">
        <f t="shared" si="26"/>
        <v>0</v>
      </c>
      <c r="K256" s="28">
        <f t="shared" si="31"/>
        <v>45469140.635378912</v>
      </c>
      <c r="L256" s="18">
        <f>IF(H256=I256,MIN('Pass-through'!H255-I256,K256),0)</f>
        <v>691039.95720325899</v>
      </c>
      <c r="M256" s="29">
        <f t="shared" si="27"/>
        <v>208400.22791215335</v>
      </c>
    </row>
    <row r="257" spans="1:13">
      <c r="A257" s="51">
        <v>247</v>
      </c>
      <c r="B257" s="28">
        <f t="shared" si="28"/>
        <v>0</v>
      </c>
      <c r="C257" s="5">
        <f>IF(B257&gt;0,MIN(B257,'Pass-through'!H256),0)</f>
        <v>0</v>
      </c>
      <c r="D257" s="29">
        <f t="shared" si="24"/>
        <v>0</v>
      </c>
      <c r="E257" s="28">
        <f t="shared" si="29"/>
        <v>0</v>
      </c>
      <c r="F257" s="18">
        <f>IF(B257=C257,MIN('Pass-through'!H256-C257,E257),0)</f>
        <v>0</v>
      </c>
      <c r="G257" s="43">
        <f t="shared" si="25"/>
        <v>0</v>
      </c>
      <c r="H257" s="48">
        <f t="shared" si="30"/>
        <v>0</v>
      </c>
      <c r="I257" s="18">
        <f>IF(E257=F257,MIN('Pass-through'!H256-F257,H257),0)</f>
        <v>0</v>
      </c>
      <c r="J257" s="29">
        <f t="shared" si="26"/>
        <v>0</v>
      </c>
      <c r="K257" s="28">
        <f t="shared" si="31"/>
        <v>44778100.678175651</v>
      </c>
      <c r="L257" s="18">
        <f>IF(H257=I257,MIN('Pass-through'!H256-I257,K257),0)</f>
        <v>683962.96648885892</v>
      </c>
      <c r="M257" s="29">
        <f t="shared" si="27"/>
        <v>205232.96144163841</v>
      </c>
    </row>
    <row r="258" spans="1:13">
      <c r="A258" s="51">
        <v>248</v>
      </c>
      <c r="B258" s="28">
        <f t="shared" si="28"/>
        <v>0</v>
      </c>
      <c r="C258" s="5">
        <f>IF(B258&gt;0,MIN(B258,'Pass-through'!H257),0)</f>
        <v>0</v>
      </c>
      <c r="D258" s="29">
        <f t="shared" si="24"/>
        <v>0</v>
      </c>
      <c r="E258" s="28">
        <f t="shared" si="29"/>
        <v>0</v>
      </c>
      <c r="F258" s="18">
        <f>IF(B258=C258,MIN('Pass-through'!H257-C258,E258),0)</f>
        <v>0</v>
      </c>
      <c r="G258" s="43">
        <f t="shared" si="25"/>
        <v>0</v>
      </c>
      <c r="H258" s="48">
        <f t="shared" si="30"/>
        <v>0</v>
      </c>
      <c r="I258" s="18">
        <f>IF(E258=F258,MIN('Pass-through'!H257-F258,H258),0)</f>
        <v>0</v>
      </c>
      <c r="J258" s="29">
        <f t="shared" si="26"/>
        <v>0</v>
      </c>
      <c r="K258" s="28">
        <f t="shared" si="31"/>
        <v>44094137.71168679</v>
      </c>
      <c r="L258" s="18">
        <f>IF(H258=I258,MIN('Pass-through'!H257-I258,K258),0)</f>
        <v>676951.25174768968</v>
      </c>
      <c r="M258" s="29">
        <f t="shared" si="27"/>
        <v>202098.13117856445</v>
      </c>
    </row>
    <row r="259" spans="1:13">
      <c r="A259" s="51">
        <v>249</v>
      </c>
      <c r="B259" s="28">
        <f t="shared" si="28"/>
        <v>0</v>
      </c>
      <c r="C259" s="5">
        <f>IF(B259&gt;0,MIN(B259,'Pass-through'!H258),0)</f>
        <v>0</v>
      </c>
      <c r="D259" s="29">
        <f t="shared" si="24"/>
        <v>0</v>
      </c>
      <c r="E259" s="28">
        <f t="shared" si="29"/>
        <v>0</v>
      </c>
      <c r="F259" s="18">
        <f>IF(B259=C259,MIN('Pass-through'!H258-C259,E259),0)</f>
        <v>0</v>
      </c>
      <c r="G259" s="43">
        <f t="shared" si="25"/>
        <v>0</v>
      </c>
      <c r="H259" s="48">
        <f t="shared" si="30"/>
        <v>0</v>
      </c>
      <c r="I259" s="18">
        <f>IF(E259=F259,MIN('Pass-through'!H258-F259,H259),0)</f>
        <v>0</v>
      </c>
      <c r="J259" s="29">
        <f t="shared" si="26"/>
        <v>0</v>
      </c>
      <c r="K259" s="28">
        <f t="shared" si="31"/>
        <v>43417186.4599391</v>
      </c>
      <c r="L259" s="18">
        <f>IF(H259=I259,MIN('Pass-through'!H258-I259,K259),0)</f>
        <v>670004.23335339921</v>
      </c>
      <c r="M259" s="29">
        <f t="shared" si="27"/>
        <v>198995.43794138753</v>
      </c>
    </row>
    <row r="260" spans="1:13">
      <c r="A260" s="51">
        <v>250</v>
      </c>
      <c r="B260" s="28">
        <f t="shared" si="28"/>
        <v>0</v>
      </c>
      <c r="C260" s="5">
        <f>IF(B260&gt;0,MIN(B260,'Pass-through'!H259),0)</f>
        <v>0</v>
      </c>
      <c r="D260" s="29">
        <f t="shared" si="24"/>
        <v>0</v>
      </c>
      <c r="E260" s="28">
        <f t="shared" si="29"/>
        <v>0</v>
      </c>
      <c r="F260" s="18">
        <f>IF(B260=C260,MIN('Pass-through'!H259-C260,E260),0)</f>
        <v>0</v>
      </c>
      <c r="G260" s="43">
        <f t="shared" si="25"/>
        <v>0</v>
      </c>
      <c r="H260" s="48">
        <f t="shared" si="30"/>
        <v>0</v>
      </c>
      <c r="I260" s="18">
        <f>IF(E260=F260,MIN('Pass-through'!H259-F260,H260),0)</f>
        <v>0</v>
      </c>
      <c r="J260" s="29">
        <f t="shared" si="26"/>
        <v>0</v>
      </c>
      <c r="K260" s="28">
        <f t="shared" si="31"/>
        <v>42747182.226585701</v>
      </c>
      <c r="L260" s="18">
        <f>IF(H260=I260,MIN('Pass-through'!H259-I260,K260),0)</f>
        <v>663121.33674871875</v>
      </c>
      <c r="M260" s="29">
        <f t="shared" si="27"/>
        <v>195924.58520518447</v>
      </c>
    </row>
    <row r="261" spans="1:13">
      <c r="A261" s="51">
        <v>251</v>
      </c>
      <c r="B261" s="28">
        <f t="shared" si="28"/>
        <v>0</v>
      </c>
      <c r="C261" s="5">
        <f>IF(B261&gt;0,MIN(B261,'Pass-through'!H260),0)</f>
        <v>0</v>
      </c>
      <c r="D261" s="29">
        <f t="shared" si="24"/>
        <v>0</v>
      </c>
      <c r="E261" s="28">
        <f t="shared" si="29"/>
        <v>0</v>
      </c>
      <c r="F261" s="18">
        <f>IF(B261=C261,MIN('Pass-through'!H260-C261,E261),0)</f>
        <v>0</v>
      </c>
      <c r="G261" s="43">
        <f t="shared" si="25"/>
        <v>0</v>
      </c>
      <c r="H261" s="48">
        <f t="shared" si="30"/>
        <v>0</v>
      </c>
      <c r="I261" s="18">
        <f>IF(E261=F261,MIN('Pass-through'!H260-F261,H261),0)</f>
        <v>0</v>
      </c>
      <c r="J261" s="29">
        <f t="shared" si="26"/>
        <v>0</v>
      </c>
      <c r="K261" s="28">
        <f t="shared" si="31"/>
        <v>42084060.889836982</v>
      </c>
      <c r="L261" s="18">
        <f>IF(H261=I261,MIN('Pass-through'!H260-I261,K261),0)</f>
        <v>656301.99240140989</v>
      </c>
      <c r="M261" s="29">
        <f t="shared" si="27"/>
        <v>192885.27907841949</v>
      </c>
    </row>
    <row r="262" spans="1:13">
      <c r="A262" s="51">
        <v>252</v>
      </c>
      <c r="B262" s="28">
        <f t="shared" si="28"/>
        <v>0</v>
      </c>
      <c r="C262" s="5">
        <f>IF(B262&gt;0,MIN(B262,'Pass-through'!H261),0)</f>
        <v>0</v>
      </c>
      <c r="D262" s="29">
        <f t="shared" si="24"/>
        <v>0</v>
      </c>
      <c r="E262" s="28">
        <f t="shared" si="29"/>
        <v>0</v>
      </c>
      <c r="F262" s="18">
        <f>IF(B262=C262,MIN('Pass-through'!H261-C262,E262),0)</f>
        <v>0</v>
      </c>
      <c r="G262" s="43">
        <f t="shared" si="25"/>
        <v>0</v>
      </c>
      <c r="H262" s="48">
        <f t="shared" si="30"/>
        <v>0</v>
      </c>
      <c r="I262" s="18">
        <f>IF(E262=F262,MIN('Pass-through'!H261-F262,H262),0)</f>
        <v>0</v>
      </c>
      <c r="J262" s="29">
        <f t="shared" si="26"/>
        <v>0</v>
      </c>
      <c r="K262" s="28">
        <f t="shared" si="31"/>
        <v>41427758.897435576</v>
      </c>
      <c r="L262" s="18">
        <f>IF(H262=I262,MIN('Pass-through'!H261-I262,K262),0)</f>
        <v>649545.63576059556</v>
      </c>
      <c r="M262" s="29">
        <f t="shared" si="27"/>
        <v>189877.22827991305</v>
      </c>
    </row>
    <row r="263" spans="1:13">
      <c r="A263" s="51">
        <v>253</v>
      </c>
      <c r="B263" s="28">
        <f t="shared" si="28"/>
        <v>0</v>
      </c>
      <c r="C263" s="5">
        <f>IF(B263&gt;0,MIN(B263,'Pass-through'!H262),0)</f>
        <v>0</v>
      </c>
      <c r="D263" s="29">
        <f t="shared" si="24"/>
        <v>0</v>
      </c>
      <c r="E263" s="28">
        <f t="shared" si="29"/>
        <v>0</v>
      </c>
      <c r="F263" s="18">
        <f>IF(B263=C263,MIN('Pass-through'!H262-C263,E263),0)</f>
        <v>0</v>
      </c>
      <c r="G263" s="43">
        <f t="shared" si="25"/>
        <v>0</v>
      </c>
      <c r="H263" s="48">
        <f t="shared" si="30"/>
        <v>0</v>
      </c>
      <c r="I263" s="18">
        <f>IF(E263=F263,MIN('Pass-through'!H262-F263,H263),0)</f>
        <v>0</v>
      </c>
      <c r="J263" s="29">
        <f t="shared" si="26"/>
        <v>0</v>
      </c>
      <c r="K263" s="28">
        <f t="shared" si="31"/>
        <v>40778213.261674978</v>
      </c>
      <c r="L263" s="18">
        <f>IF(H263=I263,MIN('Pass-through'!H262-I263,K263),0)</f>
        <v>642851.70721346862</v>
      </c>
      <c r="M263" s="29">
        <f t="shared" si="27"/>
        <v>186900.14411601031</v>
      </c>
    </row>
    <row r="264" spans="1:13">
      <c r="A264" s="51">
        <v>254</v>
      </c>
      <c r="B264" s="28">
        <f t="shared" si="28"/>
        <v>0</v>
      </c>
      <c r="C264" s="5">
        <f>IF(B264&gt;0,MIN(B264,'Pass-through'!H263),0)</f>
        <v>0</v>
      </c>
      <c r="D264" s="29">
        <f t="shared" si="24"/>
        <v>0</v>
      </c>
      <c r="E264" s="28">
        <f t="shared" si="29"/>
        <v>0</v>
      </c>
      <c r="F264" s="18">
        <f>IF(B264=C264,MIN('Pass-through'!H263-C264,E264),0)</f>
        <v>0</v>
      </c>
      <c r="G264" s="43">
        <f t="shared" si="25"/>
        <v>0</v>
      </c>
      <c r="H264" s="48">
        <f t="shared" si="30"/>
        <v>0</v>
      </c>
      <c r="I264" s="18">
        <f>IF(E264=F264,MIN('Pass-through'!H263-F264,H264),0)</f>
        <v>0</v>
      </c>
      <c r="J264" s="29">
        <f t="shared" si="26"/>
        <v>0</v>
      </c>
      <c r="K264" s="28">
        <f t="shared" si="31"/>
        <v>40135361.554461509</v>
      </c>
      <c r="L264" s="18">
        <f>IF(H264=I264,MIN('Pass-through'!H263-I264,K264),0)</f>
        <v>636219.65204237599</v>
      </c>
      <c r="M264" s="29">
        <f t="shared" si="27"/>
        <v>183953.74045794859</v>
      </c>
    </row>
    <row r="265" spans="1:13">
      <c r="A265" s="51">
        <v>255</v>
      </c>
      <c r="B265" s="28">
        <f t="shared" si="28"/>
        <v>0</v>
      </c>
      <c r="C265" s="5">
        <f>IF(B265&gt;0,MIN(B265,'Pass-through'!H264),0)</f>
        <v>0</v>
      </c>
      <c r="D265" s="29">
        <f t="shared" si="24"/>
        <v>0</v>
      </c>
      <c r="E265" s="28">
        <f t="shared" si="29"/>
        <v>0</v>
      </c>
      <c r="F265" s="18">
        <f>IF(B265=C265,MIN('Pass-through'!H264-C265,E265),0)</f>
        <v>0</v>
      </c>
      <c r="G265" s="43">
        <f t="shared" si="25"/>
        <v>0</v>
      </c>
      <c r="H265" s="48">
        <f t="shared" si="30"/>
        <v>0</v>
      </c>
      <c r="I265" s="18">
        <f>IF(E265=F265,MIN('Pass-through'!H264-F265,H265),0)</f>
        <v>0</v>
      </c>
      <c r="J265" s="29">
        <f t="shared" si="26"/>
        <v>0</v>
      </c>
      <c r="K265" s="28">
        <f t="shared" si="31"/>
        <v>39499141.902419135</v>
      </c>
      <c r="L265" s="18">
        <f>IF(H265=I265,MIN('Pass-through'!H264-I265,K265),0)</f>
        <v>629648.92038227455</v>
      </c>
      <c r="M265" s="29">
        <f t="shared" si="27"/>
        <v>181037.73371942103</v>
      </c>
    </row>
    <row r="266" spans="1:13">
      <c r="A266" s="51">
        <v>256</v>
      </c>
      <c r="B266" s="28">
        <f t="shared" si="28"/>
        <v>0</v>
      </c>
      <c r="C266" s="5">
        <f>IF(B266&gt;0,MIN(B266,'Pass-through'!H265),0)</f>
        <v>0</v>
      </c>
      <c r="D266" s="29">
        <f t="shared" si="24"/>
        <v>0</v>
      </c>
      <c r="E266" s="28">
        <f t="shared" si="29"/>
        <v>0</v>
      </c>
      <c r="F266" s="18">
        <f>IF(B266=C266,MIN('Pass-through'!H265-C266,E266),0)</f>
        <v>0</v>
      </c>
      <c r="G266" s="43">
        <f t="shared" si="25"/>
        <v>0</v>
      </c>
      <c r="H266" s="48">
        <f t="shared" si="30"/>
        <v>0</v>
      </c>
      <c r="I266" s="18">
        <f>IF(E266=F266,MIN('Pass-through'!H265-F266,H266),0)</f>
        <v>0</v>
      </c>
      <c r="J266" s="29">
        <f t="shared" si="26"/>
        <v>0</v>
      </c>
      <c r="K266" s="28">
        <f t="shared" si="31"/>
        <v>38869492.982036859</v>
      </c>
      <c r="L266" s="18">
        <f>IF(H266=I266,MIN('Pass-through'!H265-I266,K266),0)</f>
        <v>623138.96717855614</v>
      </c>
      <c r="M266" s="29">
        <f t="shared" si="27"/>
        <v>178151.84283433561</v>
      </c>
    </row>
    <row r="267" spans="1:13">
      <c r="A267" s="51">
        <v>257</v>
      </c>
      <c r="B267" s="28">
        <f t="shared" si="28"/>
        <v>0</v>
      </c>
      <c r="C267" s="5">
        <f>IF(B267&gt;0,MIN(B267,'Pass-through'!H266),0)</f>
        <v>0</v>
      </c>
      <c r="D267" s="29">
        <f t="shared" si="24"/>
        <v>0</v>
      </c>
      <c r="E267" s="28">
        <f t="shared" si="29"/>
        <v>0</v>
      </c>
      <c r="F267" s="18">
        <f>IF(B267=C267,MIN('Pass-through'!H266-C267,E267),0)</f>
        <v>0</v>
      </c>
      <c r="G267" s="43">
        <f t="shared" si="25"/>
        <v>0</v>
      </c>
      <c r="H267" s="48">
        <f t="shared" si="30"/>
        <v>0</v>
      </c>
      <c r="I267" s="18">
        <f>IF(E267=F267,MIN('Pass-through'!H266-F267,H267),0)</f>
        <v>0</v>
      </c>
      <c r="J267" s="29">
        <f t="shared" si="26"/>
        <v>0</v>
      </c>
      <c r="K267" s="28">
        <f t="shared" si="31"/>
        <v>38246354.014858305</v>
      </c>
      <c r="L267" s="18">
        <f>IF(H267=I267,MIN('Pass-through'!H266-I267,K267),0)</f>
        <v>616689.25214523752</v>
      </c>
      <c r="M267" s="29">
        <f t="shared" si="27"/>
        <v>175295.78923476723</v>
      </c>
    </row>
    <row r="268" spans="1:13">
      <c r="A268" s="51">
        <v>258</v>
      </c>
      <c r="B268" s="28">
        <f t="shared" si="28"/>
        <v>0</v>
      </c>
      <c r="C268" s="5">
        <f>IF(B268&gt;0,MIN(B268,'Pass-through'!H267),0)</f>
        <v>0</v>
      </c>
      <c r="D268" s="29">
        <f t="shared" ref="D268:D331" si="32">($C$4/12)*B268</f>
        <v>0</v>
      </c>
      <c r="E268" s="28">
        <f t="shared" si="29"/>
        <v>0</v>
      </c>
      <c r="F268" s="18">
        <f>IF(B268=C268,MIN('Pass-through'!H267-C268,E268),0)</f>
        <v>0</v>
      </c>
      <c r="G268" s="43">
        <f t="shared" ref="G268:G331" si="33">($C$5/12)*E268</f>
        <v>0</v>
      </c>
      <c r="H268" s="48">
        <f t="shared" si="30"/>
        <v>0</v>
      </c>
      <c r="I268" s="18">
        <f>IF(E268=F268,MIN('Pass-through'!H267-F268,H268),0)</f>
        <v>0</v>
      </c>
      <c r="J268" s="29">
        <f t="shared" ref="J268:J331" si="34">($C$6/12)*H268</f>
        <v>0</v>
      </c>
      <c r="K268" s="28">
        <f t="shared" si="31"/>
        <v>37629664.762713067</v>
      </c>
      <c r="L268" s="18">
        <f>IF(H268=I268,MIN('Pass-through'!H267-I268,K268),0)</f>
        <v>610299.23972351267</v>
      </c>
      <c r="M268" s="29">
        <f t="shared" ref="M268:M331" si="35">($C$7/12)*K268</f>
        <v>172469.29682910157</v>
      </c>
    </row>
    <row r="269" spans="1:13">
      <c r="A269" s="51">
        <v>259</v>
      </c>
      <c r="B269" s="28">
        <f t="shared" ref="B269:B332" si="36">B268-C268</f>
        <v>0</v>
      </c>
      <c r="C269" s="5">
        <f>IF(B269&gt;0,MIN(B269,'Pass-through'!H268),0)</f>
        <v>0</v>
      </c>
      <c r="D269" s="29">
        <f t="shared" si="32"/>
        <v>0</v>
      </c>
      <c r="E269" s="28">
        <f t="shared" ref="E269:E332" si="37">E268-F268</f>
        <v>0</v>
      </c>
      <c r="F269" s="18">
        <f>IF(B269=C269,MIN('Pass-through'!H268-C269,E269),0)</f>
        <v>0</v>
      </c>
      <c r="G269" s="43">
        <f t="shared" si="33"/>
        <v>0</v>
      </c>
      <c r="H269" s="48">
        <f t="shared" ref="H269:H332" si="38">H268-I268</f>
        <v>0</v>
      </c>
      <c r="I269" s="18">
        <f>IF(E269=F269,MIN('Pass-through'!H268-F269,H269),0)</f>
        <v>0</v>
      </c>
      <c r="J269" s="29">
        <f t="shared" si="34"/>
        <v>0</v>
      </c>
      <c r="K269" s="28">
        <f t="shared" ref="K269:K332" si="39">K268-L268</f>
        <v>37019365.522989556</v>
      </c>
      <c r="L269" s="18">
        <f>IF(H269=I269,MIN('Pass-through'!H268-I269,K269),0)</f>
        <v>603968.39904066583</v>
      </c>
      <c r="M269" s="29">
        <f t="shared" si="35"/>
        <v>169672.0919803688</v>
      </c>
    </row>
    <row r="270" spans="1:13">
      <c r="A270" s="51">
        <v>260</v>
      </c>
      <c r="B270" s="28">
        <f t="shared" si="36"/>
        <v>0</v>
      </c>
      <c r="C270" s="5">
        <f>IF(B270&gt;0,MIN(B270,'Pass-through'!H269),0)</f>
        <v>0</v>
      </c>
      <c r="D270" s="29">
        <f t="shared" si="32"/>
        <v>0</v>
      </c>
      <c r="E270" s="28">
        <f t="shared" si="37"/>
        <v>0</v>
      </c>
      <c r="F270" s="18">
        <f>IF(B270=C270,MIN('Pass-through'!H269-C270,E270),0)</f>
        <v>0</v>
      </c>
      <c r="G270" s="43">
        <f t="shared" si="33"/>
        <v>0</v>
      </c>
      <c r="H270" s="48">
        <f t="shared" si="38"/>
        <v>0</v>
      </c>
      <c r="I270" s="18">
        <f>IF(E270=F270,MIN('Pass-through'!H269-F270,H270),0)</f>
        <v>0</v>
      </c>
      <c r="J270" s="29">
        <f t="shared" si="34"/>
        <v>0</v>
      </c>
      <c r="K270" s="28">
        <f t="shared" si="39"/>
        <v>36415397.123948887</v>
      </c>
      <c r="L270" s="18">
        <f>IF(H270=I270,MIN('Pass-through'!H269-I270,K270),0)</f>
        <v>597696.20386933861</v>
      </c>
      <c r="M270" s="29">
        <f t="shared" si="35"/>
        <v>166903.90348476573</v>
      </c>
    </row>
    <row r="271" spans="1:13">
      <c r="A271" s="51">
        <v>261</v>
      </c>
      <c r="B271" s="28">
        <f t="shared" si="36"/>
        <v>0</v>
      </c>
      <c r="C271" s="5">
        <f>IF(B271&gt;0,MIN(B271,'Pass-through'!H270),0)</f>
        <v>0</v>
      </c>
      <c r="D271" s="29">
        <f t="shared" si="32"/>
        <v>0</v>
      </c>
      <c r="E271" s="28">
        <f t="shared" si="37"/>
        <v>0</v>
      </c>
      <c r="F271" s="18">
        <f>IF(B271=C271,MIN('Pass-through'!H270-C271,E271),0)</f>
        <v>0</v>
      </c>
      <c r="G271" s="43">
        <f t="shared" si="33"/>
        <v>0</v>
      </c>
      <c r="H271" s="48">
        <f t="shared" si="38"/>
        <v>0</v>
      </c>
      <c r="I271" s="18">
        <f>IF(E271=F271,MIN('Pass-through'!H270-F271,H271),0)</f>
        <v>0</v>
      </c>
      <c r="J271" s="29">
        <f t="shared" si="34"/>
        <v>0</v>
      </c>
      <c r="K271" s="28">
        <f t="shared" si="39"/>
        <v>35817700.920079552</v>
      </c>
      <c r="L271" s="18">
        <f>IF(H271=I271,MIN('Pass-through'!H270-I271,K271),0)</f>
        <v>591482.1325871516</v>
      </c>
      <c r="M271" s="29">
        <f t="shared" si="35"/>
        <v>164164.46255036461</v>
      </c>
    </row>
    <row r="272" spans="1:13">
      <c r="A272" s="51">
        <v>262</v>
      </c>
      <c r="B272" s="28">
        <f t="shared" si="36"/>
        <v>0</v>
      </c>
      <c r="C272" s="5">
        <f>IF(B272&gt;0,MIN(B272,'Pass-through'!H271),0)</f>
        <v>0</v>
      </c>
      <c r="D272" s="29">
        <f t="shared" si="32"/>
        <v>0</v>
      </c>
      <c r="E272" s="28">
        <f t="shared" si="37"/>
        <v>0</v>
      </c>
      <c r="F272" s="18">
        <f>IF(B272=C272,MIN('Pass-through'!H271-C272,E272),0)</f>
        <v>0</v>
      </c>
      <c r="G272" s="43">
        <f t="shared" si="33"/>
        <v>0</v>
      </c>
      <c r="H272" s="48">
        <f t="shared" si="38"/>
        <v>0</v>
      </c>
      <c r="I272" s="18">
        <f>IF(E272=F272,MIN('Pass-through'!H271-F272,H272),0)</f>
        <v>0</v>
      </c>
      <c r="J272" s="29">
        <f t="shared" si="34"/>
        <v>0</v>
      </c>
      <c r="K272" s="28">
        <f t="shared" si="39"/>
        <v>35226218.787492402</v>
      </c>
      <c r="L272" s="18">
        <f>IF(H272=I272,MIN('Pass-through'!H271-I272,K272),0)</f>
        <v>585325.66813667503</v>
      </c>
      <c r="M272" s="29">
        <f t="shared" si="35"/>
        <v>161453.50277600685</v>
      </c>
    </row>
    <row r="273" spans="1:13">
      <c r="A273" s="51">
        <v>263</v>
      </c>
      <c r="B273" s="28">
        <f t="shared" si="36"/>
        <v>0</v>
      </c>
      <c r="C273" s="5">
        <f>IF(B273&gt;0,MIN(B273,'Pass-through'!H272),0)</f>
        <v>0</v>
      </c>
      <c r="D273" s="29">
        <f t="shared" si="32"/>
        <v>0</v>
      </c>
      <c r="E273" s="28">
        <f t="shared" si="37"/>
        <v>0</v>
      </c>
      <c r="F273" s="18">
        <f>IF(B273=C273,MIN('Pass-through'!H272-C273,E273),0)</f>
        <v>0</v>
      </c>
      <c r="G273" s="43">
        <f t="shared" si="33"/>
        <v>0</v>
      </c>
      <c r="H273" s="48">
        <f t="shared" si="38"/>
        <v>0</v>
      </c>
      <c r="I273" s="18">
        <f>IF(E273=F273,MIN('Pass-through'!H272-F273,H273),0)</f>
        <v>0</v>
      </c>
      <c r="J273" s="29">
        <f t="shared" si="34"/>
        <v>0</v>
      </c>
      <c r="K273" s="28">
        <f t="shared" si="39"/>
        <v>34640893.119355723</v>
      </c>
      <c r="L273" s="18">
        <f>IF(H273=I273,MIN('Pass-through'!H272-I273,K273),0)</f>
        <v>579226.29798574722</v>
      </c>
      <c r="M273" s="29">
        <f t="shared" si="35"/>
        <v>158770.7601303804</v>
      </c>
    </row>
    <row r="274" spans="1:13">
      <c r="A274" s="51">
        <v>264</v>
      </c>
      <c r="B274" s="28">
        <f t="shared" si="36"/>
        <v>0</v>
      </c>
      <c r="C274" s="5">
        <f>IF(B274&gt;0,MIN(B274,'Pass-through'!H273),0)</f>
        <v>0</v>
      </c>
      <c r="D274" s="29">
        <f t="shared" si="32"/>
        <v>0</v>
      </c>
      <c r="E274" s="28">
        <f t="shared" si="37"/>
        <v>0</v>
      </c>
      <c r="F274" s="18">
        <f>IF(B274=C274,MIN('Pass-through'!H273-C274,E274),0)</f>
        <v>0</v>
      </c>
      <c r="G274" s="43">
        <f t="shared" si="33"/>
        <v>0</v>
      </c>
      <c r="H274" s="48">
        <f t="shared" si="38"/>
        <v>0</v>
      </c>
      <c r="I274" s="18">
        <f>IF(E274=F274,MIN('Pass-through'!H273-F274,H274),0)</f>
        <v>0</v>
      </c>
      <c r="J274" s="29">
        <f t="shared" si="34"/>
        <v>0</v>
      </c>
      <c r="K274" s="28">
        <f t="shared" si="39"/>
        <v>34061666.821369976</v>
      </c>
      <c r="L274" s="18">
        <f>IF(H274=I274,MIN('Pass-through'!H273-I274,K274),0)</f>
        <v>573183.51408813684</v>
      </c>
      <c r="M274" s="29">
        <f t="shared" si="35"/>
        <v>156115.97293127904</v>
      </c>
    </row>
    <row r="275" spans="1:13">
      <c r="A275" s="51">
        <v>265</v>
      </c>
      <c r="B275" s="28">
        <f t="shared" si="36"/>
        <v>0</v>
      </c>
      <c r="C275" s="5">
        <f>IF(B275&gt;0,MIN(B275,'Pass-through'!H274),0)</f>
        <v>0</v>
      </c>
      <c r="D275" s="29">
        <f t="shared" si="32"/>
        <v>0</v>
      </c>
      <c r="E275" s="28">
        <f t="shared" si="37"/>
        <v>0</v>
      </c>
      <c r="F275" s="18">
        <f>IF(B275=C275,MIN('Pass-through'!H274-C275,E275),0)</f>
        <v>0</v>
      </c>
      <c r="G275" s="43">
        <f t="shared" si="33"/>
        <v>0</v>
      </c>
      <c r="H275" s="48">
        <f t="shared" si="38"/>
        <v>0</v>
      </c>
      <c r="I275" s="18">
        <f>IF(E275=F275,MIN('Pass-through'!H274-F275,H275),0)</f>
        <v>0</v>
      </c>
      <c r="J275" s="29">
        <f t="shared" si="34"/>
        <v>0</v>
      </c>
      <c r="K275" s="28">
        <f t="shared" si="39"/>
        <v>33488483.307281841</v>
      </c>
      <c r="L275" s="18">
        <f>IF(H275=I275,MIN('Pass-through'!H274-I275,K275),0)</f>
        <v>567196.81284454511</v>
      </c>
      <c r="M275" s="29">
        <f t="shared" si="35"/>
        <v>153488.88182504178</v>
      </c>
    </row>
    <row r="276" spans="1:13">
      <c r="A276" s="51">
        <v>266</v>
      </c>
      <c r="B276" s="28">
        <f t="shared" si="36"/>
        <v>0</v>
      </c>
      <c r="C276" s="5">
        <f>IF(B276&gt;0,MIN(B276,'Pass-through'!H275),0)</f>
        <v>0</v>
      </c>
      <c r="D276" s="29">
        <f t="shared" si="32"/>
        <v>0</v>
      </c>
      <c r="E276" s="28">
        <f t="shared" si="37"/>
        <v>0</v>
      </c>
      <c r="F276" s="18">
        <f>IF(B276=C276,MIN('Pass-through'!H275-C276,E276),0)</f>
        <v>0</v>
      </c>
      <c r="G276" s="43">
        <f t="shared" si="33"/>
        <v>0</v>
      </c>
      <c r="H276" s="48">
        <f t="shared" si="38"/>
        <v>0</v>
      </c>
      <c r="I276" s="18">
        <f>IF(E276=F276,MIN('Pass-through'!H275-F276,H276),0)</f>
        <v>0</v>
      </c>
      <c r="J276" s="29">
        <f t="shared" si="34"/>
        <v>0</v>
      </c>
      <c r="K276" s="28">
        <f t="shared" si="39"/>
        <v>32921286.494437296</v>
      </c>
      <c r="L276" s="18">
        <f>IF(H276=I276,MIN('Pass-through'!H275-I276,K276),0)</f>
        <v>561265.6950639477</v>
      </c>
      <c r="M276" s="29">
        <f t="shared" si="35"/>
        <v>150889.22976617093</v>
      </c>
    </row>
    <row r="277" spans="1:13">
      <c r="A277" s="51">
        <v>267</v>
      </c>
      <c r="B277" s="28">
        <f t="shared" si="36"/>
        <v>0</v>
      </c>
      <c r="C277" s="5">
        <f>IF(B277&gt;0,MIN(B277,'Pass-through'!H276),0)</f>
        <v>0</v>
      </c>
      <c r="D277" s="29">
        <f t="shared" si="32"/>
        <v>0</v>
      </c>
      <c r="E277" s="28">
        <f t="shared" si="37"/>
        <v>0</v>
      </c>
      <c r="F277" s="18">
        <f>IF(B277=C277,MIN('Pass-through'!H276-C277,E277),0)</f>
        <v>0</v>
      </c>
      <c r="G277" s="43">
        <f t="shared" si="33"/>
        <v>0</v>
      </c>
      <c r="H277" s="48">
        <f t="shared" si="38"/>
        <v>0</v>
      </c>
      <c r="I277" s="18">
        <f>IF(E277=F277,MIN('Pass-through'!H276-F277,H277),0)</f>
        <v>0</v>
      </c>
      <c r="J277" s="29">
        <f t="shared" si="34"/>
        <v>0</v>
      </c>
      <c r="K277" s="28">
        <f t="shared" si="39"/>
        <v>32360020.799373347</v>
      </c>
      <c r="L277" s="18">
        <f>IF(H277=I277,MIN('Pass-through'!H276-I277,K277),0)</f>
        <v>555389.66592527088</v>
      </c>
      <c r="M277" s="29">
        <f t="shared" si="35"/>
        <v>148316.76199712785</v>
      </c>
    </row>
    <row r="278" spans="1:13">
      <c r="A278" s="51">
        <v>268</v>
      </c>
      <c r="B278" s="28">
        <f t="shared" si="36"/>
        <v>0</v>
      </c>
      <c r="C278" s="5">
        <f>IF(B278&gt;0,MIN(B278,'Pass-through'!H277),0)</f>
        <v>0</v>
      </c>
      <c r="D278" s="29">
        <f t="shared" si="32"/>
        <v>0</v>
      </c>
      <c r="E278" s="28">
        <f t="shared" si="37"/>
        <v>0</v>
      </c>
      <c r="F278" s="18">
        <f>IF(B278=C278,MIN('Pass-through'!H277-C278,E278),0)</f>
        <v>0</v>
      </c>
      <c r="G278" s="43">
        <f t="shared" si="33"/>
        <v>0</v>
      </c>
      <c r="H278" s="48">
        <f t="shared" si="38"/>
        <v>0</v>
      </c>
      <c r="I278" s="18">
        <f>IF(E278=F278,MIN('Pass-through'!H277-F278,H278),0)</f>
        <v>0</v>
      </c>
      <c r="J278" s="29">
        <f t="shared" si="34"/>
        <v>0</v>
      </c>
      <c r="K278" s="28">
        <f t="shared" si="39"/>
        <v>31804631.133448076</v>
      </c>
      <c r="L278" s="18">
        <f>IF(H278=I278,MIN('Pass-through'!H277-I278,K278),0)</f>
        <v>549568.23493939918</v>
      </c>
      <c r="M278" s="29">
        <f t="shared" si="35"/>
        <v>145771.22602830367</v>
      </c>
    </row>
    <row r="279" spans="1:13">
      <c r="A279" s="51">
        <v>269</v>
      </c>
      <c r="B279" s="28">
        <f t="shared" si="36"/>
        <v>0</v>
      </c>
      <c r="C279" s="5">
        <f>IF(B279&gt;0,MIN(B279,'Pass-through'!H278),0)</f>
        <v>0</v>
      </c>
      <c r="D279" s="29">
        <f t="shared" si="32"/>
        <v>0</v>
      </c>
      <c r="E279" s="28">
        <f t="shared" si="37"/>
        <v>0</v>
      </c>
      <c r="F279" s="18">
        <f>IF(B279=C279,MIN('Pass-through'!H278-C279,E279),0)</f>
        <v>0</v>
      </c>
      <c r="G279" s="43">
        <f t="shared" si="33"/>
        <v>0</v>
      </c>
      <c r="H279" s="48">
        <f t="shared" si="38"/>
        <v>0</v>
      </c>
      <c r="I279" s="18">
        <f>IF(E279=F279,MIN('Pass-through'!H278-F279,H279),0)</f>
        <v>0</v>
      </c>
      <c r="J279" s="29">
        <f t="shared" si="34"/>
        <v>0</v>
      </c>
      <c r="K279" s="28">
        <f t="shared" si="39"/>
        <v>31255062.898508675</v>
      </c>
      <c r="L279" s="18">
        <f>IF(H279=I279,MIN('Pass-through'!H278-I279,K279),0)</f>
        <v>543800.91591151396</v>
      </c>
      <c r="M279" s="29">
        <f t="shared" si="35"/>
        <v>143252.37161816476</v>
      </c>
    </row>
    <row r="280" spans="1:13">
      <c r="A280" s="51">
        <v>270</v>
      </c>
      <c r="B280" s="28">
        <f t="shared" si="36"/>
        <v>0</v>
      </c>
      <c r="C280" s="5">
        <f>IF(B280&gt;0,MIN(B280,'Pass-through'!H279),0)</f>
        <v>0</v>
      </c>
      <c r="D280" s="29">
        <f t="shared" si="32"/>
        <v>0</v>
      </c>
      <c r="E280" s="28">
        <f t="shared" si="37"/>
        <v>0</v>
      </c>
      <c r="F280" s="18">
        <f>IF(B280=C280,MIN('Pass-through'!H279-C280,E280),0)</f>
        <v>0</v>
      </c>
      <c r="G280" s="43">
        <f t="shared" si="33"/>
        <v>0</v>
      </c>
      <c r="H280" s="48">
        <f t="shared" si="38"/>
        <v>0</v>
      </c>
      <c r="I280" s="18">
        <f>IF(E280=F280,MIN('Pass-through'!H279-F280,H280),0)</f>
        <v>0</v>
      </c>
      <c r="J280" s="29">
        <f t="shared" si="34"/>
        <v>0</v>
      </c>
      <c r="K280" s="28">
        <f t="shared" si="39"/>
        <v>30711261.982597161</v>
      </c>
      <c r="L280" s="18">
        <f>IF(H280=I280,MIN('Pass-through'!H279-I280,K280),0)</f>
        <v>538087.22690375708</v>
      </c>
      <c r="M280" s="29">
        <f t="shared" si="35"/>
        <v>140759.95075357033</v>
      </c>
    </row>
    <row r="281" spans="1:13">
      <c r="A281" s="51">
        <v>271</v>
      </c>
      <c r="B281" s="28">
        <f t="shared" si="36"/>
        <v>0</v>
      </c>
      <c r="C281" s="5">
        <f>IF(B281&gt;0,MIN(B281,'Pass-through'!H280),0)</f>
        <v>0</v>
      </c>
      <c r="D281" s="29">
        <f t="shared" si="32"/>
        <v>0</v>
      </c>
      <c r="E281" s="28">
        <f t="shared" si="37"/>
        <v>0</v>
      </c>
      <c r="F281" s="18">
        <f>IF(B281=C281,MIN('Pass-through'!H280-C281,E281),0)</f>
        <v>0</v>
      </c>
      <c r="G281" s="43">
        <f t="shared" si="33"/>
        <v>0</v>
      </c>
      <c r="H281" s="48">
        <f t="shared" si="38"/>
        <v>0</v>
      </c>
      <c r="I281" s="18">
        <f>IF(E281=F281,MIN('Pass-through'!H280-F281,H281),0)</f>
        <v>0</v>
      </c>
      <c r="J281" s="29">
        <f t="shared" si="34"/>
        <v>0</v>
      </c>
      <c r="K281" s="28">
        <f t="shared" si="39"/>
        <v>30173174.755693406</v>
      </c>
      <c r="L281" s="18">
        <f>IF(H281=I281,MIN('Pass-through'!H280-I281,K281),0)</f>
        <v>532426.69019821938</v>
      </c>
      <c r="M281" s="29">
        <f t="shared" si="35"/>
        <v>138293.71763026144</v>
      </c>
    </row>
    <row r="282" spans="1:13">
      <c r="A282" s="51">
        <v>272</v>
      </c>
      <c r="B282" s="28">
        <f t="shared" si="36"/>
        <v>0</v>
      </c>
      <c r="C282" s="5">
        <f>IF(B282&gt;0,MIN(B282,'Pass-through'!H281),0)</f>
        <v>0</v>
      </c>
      <c r="D282" s="29">
        <f t="shared" si="32"/>
        <v>0</v>
      </c>
      <c r="E282" s="28">
        <f t="shared" si="37"/>
        <v>0</v>
      </c>
      <c r="F282" s="18">
        <f>IF(B282=C282,MIN('Pass-through'!H281-C282,E282),0)</f>
        <v>0</v>
      </c>
      <c r="G282" s="43">
        <f t="shared" si="33"/>
        <v>0</v>
      </c>
      <c r="H282" s="48">
        <f t="shared" si="38"/>
        <v>0</v>
      </c>
      <c r="I282" s="18">
        <f>IF(E282=F282,MIN('Pass-through'!H281-F282,H282),0)</f>
        <v>0</v>
      </c>
      <c r="J282" s="29">
        <f t="shared" si="34"/>
        <v>0</v>
      </c>
      <c r="K282" s="28">
        <f t="shared" si="39"/>
        <v>29640748.065495186</v>
      </c>
      <c r="L282" s="18">
        <f>IF(H282=I282,MIN('Pass-through'!H281-I282,K282),0)</f>
        <v>526818.83226024872</v>
      </c>
      <c r="M282" s="29">
        <f t="shared" si="35"/>
        <v>135853.42863351959</v>
      </c>
    </row>
    <row r="283" spans="1:13">
      <c r="A283" s="51">
        <v>273</v>
      </c>
      <c r="B283" s="28">
        <f t="shared" si="36"/>
        <v>0</v>
      </c>
      <c r="C283" s="5">
        <f>IF(B283&gt;0,MIN(B283,'Pass-through'!H282),0)</f>
        <v>0</v>
      </c>
      <c r="D283" s="29">
        <f t="shared" si="32"/>
        <v>0</v>
      </c>
      <c r="E283" s="28">
        <f t="shared" si="37"/>
        <v>0</v>
      </c>
      <c r="F283" s="18">
        <f>IF(B283=C283,MIN('Pass-through'!H282-C283,E283),0)</f>
        <v>0</v>
      </c>
      <c r="G283" s="43">
        <f t="shared" si="33"/>
        <v>0</v>
      </c>
      <c r="H283" s="48">
        <f t="shared" si="38"/>
        <v>0</v>
      </c>
      <c r="I283" s="18">
        <f>IF(E283=F283,MIN('Pass-through'!H282-F283,H283),0)</f>
        <v>0</v>
      </c>
      <c r="J283" s="29">
        <f t="shared" si="34"/>
        <v>0</v>
      </c>
      <c r="K283" s="28">
        <f t="shared" si="39"/>
        <v>29113929.233234938</v>
      </c>
      <c r="L283" s="18">
        <f>IF(H283=I283,MIN('Pass-through'!H282-I283,K283),0)</f>
        <v>521263.18370207597</v>
      </c>
      <c r="M283" s="29">
        <f t="shared" si="35"/>
        <v>133438.84231899347</v>
      </c>
    </row>
    <row r="284" spans="1:13">
      <c r="A284" s="51">
        <v>274</v>
      </c>
      <c r="B284" s="28">
        <f t="shared" si="36"/>
        <v>0</v>
      </c>
      <c r="C284" s="5">
        <f>IF(B284&gt;0,MIN(B284,'Pass-through'!H283),0)</f>
        <v>0</v>
      </c>
      <c r="D284" s="29">
        <f t="shared" si="32"/>
        <v>0</v>
      </c>
      <c r="E284" s="28">
        <f t="shared" si="37"/>
        <v>0</v>
      </c>
      <c r="F284" s="18">
        <f>IF(B284=C284,MIN('Pass-through'!H283-C284,E284),0)</f>
        <v>0</v>
      </c>
      <c r="G284" s="43">
        <f t="shared" si="33"/>
        <v>0</v>
      </c>
      <c r="H284" s="48">
        <f t="shared" si="38"/>
        <v>0</v>
      </c>
      <c r="I284" s="18">
        <f>IF(E284=F284,MIN('Pass-through'!H283-F284,H284),0)</f>
        <v>0</v>
      </c>
      <c r="J284" s="29">
        <f t="shared" si="34"/>
        <v>0</v>
      </c>
      <c r="K284" s="28">
        <f t="shared" si="39"/>
        <v>28592666.049532861</v>
      </c>
      <c r="L284" s="18">
        <f>IF(H284=I284,MIN('Pass-through'!H283-I284,K284),0)</f>
        <v>515759.27924676018</v>
      </c>
      <c r="M284" s="29">
        <f t="shared" si="35"/>
        <v>131049.71939369228</v>
      </c>
    </row>
    <row r="285" spans="1:13">
      <c r="A285" s="51">
        <v>275</v>
      </c>
      <c r="B285" s="28">
        <f t="shared" si="36"/>
        <v>0</v>
      </c>
      <c r="C285" s="5">
        <f>IF(B285&gt;0,MIN(B285,'Pass-through'!H284),0)</f>
        <v>0</v>
      </c>
      <c r="D285" s="29">
        <f t="shared" si="32"/>
        <v>0</v>
      </c>
      <c r="E285" s="28">
        <f t="shared" si="37"/>
        <v>0</v>
      </c>
      <c r="F285" s="18">
        <f>IF(B285=C285,MIN('Pass-through'!H284-C285,E285),0)</f>
        <v>0</v>
      </c>
      <c r="G285" s="43">
        <f t="shared" si="33"/>
        <v>0</v>
      </c>
      <c r="H285" s="48">
        <f t="shared" si="38"/>
        <v>0</v>
      </c>
      <c r="I285" s="18">
        <f>IF(E285=F285,MIN('Pass-through'!H284-F285,H285),0)</f>
        <v>0</v>
      </c>
      <c r="J285" s="29">
        <f t="shared" si="34"/>
        <v>0</v>
      </c>
      <c r="K285" s="28">
        <f t="shared" si="39"/>
        <v>28076906.770286102</v>
      </c>
      <c r="L285" s="18">
        <f>IF(H285=I285,MIN('Pass-through'!H284-I285,K285),0)</f>
        <v>510306.6576924395</v>
      </c>
      <c r="M285" s="29">
        <f t="shared" si="35"/>
        <v>128685.82269714463</v>
      </c>
    </row>
    <row r="286" spans="1:13">
      <c r="A286" s="51">
        <v>276</v>
      </c>
      <c r="B286" s="28">
        <f t="shared" si="36"/>
        <v>0</v>
      </c>
      <c r="C286" s="5">
        <f>IF(B286&gt;0,MIN(B286,'Pass-through'!H285),0)</f>
        <v>0</v>
      </c>
      <c r="D286" s="29">
        <f t="shared" si="32"/>
        <v>0</v>
      </c>
      <c r="E286" s="28">
        <f t="shared" si="37"/>
        <v>0</v>
      </c>
      <c r="F286" s="18">
        <f>IF(B286=C286,MIN('Pass-through'!H285-C286,E286),0)</f>
        <v>0</v>
      </c>
      <c r="G286" s="43">
        <f t="shared" si="33"/>
        <v>0</v>
      </c>
      <c r="H286" s="48">
        <f t="shared" si="38"/>
        <v>0</v>
      </c>
      <c r="I286" s="18">
        <f>IF(E286=F286,MIN('Pass-through'!H285-F286,H286),0)</f>
        <v>0</v>
      </c>
      <c r="J286" s="29">
        <f t="shared" si="34"/>
        <v>0</v>
      </c>
      <c r="K286" s="28">
        <f t="shared" si="39"/>
        <v>27566600.112593662</v>
      </c>
      <c r="L286" s="18">
        <f>IF(H286=I286,MIN('Pass-through'!H285-I286,K286),0)</f>
        <v>504904.86187689903</v>
      </c>
      <c r="M286" s="29">
        <f t="shared" si="35"/>
        <v>126346.91718272095</v>
      </c>
    </row>
    <row r="287" spans="1:13">
      <c r="A287" s="51">
        <v>277</v>
      </c>
      <c r="B287" s="28">
        <f t="shared" si="36"/>
        <v>0</v>
      </c>
      <c r="C287" s="5">
        <f>IF(B287&gt;0,MIN(B287,'Pass-through'!H286),0)</f>
        <v>0</v>
      </c>
      <c r="D287" s="29">
        <f t="shared" si="32"/>
        <v>0</v>
      </c>
      <c r="E287" s="28">
        <f t="shared" si="37"/>
        <v>0</v>
      </c>
      <c r="F287" s="18">
        <f>IF(B287=C287,MIN('Pass-through'!H286-C287,E287),0)</f>
        <v>0</v>
      </c>
      <c r="G287" s="43">
        <f t="shared" si="33"/>
        <v>0</v>
      </c>
      <c r="H287" s="48">
        <f t="shared" si="38"/>
        <v>0</v>
      </c>
      <c r="I287" s="18">
        <f>IF(E287=F287,MIN('Pass-through'!H286-F287,H287),0)</f>
        <v>0</v>
      </c>
      <c r="J287" s="29">
        <f t="shared" si="34"/>
        <v>0</v>
      </c>
      <c r="K287" s="28">
        <f t="shared" si="39"/>
        <v>27061695.250716764</v>
      </c>
      <c r="L287" s="18">
        <f>IF(H287=I287,MIN('Pass-through'!H286-I287,K287),0)</f>
        <v>499553.43864243967</v>
      </c>
      <c r="M287" s="29">
        <f t="shared" si="35"/>
        <v>124032.7698991185</v>
      </c>
    </row>
    <row r="288" spans="1:13">
      <c r="A288" s="51">
        <v>278</v>
      </c>
      <c r="B288" s="28">
        <f t="shared" si="36"/>
        <v>0</v>
      </c>
      <c r="C288" s="5">
        <f>IF(B288&gt;0,MIN(B288,'Pass-through'!H287),0)</f>
        <v>0</v>
      </c>
      <c r="D288" s="29">
        <f t="shared" si="32"/>
        <v>0</v>
      </c>
      <c r="E288" s="28">
        <f t="shared" si="37"/>
        <v>0</v>
      </c>
      <c r="F288" s="18">
        <f>IF(B288=C288,MIN('Pass-through'!H287-C288,E288),0)</f>
        <v>0</v>
      </c>
      <c r="G288" s="43">
        <f t="shared" si="33"/>
        <v>0</v>
      </c>
      <c r="H288" s="48">
        <f t="shared" si="38"/>
        <v>0</v>
      </c>
      <c r="I288" s="18">
        <f>IF(E288=F288,MIN('Pass-through'!H287-F288,H288),0)</f>
        <v>0</v>
      </c>
      <c r="J288" s="29">
        <f t="shared" si="34"/>
        <v>0</v>
      </c>
      <c r="K288" s="28">
        <f t="shared" si="39"/>
        <v>26562141.812074326</v>
      </c>
      <c r="L288" s="18">
        <f>IF(H288=I288,MIN('Pass-through'!H287-I288,K288),0)</f>
        <v>494251.93880105647</v>
      </c>
      <c r="M288" s="29">
        <f t="shared" si="35"/>
        <v>121743.14997200733</v>
      </c>
    </row>
    <row r="289" spans="1:13">
      <c r="A289" s="51">
        <v>279</v>
      </c>
      <c r="B289" s="28">
        <f t="shared" si="36"/>
        <v>0</v>
      </c>
      <c r="C289" s="5">
        <f>IF(B289&gt;0,MIN(B289,'Pass-through'!H288),0)</f>
        <v>0</v>
      </c>
      <c r="D289" s="29">
        <f t="shared" si="32"/>
        <v>0</v>
      </c>
      <c r="E289" s="28">
        <f t="shared" si="37"/>
        <v>0</v>
      </c>
      <c r="F289" s="18">
        <f>IF(B289=C289,MIN('Pass-through'!H288-C289,E289),0)</f>
        <v>0</v>
      </c>
      <c r="G289" s="43">
        <f t="shared" si="33"/>
        <v>0</v>
      </c>
      <c r="H289" s="48">
        <f t="shared" si="38"/>
        <v>0</v>
      </c>
      <c r="I289" s="18">
        <f>IF(E289=F289,MIN('Pass-through'!H288-F289,H289),0)</f>
        <v>0</v>
      </c>
      <c r="J289" s="29">
        <f t="shared" si="34"/>
        <v>0</v>
      </c>
      <c r="K289" s="28">
        <f t="shared" si="39"/>
        <v>26067889.873273268</v>
      </c>
      <c r="L289" s="18">
        <f>IF(H289=I289,MIN('Pass-through'!H288-I289,K289),0)</f>
        <v>488999.91709991696</v>
      </c>
      <c r="M289" s="29">
        <f t="shared" si="35"/>
        <v>119477.82858583581</v>
      </c>
    </row>
    <row r="290" spans="1:13">
      <c r="A290" s="51">
        <v>280</v>
      </c>
      <c r="B290" s="28">
        <f t="shared" si="36"/>
        <v>0</v>
      </c>
      <c r="C290" s="5">
        <f>IF(B290&gt;0,MIN(B290,'Pass-through'!H289),0)</f>
        <v>0</v>
      </c>
      <c r="D290" s="29">
        <f t="shared" si="32"/>
        <v>0</v>
      </c>
      <c r="E290" s="28">
        <f t="shared" si="37"/>
        <v>0</v>
      </c>
      <c r="F290" s="18">
        <f>IF(B290=C290,MIN('Pass-through'!H289-C290,E290),0)</f>
        <v>0</v>
      </c>
      <c r="G290" s="43">
        <f t="shared" si="33"/>
        <v>0</v>
      </c>
      <c r="H290" s="48">
        <f t="shared" si="38"/>
        <v>0</v>
      </c>
      <c r="I290" s="18">
        <f>IF(E290=F290,MIN('Pass-through'!H289-F290,H290),0)</f>
        <v>0</v>
      </c>
      <c r="J290" s="29">
        <f t="shared" si="34"/>
        <v>0</v>
      </c>
      <c r="K290" s="28">
        <f t="shared" si="39"/>
        <v>25578889.956173353</v>
      </c>
      <c r="L290" s="18">
        <f>IF(H290=I290,MIN('Pass-through'!H289-I290,K290),0)</f>
        <v>483796.93218713684</v>
      </c>
      <c r="M290" s="29">
        <f t="shared" si="35"/>
        <v>117236.57896579453</v>
      </c>
    </row>
    <row r="291" spans="1:13">
      <c r="A291" s="51">
        <v>281</v>
      </c>
      <c r="B291" s="28">
        <f t="shared" si="36"/>
        <v>0</v>
      </c>
      <c r="C291" s="5">
        <f>IF(B291&gt;0,MIN(B291,'Pass-through'!H290),0)</f>
        <v>0</v>
      </c>
      <c r="D291" s="29">
        <f t="shared" si="32"/>
        <v>0</v>
      </c>
      <c r="E291" s="28">
        <f t="shared" si="37"/>
        <v>0</v>
      </c>
      <c r="F291" s="18">
        <f>IF(B291=C291,MIN('Pass-through'!H290-C291,E291),0)</f>
        <v>0</v>
      </c>
      <c r="G291" s="43">
        <f t="shared" si="33"/>
        <v>0</v>
      </c>
      <c r="H291" s="48">
        <f t="shared" si="38"/>
        <v>0</v>
      </c>
      <c r="I291" s="18">
        <f>IF(E291=F291,MIN('Pass-through'!H290-F291,H291),0)</f>
        <v>0</v>
      </c>
      <c r="J291" s="29">
        <f t="shared" si="34"/>
        <v>0</v>
      </c>
      <c r="K291" s="28">
        <f t="shared" si="39"/>
        <v>25095093.023986217</v>
      </c>
      <c r="L291" s="18">
        <f>IF(H291=I291,MIN('Pass-through'!H290-I291,K291),0)</f>
        <v>478642.54657785583</v>
      </c>
      <c r="M291" s="29">
        <f t="shared" si="35"/>
        <v>115019.17635993683</v>
      </c>
    </row>
    <row r="292" spans="1:13">
      <c r="A292" s="51">
        <v>282</v>
      </c>
      <c r="B292" s="28">
        <f t="shared" si="36"/>
        <v>0</v>
      </c>
      <c r="C292" s="5">
        <f>IF(B292&gt;0,MIN(B292,'Pass-through'!H291),0)</f>
        <v>0</v>
      </c>
      <c r="D292" s="29">
        <f t="shared" si="32"/>
        <v>0</v>
      </c>
      <c r="E292" s="28">
        <f t="shared" si="37"/>
        <v>0</v>
      </c>
      <c r="F292" s="18">
        <f>IF(B292=C292,MIN('Pass-through'!H291-C292,E292),0)</f>
        <v>0</v>
      </c>
      <c r="G292" s="43">
        <f t="shared" si="33"/>
        <v>0</v>
      </c>
      <c r="H292" s="48">
        <f t="shared" si="38"/>
        <v>0</v>
      </c>
      <c r="I292" s="18">
        <f>IF(E292=F292,MIN('Pass-through'!H291-F292,H292),0)</f>
        <v>0</v>
      </c>
      <c r="J292" s="29">
        <f t="shared" si="34"/>
        <v>0</v>
      </c>
      <c r="K292" s="28">
        <f t="shared" si="39"/>
        <v>24616450.477408361</v>
      </c>
      <c r="L292" s="18">
        <f>IF(H292=I292,MIN('Pass-through'!H291-I292,K292),0)</f>
        <v>473536.32662060548</v>
      </c>
      <c r="M292" s="29">
        <f t="shared" si="35"/>
        <v>112825.39802145498</v>
      </c>
    </row>
    <row r="293" spans="1:13">
      <c r="A293" s="51">
        <v>283</v>
      </c>
      <c r="B293" s="28">
        <f t="shared" si="36"/>
        <v>0</v>
      </c>
      <c r="C293" s="5">
        <f>IF(B293&gt;0,MIN(B293,'Pass-through'!H292),0)</f>
        <v>0</v>
      </c>
      <c r="D293" s="29">
        <f t="shared" si="32"/>
        <v>0</v>
      </c>
      <c r="E293" s="28">
        <f t="shared" si="37"/>
        <v>0</v>
      </c>
      <c r="F293" s="18">
        <f>IF(B293=C293,MIN('Pass-through'!H292-C293,E293),0)</f>
        <v>0</v>
      </c>
      <c r="G293" s="43">
        <f t="shared" si="33"/>
        <v>0</v>
      </c>
      <c r="H293" s="48">
        <f t="shared" si="38"/>
        <v>0</v>
      </c>
      <c r="I293" s="18">
        <f>IF(E293=F293,MIN('Pass-through'!H292-F293,H293),0)</f>
        <v>0</v>
      </c>
      <c r="J293" s="29">
        <f t="shared" si="34"/>
        <v>0</v>
      </c>
      <c r="K293" s="28">
        <f t="shared" si="39"/>
        <v>24142914.150787756</v>
      </c>
      <c r="L293" s="18">
        <f>IF(H293=I293,MIN('Pass-through'!H292-I293,K293),0)</f>
        <v>468477.84246396949</v>
      </c>
      <c r="M293" s="29">
        <f t="shared" si="35"/>
        <v>110655.02319111055</v>
      </c>
    </row>
    <row r="294" spans="1:13">
      <c r="A294" s="51">
        <v>284</v>
      </c>
      <c r="B294" s="28">
        <f t="shared" si="36"/>
        <v>0</v>
      </c>
      <c r="C294" s="5">
        <f>IF(B294&gt;0,MIN(B294,'Pass-through'!H293),0)</f>
        <v>0</v>
      </c>
      <c r="D294" s="29">
        <f t="shared" si="32"/>
        <v>0</v>
      </c>
      <c r="E294" s="28">
        <f t="shared" si="37"/>
        <v>0</v>
      </c>
      <c r="F294" s="18">
        <f>IF(B294=C294,MIN('Pass-through'!H293-C294,E294),0)</f>
        <v>0</v>
      </c>
      <c r="G294" s="43">
        <f t="shared" si="33"/>
        <v>0</v>
      </c>
      <c r="H294" s="48">
        <f t="shared" si="38"/>
        <v>0</v>
      </c>
      <c r="I294" s="18">
        <f>IF(E294=F294,MIN('Pass-through'!H293-F294,H294),0)</f>
        <v>0</v>
      </c>
      <c r="J294" s="29">
        <f t="shared" si="34"/>
        <v>0</v>
      </c>
      <c r="K294" s="28">
        <f t="shared" si="39"/>
        <v>23674436.308323786</v>
      </c>
      <c r="L294" s="18">
        <f>IF(H294=I294,MIN('Pass-through'!H293-I294,K294),0)</f>
        <v>463466.66802353156</v>
      </c>
      <c r="M294" s="29">
        <f t="shared" si="35"/>
        <v>108507.83307981736</v>
      </c>
    </row>
    <row r="295" spans="1:13">
      <c r="A295" s="51">
        <v>285</v>
      </c>
      <c r="B295" s="28">
        <f t="shared" si="36"/>
        <v>0</v>
      </c>
      <c r="C295" s="5">
        <f>IF(B295&gt;0,MIN(B295,'Pass-through'!H294),0)</f>
        <v>0</v>
      </c>
      <c r="D295" s="29">
        <f t="shared" si="32"/>
        <v>0</v>
      </c>
      <c r="E295" s="28">
        <f t="shared" si="37"/>
        <v>0</v>
      </c>
      <c r="F295" s="18">
        <f>IF(B295=C295,MIN('Pass-through'!H294-C295,E295),0)</f>
        <v>0</v>
      </c>
      <c r="G295" s="43">
        <f t="shared" si="33"/>
        <v>0</v>
      </c>
      <c r="H295" s="48">
        <f t="shared" si="38"/>
        <v>0</v>
      </c>
      <c r="I295" s="18">
        <f>IF(E295=F295,MIN('Pass-through'!H294-F295,H295),0)</f>
        <v>0</v>
      </c>
      <c r="J295" s="29">
        <f t="shared" si="34"/>
        <v>0</v>
      </c>
      <c r="K295" s="28">
        <f t="shared" si="39"/>
        <v>23210969.640300255</v>
      </c>
      <c r="L295" s="18">
        <f>IF(H295=I295,MIN('Pass-through'!H294-I295,K295),0)</f>
        <v>458502.38094911247</v>
      </c>
      <c r="M295" s="29">
        <f t="shared" si="35"/>
        <v>106383.61085137617</v>
      </c>
    </row>
    <row r="296" spans="1:13">
      <c r="A296" s="51">
        <v>286</v>
      </c>
      <c r="B296" s="28">
        <f t="shared" si="36"/>
        <v>0</v>
      </c>
      <c r="C296" s="5">
        <f>IF(B296&gt;0,MIN(B296,'Pass-through'!H295),0)</f>
        <v>0</v>
      </c>
      <c r="D296" s="29">
        <f t="shared" si="32"/>
        <v>0</v>
      </c>
      <c r="E296" s="28">
        <f t="shared" si="37"/>
        <v>0</v>
      </c>
      <c r="F296" s="18">
        <f>IF(B296=C296,MIN('Pass-through'!H295-C296,E296),0)</f>
        <v>0</v>
      </c>
      <c r="G296" s="43">
        <f t="shared" si="33"/>
        <v>0</v>
      </c>
      <c r="H296" s="48">
        <f t="shared" si="38"/>
        <v>0</v>
      </c>
      <c r="I296" s="18">
        <f>IF(E296=F296,MIN('Pass-through'!H295-F296,H296),0)</f>
        <v>0</v>
      </c>
      <c r="J296" s="29">
        <f t="shared" si="34"/>
        <v>0</v>
      </c>
      <c r="K296" s="28">
        <f t="shared" si="39"/>
        <v>22752467.259351142</v>
      </c>
      <c r="L296" s="18">
        <f>IF(H296=I296,MIN('Pass-through'!H295-I296,K296),0)</f>
        <v>453584.56259228836</v>
      </c>
      <c r="M296" s="29">
        <f t="shared" si="35"/>
        <v>104282.1416053594</v>
      </c>
    </row>
    <row r="297" spans="1:13">
      <c r="A297" s="51">
        <v>287</v>
      </c>
      <c r="B297" s="28">
        <f t="shared" si="36"/>
        <v>0</v>
      </c>
      <c r="C297" s="5">
        <f>IF(B297&gt;0,MIN(B297,'Pass-through'!H296),0)</f>
        <v>0</v>
      </c>
      <c r="D297" s="29">
        <f t="shared" si="32"/>
        <v>0</v>
      </c>
      <c r="E297" s="28">
        <f t="shared" si="37"/>
        <v>0</v>
      </c>
      <c r="F297" s="18">
        <f>IF(B297=C297,MIN('Pass-through'!H296-C297,E297),0)</f>
        <v>0</v>
      </c>
      <c r="G297" s="43">
        <f t="shared" si="33"/>
        <v>0</v>
      </c>
      <c r="H297" s="48">
        <f t="shared" si="38"/>
        <v>0</v>
      </c>
      <c r="I297" s="18">
        <f>IF(E297=F297,MIN('Pass-through'!H296-F297,H297),0)</f>
        <v>0</v>
      </c>
      <c r="J297" s="29">
        <f t="shared" si="34"/>
        <v>0</v>
      </c>
      <c r="K297" s="28">
        <f t="shared" si="39"/>
        <v>22298882.696758855</v>
      </c>
      <c r="L297" s="18">
        <f>IF(H297=I297,MIN('Pass-through'!H296-I297,K297),0)</f>
        <v>448712.79797419335</v>
      </c>
      <c r="M297" s="29">
        <f t="shared" si="35"/>
        <v>102203.21236014475</v>
      </c>
    </row>
    <row r="298" spans="1:13">
      <c r="A298" s="51">
        <v>288</v>
      </c>
      <c r="B298" s="28">
        <f t="shared" si="36"/>
        <v>0</v>
      </c>
      <c r="C298" s="5">
        <f>IF(B298&gt;0,MIN(B298,'Pass-through'!H297),0)</f>
        <v>0</v>
      </c>
      <c r="D298" s="29">
        <f t="shared" si="32"/>
        <v>0</v>
      </c>
      <c r="E298" s="28">
        <f t="shared" si="37"/>
        <v>0</v>
      </c>
      <c r="F298" s="18">
        <f>IF(B298=C298,MIN('Pass-through'!H297-C298,E298),0)</f>
        <v>0</v>
      </c>
      <c r="G298" s="43">
        <f t="shared" si="33"/>
        <v>0</v>
      </c>
      <c r="H298" s="48">
        <f t="shared" si="38"/>
        <v>0</v>
      </c>
      <c r="I298" s="18">
        <f>IF(E298=F298,MIN('Pass-through'!H297-F298,H298),0)</f>
        <v>0</v>
      </c>
      <c r="J298" s="29">
        <f t="shared" si="34"/>
        <v>0</v>
      </c>
      <c r="K298" s="28">
        <f t="shared" si="39"/>
        <v>21850169.898784664</v>
      </c>
      <c r="L298" s="18">
        <f>IF(H298=I298,MIN('Pass-through'!H297-I298,K298),0)</f>
        <v>443886.6757535981</v>
      </c>
      <c r="M298" s="29">
        <f t="shared" si="35"/>
        <v>100146.61203609637</v>
      </c>
    </row>
    <row r="299" spans="1:13">
      <c r="A299" s="51">
        <v>289</v>
      </c>
      <c r="B299" s="28">
        <f t="shared" si="36"/>
        <v>0</v>
      </c>
      <c r="C299" s="5">
        <f>IF(B299&gt;0,MIN(B299,'Pass-through'!H298),0)</f>
        <v>0</v>
      </c>
      <c r="D299" s="29">
        <f t="shared" si="32"/>
        <v>0</v>
      </c>
      <c r="E299" s="28">
        <f t="shared" si="37"/>
        <v>0</v>
      </c>
      <c r="F299" s="18">
        <f>IF(B299=C299,MIN('Pass-through'!H298-C299,E299),0)</f>
        <v>0</v>
      </c>
      <c r="G299" s="43">
        <f t="shared" si="33"/>
        <v>0</v>
      </c>
      <c r="H299" s="48">
        <f t="shared" si="38"/>
        <v>0</v>
      </c>
      <c r="I299" s="18">
        <f>IF(E299=F299,MIN('Pass-through'!H298-F299,H299),0)</f>
        <v>0</v>
      </c>
      <c r="J299" s="29">
        <f t="shared" si="34"/>
        <v>0</v>
      </c>
      <c r="K299" s="28">
        <f t="shared" si="39"/>
        <v>21406283.223031066</v>
      </c>
      <c r="L299" s="18">
        <f>IF(H299=I299,MIN('Pass-through'!H298-I299,K299),0)</f>
        <v>439105.78819526877</v>
      </c>
      <c r="M299" s="29">
        <f t="shared" si="35"/>
        <v>98112.131438892393</v>
      </c>
    </row>
    <row r="300" spans="1:13">
      <c r="A300" s="51">
        <v>290</v>
      </c>
      <c r="B300" s="28">
        <f t="shared" si="36"/>
        <v>0</v>
      </c>
      <c r="C300" s="5">
        <f>IF(B300&gt;0,MIN(B300,'Pass-through'!H299),0)</f>
        <v>0</v>
      </c>
      <c r="D300" s="29">
        <f t="shared" si="32"/>
        <v>0</v>
      </c>
      <c r="E300" s="28">
        <f t="shared" si="37"/>
        <v>0</v>
      </c>
      <c r="F300" s="18">
        <f>IF(B300=C300,MIN('Pass-through'!H299-C300,E300),0)</f>
        <v>0</v>
      </c>
      <c r="G300" s="43">
        <f t="shared" si="33"/>
        <v>0</v>
      </c>
      <c r="H300" s="48">
        <f t="shared" si="38"/>
        <v>0</v>
      </c>
      <c r="I300" s="18">
        <f>IF(E300=F300,MIN('Pass-through'!H299-F300,H300),0)</f>
        <v>0</v>
      </c>
      <c r="J300" s="29">
        <f t="shared" si="34"/>
        <v>0</v>
      </c>
      <c r="K300" s="28">
        <f t="shared" si="39"/>
        <v>20967177.434835799</v>
      </c>
      <c r="L300" s="18">
        <f>IF(H300=I300,MIN('Pass-through'!H299-I300,K300),0)</f>
        <v>434369.73113859748</v>
      </c>
      <c r="M300" s="29">
        <f t="shared" si="35"/>
        <v>96099.563242997407</v>
      </c>
    </row>
    <row r="301" spans="1:13">
      <c r="A301" s="51">
        <v>291</v>
      </c>
      <c r="B301" s="28">
        <f t="shared" si="36"/>
        <v>0</v>
      </c>
      <c r="C301" s="5">
        <f>IF(B301&gt;0,MIN(B301,'Pass-through'!H300),0)</f>
        <v>0</v>
      </c>
      <c r="D301" s="29">
        <f t="shared" si="32"/>
        <v>0</v>
      </c>
      <c r="E301" s="28">
        <f t="shared" si="37"/>
        <v>0</v>
      </c>
      <c r="F301" s="18">
        <f>IF(B301=C301,MIN('Pass-through'!H300-C301,E301),0)</f>
        <v>0</v>
      </c>
      <c r="G301" s="43">
        <f t="shared" si="33"/>
        <v>0</v>
      </c>
      <c r="H301" s="48">
        <f t="shared" si="38"/>
        <v>0</v>
      </c>
      <c r="I301" s="18">
        <f>IF(E301=F301,MIN('Pass-through'!H300-F301,H301),0)</f>
        <v>0</v>
      </c>
      <c r="J301" s="29">
        <f t="shared" si="34"/>
        <v>0</v>
      </c>
      <c r="K301" s="28">
        <f t="shared" si="39"/>
        <v>20532807.703697201</v>
      </c>
      <c r="L301" s="18">
        <f>IF(H301=I301,MIN('Pass-through'!H300-I301,K301),0)</f>
        <v>429678.1039665062</v>
      </c>
      <c r="M301" s="29">
        <f t="shared" si="35"/>
        <v>94108.701975278833</v>
      </c>
    </row>
    <row r="302" spans="1:13">
      <c r="A302" s="51">
        <v>292</v>
      </c>
      <c r="B302" s="28">
        <f t="shared" si="36"/>
        <v>0</v>
      </c>
      <c r="C302" s="5">
        <f>IF(B302&gt;0,MIN(B302,'Pass-through'!H301),0)</f>
        <v>0</v>
      </c>
      <c r="D302" s="29">
        <f t="shared" si="32"/>
        <v>0</v>
      </c>
      <c r="E302" s="28">
        <f t="shared" si="37"/>
        <v>0</v>
      </c>
      <c r="F302" s="18">
        <f>IF(B302=C302,MIN('Pass-through'!H301-C302,E302),0)</f>
        <v>0</v>
      </c>
      <c r="G302" s="43">
        <f t="shared" si="33"/>
        <v>0</v>
      </c>
      <c r="H302" s="48">
        <f t="shared" si="38"/>
        <v>0</v>
      </c>
      <c r="I302" s="18">
        <f>IF(E302=F302,MIN('Pass-through'!H301-F302,H302),0)</f>
        <v>0</v>
      </c>
      <c r="J302" s="29">
        <f t="shared" si="34"/>
        <v>0</v>
      </c>
      <c r="K302" s="28">
        <f t="shared" si="39"/>
        <v>20103129.599730693</v>
      </c>
      <c r="L302" s="18">
        <f>IF(H302=I302,MIN('Pass-through'!H301-I302,K302),0)</f>
        <v>425030.50957461994</v>
      </c>
      <c r="M302" s="29">
        <f t="shared" si="35"/>
        <v>92139.343998765675</v>
      </c>
    </row>
    <row r="303" spans="1:13">
      <c r="A303" s="51">
        <v>293</v>
      </c>
      <c r="B303" s="28">
        <f t="shared" si="36"/>
        <v>0</v>
      </c>
      <c r="C303" s="5">
        <f>IF(B303&gt;0,MIN(B303,'Pass-through'!H302),0)</f>
        <v>0</v>
      </c>
      <c r="D303" s="29">
        <f t="shared" si="32"/>
        <v>0</v>
      </c>
      <c r="E303" s="28">
        <f t="shared" si="37"/>
        <v>0</v>
      </c>
      <c r="F303" s="18">
        <f>IF(B303=C303,MIN('Pass-through'!H302-C303,E303),0)</f>
        <v>0</v>
      </c>
      <c r="G303" s="43">
        <f t="shared" si="33"/>
        <v>0</v>
      </c>
      <c r="H303" s="48">
        <f t="shared" si="38"/>
        <v>0</v>
      </c>
      <c r="I303" s="18">
        <f>IF(E303=F303,MIN('Pass-through'!H302-F303,H303),0)</f>
        <v>0</v>
      </c>
      <c r="J303" s="29">
        <f t="shared" si="34"/>
        <v>0</v>
      </c>
      <c r="K303" s="28">
        <f t="shared" si="39"/>
        <v>19678099.090156075</v>
      </c>
      <c r="L303" s="18">
        <f>IF(H303=I303,MIN('Pass-through'!H302-I303,K303),0)</f>
        <v>420426.55434070755</v>
      </c>
      <c r="M303" s="29">
        <f t="shared" si="35"/>
        <v>90191.28749654867</v>
      </c>
    </row>
    <row r="304" spans="1:13">
      <c r="A304" s="51">
        <v>294</v>
      </c>
      <c r="B304" s="28">
        <f t="shared" si="36"/>
        <v>0</v>
      </c>
      <c r="C304" s="5">
        <f>IF(B304&gt;0,MIN(B304,'Pass-through'!H303),0)</f>
        <v>0</v>
      </c>
      <c r="D304" s="29">
        <f t="shared" si="32"/>
        <v>0</v>
      </c>
      <c r="E304" s="28">
        <f t="shared" si="37"/>
        <v>0</v>
      </c>
      <c r="F304" s="18">
        <f>IF(B304=C304,MIN('Pass-through'!H303-C304,E304),0)</f>
        <v>0</v>
      </c>
      <c r="G304" s="43">
        <f t="shared" si="33"/>
        <v>0</v>
      </c>
      <c r="H304" s="48">
        <f t="shared" si="38"/>
        <v>0</v>
      </c>
      <c r="I304" s="18">
        <f>IF(E304=F304,MIN('Pass-through'!H303-F304,H304),0)</f>
        <v>0</v>
      </c>
      <c r="J304" s="29">
        <f t="shared" si="34"/>
        <v>0</v>
      </c>
      <c r="K304" s="28">
        <f t="shared" si="39"/>
        <v>19257672.535815366</v>
      </c>
      <c r="L304" s="18">
        <f>IF(H304=I304,MIN('Pass-through'!H303-I304,K304),0)</f>
        <v>415865.8480943857</v>
      </c>
      <c r="M304" s="29">
        <f t="shared" si="35"/>
        <v>88264.332455820433</v>
      </c>
    </row>
    <row r="305" spans="1:13">
      <c r="A305" s="51">
        <v>295</v>
      </c>
      <c r="B305" s="28">
        <f t="shared" si="36"/>
        <v>0</v>
      </c>
      <c r="C305" s="5">
        <f>IF(B305&gt;0,MIN(B305,'Pass-through'!H304),0)</f>
        <v>0</v>
      </c>
      <c r="D305" s="29">
        <f t="shared" si="32"/>
        <v>0</v>
      </c>
      <c r="E305" s="28">
        <f t="shared" si="37"/>
        <v>0</v>
      </c>
      <c r="F305" s="18">
        <f>IF(B305=C305,MIN('Pass-through'!H304-C305,E305),0)</f>
        <v>0</v>
      </c>
      <c r="G305" s="43">
        <f t="shared" si="33"/>
        <v>0</v>
      </c>
      <c r="H305" s="48">
        <f t="shared" si="38"/>
        <v>0</v>
      </c>
      <c r="I305" s="18">
        <f>IF(E305=F305,MIN('Pass-through'!H304-F305,H305),0)</f>
        <v>0</v>
      </c>
      <c r="J305" s="29">
        <f t="shared" si="34"/>
        <v>0</v>
      </c>
      <c r="K305" s="28">
        <f t="shared" si="39"/>
        <v>18841806.68772098</v>
      </c>
      <c r="L305" s="18">
        <f>IF(H305=I305,MIN('Pass-through'!H304-I305,K305),0)</f>
        <v>411348.00408708892</v>
      </c>
      <c r="M305" s="29">
        <f t="shared" si="35"/>
        <v>86358.280652054498</v>
      </c>
    </row>
    <row r="306" spans="1:13">
      <c r="A306" s="51">
        <v>296</v>
      </c>
      <c r="B306" s="28">
        <f t="shared" si="36"/>
        <v>0</v>
      </c>
      <c r="C306" s="5">
        <f>IF(B306&gt;0,MIN(B306,'Pass-through'!H305),0)</f>
        <v>0</v>
      </c>
      <c r="D306" s="29">
        <f t="shared" si="32"/>
        <v>0</v>
      </c>
      <c r="E306" s="28">
        <f t="shared" si="37"/>
        <v>0</v>
      </c>
      <c r="F306" s="18">
        <f>IF(B306=C306,MIN('Pass-through'!H305-C306,E306),0)</f>
        <v>0</v>
      </c>
      <c r="G306" s="43">
        <f t="shared" si="33"/>
        <v>0</v>
      </c>
      <c r="H306" s="48">
        <f t="shared" si="38"/>
        <v>0</v>
      </c>
      <c r="I306" s="18">
        <f>IF(E306=F306,MIN('Pass-through'!H305-F306,H306),0)</f>
        <v>0</v>
      </c>
      <c r="J306" s="29">
        <f t="shared" si="34"/>
        <v>0</v>
      </c>
      <c r="K306" s="28">
        <f t="shared" si="39"/>
        <v>18430458.68363389</v>
      </c>
      <c r="L306" s="18">
        <f>IF(H306=I306,MIN('Pass-through'!H305-I306,K306),0)</f>
        <v>406872.63896229689</v>
      </c>
      <c r="M306" s="29">
        <f t="shared" si="35"/>
        <v>84472.935633321991</v>
      </c>
    </row>
    <row r="307" spans="1:13">
      <c r="A307" s="51">
        <v>297</v>
      </c>
      <c r="B307" s="28">
        <f t="shared" si="36"/>
        <v>0</v>
      </c>
      <c r="C307" s="5">
        <f>IF(B307&gt;0,MIN(B307,'Pass-through'!H306),0)</f>
        <v>0</v>
      </c>
      <c r="D307" s="29">
        <f t="shared" si="32"/>
        <v>0</v>
      </c>
      <c r="E307" s="28">
        <f t="shared" si="37"/>
        <v>0</v>
      </c>
      <c r="F307" s="18">
        <f>IF(B307=C307,MIN('Pass-through'!H306-C307,E307),0)</f>
        <v>0</v>
      </c>
      <c r="G307" s="43">
        <f t="shared" si="33"/>
        <v>0</v>
      </c>
      <c r="H307" s="48">
        <f t="shared" si="38"/>
        <v>0</v>
      </c>
      <c r="I307" s="18">
        <f>IF(E307=F307,MIN('Pass-through'!H306-F307,H307),0)</f>
        <v>0</v>
      </c>
      <c r="J307" s="29">
        <f t="shared" si="34"/>
        <v>0</v>
      </c>
      <c r="K307" s="28">
        <f t="shared" si="39"/>
        <v>18023586.044671591</v>
      </c>
      <c r="L307" s="18">
        <f>IF(H307=I307,MIN('Pass-through'!H306-I307,K307),0)</f>
        <v>402439.37272602133</v>
      </c>
      <c r="M307" s="29">
        <f t="shared" si="35"/>
        <v>82608.102704744801</v>
      </c>
    </row>
    <row r="308" spans="1:13">
      <c r="A308" s="51">
        <v>298</v>
      </c>
      <c r="B308" s="28">
        <f t="shared" si="36"/>
        <v>0</v>
      </c>
      <c r="C308" s="5">
        <f>IF(B308&gt;0,MIN(B308,'Pass-through'!H307),0)</f>
        <v>0</v>
      </c>
      <c r="D308" s="29">
        <f t="shared" si="32"/>
        <v>0</v>
      </c>
      <c r="E308" s="28">
        <f t="shared" si="37"/>
        <v>0</v>
      </c>
      <c r="F308" s="18">
        <f>IF(B308=C308,MIN('Pass-through'!H307-C308,E308),0)</f>
        <v>0</v>
      </c>
      <c r="G308" s="43">
        <f t="shared" si="33"/>
        <v>0</v>
      </c>
      <c r="H308" s="48">
        <f t="shared" si="38"/>
        <v>0</v>
      </c>
      <c r="I308" s="18">
        <f>IF(E308=F308,MIN('Pass-through'!H307-F308,H308),0)</f>
        <v>0</v>
      </c>
      <c r="J308" s="29">
        <f t="shared" si="34"/>
        <v>0</v>
      </c>
      <c r="K308" s="28">
        <f t="shared" si="39"/>
        <v>17621146.671945572</v>
      </c>
      <c r="L308" s="18">
        <f>IF(H308=I308,MIN('Pass-through'!H307-I308,K308),0)</f>
        <v>398047.82871754898</v>
      </c>
      <c r="M308" s="29">
        <f t="shared" si="35"/>
        <v>80763.588913083877</v>
      </c>
    </row>
    <row r="309" spans="1:13">
      <c r="A309" s="51">
        <v>299</v>
      </c>
      <c r="B309" s="28">
        <f t="shared" si="36"/>
        <v>0</v>
      </c>
      <c r="C309" s="5">
        <f>IF(B309&gt;0,MIN(B309,'Pass-through'!H308),0)</f>
        <v>0</v>
      </c>
      <c r="D309" s="29">
        <f t="shared" si="32"/>
        <v>0</v>
      </c>
      <c r="E309" s="28">
        <f t="shared" si="37"/>
        <v>0</v>
      </c>
      <c r="F309" s="18">
        <f>IF(B309=C309,MIN('Pass-through'!H308-C309,E309),0)</f>
        <v>0</v>
      </c>
      <c r="G309" s="43">
        <f t="shared" si="33"/>
        <v>0</v>
      </c>
      <c r="H309" s="48">
        <f t="shared" si="38"/>
        <v>0</v>
      </c>
      <c r="I309" s="18">
        <f>IF(E309=F309,MIN('Pass-through'!H308-F309,H309),0)</f>
        <v>0</v>
      </c>
      <c r="J309" s="29">
        <f t="shared" si="34"/>
        <v>0</v>
      </c>
      <c r="K309" s="28">
        <f t="shared" si="39"/>
        <v>17223098.843228023</v>
      </c>
      <c r="L309" s="18">
        <f>IF(H309=I309,MIN('Pass-through'!H308-I309,K309),0)</f>
        <v>393697.63358043792</v>
      </c>
      <c r="M309" s="29">
        <f t="shared" si="35"/>
        <v>78939.203031461773</v>
      </c>
    </row>
    <row r="310" spans="1:13">
      <c r="A310" s="51">
        <v>300</v>
      </c>
      <c r="B310" s="28">
        <f t="shared" si="36"/>
        <v>0</v>
      </c>
      <c r="C310" s="5">
        <f>IF(B310&gt;0,MIN(B310,'Pass-through'!H309),0)</f>
        <v>0</v>
      </c>
      <c r="D310" s="29">
        <f t="shared" si="32"/>
        <v>0</v>
      </c>
      <c r="E310" s="28">
        <f t="shared" si="37"/>
        <v>0</v>
      </c>
      <c r="F310" s="18">
        <f>IF(B310=C310,MIN('Pass-through'!H309-C310,E310),0)</f>
        <v>0</v>
      </c>
      <c r="G310" s="43">
        <f t="shared" si="33"/>
        <v>0</v>
      </c>
      <c r="H310" s="48">
        <f t="shared" si="38"/>
        <v>0</v>
      </c>
      <c r="I310" s="18">
        <f>IF(E310=F310,MIN('Pass-through'!H309-F310,H310),0)</f>
        <v>0</v>
      </c>
      <c r="J310" s="29">
        <f t="shared" si="34"/>
        <v>0</v>
      </c>
      <c r="K310" s="28">
        <f t="shared" si="39"/>
        <v>16829401.209647585</v>
      </c>
      <c r="L310" s="18">
        <f>IF(H310=I310,MIN('Pass-through'!H309-I310,K310),0)</f>
        <v>389388.41723376478</v>
      </c>
      <c r="M310" s="29">
        <f t="shared" si="35"/>
        <v>77134.755544218104</v>
      </c>
    </row>
    <row r="311" spans="1:13">
      <c r="A311" s="51">
        <v>301</v>
      </c>
      <c r="B311" s="28">
        <f t="shared" si="36"/>
        <v>0</v>
      </c>
      <c r="C311" s="5">
        <f>IF(B311&gt;0,MIN(B311,'Pass-through'!H310),0)</f>
        <v>0</v>
      </c>
      <c r="D311" s="29">
        <f t="shared" si="32"/>
        <v>0</v>
      </c>
      <c r="E311" s="28">
        <f t="shared" si="37"/>
        <v>0</v>
      </c>
      <c r="F311" s="18">
        <f>IF(B311=C311,MIN('Pass-through'!H310-C311,E311),0)</f>
        <v>0</v>
      </c>
      <c r="G311" s="43">
        <f t="shared" si="33"/>
        <v>0</v>
      </c>
      <c r="H311" s="48">
        <f t="shared" si="38"/>
        <v>0</v>
      </c>
      <c r="I311" s="18">
        <f>IF(E311=F311,MIN('Pass-through'!H310-F311,H311),0)</f>
        <v>0</v>
      </c>
      <c r="J311" s="29">
        <f t="shared" si="34"/>
        <v>0</v>
      </c>
      <c r="K311" s="28">
        <f t="shared" si="39"/>
        <v>16440012.79241382</v>
      </c>
      <c r="L311" s="18">
        <f>IF(H311=I311,MIN('Pass-through'!H310-I311,K311),0)</f>
        <v>385119.81284362217</v>
      </c>
      <c r="M311" s="29">
        <f t="shared" si="35"/>
        <v>75350.058631896667</v>
      </c>
    </row>
    <row r="312" spans="1:13">
      <c r="A312" s="51">
        <v>302</v>
      </c>
      <c r="B312" s="28">
        <f t="shared" si="36"/>
        <v>0</v>
      </c>
      <c r="C312" s="5">
        <f>IF(B312&gt;0,MIN(B312,'Pass-through'!H311),0)</f>
        <v>0</v>
      </c>
      <c r="D312" s="29">
        <f t="shared" si="32"/>
        <v>0</v>
      </c>
      <c r="E312" s="28">
        <f t="shared" si="37"/>
        <v>0</v>
      </c>
      <c r="F312" s="18">
        <f>IF(B312=C312,MIN('Pass-through'!H311-C312,E312),0)</f>
        <v>0</v>
      </c>
      <c r="G312" s="43">
        <f t="shared" si="33"/>
        <v>0</v>
      </c>
      <c r="H312" s="48">
        <f t="shared" si="38"/>
        <v>0</v>
      </c>
      <c r="I312" s="18">
        <f>IF(E312=F312,MIN('Pass-through'!H311-F312,H312),0)</f>
        <v>0</v>
      </c>
      <c r="J312" s="29">
        <f t="shared" si="34"/>
        <v>0</v>
      </c>
      <c r="K312" s="28">
        <f t="shared" si="39"/>
        <v>16054892.979570197</v>
      </c>
      <c r="L312" s="18">
        <f>IF(H312=I312,MIN('Pass-through'!H311-I312,K312),0)</f>
        <v>380891.45679486392</v>
      </c>
      <c r="M312" s="29">
        <f t="shared" si="35"/>
        <v>73584.926156363406</v>
      </c>
    </row>
    <row r="313" spans="1:13">
      <c r="A313" s="51">
        <v>303</v>
      </c>
      <c r="B313" s="28">
        <f t="shared" si="36"/>
        <v>0</v>
      </c>
      <c r="C313" s="5">
        <f>IF(B313&gt;0,MIN(B313,'Pass-through'!H312),0)</f>
        <v>0</v>
      </c>
      <c r="D313" s="29">
        <f t="shared" si="32"/>
        <v>0</v>
      </c>
      <c r="E313" s="28">
        <f t="shared" si="37"/>
        <v>0</v>
      </c>
      <c r="F313" s="18">
        <f>IF(B313=C313,MIN('Pass-through'!H312-C313,E313),0)</f>
        <v>0</v>
      </c>
      <c r="G313" s="43">
        <f t="shared" si="33"/>
        <v>0</v>
      </c>
      <c r="H313" s="48">
        <f t="shared" si="38"/>
        <v>0</v>
      </c>
      <c r="I313" s="18">
        <f>IF(E313=F313,MIN('Pass-through'!H312-F313,H313),0)</f>
        <v>0</v>
      </c>
      <c r="J313" s="29">
        <f t="shared" si="34"/>
        <v>0</v>
      </c>
      <c r="K313" s="28">
        <f t="shared" si="39"/>
        <v>15674001.522775333</v>
      </c>
      <c r="L313" s="18">
        <f>IF(H313=I313,MIN('Pass-through'!H312-I313,K313),0)</f>
        <v>376702.98866309307</v>
      </c>
      <c r="M313" s="29">
        <f t="shared" si="35"/>
        <v>71839.173646053605</v>
      </c>
    </row>
    <row r="314" spans="1:13">
      <c r="A314" s="51">
        <v>304</v>
      </c>
      <c r="B314" s="28">
        <f t="shared" si="36"/>
        <v>0</v>
      </c>
      <c r="C314" s="5">
        <f>IF(B314&gt;0,MIN(B314,'Pass-through'!H313),0)</f>
        <v>0</v>
      </c>
      <c r="D314" s="29">
        <f t="shared" si="32"/>
        <v>0</v>
      </c>
      <c r="E314" s="28">
        <f t="shared" si="37"/>
        <v>0</v>
      </c>
      <c r="F314" s="18">
        <f>IF(B314=C314,MIN('Pass-through'!H313-C314,E314),0)</f>
        <v>0</v>
      </c>
      <c r="G314" s="43">
        <f t="shared" si="33"/>
        <v>0</v>
      </c>
      <c r="H314" s="48">
        <f t="shared" si="38"/>
        <v>0</v>
      </c>
      <c r="I314" s="18">
        <f>IF(E314=F314,MIN('Pass-through'!H313-F314,H314),0)</f>
        <v>0</v>
      </c>
      <c r="J314" s="29">
        <f t="shared" si="34"/>
        <v>0</v>
      </c>
      <c r="K314" s="28">
        <f t="shared" si="39"/>
        <v>15297298.534112241</v>
      </c>
      <c r="L314" s="18">
        <f>IF(H314=I314,MIN('Pass-through'!H313-I314,K314),0)</f>
        <v>372554.05118689552</v>
      </c>
      <c r="M314" s="29">
        <f t="shared" si="35"/>
        <v>70112.618281347779</v>
      </c>
    </row>
    <row r="315" spans="1:13">
      <c r="A315" s="51">
        <v>305</v>
      </c>
      <c r="B315" s="28">
        <f t="shared" si="36"/>
        <v>0</v>
      </c>
      <c r="C315" s="5">
        <f>IF(B315&gt;0,MIN(B315,'Pass-through'!H314),0)</f>
        <v>0</v>
      </c>
      <c r="D315" s="29">
        <f t="shared" si="32"/>
        <v>0</v>
      </c>
      <c r="E315" s="28">
        <f t="shared" si="37"/>
        <v>0</v>
      </c>
      <c r="F315" s="18">
        <f>IF(B315=C315,MIN('Pass-through'!H314-C315,E315),0)</f>
        <v>0</v>
      </c>
      <c r="G315" s="43">
        <f t="shared" si="33"/>
        <v>0</v>
      </c>
      <c r="H315" s="48">
        <f t="shared" si="38"/>
        <v>0</v>
      </c>
      <c r="I315" s="18">
        <f>IF(E315=F315,MIN('Pass-through'!H314-F315,H315),0)</f>
        <v>0</v>
      </c>
      <c r="J315" s="29">
        <f t="shared" si="34"/>
        <v>0</v>
      </c>
      <c r="K315" s="28">
        <f t="shared" si="39"/>
        <v>14924744.482925346</v>
      </c>
      <c r="L315" s="18">
        <f>IF(H315=I315,MIN('Pass-through'!H314-I315,K315),0)</f>
        <v>368444.29024031124</v>
      </c>
      <c r="M315" s="29">
        <f t="shared" si="35"/>
        <v>68405.078880074507</v>
      </c>
    </row>
    <row r="316" spans="1:13">
      <c r="A316" s="51">
        <v>306</v>
      </c>
      <c r="B316" s="28">
        <f t="shared" si="36"/>
        <v>0</v>
      </c>
      <c r="C316" s="5">
        <f>IF(B316&gt;0,MIN(B316,'Pass-through'!H315),0)</f>
        <v>0</v>
      </c>
      <c r="D316" s="29">
        <f t="shared" si="32"/>
        <v>0</v>
      </c>
      <c r="E316" s="28">
        <f t="shared" si="37"/>
        <v>0</v>
      </c>
      <c r="F316" s="18">
        <f>IF(B316=C316,MIN('Pass-through'!H315-C316,E316),0)</f>
        <v>0</v>
      </c>
      <c r="G316" s="43">
        <f t="shared" si="33"/>
        <v>0</v>
      </c>
      <c r="H316" s="48">
        <f t="shared" si="38"/>
        <v>0</v>
      </c>
      <c r="I316" s="18">
        <f>IF(E316=F316,MIN('Pass-through'!H315-F316,H316),0)</f>
        <v>0</v>
      </c>
      <c r="J316" s="29">
        <f t="shared" si="34"/>
        <v>0</v>
      </c>
      <c r="K316" s="28">
        <f t="shared" si="39"/>
        <v>14556300.192685034</v>
      </c>
      <c r="L316" s="18">
        <f>IF(H316=I316,MIN('Pass-through'!H315-I316,K316),0)</f>
        <v>364373.35480554798</v>
      </c>
      <c r="M316" s="29">
        <f t="shared" si="35"/>
        <v>66716.375883139743</v>
      </c>
    </row>
    <row r="317" spans="1:13">
      <c r="A317" s="51">
        <v>307</v>
      </c>
      <c r="B317" s="28">
        <f t="shared" si="36"/>
        <v>0</v>
      </c>
      <c r="C317" s="5">
        <f>IF(B317&gt;0,MIN(B317,'Pass-through'!H316),0)</f>
        <v>0</v>
      </c>
      <c r="D317" s="29">
        <f t="shared" si="32"/>
        <v>0</v>
      </c>
      <c r="E317" s="28">
        <f t="shared" si="37"/>
        <v>0</v>
      </c>
      <c r="F317" s="18">
        <f>IF(B317=C317,MIN('Pass-through'!H316-C317,E317),0)</f>
        <v>0</v>
      </c>
      <c r="G317" s="43">
        <f t="shared" si="33"/>
        <v>0</v>
      </c>
      <c r="H317" s="48">
        <f t="shared" si="38"/>
        <v>0</v>
      </c>
      <c r="I317" s="18">
        <f>IF(E317=F317,MIN('Pass-through'!H316-F317,H317),0)</f>
        <v>0</v>
      </c>
      <c r="J317" s="29">
        <f t="shared" si="34"/>
        <v>0</v>
      </c>
      <c r="K317" s="28">
        <f t="shared" si="39"/>
        <v>14191926.837879486</v>
      </c>
      <c r="L317" s="18">
        <f>IF(H317=I317,MIN('Pass-through'!H316-I317,K317),0)</f>
        <v>360340.8969459291</v>
      </c>
      <c r="M317" s="29">
        <f t="shared" si="35"/>
        <v>65046.33134028098</v>
      </c>
    </row>
    <row r="318" spans="1:13">
      <c r="A318" s="51">
        <v>308</v>
      </c>
      <c r="B318" s="28">
        <f t="shared" si="36"/>
        <v>0</v>
      </c>
      <c r="C318" s="5">
        <f>IF(B318&gt;0,MIN(B318,'Pass-through'!H317),0)</f>
        <v>0</v>
      </c>
      <c r="D318" s="29">
        <f t="shared" si="32"/>
        <v>0</v>
      </c>
      <c r="E318" s="28">
        <f t="shared" si="37"/>
        <v>0</v>
      </c>
      <c r="F318" s="18">
        <f>IF(B318=C318,MIN('Pass-through'!H317-C318,E318),0)</f>
        <v>0</v>
      </c>
      <c r="G318" s="43">
        <f t="shared" si="33"/>
        <v>0</v>
      </c>
      <c r="H318" s="48">
        <f t="shared" si="38"/>
        <v>0</v>
      </c>
      <c r="I318" s="18">
        <f>IF(E318=F318,MIN('Pass-through'!H317-F318,H318),0)</f>
        <v>0</v>
      </c>
      <c r="J318" s="29">
        <f t="shared" si="34"/>
        <v>0</v>
      </c>
      <c r="K318" s="28">
        <f t="shared" si="39"/>
        <v>13831585.940933557</v>
      </c>
      <c r="L318" s="18">
        <f>IF(H318=I318,MIN('Pass-through'!H317-I318,K318),0)</f>
        <v>356346.57177907648</v>
      </c>
      <c r="M318" s="29">
        <f t="shared" si="35"/>
        <v>63394.768895945468</v>
      </c>
    </row>
    <row r="319" spans="1:13">
      <c r="A319" s="51">
        <v>309</v>
      </c>
      <c r="B319" s="28">
        <f t="shared" si="36"/>
        <v>0</v>
      </c>
      <c r="C319" s="5">
        <f>IF(B319&gt;0,MIN(B319,'Pass-through'!H318),0)</f>
        <v>0</v>
      </c>
      <c r="D319" s="29">
        <f t="shared" si="32"/>
        <v>0</v>
      </c>
      <c r="E319" s="28">
        <f t="shared" si="37"/>
        <v>0</v>
      </c>
      <c r="F319" s="18">
        <f>IF(B319=C319,MIN('Pass-through'!H318-C319,E319),0)</f>
        <v>0</v>
      </c>
      <c r="G319" s="43">
        <f t="shared" si="33"/>
        <v>0</v>
      </c>
      <c r="H319" s="48">
        <f t="shared" si="38"/>
        <v>0</v>
      </c>
      <c r="I319" s="18">
        <f>IF(E319=F319,MIN('Pass-through'!H318-F319,H319),0)</f>
        <v>0</v>
      </c>
      <c r="J319" s="29">
        <f t="shared" si="34"/>
        <v>0</v>
      </c>
      <c r="K319" s="28">
        <f t="shared" si="39"/>
        <v>13475239.369154481</v>
      </c>
      <c r="L319" s="18">
        <f>IF(H319=I319,MIN('Pass-through'!H318-I319,K319),0)</f>
        <v>352390.03745032608</v>
      </c>
      <c r="M319" s="29">
        <f t="shared" si="35"/>
        <v>61761.513775291372</v>
      </c>
    </row>
    <row r="320" spans="1:13">
      <c r="A320" s="51">
        <v>310</v>
      </c>
      <c r="B320" s="28">
        <f t="shared" si="36"/>
        <v>0</v>
      </c>
      <c r="C320" s="5">
        <f>IF(B320&gt;0,MIN(B320,'Pass-through'!H319),0)</f>
        <v>0</v>
      </c>
      <c r="D320" s="29">
        <f t="shared" si="32"/>
        <v>0</v>
      </c>
      <c r="E320" s="28">
        <f t="shared" si="37"/>
        <v>0</v>
      </c>
      <c r="F320" s="18">
        <f>IF(B320=C320,MIN('Pass-through'!H319-C320,E320),0)</f>
        <v>0</v>
      </c>
      <c r="G320" s="43">
        <f t="shared" si="33"/>
        <v>0</v>
      </c>
      <c r="H320" s="48">
        <f t="shared" si="38"/>
        <v>0</v>
      </c>
      <c r="I320" s="18">
        <f>IF(E320=F320,MIN('Pass-through'!H319-F320,H320),0)</f>
        <v>0</v>
      </c>
      <c r="J320" s="29">
        <f t="shared" si="34"/>
        <v>0</v>
      </c>
      <c r="K320" s="28">
        <f t="shared" si="39"/>
        <v>13122849.331704155</v>
      </c>
      <c r="L320" s="18">
        <f>IF(H320=I320,MIN('Pass-through'!H319-I320,K320),0)</f>
        <v>348470.95510637411</v>
      </c>
      <c r="M320" s="29">
        <f t="shared" si="35"/>
        <v>60146.392770310711</v>
      </c>
    </row>
    <row r="321" spans="1:13">
      <c r="A321" s="51">
        <v>311</v>
      </c>
      <c r="B321" s="28">
        <f t="shared" si="36"/>
        <v>0</v>
      </c>
      <c r="C321" s="5">
        <f>IF(B321&gt;0,MIN(B321,'Pass-through'!H320),0)</f>
        <v>0</v>
      </c>
      <c r="D321" s="29">
        <f t="shared" si="32"/>
        <v>0</v>
      </c>
      <c r="E321" s="28">
        <f t="shared" si="37"/>
        <v>0</v>
      </c>
      <c r="F321" s="18">
        <f>IF(B321=C321,MIN('Pass-through'!H320-C321,E321),0)</f>
        <v>0</v>
      </c>
      <c r="G321" s="43">
        <f t="shared" si="33"/>
        <v>0</v>
      </c>
      <c r="H321" s="48">
        <f t="shared" si="38"/>
        <v>0</v>
      </c>
      <c r="I321" s="18">
        <f>IF(E321=F321,MIN('Pass-through'!H320-F321,H321),0)</f>
        <v>0</v>
      </c>
      <c r="J321" s="29">
        <f t="shared" si="34"/>
        <v>0</v>
      </c>
      <c r="K321" s="28">
        <f t="shared" si="39"/>
        <v>12774378.376597781</v>
      </c>
      <c r="L321" s="18">
        <f>IF(H321=I321,MIN('Pass-through'!H320-I321,K321),0)</f>
        <v>344588.98886915308</v>
      </c>
      <c r="M321" s="29">
        <f t="shared" si="35"/>
        <v>58549.23422607316</v>
      </c>
    </row>
    <row r="322" spans="1:13">
      <c r="A322" s="51">
        <v>312</v>
      </c>
      <c r="B322" s="28">
        <f t="shared" si="36"/>
        <v>0</v>
      </c>
      <c r="C322" s="5">
        <f>IF(B322&gt;0,MIN(B322,'Pass-through'!H321),0)</f>
        <v>0</v>
      </c>
      <c r="D322" s="29">
        <f t="shared" si="32"/>
        <v>0</v>
      </c>
      <c r="E322" s="28">
        <f t="shared" si="37"/>
        <v>0</v>
      </c>
      <c r="F322" s="18">
        <f>IF(B322=C322,MIN('Pass-through'!H321-C322,E322),0)</f>
        <v>0</v>
      </c>
      <c r="G322" s="43">
        <f t="shared" si="33"/>
        <v>0</v>
      </c>
      <c r="H322" s="48">
        <f t="shared" si="38"/>
        <v>0</v>
      </c>
      <c r="I322" s="18">
        <f>IF(E322=F322,MIN('Pass-through'!H321-F322,H322),0)</f>
        <v>0</v>
      </c>
      <c r="J322" s="29">
        <f t="shared" si="34"/>
        <v>0</v>
      </c>
      <c r="K322" s="28">
        <f t="shared" si="39"/>
        <v>12429789.387728628</v>
      </c>
      <c r="L322" s="18">
        <f>IF(H322=I322,MIN('Pass-through'!H321-I322,K322),0)</f>
        <v>340743.80580993096</v>
      </c>
      <c r="M322" s="29">
        <f t="shared" si="35"/>
        <v>56969.868027089542</v>
      </c>
    </row>
    <row r="323" spans="1:13">
      <c r="A323" s="51">
        <v>313</v>
      </c>
      <c r="B323" s="28">
        <f t="shared" si="36"/>
        <v>0</v>
      </c>
      <c r="C323" s="5">
        <f>IF(B323&gt;0,MIN(B323,'Pass-through'!H322),0)</f>
        <v>0</v>
      </c>
      <c r="D323" s="29">
        <f t="shared" si="32"/>
        <v>0</v>
      </c>
      <c r="E323" s="28">
        <f t="shared" si="37"/>
        <v>0</v>
      </c>
      <c r="F323" s="18">
        <f>IF(B323=C323,MIN('Pass-through'!H322-C323,E323),0)</f>
        <v>0</v>
      </c>
      <c r="G323" s="43">
        <f t="shared" si="33"/>
        <v>0</v>
      </c>
      <c r="H323" s="48">
        <f t="shared" si="38"/>
        <v>0</v>
      </c>
      <c r="I323" s="18">
        <f>IF(E323=F323,MIN('Pass-through'!H322-F323,H323),0)</f>
        <v>0</v>
      </c>
      <c r="J323" s="29">
        <f t="shared" si="34"/>
        <v>0</v>
      </c>
      <c r="K323" s="28">
        <f t="shared" si="39"/>
        <v>12089045.581918696</v>
      </c>
      <c r="L323" s="18">
        <f>IF(H323=I323,MIN('Pass-through'!H322-I323,K323),0)</f>
        <v>336935.07592363853</v>
      </c>
      <c r="M323" s="29">
        <f t="shared" si="35"/>
        <v>55408.125583794026</v>
      </c>
    </row>
    <row r="324" spans="1:13">
      <c r="A324" s="51">
        <v>314</v>
      </c>
      <c r="B324" s="28">
        <f t="shared" si="36"/>
        <v>0</v>
      </c>
      <c r="C324" s="5">
        <f>IF(B324&gt;0,MIN(B324,'Pass-through'!H323),0)</f>
        <v>0</v>
      </c>
      <c r="D324" s="29">
        <f t="shared" si="32"/>
        <v>0</v>
      </c>
      <c r="E324" s="28">
        <f t="shared" si="37"/>
        <v>0</v>
      </c>
      <c r="F324" s="18">
        <f>IF(B324=C324,MIN('Pass-through'!H323-C324,E324),0)</f>
        <v>0</v>
      </c>
      <c r="G324" s="43">
        <f t="shared" si="33"/>
        <v>0</v>
      </c>
      <c r="H324" s="48">
        <f t="shared" si="38"/>
        <v>0</v>
      </c>
      <c r="I324" s="18">
        <f>IF(E324=F324,MIN('Pass-through'!H323-F324,H324),0)</f>
        <v>0</v>
      </c>
      <c r="J324" s="29">
        <f t="shared" si="34"/>
        <v>0</v>
      </c>
      <c r="K324" s="28">
        <f t="shared" si="39"/>
        <v>11752110.505995058</v>
      </c>
      <c r="L324" s="18">
        <f>IF(H324=I324,MIN('Pass-through'!H323-I324,K324),0)</f>
        <v>333162.47210341861</v>
      </c>
      <c r="M324" s="29">
        <f t="shared" si="35"/>
        <v>53863.839819144014</v>
      </c>
    </row>
    <row r="325" spans="1:13">
      <c r="A325" s="51">
        <v>315</v>
      </c>
      <c r="B325" s="28">
        <f t="shared" si="36"/>
        <v>0</v>
      </c>
      <c r="C325" s="5">
        <f>IF(B325&gt;0,MIN(B325,'Pass-through'!H324),0)</f>
        <v>0</v>
      </c>
      <c r="D325" s="29">
        <f t="shared" si="32"/>
        <v>0</v>
      </c>
      <c r="E325" s="28">
        <f t="shared" si="37"/>
        <v>0</v>
      </c>
      <c r="F325" s="18">
        <f>IF(B325=C325,MIN('Pass-through'!H324-C325,E325),0)</f>
        <v>0</v>
      </c>
      <c r="G325" s="43">
        <f t="shared" si="33"/>
        <v>0</v>
      </c>
      <c r="H325" s="48">
        <f t="shared" si="38"/>
        <v>0</v>
      </c>
      <c r="I325" s="18">
        <f>IF(E325=F325,MIN('Pass-through'!H324-F325,H325),0)</f>
        <v>0</v>
      </c>
      <c r="J325" s="29">
        <f t="shared" si="34"/>
        <v>0</v>
      </c>
      <c r="K325" s="28">
        <f t="shared" si="39"/>
        <v>11418948.033891639</v>
      </c>
      <c r="L325" s="18">
        <f>IF(H325=I325,MIN('Pass-through'!H324-I325,K325),0)</f>
        <v>329425.67011539359</v>
      </c>
      <c r="M325" s="29">
        <f t="shared" si="35"/>
        <v>52336.845155336676</v>
      </c>
    </row>
    <row r="326" spans="1:13">
      <c r="A326" s="51">
        <v>316</v>
      </c>
      <c r="B326" s="28">
        <f t="shared" si="36"/>
        <v>0</v>
      </c>
      <c r="C326" s="5">
        <f>IF(B326&gt;0,MIN(B326,'Pass-through'!H325),0)</f>
        <v>0</v>
      </c>
      <c r="D326" s="29">
        <f t="shared" si="32"/>
        <v>0</v>
      </c>
      <c r="E326" s="28">
        <f t="shared" si="37"/>
        <v>0</v>
      </c>
      <c r="F326" s="18">
        <f>IF(B326=C326,MIN('Pass-through'!H325-C326,E326),0)</f>
        <v>0</v>
      </c>
      <c r="G326" s="43">
        <f t="shared" si="33"/>
        <v>0</v>
      </c>
      <c r="H326" s="48">
        <f t="shared" si="38"/>
        <v>0</v>
      </c>
      <c r="I326" s="18">
        <f>IF(E326=F326,MIN('Pass-through'!H325-F326,H326),0)</f>
        <v>0</v>
      </c>
      <c r="J326" s="29">
        <f t="shared" si="34"/>
        <v>0</v>
      </c>
      <c r="K326" s="28">
        <f t="shared" si="39"/>
        <v>11089522.363776244</v>
      </c>
      <c r="L326" s="18">
        <f>IF(H326=I326,MIN('Pass-through'!H325-I326,K326),0)</f>
        <v>325724.34857365576</v>
      </c>
      <c r="M326" s="29">
        <f t="shared" si="35"/>
        <v>50826.977500641122</v>
      </c>
    </row>
    <row r="327" spans="1:13">
      <c r="A327" s="51">
        <v>317</v>
      </c>
      <c r="B327" s="28">
        <f t="shared" si="36"/>
        <v>0</v>
      </c>
      <c r="C327" s="5">
        <f>IF(B327&gt;0,MIN(B327,'Pass-through'!H326),0)</f>
        <v>0</v>
      </c>
      <c r="D327" s="29">
        <f t="shared" si="32"/>
        <v>0</v>
      </c>
      <c r="E327" s="28">
        <f t="shared" si="37"/>
        <v>0</v>
      </c>
      <c r="F327" s="18">
        <f>IF(B327=C327,MIN('Pass-through'!H326-C327,E327),0)</f>
        <v>0</v>
      </c>
      <c r="G327" s="43">
        <f t="shared" si="33"/>
        <v>0</v>
      </c>
      <c r="H327" s="48">
        <f t="shared" si="38"/>
        <v>0</v>
      </c>
      <c r="I327" s="18">
        <f>IF(E327=F327,MIN('Pass-through'!H326-F327,H327),0)</f>
        <v>0</v>
      </c>
      <c r="J327" s="29">
        <f t="shared" si="34"/>
        <v>0</v>
      </c>
      <c r="K327" s="28">
        <f t="shared" si="39"/>
        <v>10763798.015202589</v>
      </c>
      <c r="L327" s="18">
        <f>IF(H327=I327,MIN('Pass-through'!H326-I327,K327),0)</f>
        <v>322058.18891547143</v>
      </c>
      <c r="M327" s="29">
        <f t="shared" si="35"/>
        <v>49334.074236345201</v>
      </c>
    </row>
    <row r="328" spans="1:13">
      <c r="A328" s="51">
        <v>318</v>
      </c>
      <c r="B328" s="28">
        <f t="shared" si="36"/>
        <v>0</v>
      </c>
      <c r="C328" s="5">
        <f>IF(B328&gt;0,MIN(B328,'Pass-through'!H327),0)</f>
        <v>0</v>
      </c>
      <c r="D328" s="29">
        <f t="shared" si="32"/>
        <v>0</v>
      </c>
      <c r="E328" s="28">
        <f t="shared" si="37"/>
        <v>0</v>
      </c>
      <c r="F328" s="18">
        <f>IF(B328=C328,MIN('Pass-through'!H327-C328,E328),0)</f>
        <v>0</v>
      </c>
      <c r="G328" s="43">
        <f t="shared" si="33"/>
        <v>0</v>
      </c>
      <c r="H328" s="48">
        <f t="shared" si="38"/>
        <v>0</v>
      </c>
      <c r="I328" s="18">
        <f>IF(E328=F328,MIN('Pass-through'!H327-F328,H328),0)</f>
        <v>0</v>
      </c>
      <c r="J328" s="29">
        <f t="shared" si="34"/>
        <v>0</v>
      </c>
      <c r="K328" s="28">
        <f t="shared" si="39"/>
        <v>10441739.826287119</v>
      </c>
      <c r="L328" s="18">
        <f>IF(H328=I328,MIN('Pass-through'!H327-I328,K328),0)</f>
        <v>318426.87537670019</v>
      </c>
      <c r="M328" s="29">
        <f t="shared" si="35"/>
        <v>47857.97420381596</v>
      </c>
    </row>
    <row r="329" spans="1:13">
      <c r="A329" s="51">
        <v>319</v>
      </c>
      <c r="B329" s="28">
        <f t="shared" si="36"/>
        <v>0</v>
      </c>
      <c r="C329" s="5">
        <f>IF(B329&gt;0,MIN(B329,'Pass-through'!H328),0)</f>
        <v>0</v>
      </c>
      <c r="D329" s="29">
        <f t="shared" si="32"/>
        <v>0</v>
      </c>
      <c r="E329" s="28">
        <f t="shared" si="37"/>
        <v>0</v>
      </c>
      <c r="F329" s="18">
        <f>IF(B329=C329,MIN('Pass-through'!H328-C329,E329),0)</f>
        <v>0</v>
      </c>
      <c r="G329" s="43">
        <f t="shared" si="33"/>
        <v>0</v>
      </c>
      <c r="H329" s="48">
        <f t="shared" si="38"/>
        <v>0</v>
      </c>
      <c r="I329" s="18">
        <f>IF(E329=F329,MIN('Pass-through'!H328-F329,H329),0)</f>
        <v>0</v>
      </c>
      <c r="J329" s="29">
        <f t="shared" si="34"/>
        <v>0</v>
      </c>
      <c r="K329" s="28">
        <f t="shared" si="39"/>
        <v>10123312.950910419</v>
      </c>
      <c r="L329" s="18">
        <f>IF(H329=I329,MIN('Pass-through'!H328-I329,K329),0)</f>
        <v>314830.09496743098</v>
      </c>
      <c r="M329" s="29">
        <f t="shared" si="35"/>
        <v>46398.517691672758</v>
      </c>
    </row>
    <row r="330" spans="1:13">
      <c r="A330" s="51">
        <v>320</v>
      </c>
      <c r="B330" s="28">
        <f t="shared" si="36"/>
        <v>0</v>
      </c>
      <c r="C330" s="5">
        <f>IF(B330&gt;0,MIN(B330,'Pass-through'!H329),0)</f>
        <v>0</v>
      </c>
      <c r="D330" s="29">
        <f t="shared" si="32"/>
        <v>0</v>
      </c>
      <c r="E330" s="28">
        <f t="shared" si="37"/>
        <v>0</v>
      </c>
      <c r="F330" s="18">
        <f>IF(B330=C330,MIN('Pass-through'!H329-C330,E330),0)</f>
        <v>0</v>
      </c>
      <c r="G330" s="43">
        <f t="shared" si="33"/>
        <v>0</v>
      </c>
      <c r="H330" s="48">
        <f t="shared" si="38"/>
        <v>0</v>
      </c>
      <c r="I330" s="18">
        <f>IF(E330=F330,MIN('Pass-through'!H329-F330,H330),0)</f>
        <v>0</v>
      </c>
      <c r="J330" s="29">
        <f t="shared" si="34"/>
        <v>0</v>
      </c>
      <c r="K330" s="28">
        <f t="shared" si="39"/>
        <v>9808482.8559429888</v>
      </c>
      <c r="L330" s="18">
        <f>IF(H330=I330,MIN('Pass-through'!H329-I330,K330),0)</f>
        <v>311267.53744782449</v>
      </c>
      <c r="M330" s="29">
        <f t="shared" si="35"/>
        <v>44955.546423072032</v>
      </c>
    </row>
    <row r="331" spans="1:13">
      <c r="A331" s="51">
        <v>321</v>
      </c>
      <c r="B331" s="28">
        <f t="shared" si="36"/>
        <v>0</v>
      </c>
      <c r="C331" s="5">
        <f>IF(B331&gt;0,MIN(B331,'Pass-through'!H330),0)</f>
        <v>0</v>
      </c>
      <c r="D331" s="29">
        <f t="shared" si="32"/>
        <v>0</v>
      </c>
      <c r="E331" s="28">
        <f t="shared" si="37"/>
        <v>0</v>
      </c>
      <c r="F331" s="18">
        <f>IF(B331=C331,MIN('Pass-through'!H330-C331,E331),0)</f>
        <v>0</v>
      </c>
      <c r="G331" s="43">
        <f t="shared" si="33"/>
        <v>0</v>
      </c>
      <c r="H331" s="48">
        <f t="shared" si="38"/>
        <v>0</v>
      </c>
      <c r="I331" s="18">
        <f>IF(E331=F331,MIN('Pass-through'!H330-F331,H331),0)</f>
        <v>0</v>
      </c>
      <c r="J331" s="29">
        <f t="shared" si="34"/>
        <v>0</v>
      </c>
      <c r="K331" s="28">
        <f t="shared" si="39"/>
        <v>9497215.3184951637</v>
      </c>
      <c r="L331" s="18">
        <f>IF(H331=I331,MIN('Pass-through'!H330-I331,K331),0)</f>
        <v>307738.89530416863</v>
      </c>
      <c r="M331" s="29">
        <f t="shared" si="35"/>
        <v>43528.903543102831</v>
      </c>
    </row>
    <row r="332" spans="1:13">
      <c r="A332" s="51">
        <v>322</v>
      </c>
      <c r="B332" s="28">
        <f t="shared" si="36"/>
        <v>0</v>
      </c>
      <c r="C332" s="5">
        <f>IF(B332&gt;0,MIN(B332,'Pass-through'!H331),0)</f>
        <v>0</v>
      </c>
      <c r="D332" s="29">
        <f t="shared" ref="D332:D368" si="40">($C$4/12)*B332</f>
        <v>0</v>
      </c>
      <c r="E332" s="28">
        <f t="shared" si="37"/>
        <v>0</v>
      </c>
      <c r="F332" s="18">
        <f>IF(B332=C332,MIN('Pass-through'!H331-C332,E332),0)</f>
        <v>0</v>
      </c>
      <c r="G332" s="43">
        <f t="shared" ref="G332:G368" si="41">($C$5/12)*E332</f>
        <v>0</v>
      </c>
      <c r="H332" s="48">
        <f t="shared" si="38"/>
        <v>0</v>
      </c>
      <c r="I332" s="18">
        <f>IF(E332=F332,MIN('Pass-through'!H331-F332,H332),0)</f>
        <v>0</v>
      </c>
      <c r="J332" s="29">
        <f t="shared" ref="J332:J368" si="42">($C$6/12)*H332</f>
        <v>0</v>
      </c>
      <c r="K332" s="28">
        <f t="shared" si="39"/>
        <v>9189476.4231909942</v>
      </c>
      <c r="L332" s="18">
        <f>IF(H332=I332,MIN('Pass-through'!H331-I332,K332),0)</f>
        <v>304243.86372514052</v>
      </c>
      <c r="M332" s="29">
        <f t="shared" ref="M332:M368" si="43">($C$7/12)*K332</f>
        <v>42118.433606292056</v>
      </c>
    </row>
    <row r="333" spans="1:13">
      <c r="A333" s="51">
        <v>323</v>
      </c>
      <c r="B333" s="28">
        <f t="shared" ref="B333:B368" si="44">B332-C332</f>
        <v>0</v>
      </c>
      <c r="C333" s="5">
        <f>IF(B333&gt;0,MIN(B333,'Pass-through'!H332),0)</f>
        <v>0</v>
      </c>
      <c r="D333" s="29">
        <f t="shared" si="40"/>
        <v>0</v>
      </c>
      <c r="E333" s="28">
        <f t="shared" ref="E333:E368" si="45">E332-F332</f>
        <v>0</v>
      </c>
      <c r="F333" s="18">
        <f>IF(B333=C333,MIN('Pass-through'!H332-C333,E333),0)</f>
        <v>0</v>
      </c>
      <c r="G333" s="43">
        <f t="shared" si="41"/>
        <v>0</v>
      </c>
      <c r="H333" s="48">
        <f t="shared" ref="H333:H368" si="46">H332-I332</f>
        <v>0</v>
      </c>
      <c r="I333" s="18">
        <f>IF(E333=F333,MIN('Pass-through'!H332-F333,H333),0)</f>
        <v>0</v>
      </c>
      <c r="J333" s="29">
        <f t="shared" si="42"/>
        <v>0</v>
      </c>
      <c r="K333" s="28">
        <f t="shared" ref="K333:K368" si="47">K332-L332</f>
        <v>8885232.5594658535</v>
      </c>
      <c r="L333" s="18">
        <f>IF(H333=I333,MIN('Pass-through'!H332-I333,K333),0)</f>
        <v>300782.14057827374</v>
      </c>
      <c r="M333" s="29">
        <f t="shared" si="43"/>
        <v>40723.982564218495</v>
      </c>
    </row>
    <row r="334" spans="1:13">
      <c r="A334" s="51">
        <v>324</v>
      </c>
      <c r="B334" s="28">
        <f t="shared" si="44"/>
        <v>0</v>
      </c>
      <c r="C334" s="5">
        <f>IF(B334&gt;0,MIN(B334,'Pass-through'!H333),0)</f>
        <v>0</v>
      </c>
      <c r="D334" s="29">
        <f t="shared" si="40"/>
        <v>0</v>
      </c>
      <c r="E334" s="28">
        <f t="shared" si="45"/>
        <v>0</v>
      </c>
      <c r="F334" s="18">
        <f>IF(B334=C334,MIN('Pass-through'!H333-C334,E334),0)</f>
        <v>0</v>
      </c>
      <c r="G334" s="43">
        <f t="shared" si="41"/>
        <v>0</v>
      </c>
      <c r="H334" s="48">
        <f t="shared" si="46"/>
        <v>0</v>
      </c>
      <c r="I334" s="18">
        <f>IF(E334=F334,MIN('Pass-through'!H333-F334,H334),0)</f>
        <v>0</v>
      </c>
      <c r="J334" s="29">
        <f t="shared" si="42"/>
        <v>0</v>
      </c>
      <c r="K334" s="28">
        <f t="shared" si="47"/>
        <v>8584450.4188875798</v>
      </c>
      <c r="L334" s="18">
        <f>IF(H334=I334,MIN('Pass-through'!H333-I334,K334),0)</f>
        <v>297353.42638663144</v>
      </c>
      <c r="M334" s="29">
        <f t="shared" si="43"/>
        <v>39345.397753234742</v>
      </c>
    </row>
    <row r="335" spans="1:13">
      <c r="A335" s="51">
        <v>325</v>
      </c>
      <c r="B335" s="28">
        <f t="shared" si="44"/>
        <v>0</v>
      </c>
      <c r="C335" s="5">
        <f>IF(B335&gt;0,MIN(B335,'Pass-through'!H334),0)</f>
        <v>0</v>
      </c>
      <c r="D335" s="29">
        <f t="shared" si="40"/>
        <v>0</v>
      </c>
      <c r="E335" s="28">
        <f t="shared" si="45"/>
        <v>0</v>
      </c>
      <c r="F335" s="18">
        <f>IF(B335=C335,MIN('Pass-through'!H334-C335,E335),0)</f>
        <v>0</v>
      </c>
      <c r="G335" s="43">
        <f t="shared" si="41"/>
        <v>0</v>
      </c>
      <c r="H335" s="48">
        <f t="shared" si="46"/>
        <v>0</v>
      </c>
      <c r="I335" s="18">
        <f>IF(E335=F335,MIN('Pass-through'!H334-F335,H335),0)</f>
        <v>0</v>
      </c>
      <c r="J335" s="29">
        <f t="shared" si="42"/>
        <v>0</v>
      </c>
      <c r="K335" s="28">
        <f t="shared" si="47"/>
        <v>8287096.9925009487</v>
      </c>
      <c r="L335" s="18">
        <f>IF(H335=I335,MIN('Pass-through'!H334-I335,K335),0)</f>
        <v>293957.42430568108</v>
      </c>
      <c r="M335" s="29">
        <f t="shared" si="43"/>
        <v>37982.527882296017</v>
      </c>
    </row>
    <row r="336" spans="1:13">
      <c r="A336" s="51">
        <v>326</v>
      </c>
      <c r="B336" s="28">
        <f t="shared" si="44"/>
        <v>0</v>
      </c>
      <c r="C336" s="5">
        <f>IF(B336&gt;0,MIN(B336,'Pass-through'!H335),0)</f>
        <v>0</v>
      </c>
      <c r="D336" s="29">
        <f t="shared" si="40"/>
        <v>0</v>
      </c>
      <c r="E336" s="28">
        <f t="shared" si="45"/>
        <v>0</v>
      </c>
      <c r="F336" s="18">
        <f>IF(B336=C336,MIN('Pass-through'!H335-C336,E336),0)</f>
        <v>0</v>
      </c>
      <c r="G336" s="43">
        <f t="shared" si="41"/>
        <v>0</v>
      </c>
      <c r="H336" s="48">
        <f t="shared" si="46"/>
        <v>0</v>
      </c>
      <c r="I336" s="18">
        <f>IF(E336=F336,MIN('Pass-through'!H335-F336,H336),0)</f>
        <v>0</v>
      </c>
      <c r="J336" s="29">
        <f t="shared" si="42"/>
        <v>0</v>
      </c>
      <c r="K336" s="28">
        <f t="shared" si="47"/>
        <v>7993139.5681952676</v>
      </c>
      <c r="L336" s="18">
        <f>IF(H336=I336,MIN('Pass-through'!H335-I336,K336),0)</f>
        <v>290593.84010036691</v>
      </c>
      <c r="M336" s="29">
        <f t="shared" si="43"/>
        <v>36635.223020894977</v>
      </c>
    </row>
    <row r="337" spans="1:13">
      <c r="A337" s="51">
        <v>327</v>
      </c>
      <c r="B337" s="28">
        <f t="shared" si="44"/>
        <v>0</v>
      </c>
      <c r="C337" s="5">
        <f>IF(B337&gt;0,MIN(B337,'Pass-through'!H336),0)</f>
        <v>0</v>
      </c>
      <c r="D337" s="29">
        <f t="shared" si="40"/>
        <v>0</v>
      </c>
      <c r="E337" s="28">
        <f t="shared" si="45"/>
        <v>0</v>
      </c>
      <c r="F337" s="18">
        <f>IF(B337=C337,MIN('Pass-through'!H336-C337,E337),0)</f>
        <v>0</v>
      </c>
      <c r="G337" s="43">
        <f t="shared" si="41"/>
        <v>0</v>
      </c>
      <c r="H337" s="48">
        <f t="shared" si="46"/>
        <v>0</v>
      </c>
      <c r="I337" s="18">
        <f>IF(E337=F337,MIN('Pass-through'!H336-F337,H337),0)</f>
        <v>0</v>
      </c>
      <c r="J337" s="29">
        <f t="shared" si="42"/>
        <v>0</v>
      </c>
      <c r="K337" s="28">
        <f t="shared" si="47"/>
        <v>7702545.728094901</v>
      </c>
      <c r="L337" s="18">
        <f>IF(H337=I337,MIN('Pass-through'!H336-I337,K337),0)</f>
        <v>287262.38212238689</v>
      </c>
      <c r="M337" s="29">
        <f t="shared" si="43"/>
        <v>35303.334587101628</v>
      </c>
    </row>
    <row r="338" spans="1:13">
      <c r="A338" s="51">
        <v>328</v>
      </c>
      <c r="B338" s="28">
        <f t="shared" si="44"/>
        <v>0</v>
      </c>
      <c r="C338" s="5">
        <f>IF(B338&gt;0,MIN(B338,'Pass-through'!H337),0)</f>
        <v>0</v>
      </c>
      <c r="D338" s="29">
        <f t="shared" si="40"/>
        <v>0</v>
      </c>
      <c r="E338" s="28">
        <f t="shared" si="45"/>
        <v>0</v>
      </c>
      <c r="F338" s="18">
        <f>IF(B338=C338,MIN('Pass-through'!H337-C338,E338),0)</f>
        <v>0</v>
      </c>
      <c r="G338" s="43">
        <f t="shared" si="41"/>
        <v>0</v>
      </c>
      <c r="H338" s="48">
        <f t="shared" si="46"/>
        <v>0</v>
      </c>
      <c r="I338" s="18">
        <f>IF(E338=F338,MIN('Pass-through'!H337-F338,H338),0)</f>
        <v>0</v>
      </c>
      <c r="J338" s="29">
        <f t="shared" si="42"/>
        <v>0</v>
      </c>
      <c r="K338" s="28">
        <f t="shared" si="47"/>
        <v>7415283.3459725138</v>
      </c>
      <c r="L338" s="18">
        <f>IF(H338=I338,MIN('Pass-through'!H337-I338,K338),0)</f>
        <v>283962.76128766267</v>
      </c>
      <c r="M338" s="29">
        <f t="shared" si="43"/>
        <v>33986.715335707355</v>
      </c>
    </row>
    <row r="339" spans="1:13">
      <c r="A339" s="51">
        <v>329</v>
      </c>
      <c r="B339" s="28">
        <f t="shared" si="44"/>
        <v>0</v>
      </c>
      <c r="C339" s="5">
        <f>IF(B339&gt;0,MIN(B339,'Pass-through'!H338),0)</f>
        <v>0</v>
      </c>
      <c r="D339" s="29">
        <f t="shared" si="40"/>
        <v>0</v>
      </c>
      <c r="E339" s="28">
        <f t="shared" si="45"/>
        <v>0</v>
      </c>
      <c r="F339" s="18">
        <f>IF(B339=C339,MIN('Pass-through'!H338-C339,E339),0)</f>
        <v>0</v>
      </c>
      <c r="G339" s="43">
        <f t="shared" si="41"/>
        <v>0</v>
      </c>
      <c r="H339" s="48">
        <f t="shared" si="46"/>
        <v>0</v>
      </c>
      <c r="I339" s="18">
        <f>IF(E339=F339,MIN('Pass-through'!H338-F339,H339),0)</f>
        <v>0</v>
      </c>
      <c r="J339" s="29">
        <f t="shared" si="42"/>
        <v>0</v>
      </c>
      <c r="K339" s="28">
        <f t="shared" si="47"/>
        <v>7131320.5846848506</v>
      </c>
      <c r="L339" s="18">
        <f>IF(H339=I339,MIN('Pass-through'!H338-I339,K339),0)</f>
        <v>280694.69105400529</v>
      </c>
      <c r="M339" s="29">
        <f t="shared" si="43"/>
        <v>32685.219346472233</v>
      </c>
    </row>
    <row r="340" spans="1:13">
      <c r="A340" s="51">
        <v>330</v>
      </c>
      <c r="B340" s="28">
        <f t="shared" si="44"/>
        <v>0</v>
      </c>
      <c r="C340" s="5">
        <f>IF(B340&gt;0,MIN(B340,'Pass-through'!H339),0)</f>
        <v>0</v>
      </c>
      <c r="D340" s="29">
        <f t="shared" si="40"/>
        <v>0</v>
      </c>
      <c r="E340" s="28">
        <f t="shared" si="45"/>
        <v>0</v>
      </c>
      <c r="F340" s="18">
        <f>IF(B340=C340,MIN('Pass-through'!H339-C340,E340),0)</f>
        <v>0</v>
      </c>
      <c r="G340" s="43">
        <f t="shared" si="41"/>
        <v>0</v>
      </c>
      <c r="H340" s="48">
        <f t="shared" si="46"/>
        <v>0</v>
      </c>
      <c r="I340" s="18">
        <f>IF(E340=F340,MIN('Pass-through'!H339-F340,H340),0)</f>
        <v>0</v>
      </c>
      <c r="J340" s="29">
        <f t="shared" si="42"/>
        <v>0</v>
      </c>
      <c r="K340" s="28">
        <f t="shared" si="47"/>
        <v>6850625.8936308455</v>
      </c>
      <c r="L340" s="18">
        <f>IF(H340=I340,MIN('Pass-through'!H339-I340,K340),0)</f>
        <v>277457.88739897683</v>
      </c>
      <c r="M340" s="29">
        <f t="shared" si="43"/>
        <v>31398.702012474707</v>
      </c>
    </row>
    <row r="341" spans="1:13">
      <c r="A341" s="51">
        <v>331</v>
      </c>
      <c r="B341" s="28">
        <f t="shared" si="44"/>
        <v>0</v>
      </c>
      <c r="C341" s="5">
        <f>IF(B341&gt;0,MIN(B341,'Pass-through'!H340),0)</f>
        <v>0</v>
      </c>
      <c r="D341" s="29">
        <f t="shared" si="40"/>
        <v>0</v>
      </c>
      <c r="E341" s="28">
        <f t="shared" si="45"/>
        <v>0</v>
      </c>
      <c r="F341" s="18">
        <f>IF(B341=C341,MIN('Pass-through'!H340-C341,E341),0)</f>
        <v>0</v>
      </c>
      <c r="G341" s="43">
        <f t="shared" si="41"/>
        <v>0</v>
      </c>
      <c r="H341" s="48">
        <f t="shared" si="46"/>
        <v>0</v>
      </c>
      <c r="I341" s="18">
        <f>IF(E341=F341,MIN('Pass-through'!H340-F341,H341),0)</f>
        <v>0</v>
      </c>
      <c r="J341" s="29">
        <f t="shared" si="42"/>
        <v>0</v>
      </c>
      <c r="K341" s="28">
        <f t="shared" si="47"/>
        <v>6573168.0062318686</v>
      </c>
      <c r="L341" s="18">
        <f>IF(H341=I341,MIN('Pass-through'!H340-I341,K341),0)</f>
        <v>274252.06879794202</v>
      </c>
      <c r="M341" s="29">
        <f t="shared" si="43"/>
        <v>30127.020028562732</v>
      </c>
    </row>
    <row r="342" spans="1:13">
      <c r="A342" s="51">
        <v>332</v>
      </c>
      <c r="B342" s="28">
        <f t="shared" si="44"/>
        <v>0</v>
      </c>
      <c r="C342" s="5">
        <f>IF(B342&gt;0,MIN(B342,'Pass-through'!H341),0)</f>
        <v>0</v>
      </c>
      <c r="D342" s="29">
        <f t="shared" si="40"/>
        <v>0</v>
      </c>
      <c r="E342" s="28">
        <f t="shared" si="45"/>
        <v>0</v>
      </c>
      <c r="F342" s="18">
        <f>IF(B342=C342,MIN('Pass-through'!H341-C342,E342),0)</f>
        <v>0</v>
      </c>
      <c r="G342" s="43">
        <f t="shared" si="41"/>
        <v>0</v>
      </c>
      <c r="H342" s="48">
        <f t="shared" si="46"/>
        <v>0</v>
      </c>
      <c r="I342" s="18">
        <f>IF(E342=F342,MIN('Pass-through'!H341-F342,H342),0)</f>
        <v>0</v>
      </c>
      <c r="J342" s="29">
        <f t="shared" si="42"/>
        <v>0</v>
      </c>
      <c r="K342" s="28">
        <f t="shared" si="47"/>
        <v>6298915.9374339264</v>
      </c>
      <c r="L342" s="18">
        <f>IF(H342=I342,MIN('Pass-through'!H341-I342,K342),0)</f>
        <v>271076.95620231028</v>
      </c>
      <c r="M342" s="29">
        <f t="shared" si="43"/>
        <v>28870.031379905497</v>
      </c>
    </row>
    <row r="343" spans="1:13">
      <c r="A343" s="51">
        <v>333</v>
      </c>
      <c r="B343" s="28">
        <f t="shared" si="44"/>
        <v>0</v>
      </c>
      <c r="C343" s="5">
        <f>IF(B343&gt;0,MIN(B343,'Pass-through'!H342),0)</f>
        <v>0</v>
      </c>
      <c r="D343" s="29">
        <f t="shared" si="40"/>
        <v>0</v>
      </c>
      <c r="E343" s="28">
        <f t="shared" si="45"/>
        <v>0</v>
      </c>
      <c r="F343" s="18">
        <f>IF(B343=C343,MIN('Pass-through'!H342-C343,E343),0)</f>
        <v>0</v>
      </c>
      <c r="G343" s="43">
        <f t="shared" si="41"/>
        <v>0</v>
      </c>
      <c r="H343" s="48">
        <f t="shared" si="46"/>
        <v>0</v>
      </c>
      <c r="I343" s="18">
        <f>IF(E343=F343,MIN('Pass-through'!H342-F343,H343),0)</f>
        <v>0</v>
      </c>
      <c r="J343" s="29">
        <f t="shared" si="42"/>
        <v>0</v>
      </c>
      <c r="K343" s="28">
        <f t="shared" si="47"/>
        <v>6027838.9812316159</v>
      </c>
      <c r="L343" s="18">
        <f>IF(H343=I343,MIN('Pass-through'!H342-I343,K343),0)</f>
        <v>267932.27301796904</v>
      </c>
      <c r="M343" s="29">
        <f t="shared" si="43"/>
        <v>27627.595330644905</v>
      </c>
    </row>
    <row r="344" spans="1:13">
      <c r="A344" s="51">
        <v>334</v>
      </c>
      <c r="B344" s="28">
        <f t="shared" si="44"/>
        <v>0</v>
      </c>
      <c r="C344" s="5">
        <f>IF(B344&gt;0,MIN(B344,'Pass-through'!H343),0)</f>
        <v>0</v>
      </c>
      <c r="D344" s="29">
        <f t="shared" si="40"/>
        <v>0</v>
      </c>
      <c r="E344" s="28">
        <f t="shared" si="45"/>
        <v>0</v>
      </c>
      <c r="F344" s="18">
        <f>IF(B344=C344,MIN('Pass-through'!H343-C344,E344),0)</f>
        <v>0</v>
      </c>
      <c r="G344" s="43">
        <f t="shared" si="41"/>
        <v>0</v>
      </c>
      <c r="H344" s="48">
        <f t="shared" si="46"/>
        <v>0</v>
      </c>
      <c r="I344" s="18">
        <f>IF(E344=F344,MIN('Pass-through'!H343-F344,H344),0)</f>
        <v>0</v>
      </c>
      <c r="J344" s="29">
        <f t="shared" si="42"/>
        <v>0</v>
      </c>
      <c r="K344" s="28">
        <f t="shared" si="47"/>
        <v>5759906.7082136469</v>
      </c>
      <c r="L344" s="18">
        <f>IF(H344=I344,MIN('Pass-through'!H343-I344,K344),0)</f>
        <v>264817.74508390069</v>
      </c>
      <c r="M344" s="29">
        <f t="shared" si="43"/>
        <v>26399.572412645881</v>
      </c>
    </row>
    <row r="345" spans="1:13">
      <c r="A345" s="51">
        <v>335</v>
      </c>
      <c r="B345" s="28">
        <f t="shared" si="44"/>
        <v>0</v>
      </c>
      <c r="C345" s="5">
        <f>IF(B345&gt;0,MIN(B345,'Pass-through'!H344),0)</f>
        <v>0</v>
      </c>
      <c r="D345" s="29">
        <f t="shared" si="40"/>
        <v>0</v>
      </c>
      <c r="E345" s="28">
        <f t="shared" si="45"/>
        <v>0</v>
      </c>
      <c r="F345" s="18">
        <f>IF(B345=C345,MIN('Pass-through'!H344-C345,E345),0)</f>
        <v>0</v>
      </c>
      <c r="G345" s="43">
        <f t="shared" si="41"/>
        <v>0</v>
      </c>
      <c r="H345" s="48">
        <f t="shared" si="46"/>
        <v>0</v>
      </c>
      <c r="I345" s="18">
        <f>IF(E345=F345,MIN('Pass-through'!H344-F345,H345),0)</f>
        <v>0</v>
      </c>
      <c r="J345" s="29">
        <f t="shared" si="42"/>
        <v>0</v>
      </c>
      <c r="K345" s="28">
        <f t="shared" si="47"/>
        <v>5495088.9631297458</v>
      </c>
      <c r="L345" s="18">
        <f>IF(H345=I345,MIN('Pass-through'!H344-I345,K345),0)</f>
        <v>261733.10065098695</v>
      </c>
      <c r="M345" s="29">
        <f t="shared" si="43"/>
        <v>25185.824414344668</v>
      </c>
    </row>
    <row r="346" spans="1:13">
      <c r="A346" s="51">
        <v>336</v>
      </c>
      <c r="B346" s="28">
        <f t="shared" si="44"/>
        <v>0</v>
      </c>
      <c r="C346" s="5">
        <f>IF(B346&gt;0,MIN(B346,'Pass-through'!H345),0)</f>
        <v>0</v>
      </c>
      <c r="D346" s="29">
        <f t="shared" si="40"/>
        <v>0</v>
      </c>
      <c r="E346" s="28">
        <f t="shared" si="45"/>
        <v>0</v>
      </c>
      <c r="F346" s="18">
        <f>IF(B346=C346,MIN('Pass-through'!H345-C346,E346),0)</f>
        <v>0</v>
      </c>
      <c r="G346" s="43">
        <f t="shared" si="41"/>
        <v>0</v>
      </c>
      <c r="H346" s="48">
        <f t="shared" si="46"/>
        <v>0</v>
      </c>
      <c r="I346" s="18">
        <f>IF(E346=F346,MIN('Pass-through'!H345-F346,H346),0)</f>
        <v>0</v>
      </c>
      <c r="J346" s="29">
        <f t="shared" si="42"/>
        <v>0</v>
      </c>
      <c r="K346" s="28">
        <f t="shared" si="47"/>
        <v>5233355.8624787591</v>
      </c>
      <c r="L346" s="18">
        <f>IF(H346=I346,MIN('Pass-through'!H345-I346,K346),0)</f>
        <v>258678.0703609988</v>
      </c>
      <c r="M346" s="29">
        <f t="shared" si="43"/>
        <v>23986.214369694313</v>
      </c>
    </row>
    <row r="347" spans="1:13">
      <c r="A347" s="51">
        <v>337</v>
      </c>
      <c r="B347" s="28">
        <f t="shared" si="44"/>
        <v>0</v>
      </c>
      <c r="C347" s="5">
        <f>IF(B347&gt;0,MIN(B347,'Pass-through'!H346),0)</f>
        <v>0</v>
      </c>
      <c r="D347" s="29">
        <f t="shared" si="40"/>
        <v>0</v>
      </c>
      <c r="E347" s="28">
        <f t="shared" si="45"/>
        <v>0</v>
      </c>
      <c r="F347" s="18">
        <f>IF(B347=C347,MIN('Pass-through'!H346-C347,E347),0)</f>
        <v>0</v>
      </c>
      <c r="G347" s="43">
        <f t="shared" si="41"/>
        <v>0</v>
      </c>
      <c r="H347" s="48">
        <f t="shared" si="46"/>
        <v>0</v>
      </c>
      <c r="I347" s="18">
        <f>IF(E347=F347,MIN('Pass-through'!H346-F347,H347),0)</f>
        <v>0</v>
      </c>
      <c r="J347" s="29">
        <f t="shared" si="42"/>
        <v>0</v>
      </c>
      <c r="K347" s="28">
        <f t="shared" si="47"/>
        <v>4974677.7921177605</v>
      </c>
      <c r="L347" s="18">
        <f>IF(H347=I347,MIN('Pass-through'!H346-I347,K347),0)</f>
        <v>255652.38722576277</v>
      </c>
      <c r="M347" s="29">
        <f t="shared" si="43"/>
        <v>22800.606547206404</v>
      </c>
    </row>
    <row r="348" spans="1:13">
      <c r="A348" s="51">
        <v>338</v>
      </c>
      <c r="B348" s="28">
        <f t="shared" si="44"/>
        <v>0</v>
      </c>
      <c r="C348" s="5">
        <f>IF(B348&gt;0,MIN(B348,'Pass-through'!H347),0)</f>
        <v>0</v>
      </c>
      <c r="D348" s="29">
        <f t="shared" si="40"/>
        <v>0</v>
      </c>
      <c r="E348" s="28">
        <f t="shared" si="45"/>
        <v>0</v>
      </c>
      <c r="F348" s="18">
        <f>IF(B348=C348,MIN('Pass-through'!H347-C348,E348),0)</f>
        <v>0</v>
      </c>
      <c r="G348" s="43">
        <f t="shared" si="41"/>
        <v>0</v>
      </c>
      <c r="H348" s="48">
        <f t="shared" si="46"/>
        <v>0</v>
      </c>
      <c r="I348" s="18">
        <f>IF(E348=F348,MIN('Pass-through'!H347-F348,H348),0)</f>
        <v>0</v>
      </c>
      <c r="J348" s="29">
        <f t="shared" si="42"/>
        <v>0</v>
      </c>
      <c r="K348" s="28">
        <f t="shared" si="47"/>
        <v>4719025.4048919976</v>
      </c>
      <c r="L348" s="18">
        <f>IF(H348=I348,MIN('Pass-through'!H347-I348,K348),0)</f>
        <v>252655.78660651651</v>
      </c>
      <c r="M348" s="29">
        <f t="shared" si="43"/>
        <v>21628.866439088324</v>
      </c>
    </row>
    <row r="349" spans="1:13">
      <c r="A349" s="51">
        <v>339</v>
      </c>
      <c r="B349" s="28">
        <f t="shared" si="44"/>
        <v>0</v>
      </c>
      <c r="C349" s="5">
        <f>IF(B349&gt;0,MIN(B349,'Pass-through'!H348),0)</f>
        <v>0</v>
      </c>
      <c r="D349" s="29">
        <f t="shared" si="40"/>
        <v>0</v>
      </c>
      <c r="E349" s="28">
        <f t="shared" si="45"/>
        <v>0</v>
      </c>
      <c r="F349" s="18">
        <f>IF(B349=C349,MIN('Pass-through'!H348-C349,E349),0)</f>
        <v>0</v>
      </c>
      <c r="G349" s="43">
        <f t="shared" si="41"/>
        <v>0</v>
      </c>
      <c r="H349" s="48">
        <f t="shared" si="46"/>
        <v>0</v>
      </c>
      <c r="I349" s="18">
        <f>IF(E349=F349,MIN('Pass-through'!H348-F349,H349),0)</f>
        <v>0</v>
      </c>
      <c r="J349" s="29">
        <f t="shared" si="42"/>
        <v>0</v>
      </c>
      <c r="K349" s="28">
        <f t="shared" si="47"/>
        <v>4466369.6182854809</v>
      </c>
      <c r="L349" s="18">
        <f>IF(H349=I349,MIN('Pass-through'!H348-I349,K349),0)</f>
        <v>249688.00619343569</v>
      </c>
      <c r="M349" s="29">
        <f t="shared" si="43"/>
        <v>20470.86075047512</v>
      </c>
    </row>
    <row r="350" spans="1:13">
      <c r="A350" s="51">
        <v>340</v>
      </c>
      <c r="B350" s="28">
        <f t="shared" si="44"/>
        <v>0</v>
      </c>
      <c r="C350" s="5">
        <f>IF(B350&gt;0,MIN(B350,'Pass-through'!H349),0)</f>
        <v>0</v>
      </c>
      <c r="D350" s="29">
        <f t="shared" si="40"/>
        <v>0</v>
      </c>
      <c r="E350" s="28">
        <f t="shared" si="45"/>
        <v>0</v>
      </c>
      <c r="F350" s="18">
        <f>IF(B350=C350,MIN('Pass-through'!H349-C350,E350),0)</f>
        <v>0</v>
      </c>
      <c r="G350" s="43">
        <f t="shared" si="41"/>
        <v>0</v>
      </c>
      <c r="H350" s="48">
        <f t="shared" si="46"/>
        <v>0</v>
      </c>
      <c r="I350" s="18">
        <f>IF(E350=F350,MIN('Pass-through'!H349-F350,H350),0)</f>
        <v>0</v>
      </c>
      <c r="J350" s="29">
        <f t="shared" si="42"/>
        <v>0</v>
      </c>
      <c r="K350" s="28">
        <f t="shared" si="47"/>
        <v>4216681.6120920451</v>
      </c>
      <c r="L350" s="18">
        <f>IF(H350=I350,MIN('Pass-through'!H349-I350,K350),0)</f>
        <v>246748.78598534441</v>
      </c>
      <c r="M350" s="29">
        <f t="shared" si="43"/>
        <v>19326.457388755207</v>
      </c>
    </row>
    <row r="351" spans="1:13">
      <c r="A351" s="51">
        <v>341</v>
      </c>
      <c r="B351" s="28">
        <f t="shared" si="44"/>
        <v>0</v>
      </c>
      <c r="C351" s="5">
        <f>IF(B351&gt;0,MIN(B351,'Pass-through'!H350),0)</f>
        <v>0</v>
      </c>
      <c r="D351" s="29">
        <f t="shared" si="40"/>
        <v>0</v>
      </c>
      <c r="E351" s="28">
        <f t="shared" si="45"/>
        <v>0</v>
      </c>
      <c r="F351" s="18">
        <f>IF(B351=C351,MIN('Pass-through'!H350-C351,E351),0)</f>
        <v>0</v>
      </c>
      <c r="G351" s="43">
        <f t="shared" si="41"/>
        <v>0</v>
      </c>
      <c r="H351" s="48">
        <f t="shared" si="46"/>
        <v>0</v>
      </c>
      <c r="I351" s="18">
        <f>IF(E351=F351,MIN('Pass-through'!H350-F351,H351),0)</f>
        <v>0</v>
      </c>
      <c r="J351" s="29">
        <f t="shared" si="42"/>
        <v>0</v>
      </c>
      <c r="K351" s="28">
        <f t="shared" si="47"/>
        <v>3969932.8261067006</v>
      </c>
      <c r="L351" s="18">
        <f>IF(H351=I351,MIN('Pass-through'!H350-I351,K351),0)</f>
        <v>243837.86826959642</v>
      </c>
      <c r="M351" s="29">
        <f t="shared" si="43"/>
        <v>18195.525452989044</v>
      </c>
    </row>
    <row r="352" spans="1:13">
      <c r="A352" s="51">
        <v>342</v>
      </c>
      <c r="B352" s="28">
        <f t="shared" si="44"/>
        <v>0</v>
      </c>
      <c r="C352" s="5">
        <f>IF(B352&gt;0,MIN(B352,'Pass-through'!H351),0)</f>
        <v>0</v>
      </c>
      <c r="D352" s="29">
        <f t="shared" si="40"/>
        <v>0</v>
      </c>
      <c r="E352" s="28">
        <f t="shared" si="45"/>
        <v>0</v>
      </c>
      <c r="F352" s="18">
        <f>IF(B352=C352,MIN('Pass-through'!H351-C352,E352),0)</f>
        <v>0</v>
      </c>
      <c r="G352" s="43">
        <f t="shared" si="41"/>
        <v>0</v>
      </c>
      <c r="H352" s="48">
        <f t="shared" si="46"/>
        <v>0</v>
      </c>
      <c r="I352" s="18">
        <f>IF(E352=F352,MIN('Pass-through'!H351-F352,H352),0)</f>
        <v>0</v>
      </c>
      <c r="J352" s="29">
        <f t="shared" si="42"/>
        <v>0</v>
      </c>
      <c r="K352" s="28">
        <f t="shared" si="47"/>
        <v>3726094.9578371043</v>
      </c>
      <c r="L352" s="18">
        <f>IF(H352=I352,MIN('Pass-through'!H351-I352,K352),0)</f>
        <v>240954.99760213471</v>
      </c>
      <c r="M352" s="29">
        <f t="shared" si="43"/>
        <v>17077.935223420063</v>
      </c>
    </row>
    <row r="353" spans="1:13">
      <c r="A353" s="51">
        <v>343</v>
      </c>
      <c r="B353" s="28">
        <f t="shared" si="44"/>
        <v>0</v>
      </c>
      <c r="C353" s="5">
        <f>IF(B353&gt;0,MIN(B353,'Pass-through'!H352),0)</f>
        <v>0</v>
      </c>
      <c r="D353" s="29">
        <f t="shared" si="40"/>
        <v>0</v>
      </c>
      <c r="E353" s="28">
        <f t="shared" si="45"/>
        <v>0</v>
      </c>
      <c r="F353" s="18">
        <f>IF(B353=C353,MIN('Pass-through'!H352-C353,E353),0)</f>
        <v>0</v>
      </c>
      <c r="G353" s="43">
        <f t="shared" si="41"/>
        <v>0</v>
      </c>
      <c r="H353" s="48">
        <f t="shared" si="46"/>
        <v>0</v>
      </c>
      <c r="I353" s="18">
        <f>IF(E353=F353,MIN('Pass-through'!H352-F353,H353),0)</f>
        <v>0</v>
      </c>
      <c r="J353" s="29">
        <f t="shared" si="42"/>
        <v>0</v>
      </c>
      <c r="K353" s="28">
        <f t="shared" si="47"/>
        <v>3485139.9602349699</v>
      </c>
      <c r="L353" s="18">
        <f>IF(H353=I353,MIN('Pass-through'!H352-I353,K353),0)</f>
        <v>238099.92078772461</v>
      </c>
      <c r="M353" s="29">
        <f t="shared" si="43"/>
        <v>15973.558151076944</v>
      </c>
    </row>
    <row r="354" spans="1:13">
      <c r="A354" s="51">
        <v>344</v>
      </c>
      <c r="B354" s="28">
        <f t="shared" si="44"/>
        <v>0</v>
      </c>
      <c r="C354" s="5">
        <f>IF(B354&gt;0,MIN(B354,'Pass-through'!H353),0)</f>
        <v>0</v>
      </c>
      <c r="D354" s="29">
        <f t="shared" si="40"/>
        <v>0</v>
      </c>
      <c r="E354" s="28">
        <f t="shared" si="45"/>
        <v>0</v>
      </c>
      <c r="F354" s="18">
        <f>IF(B354=C354,MIN('Pass-through'!H353-C354,E354),0)</f>
        <v>0</v>
      </c>
      <c r="G354" s="43">
        <f t="shared" si="41"/>
        <v>0</v>
      </c>
      <c r="H354" s="48">
        <f t="shared" si="46"/>
        <v>0</v>
      </c>
      <c r="I354" s="18">
        <f>IF(E354=F354,MIN('Pass-through'!H353-F354,H354),0)</f>
        <v>0</v>
      </c>
      <c r="J354" s="29">
        <f t="shared" si="42"/>
        <v>0</v>
      </c>
      <c r="K354" s="28">
        <f t="shared" si="47"/>
        <v>3247040.0394472452</v>
      </c>
      <c r="L354" s="18">
        <f>IF(H354=I354,MIN('Pass-through'!H353-I354,K354),0)</f>
        <v>235272.38686035396</v>
      </c>
      <c r="M354" s="29">
        <f t="shared" si="43"/>
        <v>14882.266847466541</v>
      </c>
    </row>
    <row r="355" spans="1:13">
      <c r="A355" s="51">
        <v>345</v>
      </c>
      <c r="B355" s="28">
        <f t="shared" si="44"/>
        <v>0</v>
      </c>
      <c r="C355" s="5">
        <f>IF(B355&gt;0,MIN(B355,'Pass-through'!H354),0)</f>
        <v>0</v>
      </c>
      <c r="D355" s="29">
        <f t="shared" si="40"/>
        <v>0</v>
      </c>
      <c r="E355" s="28">
        <f t="shared" si="45"/>
        <v>0</v>
      </c>
      <c r="F355" s="18">
        <f>IF(B355=C355,MIN('Pass-through'!H354-C355,E355),0)</f>
        <v>0</v>
      </c>
      <c r="G355" s="43">
        <f t="shared" si="41"/>
        <v>0</v>
      </c>
      <c r="H355" s="48">
        <f t="shared" si="46"/>
        <v>0</v>
      </c>
      <c r="I355" s="18">
        <f>IF(E355=F355,MIN('Pass-through'!H354-F355,H355),0)</f>
        <v>0</v>
      </c>
      <c r="J355" s="29">
        <f t="shared" si="42"/>
        <v>0</v>
      </c>
      <c r="K355" s="28">
        <f t="shared" si="47"/>
        <v>3011767.6525868913</v>
      </c>
      <c r="L355" s="18">
        <f>IF(H355=I355,MIN('Pass-through'!H354-I355,K355),0)</f>
        <v>232472.14706380721</v>
      </c>
      <c r="M355" s="29">
        <f t="shared" si="43"/>
        <v>13803.935074356585</v>
      </c>
    </row>
    <row r="356" spans="1:13">
      <c r="A356" s="51">
        <v>346</v>
      </c>
      <c r="B356" s="28">
        <f t="shared" si="44"/>
        <v>0</v>
      </c>
      <c r="C356" s="5">
        <f>IF(B356&gt;0,MIN(B356,'Pass-through'!H355),0)</f>
        <v>0</v>
      </c>
      <c r="D356" s="29">
        <f t="shared" si="40"/>
        <v>0</v>
      </c>
      <c r="E356" s="28">
        <f t="shared" si="45"/>
        <v>0</v>
      </c>
      <c r="F356" s="18">
        <f>IF(B356=C356,MIN('Pass-through'!H355-C356,E356),0)</f>
        <v>0</v>
      </c>
      <c r="G356" s="43">
        <f t="shared" si="41"/>
        <v>0</v>
      </c>
      <c r="H356" s="48">
        <f t="shared" si="46"/>
        <v>0</v>
      </c>
      <c r="I356" s="18">
        <f>IF(E356=F356,MIN('Pass-through'!H355-F356,H356),0)</f>
        <v>0</v>
      </c>
      <c r="J356" s="29">
        <f t="shared" si="42"/>
        <v>0</v>
      </c>
      <c r="K356" s="28">
        <f t="shared" si="47"/>
        <v>2779295.5055230842</v>
      </c>
      <c r="L356" s="18">
        <f>IF(H356=I356,MIN('Pass-through'!H355-I356,K356),0)</f>
        <v>229698.95483240808</v>
      </c>
      <c r="M356" s="29">
        <f t="shared" si="43"/>
        <v>12738.43773364747</v>
      </c>
    </row>
    <row r="357" spans="1:13">
      <c r="A357" s="51">
        <v>347</v>
      </c>
      <c r="B357" s="28">
        <f t="shared" si="44"/>
        <v>0</v>
      </c>
      <c r="C357" s="5">
        <f>IF(B357&gt;0,MIN(B357,'Pass-through'!H356),0)</f>
        <v>0</v>
      </c>
      <c r="D357" s="29">
        <f t="shared" si="40"/>
        <v>0</v>
      </c>
      <c r="E357" s="28">
        <f t="shared" si="45"/>
        <v>0</v>
      </c>
      <c r="F357" s="18">
        <f>IF(B357=C357,MIN('Pass-through'!H356-C357,E357),0)</f>
        <v>0</v>
      </c>
      <c r="G357" s="43">
        <f t="shared" si="41"/>
        <v>0</v>
      </c>
      <c r="H357" s="48">
        <f t="shared" si="46"/>
        <v>0</v>
      </c>
      <c r="I357" s="18">
        <f>IF(E357=F357,MIN('Pass-through'!H356-F357,H357),0)</f>
        <v>0</v>
      </c>
      <c r="J357" s="29">
        <f t="shared" si="42"/>
        <v>0</v>
      </c>
      <c r="K357" s="28">
        <f t="shared" si="47"/>
        <v>2549596.5506906761</v>
      </c>
      <c r="L357" s="18">
        <f>IF(H357=I357,MIN('Pass-through'!H356-I357,K357),0)</f>
        <v>226952.56577192794</v>
      </c>
      <c r="M357" s="29">
        <f t="shared" si="43"/>
        <v>11685.650857332266</v>
      </c>
    </row>
    <row r="358" spans="1:13">
      <c r="A358" s="51">
        <v>348</v>
      </c>
      <c r="B358" s="28">
        <f t="shared" si="44"/>
        <v>0</v>
      </c>
      <c r="C358" s="5">
        <f>IF(B358&gt;0,MIN(B358,'Pass-through'!H357),0)</f>
        <v>0</v>
      </c>
      <c r="D358" s="29">
        <f t="shared" si="40"/>
        <v>0</v>
      </c>
      <c r="E358" s="28">
        <f t="shared" si="45"/>
        <v>0</v>
      </c>
      <c r="F358" s="18">
        <f>IF(B358=C358,MIN('Pass-through'!H357-C358,E358),0)</f>
        <v>0</v>
      </c>
      <c r="G358" s="43">
        <f t="shared" si="41"/>
        <v>0</v>
      </c>
      <c r="H358" s="48">
        <f t="shared" si="46"/>
        <v>0</v>
      </c>
      <c r="I358" s="18">
        <f>IF(E358=F358,MIN('Pass-through'!H357-F358,H358),0)</f>
        <v>0</v>
      </c>
      <c r="J358" s="29">
        <f t="shared" si="42"/>
        <v>0</v>
      </c>
      <c r="K358" s="28">
        <f t="shared" si="47"/>
        <v>2322643.984918748</v>
      </c>
      <c r="L358" s="18">
        <f>IF(H358=I358,MIN('Pass-through'!H357-I358,K358),0)</f>
        <v>224232.73764065676</v>
      </c>
      <c r="M358" s="29">
        <f t="shared" si="43"/>
        <v>10645.451597544261</v>
      </c>
    </row>
    <row r="359" spans="1:13">
      <c r="A359" s="51">
        <v>349</v>
      </c>
      <c r="B359" s="28">
        <f t="shared" si="44"/>
        <v>0</v>
      </c>
      <c r="C359" s="5">
        <f>IF(B359&gt;0,MIN(B359,'Pass-through'!H358),0)</f>
        <v>0</v>
      </c>
      <c r="D359" s="29">
        <f t="shared" si="40"/>
        <v>0</v>
      </c>
      <c r="E359" s="28">
        <f t="shared" si="45"/>
        <v>0</v>
      </c>
      <c r="F359" s="18">
        <f>IF(B359=C359,MIN('Pass-through'!H358-C359,E359),0)</f>
        <v>0</v>
      </c>
      <c r="G359" s="43">
        <f t="shared" si="41"/>
        <v>0</v>
      </c>
      <c r="H359" s="48">
        <f t="shared" si="46"/>
        <v>0</v>
      </c>
      <c r="I359" s="18">
        <f>IF(E359=F359,MIN('Pass-through'!H358-F359,H359),0)</f>
        <v>0</v>
      </c>
      <c r="J359" s="29">
        <f t="shared" si="42"/>
        <v>0</v>
      </c>
      <c r="K359" s="28">
        <f t="shared" si="47"/>
        <v>2098411.2472780915</v>
      </c>
      <c r="L359" s="18">
        <f>IF(H359=I359,MIN('Pass-through'!H358-I359,K359),0)</f>
        <v>221539.23033064927</v>
      </c>
      <c r="M359" s="29">
        <f t="shared" si="43"/>
        <v>9617.7182166912535</v>
      </c>
    </row>
    <row r="360" spans="1:13">
      <c r="A360" s="51">
        <v>350</v>
      </c>
      <c r="B360" s="28">
        <f t="shared" si="44"/>
        <v>0</v>
      </c>
      <c r="C360" s="5">
        <f>IF(B360&gt;0,MIN(B360,'Pass-through'!H359),0)</f>
        <v>0</v>
      </c>
      <c r="D360" s="29">
        <f t="shared" si="40"/>
        <v>0</v>
      </c>
      <c r="E360" s="28">
        <f t="shared" si="45"/>
        <v>0</v>
      </c>
      <c r="F360" s="18">
        <f>IF(B360=C360,MIN('Pass-through'!H359-C360,E360),0)</f>
        <v>0</v>
      </c>
      <c r="G360" s="43">
        <f t="shared" si="41"/>
        <v>0</v>
      </c>
      <c r="H360" s="48">
        <f t="shared" si="46"/>
        <v>0</v>
      </c>
      <c r="I360" s="18">
        <f>IF(E360=F360,MIN('Pass-through'!H359-F360,H360),0)</f>
        <v>0</v>
      </c>
      <c r="J360" s="29">
        <f t="shared" si="42"/>
        <v>0</v>
      </c>
      <c r="K360" s="28">
        <f t="shared" si="47"/>
        <v>1876872.0169474422</v>
      </c>
      <c r="L360" s="18">
        <f>IF(H360=I360,MIN('Pass-through'!H359-I360,K360),0)</f>
        <v>218871.8058491181</v>
      </c>
      <c r="M360" s="29">
        <f t="shared" si="43"/>
        <v>8602.3300776757769</v>
      </c>
    </row>
    <row r="361" spans="1:13">
      <c r="A361" s="51">
        <v>351</v>
      </c>
      <c r="B361" s="28">
        <f t="shared" si="44"/>
        <v>0</v>
      </c>
      <c r="C361" s="5">
        <f>IF(B361&gt;0,MIN(B361,'Pass-through'!H360),0)</f>
        <v>0</v>
      </c>
      <c r="D361" s="29">
        <f t="shared" si="40"/>
        <v>0</v>
      </c>
      <c r="E361" s="28">
        <f t="shared" si="45"/>
        <v>0</v>
      </c>
      <c r="F361" s="18">
        <f>IF(B361=C361,MIN('Pass-through'!H360-C361,E361),0)</f>
        <v>0</v>
      </c>
      <c r="G361" s="43">
        <f t="shared" si="41"/>
        <v>0</v>
      </c>
      <c r="H361" s="48">
        <f t="shared" si="46"/>
        <v>0</v>
      </c>
      <c r="I361" s="18">
        <f>IF(E361=F361,MIN('Pass-through'!H360-F361,H361),0)</f>
        <v>0</v>
      </c>
      <c r="J361" s="29">
        <f t="shared" si="42"/>
        <v>0</v>
      </c>
      <c r="K361" s="28">
        <f t="shared" si="47"/>
        <v>1658000.211098324</v>
      </c>
      <c r="L361" s="18">
        <f>IF(H361=I361,MIN('Pass-through'!H360-I361,K361),0)</f>
        <v>216230.22830000156</v>
      </c>
      <c r="M361" s="29">
        <f t="shared" si="43"/>
        <v>7599.1676342006522</v>
      </c>
    </row>
    <row r="362" spans="1:13">
      <c r="A362" s="51">
        <v>352</v>
      </c>
      <c r="B362" s="28">
        <f t="shared" si="44"/>
        <v>0</v>
      </c>
      <c r="C362" s="5">
        <f>IF(B362&gt;0,MIN(B362,'Pass-through'!H361),0)</f>
        <v>0</v>
      </c>
      <c r="D362" s="29">
        <f t="shared" si="40"/>
        <v>0</v>
      </c>
      <c r="E362" s="28">
        <f t="shared" si="45"/>
        <v>0</v>
      </c>
      <c r="F362" s="18">
        <f>IF(B362=C362,MIN('Pass-through'!H361-C362,E362),0)</f>
        <v>0</v>
      </c>
      <c r="G362" s="43">
        <f t="shared" si="41"/>
        <v>0</v>
      </c>
      <c r="H362" s="48">
        <f t="shared" si="46"/>
        <v>0</v>
      </c>
      <c r="I362" s="18">
        <f>IF(E362=F362,MIN('Pass-through'!H361-F362,H362),0)</f>
        <v>0</v>
      </c>
      <c r="J362" s="29">
        <f t="shared" si="42"/>
        <v>0</v>
      </c>
      <c r="K362" s="28">
        <f t="shared" si="47"/>
        <v>1441769.9827983226</v>
      </c>
      <c r="L362" s="18">
        <f>IF(H362=I362,MIN('Pass-through'!H361-I362,K362),0)</f>
        <v>213614.26386568535</v>
      </c>
      <c r="M362" s="29">
        <f t="shared" si="43"/>
        <v>6608.1124211589786</v>
      </c>
    </row>
    <row r="363" spans="1:13">
      <c r="A363" s="51">
        <v>353</v>
      </c>
      <c r="B363" s="28">
        <f t="shared" si="44"/>
        <v>0</v>
      </c>
      <c r="C363" s="5">
        <f>IF(B363&gt;0,MIN(B363,'Pass-through'!H362),0)</f>
        <v>0</v>
      </c>
      <c r="D363" s="29">
        <f t="shared" si="40"/>
        <v>0</v>
      </c>
      <c r="E363" s="28">
        <f t="shared" si="45"/>
        <v>0</v>
      </c>
      <c r="F363" s="18">
        <f>IF(B363=C363,MIN('Pass-through'!H362-C363,E363),0)</f>
        <v>0</v>
      </c>
      <c r="G363" s="43">
        <f t="shared" si="41"/>
        <v>0</v>
      </c>
      <c r="H363" s="48">
        <f t="shared" si="46"/>
        <v>0</v>
      </c>
      <c r="I363" s="18">
        <f>IF(E363=F363,MIN('Pass-through'!H362-F363,H363),0)</f>
        <v>0</v>
      </c>
      <c r="J363" s="29">
        <f t="shared" si="42"/>
        <v>0</v>
      </c>
      <c r="K363" s="28">
        <f t="shared" si="47"/>
        <v>1228155.7189326372</v>
      </c>
      <c r="L363" s="18">
        <f>IF(H363=I363,MIN('Pass-through'!H362-I363,K363),0)</f>
        <v>211023.68078888394</v>
      </c>
      <c r="M363" s="29">
        <f t="shared" si="43"/>
        <v>5629.0470451079209</v>
      </c>
    </row>
    <row r="364" spans="1:13">
      <c r="A364" s="51">
        <v>354</v>
      </c>
      <c r="B364" s="28">
        <f t="shared" si="44"/>
        <v>0</v>
      </c>
      <c r="C364" s="5">
        <f>IF(B364&gt;0,MIN(B364,'Pass-through'!H363),0)</f>
        <v>0</v>
      </c>
      <c r="D364" s="29">
        <f t="shared" si="40"/>
        <v>0</v>
      </c>
      <c r="E364" s="28">
        <f t="shared" si="45"/>
        <v>0</v>
      </c>
      <c r="F364" s="18">
        <f>IF(B364=C364,MIN('Pass-through'!H363-C364,E364),0)</f>
        <v>0</v>
      </c>
      <c r="G364" s="43">
        <f t="shared" si="41"/>
        <v>0</v>
      </c>
      <c r="H364" s="48">
        <f t="shared" si="46"/>
        <v>0</v>
      </c>
      <c r="I364" s="18">
        <f>IF(E364=F364,MIN('Pass-through'!H363-F364,H364),0)</f>
        <v>0</v>
      </c>
      <c r="J364" s="29">
        <f t="shared" si="42"/>
        <v>0</v>
      </c>
      <c r="K364" s="28">
        <f t="shared" si="47"/>
        <v>1017132.0381437533</v>
      </c>
      <c r="L364" s="18">
        <f>IF(H364=I364,MIN('Pass-through'!H363-I364,K364),0)</f>
        <v>208458.24935467661</v>
      </c>
      <c r="M364" s="29">
        <f t="shared" si="43"/>
        <v>4661.8551748255359</v>
      </c>
    </row>
    <row r="365" spans="1:13">
      <c r="A365" s="51">
        <v>355</v>
      </c>
      <c r="B365" s="28">
        <f t="shared" si="44"/>
        <v>0</v>
      </c>
      <c r="C365" s="5">
        <f>IF(B365&gt;0,MIN(B365,'Pass-through'!H364),0)</f>
        <v>0</v>
      </c>
      <c r="D365" s="29">
        <f t="shared" si="40"/>
        <v>0</v>
      </c>
      <c r="E365" s="28">
        <f t="shared" si="45"/>
        <v>0</v>
      </c>
      <c r="F365" s="18">
        <f>IF(B365=C365,MIN('Pass-through'!H364-C365,E365),0)</f>
        <v>0</v>
      </c>
      <c r="G365" s="43">
        <f t="shared" si="41"/>
        <v>0</v>
      </c>
      <c r="H365" s="48">
        <f t="shared" si="46"/>
        <v>0</v>
      </c>
      <c r="I365" s="18">
        <f>IF(E365=F365,MIN('Pass-through'!H364-F365,H365),0)</f>
        <v>0</v>
      </c>
      <c r="J365" s="29">
        <f t="shared" si="42"/>
        <v>0</v>
      </c>
      <c r="K365" s="28">
        <f t="shared" si="47"/>
        <v>808673.78878907673</v>
      </c>
      <c r="L365" s="18">
        <f>IF(H365=I365,MIN('Pass-through'!H364-I365,K365),0)</f>
        <v>205917.7418727082</v>
      </c>
      <c r="M365" s="29">
        <f t="shared" si="43"/>
        <v>3706.4215319499349</v>
      </c>
    </row>
    <row r="366" spans="1:13">
      <c r="A366" s="51">
        <v>356</v>
      </c>
      <c r="B366" s="28">
        <f t="shared" si="44"/>
        <v>0</v>
      </c>
      <c r="C366" s="5">
        <f>IF(B366&gt;0,MIN(B366,'Pass-through'!H365),0)</f>
        <v>0</v>
      </c>
      <c r="D366" s="29">
        <f t="shared" si="40"/>
        <v>0</v>
      </c>
      <c r="E366" s="28">
        <f t="shared" si="45"/>
        <v>0</v>
      </c>
      <c r="F366" s="18">
        <f>IF(B366=C366,MIN('Pass-through'!H365-C366,E366),0)</f>
        <v>0</v>
      </c>
      <c r="G366" s="43">
        <f t="shared" si="41"/>
        <v>0</v>
      </c>
      <c r="H366" s="48">
        <f t="shared" si="46"/>
        <v>0</v>
      </c>
      <c r="I366" s="18">
        <f>IF(E366=F366,MIN('Pass-through'!H365-F366,H366),0)</f>
        <v>0</v>
      </c>
      <c r="J366" s="29">
        <f t="shared" si="42"/>
        <v>0</v>
      </c>
      <c r="K366" s="28">
        <f t="shared" si="47"/>
        <v>602756.04691636853</v>
      </c>
      <c r="L366" s="18">
        <f>IF(H366=I366,MIN('Pass-through'!H365-I366,K366),0)</f>
        <v>203401.93265953189</v>
      </c>
      <c r="M366" s="29">
        <f t="shared" si="43"/>
        <v>2762.6318817000224</v>
      </c>
    </row>
    <row r="367" spans="1:13">
      <c r="A367" s="51">
        <v>357</v>
      </c>
      <c r="B367" s="28">
        <f t="shared" si="44"/>
        <v>0</v>
      </c>
      <c r="C367" s="5">
        <f>IF(B367&gt;0,MIN(B367,'Pass-through'!H366),0)</f>
        <v>0</v>
      </c>
      <c r="D367" s="29">
        <f t="shared" si="40"/>
        <v>0</v>
      </c>
      <c r="E367" s="28">
        <f t="shared" si="45"/>
        <v>0</v>
      </c>
      <c r="F367" s="18">
        <f>IF(B367=C367,MIN('Pass-through'!H366-C367,E367),0)</f>
        <v>0</v>
      </c>
      <c r="G367" s="43">
        <f t="shared" si="41"/>
        <v>0</v>
      </c>
      <c r="H367" s="48">
        <f t="shared" si="46"/>
        <v>0</v>
      </c>
      <c r="I367" s="18">
        <f>IF(E367=F367,MIN('Pass-through'!H366-F367,H367),0)</f>
        <v>0</v>
      </c>
      <c r="J367" s="29">
        <f t="shared" si="42"/>
        <v>0</v>
      </c>
      <c r="K367" s="28">
        <f t="shared" si="47"/>
        <v>399354.11425683665</v>
      </c>
      <c r="L367" s="18">
        <f>IF(H367=I367,MIN('Pass-through'!H366-I367,K367),0)</f>
        <v>200910.59802111928</v>
      </c>
      <c r="M367" s="29">
        <f t="shared" si="43"/>
        <v>1830.373023677168</v>
      </c>
    </row>
    <row r="368" spans="1:13" ht="15" thickBot="1">
      <c r="A368" s="52">
        <v>358</v>
      </c>
      <c r="B368" s="30">
        <f t="shared" si="44"/>
        <v>0</v>
      </c>
      <c r="C368" s="31">
        <f>IF(B368&gt;0,MIN(B368,'Pass-through'!H367),0)</f>
        <v>0</v>
      </c>
      <c r="D368" s="32">
        <f t="shared" si="40"/>
        <v>0</v>
      </c>
      <c r="E368" s="30">
        <f t="shared" si="45"/>
        <v>0</v>
      </c>
      <c r="F368" s="44">
        <f>IF(B368=C368,MIN('Pass-through'!H367-C368,E368),0)</f>
        <v>0</v>
      </c>
      <c r="G368" s="45">
        <f t="shared" si="41"/>
        <v>0</v>
      </c>
      <c r="H368" s="49">
        <f t="shared" si="46"/>
        <v>0</v>
      </c>
      <c r="I368" s="44">
        <f>IF(E368=F368,MIN('Pass-through'!H367-F368,H368),0)</f>
        <v>0</v>
      </c>
      <c r="J368" s="32">
        <f t="shared" si="42"/>
        <v>0</v>
      </c>
      <c r="K368" s="30">
        <f t="shared" si="47"/>
        <v>198443.51623571737</v>
      </c>
      <c r="L368" s="44">
        <f>IF(H368=I368,MIN('Pass-through'!H367-I368,K368),0)</f>
        <v>198443.51623549915</v>
      </c>
      <c r="M368" s="32">
        <f t="shared" si="43"/>
        <v>909.53278274703791</v>
      </c>
    </row>
    <row r="369" ht="15" thickTop="1"/>
  </sheetData>
  <mergeCells count="5">
    <mergeCell ref="B9:D9"/>
    <mergeCell ref="E9:G9"/>
    <mergeCell ref="H9:J9"/>
    <mergeCell ref="K9:M9"/>
    <mergeCell ref="F3:K3"/>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dimension ref="A1:C20"/>
  <sheetViews>
    <sheetView workbookViewId="0">
      <selection activeCell="E16" sqref="E16"/>
    </sheetView>
  </sheetViews>
  <sheetFormatPr defaultRowHeight="14.5"/>
  <cols>
    <col min="1" max="1" width="18" customWidth="1"/>
    <col min="2" max="2" width="14.36328125" bestFit="1" customWidth="1"/>
    <col min="3" max="3" width="13.36328125" bestFit="1" customWidth="1"/>
  </cols>
  <sheetData>
    <row r="1" spans="1:3">
      <c r="A1" s="1" t="s">
        <v>44</v>
      </c>
    </row>
    <row r="2" spans="1:3" ht="15" thickBot="1">
      <c r="A2" s="15"/>
      <c r="B2" s="15" t="s">
        <v>49</v>
      </c>
      <c r="C2" s="15" t="s">
        <v>50</v>
      </c>
    </row>
    <row r="3" spans="1:3" ht="15" thickTop="1">
      <c r="A3" s="7" t="s">
        <v>45</v>
      </c>
      <c r="B3" s="8">
        <v>386000000</v>
      </c>
      <c r="C3" s="54">
        <f>B3/$B$10</f>
        <v>0.96499999999999997</v>
      </c>
    </row>
    <row r="4" spans="1:3">
      <c r="A4" s="4" t="s">
        <v>46</v>
      </c>
      <c r="B4" s="5">
        <v>6000000</v>
      </c>
      <c r="C4" s="53">
        <f t="shared" ref="C4:C9" si="0">B4/$B$10</f>
        <v>1.4999999999999999E-2</v>
      </c>
    </row>
    <row r="5" spans="1:3">
      <c r="A5" s="4" t="s">
        <v>4</v>
      </c>
      <c r="B5" s="5">
        <v>2600000</v>
      </c>
      <c r="C5" s="53">
        <f t="shared" si="0"/>
        <v>6.4999999999999997E-3</v>
      </c>
    </row>
    <row r="6" spans="1:3">
      <c r="A6" s="4" t="s">
        <v>47</v>
      </c>
      <c r="B6" s="5">
        <v>1800000</v>
      </c>
      <c r="C6" s="53">
        <f t="shared" si="0"/>
        <v>4.4999999999999997E-3</v>
      </c>
    </row>
    <row r="7" spans="1:3">
      <c r="A7" s="4" t="s">
        <v>48</v>
      </c>
      <c r="B7" s="5">
        <v>1200000</v>
      </c>
      <c r="C7" s="53">
        <f t="shared" si="0"/>
        <v>3.0000000000000001E-3</v>
      </c>
    </row>
    <row r="8" spans="1:3">
      <c r="A8" s="4" t="s">
        <v>5</v>
      </c>
      <c r="B8" s="5">
        <v>1200000</v>
      </c>
      <c r="C8" s="53">
        <f t="shared" si="0"/>
        <v>3.0000000000000001E-3</v>
      </c>
    </row>
    <row r="9" spans="1:3" ht="15" thickBot="1">
      <c r="A9" s="10" t="s">
        <v>53</v>
      </c>
      <c r="B9" s="31">
        <v>1200000</v>
      </c>
      <c r="C9" s="55">
        <f t="shared" si="0"/>
        <v>3.0000000000000001E-3</v>
      </c>
    </row>
    <row r="10" spans="1:3" ht="15" thickTop="1">
      <c r="A10" s="7" t="s">
        <v>51</v>
      </c>
      <c r="B10" s="8">
        <f>SUM(B3:B9)</f>
        <v>400000000</v>
      </c>
      <c r="C10" s="54">
        <f>SUM(C4:C9)</f>
        <v>3.5000000000000003E-2</v>
      </c>
    </row>
    <row r="12" spans="1:3" ht="15" thickBot="1">
      <c r="A12" s="15"/>
      <c r="B12" s="15" t="s">
        <v>49</v>
      </c>
      <c r="C12" s="15" t="s">
        <v>52</v>
      </c>
    </row>
    <row r="13" spans="1:3" ht="15" thickTop="1">
      <c r="A13" s="7" t="s">
        <v>45</v>
      </c>
      <c r="B13" s="8">
        <v>386000000</v>
      </c>
      <c r="C13" s="54">
        <f>SUM(C4:C9)</f>
        <v>3.5000000000000003E-2</v>
      </c>
    </row>
    <row r="14" spans="1:3">
      <c r="A14" s="4" t="s">
        <v>46</v>
      </c>
      <c r="B14" s="5">
        <v>6000000</v>
      </c>
      <c r="C14" s="53">
        <f>SUM(C5:C9)</f>
        <v>1.9999999999999997E-2</v>
      </c>
    </row>
    <row r="15" spans="1:3">
      <c r="A15" s="4" t="s">
        <v>4</v>
      </c>
      <c r="B15" s="5">
        <v>2600000</v>
      </c>
      <c r="C15" s="53">
        <f>SUM(C6:C9)</f>
        <v>1.3499999999999998E-2</v>
      </c>
    </row>
    <row r="16" spans="1:3">
      <c r="A16" s="4" t="s">
        <v>47</v>
      </c>
      <c r="B16" s="5">
        <v>1800000</v>
      </c>
      <c r="C16" s="53">
        <f>SUM(C7:C9)</f>
        <v>9.0000000000000011E-3</v>
      </c>
    </row>
    <row r="17" spans="1:3">
      <c r="A17" s="4" t="s">
        <v>48</v>
      </c>
      <c r="B17" s="5">
        <v>1200000</v>
      </c>
      <c r="C17" s="53">
        <f>SUM(C8:C9)</f>
        <v>6.0000000000000001E-3</v>
      </c>
    </row>
    <row r="18" spans="1:3">
      <c r="A18" s="4" t="s">
        <v>5</v>
      </c>
      <c r="B18" s="5">
        <v>1200000</v>
      </c>
      <c r="C18" s="53">
        <f>SUM(C9)</f>
        <v>3.0000000000000001E-3</v>
      </c>
    </row>
    <row r="19" spans="1:3" ht="15" thickBot="1">
      <c r="A19" s="10" t="s">
        <v>53</v>
      </c>
      <c r="B19" s="31">
        <v>1200000</v>
      </c>
      <c r="C19" s="55">
        <v>0</v>
      </c>
    </row>
    <row r="20" spans="1:3" ht="15" thickTop="1"/>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CPR</vt:lpstr>
      <vt:lpstr>Pass-through</vt:lpstr>
      <vt:lpstr>Sequential-pay</vt:lpstr>
      <vt:lpstr>Private-label</vt:lpstr>
    </vt:vector>
  </TitlesOfParts>
  <Company>Babson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Dessislava Pachamanova</dc:creator>
  <dc:description>Copyright © 2010 John Wiley &amp; Sons, Inc., Dessislava A. Pachamanova, and Frank J. Fabozzi.
All rights reserved.
Model files and code may be copied and used only by owners of the book Simulation and Optimization in Finance: Modeling with MATLAB, @RISK or VBA, by Dessislava A. Pachamanova and Frank J. Fabozzi, Hoboken, NJ: John Wiley &amp; Sons, 2010 and only for their own personal use.  Copying and/or use for any other purpose or by any other person is prohibited. Requests for permission for other uses should be addressed to the Permissions Department, John Wiley &amp; Sons, Inc., 111 River Street, Hoboken, NJ 07030, (201) 748-6011, fax (201) 748-6008, or online at http://www.wiley.com/go/permissions.
While the authors and publisher have used all reasonable efforts in creating the work, the model files and the code, they make no representations or warranties with respect to the accuracy or completeness of the contents thereof, and specifically disclaim any implied warranties of merchantability or fitness for a particular purpose.  No warranty may be created or extended by sales representatives or written sales materials.  The advice and strategies contained herein may not be suitable for a particular party’s situation.  Users should consult with a professional where appropriate.  
LIMITATION OF LIABILITY
IN NO EVENT SHALL THE AUTHOR OR THE PUBLISHER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WORK, THE MODEL FILES OR THE CODE, EVEN IF ADVISED OF THE POSSIBILITY OF SUCH DAMAGE.</dc:description>
  <cp:lastModifiedBy>Dessislava Pachamanova</cp:lastModifiedBy>
  <dcterms:created xsi:type="dcterms:W3CDTF">2009-12-03T16:54:42Z</dcterms:created>
  <dcterms:modified xsi:type="dcterms:W3CDTF">2010-03-08T03:02:37Z</dcterms:modified>
</cp:coreProperties>
</file>