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60" yWindow="60" windowWidth="14160" windowHeight="5850"/>
  </bookViews>
  <sheets>
    <sheet name="Data" sheetId="1" r:id="rId1"/>
    <sheet name="Model" sheetId="2" r:id="rId2"/>
    <sheet name="Model 2" sheetId="4" r:id="rId3"/>
    <sheet name="Model 3" sheetId="5" r:id="rId4"/>
    <sheet name="Model 3 (Evolver)" sheetId="7" r:id="rId5"/>
    <sheet name="ev_HiddenInfo" sheetId="9" state="hidden" r:id="rId6"/>
    <sheet name="_PalUtilTempWorksheet" sheetId="8" state="hidden" r:id="rId7"/>
  </sheets>
  <definedNames>
    <definedName name="solver_adj" localSheetId="1" hidden="1">Model!$B$4:$I$4</definedName>
    <definedName name="solver_adj" localSheetId="2" hidden="1">'Model 2'!$B$4:$I$4</definedName>
    <definedName name="solver_adj" localSheetId="3" hidden="1">'Model 3'!$B$4:$I$4</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est" localSheetId="1" hidden="1">1</definedName>
    <definedName name="solver_est" localSheetId="2" hidden="1">1</definedName>
    <definedName name="solver_est" localSheetId="3" hidden="1">1</definedName>
    <definedName name="solver_est" localSheetId="4" hidden="1">1</definedName>
    <definedName name="solver_itr" localSheetId="1" hidden="1">100</definedName>
    <definedName name="solver_itr" localSheetId="2" hidden="1">100</definedName>
    <definedName name="solver_itr" localSheetId="3" hidden="1">100</definedName>
    <definedName name="solver_itr" localSheetId="4" hidden="1">100</definedName>
    <definedName name="solver_lhs1" localSheetId="1" hidden="1">Model!$J$10</definedName>
    <definedName name="solver_lhs1" localSheetId="2" hidden="1">'Model 2'!$J$10</definedName>
    <definedName name="solver_lhs1" localSheetId="3" hidden="1">'Model 3'!$J$10</definedName>
    <definedName name="solver_lhs1" localSheetId="4" hidden="1">'Model 3 (Evolver)'!$J$12</definedName>
    <definedName name="solver_lhs2" localSheetId="1" hidden="1">Model!$B$4:$I$4</definedName>
    <definedName name="solver_lhs2" localSheetId="2" hidden="1">'Model 2'!$B$4:$I$4</definedName>
    <definedName name="solver_lhs2" localSheetId="3" hidden="1">'Model 3'!$B$4:$I$4</definedName>
    <definedName name="solver_lhs2" localSheetId="4" hidden="1">'Model 3 (Evolver)'!$J$12</definedName>
    <definedName name="solver_lhs3" localSheetId="2" hidden="1">'Model 2'!$J$11</definedName>
    <definedName name="solver_lhs3" localSheetId="3" hidden="1">'Model 3'!$J$11</definedName>
    <definedName name="solver_lhs3" localSheetId="4" hidden="1">'Model 3 (Evolver)'!$J$11</definedName>
    <definedName name="solver_lhs4" localSheetId="3" hidden="1">'Model 3'!$J$12</definedName>
    <definedName name="solver_lhs4" localSheetId="4" hidden="1">'Model 3 (Evolver)'!$J$12</definedName>
    <definedName name="solver_lin" localSheetId="1" hidden="1">1</definedName>
    <definedName name="solver_lin" localSheetId="2" hidden="1">1</definedName>
    <definedName name="solver_lin" localSheetId="3" hidden="1">1</definedName>
    <definedName name="solver_lin" localSheetId="4" hidden="1">1</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um" localSheetId="1" hidden="1">2</definedName>
    <definedName name="solver_num" localSheetId="2" hidden="1">3</definedName>
    <definedName name="solver_num" localSheetId="3" hidden="1">4</definedName>
    <definedName name="solver_num" localSheetId="4" hidden="1">0</definedName>
    <definedName name="solver_nwt" localSheetId="1" hidden="1">1</definedName>
    <definedName name="solver_nwt" localSheetId="2" hidden="1">1</definedName>
    <definedName name="solver_nwt" localSheetId="3" hidden="1">1</definedName>
    <definedName name="solver_nwt" localSheetId="4" hidden="1">1</definedName>
    <definedName name="solver_opt" localSheetId="1" hidden="1">Model!$J$7</definedName>
    <definedName name="solver_opt" localSheetId="2" hidden="1">'Model 2'!$J$7</definedName>
    <definedName name="solver_opt" localSheetId="3" hidden="1">'Model 3'!$J$7</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rel1" localSheetId="1" hidden="1">1</definedName>
    <definedName name="solver_rel1" localSheetId="2" hidden="1">1</definedName>
    <definedName name="solver_rel1" localSheetId="3" hidden="1">1</definedName>
    <definedName name="solver_rel1" localSheetId="4" hidden="1">1</definedName>
    <definedName name="solver_rel2" localSheetId="1" hidden="1">5</definedName>
    <definedName name="solver_rel2" localSheetId="2" hidden="1">5</definedName>
    <definedName name="solver_rel2" localSheetId="3" hidden="1">5</definedName>
    <definedName name="solver_rel2" localSheetId="4" hidden="1">1</definedName>
    <definedName name="solver_rel3" localSheetId="2" hidden="1">1</definedName>
    <definedName name="solver_rel3" localSheetId="3" hidden="1">1</definedName>
    <definedName name="solver_rel3" localSheetId="4" hidden="1">1</definedName>
    <definedName name="solver_rel4" localSheetId="3" hidden="1">1</definedName>
    <definedName name="solver_rel4" localSheetId="4" hidden="1">1</definedName>
    <definedName name="solver_rhs1" localSheetId="1" hidden="1">Model!$L$10</definedName>
    <definedName name="solver_rhs1" localSheetId="2" hidden="1">'Model 2'!$L$10</definedName>
    <definedName name="solver_rhs1" localSheetId="3" hidden="1">'Model 3'!$L$10</definedName>
    <definedName name="solver_rhs1" localSheetId="4" hidden="1">'Model 3 (Evolver)'!$L$12</definedName>
    <definedName name="solver_rhs2" localSheetId="1" hidden="1">binary</definedName>
    <definedName name="solver_rhs2" localSheetId="2" hidden="1">binary</definedName>
    <definedName name="solver_rhs2" localSheetId="3" hidden="1">binary</definedName>
    <definedName name="solver_rhs2" localSheetId="4" hidden="1">'Model 3 (Evolver)'!$L$12</definedName>
    <definedName name="solver_rhs3" localSheetId="2" hidden="1">'Model 2'!$L$11</definedName>
    <definedName name="solver_rhs3" localSheetId="3" hidden="1">'Model 3'!$L$11</definedName>
    <definedName name="solver_rhs3" localSheetId="4" hidden="1">'Model 3 (Evolver)'!$L$11</definedName>
    <definedName name="solver_rhs4" localSheetId="3" hidden="1">'Model 3'!$L$12</definedName>
    <definedName name="solver_rhs4" localSheetId="4" hidden="1">'Model 3 (Evolver)'!$L$12</definedName>
    <definedName name="solver_scl" localSheetId="1" hidden="1">2</definedName>
    <definedName name="solver_scl" localSheetId="2" hidden="1">2</definedName>
    <definedName name="solver_scl" localSheetId="3" hidden="1">2</definedName>
    <definedName name="solver_scl" localSheetId="4" hidden="1">2</definedName>
    <definedName name="solver_sho" localSheetId="1" hidden="1">2</definedName>
    <definedName name="solver_sho" localSheetId="2" hidden="1">2</definedName>
    <definedName name="solver_sho" localSheetId="3" hidden="1">2</definedName>
    <definedName name="solver_sho" localSheetId="4" hidden="1">2</definedName>
    <definedName name="solver_tim" localSheetId="1" hidden="1">100</definedName>
    <definedName name="solver_tim" localSheetId="2" hidden="1">100</definedName>
    <definedName name="solver_tim" localSheetId="3" hidden="1">100</definedName>
    <definedName name="solver_tim" localSheetId="4" hidden="1">100</definedName>
    <definedName name="solver_tol" localSheetId="1" hidden="1">0.05</definedName>
    <definedName name="solver_tol" localSheetId="2" hidden="1">0</definedName>
    <definedName name="solver_tol" localSheetId="3" hidden="1">0.05</definedName>
    <definedName name="solver_tol" localSheetId="4" hidden="1">0.05</definedName>
    <definedName name="solver_typ" localSheetId="1" hidden="1">1</definedName>
    <definedName name="solver_typ" localSheetId="2" hidden="1">1</definedName>
    <definedName name="solver_typ" localSheetId="3" hidden="1">1</definedName>
    <definedName name="solver_typ" localSheetId="4" hidden="1">1</definedName>
    <definedName name="solver_val" localSheetId="1" hidden="1">0</definedName>
    <definedName name="solver_val" localSheetId="2" hidden="1">0</definedName>
    <definedName name="solver_val" localSheetId="3" hidden="1">0</definedName>
    <definedName name="solver_val" localSheetId="4" hidden="1">0</definedName>
  </definedNames>
  <calcPr calcId="125725"/>
</workbook>
</file>

<file path=xl/calcChain.xml><?xml version="1.0" encoding="utf-8"?>
<calcChain xmlns="http://schemas.openxmlformats.org/spreadsheetml/2006/main">
  <c r="C3" i="8"/>
  <c r="BF18" i="9"/>
  <c r="BF17"/>
  <c r="BF16"/>
  <c r="H16"/>
  <c r="J12" i="7"/>
  <c r="BD18" i="9" s="1"/>
  <c r="J11" i="7"/>
  <c r="BD17" i="9" s="1"/>
  <c r="L10" i="7"/>
  <c r="I10"/>
  <c r="H10"/>
  <c r="G10"/>
  <c r="F10"/>
  <c r="E10"/>
  <c r="D10"/>
  <c r="C10"/>
  <c r="B10"/>
  <c r="J10" s="1"/>
  <c r="BD16" i="9" s="1"/>
  <c r="I7" i="7"/>
  <c r="H7"/>
  <c r="G7"/>
  <c r="F7"/>
  <c r="E7"/>
  <c r="D7"/>
  <c r="C7"/>
  <c r="B7"/>
  <c r="J7" s="1"/>
  <c r="B1" i="9" s="1"/>
  <c r="C10" i="1"/>
  <c r="B10"/>
  <c r="J12" i="5"/>
  <c r="J11"/>
  <c r="L10"/>
  <c r="I10"/>
  <c r="H10"/>
  <c r="G10"/>
  <c r="F10"/>
  <c r="E10"/>
  <c r="D10"/>
  <c r="C10"/>
  <c r="B10"/>
  <c r="J10" s="1"/>
  <c r="I7"/>
  <c r="H7"/>
  <c r="G7"/>
  <c r="F7"/>
  <c r="E7"/>
  <c r="D7"/>
  <c r="C7"/>
  <c r="B7"/>
  <c r="J11" i="4"/>
  <c r="L10"/>
  <c r="I10"/>
  <c r="H10"/>
  <c r="G10"/>
  <c r="F10"/>
  <c r="E10"/>
  <c r="D10"/>
  <c r="C10"/>
  <c r="B10"/>
  <c r="I7"/>
  <c r="H7"/>
  <c r="G7"/>
  <c r="F7"/>
  <c r="E7"/>
  <c r="D7"/>
  <c r="C7"/>
  <c r="B7"/>
  <c r="J10" i="2"/>
  <c r="L10"/>
  <c r="C7"/>
  <c r="D7"/>
  <c r="E7"/>
  <c r="F7"/>
  <c r="G7"/>
  <c r="H7"/>
  <c r="I7"/>
  <c r="B7"/>
  <c r="I10"/>
  <c r="C10"/>
  <c r="D10"/>
  <c r="E10"/>
  <c r="F10"/>
  <c r="G10"/>
  <c r="H10"/>
  <c r="B10"/>
  <c r="F8" i="1"/>
  <c r="G8"/>
  <c r="H8"/>
  <c r="I8"/>
  <c r="E8"/>
  <c r="B8"/>
  <c r="C8"/>
  <c r="D8"/>
  <c r="J7" i="5" l="1"/>
  <c r="J7" i="4"/>
  <c r="J10"/>
  <c r="J7" i="2"/>
</calcChain>
</file>

<file path=xl/sharedStrings.xml><?xml version="1.0" encoding="utf-8"?>
<sst xmlns="http://schemas.openxmlformats.org/spreadsheetml/2006/main" count="145" uniqueCount="100">
  <si>
    <t>Capital budgeting problem</t>
  </si>
  <si>
    <t>Total budget</t>
  </si>
  <si>
    <t>Project</t>
  </si>
  <si>
    <t>Benefit/cost ratio</t>
  </si>
  <si>
    <t>(All dollar amounts are in thousands)</t>
  </si>
  <si>
    <t>Decision variables</t>
  </si>
  <si>
    <t>Invest or not?</t>
  </si>
  <si>
    <t>Objective function</t>
  </si>
  <si>
    <t>Project benefits (PV)</t>
  </si>
  <si>
    <t>Project cost</t>
  </si>
  <si>
    <t>Constraints</t>
  </si>
  <si>
    <t>Limit</t>
  </si>
  <si>
    <t>&lt;=</t>
  </si>
  <si>
    <t>Total cost</t>
  </si>
  <si>
    <t>Pr 1 and Pr. 8</t>
  </si>
  <si>
    <t>Maximize PV of benefits</t>
  </si>
  <si>
    <t>Pr 1 and Pr 8</t>
  </si>
  <si>
    <t>Pr 4 and Pr 5</t>
  </si>
  <si>
    <t>UNUSED</t>
  </si>
  <si>
    <t>Method + #Operators</t>
  </si>
  <si>
    <t>Mutation Rate</t>
  </si>
  <si>
    <t>Crossover Rate</t>
  </si>
  <si>
    <t>Description</t>
  </si>
  <si>
    <t># Time Blocks/All Groups Must Be Present</t>
  </si>
  <si>
    <t>Constraint Range</t>
  </si>
  <si>
    <t>#Ranges</t>
  </si>
  <si>
    <t>Adj. Range</t>
  </si>
  <si>
    <t>Min Val or Range</t>
  </si>
  <si>
    <t>Max Val Or Range</t>
  </si>
  <si>
    <t>Flags</t>
  </si>
  <si>
    <t>HARD CONSTRAINT DEV</t>
  </si>
  <si>
    <t>CONSTRAINT SOLVER</t>
  </si>
  <si>
    <t>ROFUNC</t>
  </si>
  <si>
    <t>RISKOPT</t>
  </si>
  <si>
    <t>SOFT CONSTRAINT DEV</t>
  </si>
  <si>
    <t>EVAL (True/False or penalty)</t>
  </si>
  <si>
    <t>Type (Hard/Soft)</t>
  </si>
  <si>
    <t>Entry Mode</t>
  </si>
  <si>
    <t>Formula</t>
  </si>
  <si>
    <t>Left Val Or Range</t>
  </si>
  <si>
    <t>Left Operator</t>
  </si>
  <si>
    <t>Constrained Cells</t>
  </si>
  <si>
    <t>Right Operator</t>
  </si>
  <si>
    <t>Right Val Or Range</t>
  </si>
  <si>
    <t>Penalty Function</t>
  </si>
  <si>
    <t>RO Eval Time (Iter/Sim)</t>
  </si>
  <si>
    <t>RO Statistic to Constrain</t>
  </si>
  <si>
    <t>RO Statistic Parameter</t>
  </si>
  <si>
    <t>Formula Conversion Cell (not used in v5)</t>
  </si>
  <si>
    <t>Number Formatting Cell (introduced in v5)</t>
  </si>
  <si>
    <t>Out. Stats</t>
  </si>
  <si>
    <t>Mean</t>
  </si>
  <si>
    <t>Std. Dev.</t>
  </si>
  <si>
    <t>Min</t>
  </si>
  <si>
    <t>Max</t>
  </si>
  <si>
    <t>RISKOpt Tag</t>
  </si>
  <si>
    <t># Chromosomes</t>
  </si>
  <si>
    <t># Constraints</t>
  </si>
  <si>
    <t>Compatibility with Old Versions (4 trips pre-v5 versions)</t>
  </si>
  <si>
    <t>Creation Version</t>
  </si>
  <si>
    <t>Required Version</t>
  </si>
  <si>
    <t>Recommended Version</t>
  </si>
  <si>
    <t>Last Modified by Version</t>
  </si>
  <si>
    <t>Goal (Cell, Statistic, Parameter), E1: RO Formula to Optimize</t>
  </si>
  <si>
    <t>Goal (Type, Target Value)</t>
  </si>
  <si>
    <t>Population Size</t>
  </si>
  <si>
    <t>Seed (Is Auto, Value)</t>
  </si>
  <si>
    <t>Same Seed Each Simulation</t>
  </si>
  <si>
    <t>Sampling Type</t>
  </si>
  <si>
    <t>Stop on Errors (before v5: Pause on Errors)</t>
  </si>
  <si>
    <t>Trial Count Stopping (enabled, trial count)</t>
  </si>
  <si>
    <t>Formula Stopping (enabled, formula)</t>
  </si>
  <si>
    <t>Timespan Stopping (enabled, trial count)</t>
  </si>
  <si>
    <t>Progress Stopping (enabled, trial count, max % change, change is percent)</t>
  </si>
  <si>
    <t>Sim. Stopping Mode, Tolerance</t>
  </si>
  <si>
    <t>#Iterations (Sim Stopping)</t>
  </si>
  <si>
    <t>Keep Trial-by-Trial Log (if cell has anything other than False consider True, since Evolver 4 didn't have this setting)</t>
  </si>
  <si>
    <t>Minimize Excel on Startup</t>
  </si>
  <si>
    <t>Show Excel Recalcs (replaces "Update Display" used before v5)</t>
  </si>
  <si>
    <t>Ev4/RO1: Graph Progress</t>
  </si>
  <si>
    <t>Ev4/RO1: Update Display (replaced by Show Excel Recalcs in v5)</t>
  </si>
  <si>
    <t>MACROS</t>
  </si>
  <si>
    <t>Start (enabled, macro)</t>
  </si>
  <si>
    <t>Before Recalc (enabled, macro)</t>
  </si>
  <si>
    <t>After Recalc (enabled, macro)</t>
  </si>
  <si>
    <t>After Storage (enabled, macro)</t>
  </si>
  <si>
    <t>Finish (enabled, macro)</t>
  </si>
  <si>
    <t>Macro Before Simulation (enabled, macro)</t>
  </si>
  <si>
    <t>Macro After Simulation (enabled, macro)</t>
  </si>
  <si>
    <t>5.0.1</t>
  </si>
  <si>
    <t>4.0.0</t>
  </si>
  <si>
    <t>DEFAULT PARENT SELECTION</t>
  </si>
  <si>
    <t>DEFAULT MUTATION</t>
  </si>
  <si>
    <t>DEFAULT CROSSOVER</t>
  </si>
  <si>
    <t>DEFAULT BACKTRACK</t>
  </si>
  <si>
    <t>RECIPE_x0001_4</t>
  </si>
  <si>
    <t/>
  </si>
  <si>
    <t>True,False,False</t>
  </si>
  <si>
    <t>5.0.0</t>
  </si>
  <si>
    <t>(after 50000 iterations)</t>
  </si>
</sst>
</file>

<file path=xl/styles.xml><?xml version="1.0" encoding="utf-8"?>
<styleSheet xmlns="http://schemas.openxmlformats.org/spreadsheetml/2006/main">
  <numFmts count="1">
    <numFmt numFmtId="44" formatCode="_(&quot;$&quot;* #,##0.00_);_(&quot;$&quot;* \(#,##0.00\);_(&quot;$&quot;* &quot;-&quot;??_);_(@_)"/>
  </numFmts>
  <fonts count="4">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FF00FF"/>
        <bgColor indexed="64"/>
      </patternFill>
    </fill>
    <fill>
      <patternFill patternType="solid">
        <fgColor rgb="FF00FF00"/>
        <bgColor indexed="64"/>
      </patternFill>
    </fill>
  </fills>
  <borders count="10">
    <border>
      <left/>
      <right/>
      <top/>
      <bottom/>
      <diagonal/>
    </border>
    <border>
      <left/>
      <right/>
      <top style="double">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top style="thick">
        <color indexed="64"/>
      </top>
      <bottom/>
      <diagonal/>
    </border>
  </borders>
  <cellStyleXfs count="2">
    <xf numFmtId="0" fontId="0" fillId="0" borderId="0"/>
    <xf numFmtId="44" fontId="1" fillId="0" borderId="0" applyFont="0" applyFill="0" applyBorder="0" applyAlignment="0" applyProtection="0"/>
  </cellStyleXfs>
  <cellXfs count="30">
    <xf numFmtId="0" fontId="0" fillId="0" borderId="0" xfId="0"/>
    <xf numFmtId="0" fontId="2" fillId="0" borderId="0" xfId="0" applyFont="1"/>
    <xf numFmtId="0" fontId="3" fillId="0" borderId="0" xfId="0" applyFont="1"/>
    <xf numFmtId="44" fontId="0" fillId="0" borderId="0" xfId="1" applyFont="1"/>
    <xf numFmtId="2" fontId="0" fillId="0" borderId="1" xfId="0" applyNumberFormat="1" applyBorder="1"/>
    <xf numFmtId="44" fontId="0" fillId="0" borderId="0" xfId="0" applyNumberFormat="1"/>
    <xf numFmtId="44" fontId="0" fillId="0" borderId="2" xfId="0" applyNumberFormat="1" applyBorder="1"/>
    <xf numFmtId="0" fontId="0" fillId="0" borderId="2" xfId="0" applyBorder="1"/>
    <xf numFmtId="0" fontId="0" fillId="2" borderId="2" xfId="0" applyFill="1" applyBorder="1"/>
    <xf numFmtId="44" fontId="0" fillId="4" borderId="2" xfId="1" applyFont="1" applyFill="1" applyBorder="1"/>
    <xf numFmtId="44" fontId="0" fillId="3" borderId="2" xfId="1" applyFont="1" applyFill="1" applyBorder="1"/>
    <xf numFmtId="1" fontId="0" fillId="2" borderId="2" xfId="0" applyNumberFormat="1" applyFill="1" applyBorder="1"/>
    <xf numFmtId="1" fontId="0" fillId="3" borderId="2" xfId="1" applyNumberFormat="1" applyFont="1" applyFill="1" applyBorder="1"/>
    <xf numFmtId="2" fontId="0" fillId="0" borderId="3" xfId="1" applyNumberFormat="1" applyFont="1" applyBorder="1"/>
    <xf numFmtId="2" fontId="0" fillId="0" borderId="4" xfId="1" applyNumberFormat="1" applyFont="1" applyBorder="1"/>
    <xf numFmtId="2" fontId="0" fillId="0" borderId="5" xfId="1" applyNumberFormat="1" applyFont="1" applyBorder="1"/>
    <xf numFmtId="2" fontId="0" fillId="0" borderId="6" xfId="1" applyNumberFormat="1" applyFont="1" applyBorder="1"/>
    <xf numFmtId="2" fontId="0" fillId="0" borderId="7" xfId="1" applyNumberFormat="1" applyFont="1" applyBorder="1"/>
    <xf numFmtId="2" fontId="0" fillId="0" borderId="8" xfId="1" applyNumberFormat="1" applyFont="1" applyBorder="1"/>
    <xf numFmtId="0" fontId="0" fillId="0" borderId="0" xfId="0" applyAlignment="1">
      <alignment horizontal="left"/>
    </xf>
    <xf numFmtId="0" fontId="0" fillId="0" borderId="9" xfId="0" applyBorder="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0" xfId="0" applyFill="1" applyAlignment="1">
      <alignment horizontal="left"/>
    </xf>
    <xf numFmtId="0" fontId="0" fillId="5" borderId="0" xfId="0" quotePrefix="1" applyFill="1" applyAlignment="1">
      <alignment horizontal="left"/>
    </xf>
    <xf numFmtId="44" fontId="0" fillId="6" borderId="0" xfId="0" applyNumberFormat="1" applyFill="1" applyAlignment="1">
      <alignment horizontal="left"/>
    </xf>
    <xf numFmtId="0" fontId="0" fillId="0" borderId="0" xfId="0" quotePrefix="1" applyAlignment="1">
      <alignment horizontal="left"/>
    </xf>
    <xf numFmtId="1" fontId="0" fillId="0" borderId="0" xfId="0" applyNumberFormat="1" applyAlignment="1">
      <alignment horizontal="left"/>
    </xf>
    <xf numFmtId="44" fontId="0" fillId="0" borderId="0" xfId="0" applyNumberFormat="1" applyAlignment="1">
      <alignment horizontal="left"/>
    </xf>
    <xf numFmtId="1" fontId="0" fillId="5" borderId="0" xfId="0" applyNumberFormat="1" applyFill="1" applyAlignment="1">
      <alignment horizontal="left"/>
    </xf>
  </cellXfs>
  <cellStyles count="2">
    <cellStyle name="Currency" xfId="1" builtinId="4"/>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1"/>
  <sheetViews>
    <sheetView tabSelected="1" workbookViewId="0">
      <selection activeCell="C17" sqref="C17"/>
    </sheetView>
  </sheetViews>
  <sheetFormatPr defaultRowHeight="14.5"/>
  <cols>
    <col min="1" max="1" width="18.6328125" customWidth="1"/>
    <col min="2" max="2" width="13.7265625" bestFit="1" customWidth="1"/>
    <col min="3" max="3" width="10.08984375" bestFit="1" customWidth="1"/>
    <col min="4" max="8" width="8.81640625" bestFit="1" customWidth="1"/>
    <col min="9" max="9" width="10.08984375" bestFit="1" customWidth="1"/>
  </cols>
  <sheetData>
    <row r="1" spans="1:18">
      <c r="A1" s="2" t="s">
        <v>0</v>
      </c>
      <c r="C1" t="s">
        <v>4</v>
      </c>
    </row>
    <row r="3" spans="1:18">
      <c r="A3" t="s">
        <v>1</v>
      </c>
      <c r="B3" s="3">
        <v>1000</v>
      </c>
    </row>
    <row r="5" spans="1:18">
      <c r="A5" t="s">
        <v>2</v>
      </c>
      <c r="B5">
        <v>1</v>
      </c>
      <c r="C5">
        <v>2</v>
      </c>
      <c r="D5">
        <v>3</v>
      </c>
      <c r="E5">
        <v>4</v>
      </c>
      <c r="F5">
        <v>5</v>
      </c>
      <c r="G5">
        <v>6</v>
      </c>
      <c r="H5">
        <v>7</v>
      </c>
      <c r="I5">
        <v>8</v>
      </c>
    </row>
    <row r="6" spans="1:18">
      <c r="A6" t="s">
        <v>9</v>
      </c>
      <c r="B6" s="13">
        <v>400</v>
      </c>
      <c r="C6" s="14">
        <v>350</v>
      </c>
      <c r="D6" s="14">
        <v>200</v>
      </c>
      <c r="E6" s="14">
        <v>100</v>
      </c>
      <c r="F6" s="14">
        <v>300</v>
      </c>
      <c r="G6" s="14">
        <v>250</v>
      </c>
      <c r="H6" s="14">
        <v>300</v>
      </c>
      <c r="I6" s="15">
        <v>350</v>
      </c>
      <c r="K6" s="3"/>
      <c r="L6" s="3"/>
      <c r="M6" s="3"/>
      <c r="N6" s="3"/>
      <c r="O6" s="3"/>
      <c r="P6" s="3"/>
      <c r="Q6" s="3"/>
      <c r="R6" s="3"/>
    </row>
    <row r="7" spans="1:18" ht="15" thickBot="1">
      <c r="A7" t="s">
        <v>8</v>
      </c>
      <c r="B7" s="16">
        <v>950</v>
      </c>
      <c r="C7" s="17">
        <v>780</v>
      </c>
      <c r="D7" s="17">
        <v>440</v>
      </c>
      <c r="E7" s="17">
        <v>215</v>
      </c>
      <c r="F7" s="17">
        <v>630</v>
      </c>
      <c r="G7" s="17">
        <v>490</v>
      </c>
      <c r="H7" s="17">
        <v>560</v>
      </c>
      <c r="I7" s="18">
        <v>600</v>
      </c>
      <c r="K7" s="3"/>
      <c r="L7" s="3"/>
      <c r="M7" s="3"/>
      <c r="N7" s="3"/>
      <c r="O7" s="3"/>
      <c r="P7" s="3"/>
      <c r="Q7" s="3"/>
      <c r="R7" s="3"/>
    </row>
    <row r="8" spans="1:18" ht="15" thickTop="1">
      <c r="A8" t="s">
        <v>3</v>
      </c>
      <c r="B8" s="4">
        <f>B7/B6</f>
        <v>2.375</v>
      </c>
      <c r="C8" s="4">
        <f>C7/C6</f>
        <v>2.2285714285714286</v>
      </c>
      <c r="D8" s="4">
        <f>D7/D6</f>
        <v>2.2000000000000002</v>
      </c>
      <c r="E8" s="4">
        <f>E7/E6</f>
        <v>2.15</v>
      </c>
      <c r="F8" s="4">
        <f t="shared" ref="F8:I8" si="0">F7/F6</f>
        <v>2.1</v>
      </c>
      <c r="G8" s="4">
        <f t="shared" si="0"/>
        <v>1.96</v>
      </c>
      <c r="H8" s="4">
        <f t="shared" si="0"/>
        <v>1.8666666666666667</v>
      </c>
      <c r="I8" s="4">
        <f t="shared" si="0"/>
        <v>1.7142857142857142</v>
      </c>
    </row>
    <row r="10" spans="1:18">
      <c r="B10" s="5">
        <f>B7+C7+D7</f>
        <v>2170</v>
      </c>
      <c r="C10" s="5">
        <f>B7+C7+G7</f>
        <v>2220</v>
      </c>
      <c r="E10" s="3"/>
      <c r="F10" s="3"/>
      <c r="G10" s="3"/>
      <c r="H10" s="3"/>
      <c r="I10" s="3"/>
    </row>
    <row r="11" spans="1:18">
      <c r="E11" s="3"/>
      <c r="F11" s="3"/>
      <c r="G11" s="3"/>
      <c r="H11" s="3"/>
      <c r="I11"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L10"/>
  <sheetViews>
    <sheetView workbookViewId="0">
      <selection activeCell="C17" sqref="C17"/>
    </sheetView>
  </sheetViews>
  <sheetFormatPr defaultRowHeight="14.5"/>
  <cols>
    <col min="1" max="1" width="20.54296875" customWidth="1"/>
    <col min="10" max="12" width="10.08984375" bestFit="1" customWidth="1"/>
  </cols>
  <sheetData>
    <row r="1" spans="1:12">
      <c r="A1" s="2" t="s">
        <v>0</v>
      </c>
    </row>
    <row r="3" spans="1:12">
      <c r="A3" s="1" t="s">
        <v>5</v>
      </c>
    </row>
    <row r="4" spans="1:12">
      <c r="A4" t="s">
        <v>6</v>
      </c>
      <c r="B4" s="8">
        <v>1</v>
      </c>
      <c r="C4" s="8">
        <v>0</v>
      </c>
      <c r="D4" s="8">
        <v>1</v>
      </c>
      <c r="E4" s="8">
        <v>1</v>
      </c>
      <c r="F4" s="8">
        <v>1</v>
      </c>
      <c r="G4" s="8">
        <v>0</v>
      </c>
      <c r="H4" s="8">
        <v>0</v>
      </c>
      <c r="I4" s="8">
        <v>0</v>
      </c>
    </row>
    <row r="6" spans="1:12">
      <c r="A6" s="1" t="s">
        <v>7</v>
      </c>
    </row>
    <row r="7" spans="1:12">
      <c r="A7" t="s">
        <v>15</v>
      </c>
      <c r="B7" s="6">
        <f>Data!B7</f>
        <v>950</v>
      </c>
      <c r="C7" s="6">
        <f>Data!C7</f>
        <v>780</v>
      </c>
      <c r="D7" s="6">
        <f>Data!D7</f>
        <v>440</v>
      </c>
      <c r="E7" s="6">
        <f>Data!E7</f>
        <v>215</v>
      </c>
      <c r="F7" s="6">
        <f>Data!F7</f>
        <v>630</v>
      </c>
      <c r="G7" s="6">
        <f>Data!G7</f>
        <v>490</v>
      </c>
      <c r="H7" s="6">
        <f>Data!H7</f>
        <v>560</v>
      </c>
      <c r="I7" s="6">
        <f>Data!I7</f>
        <v>600</v>
      </c>
      <c r="J7" s="9">
        <f>SUMPRODUCT(B7:I7,$B$4:$I$4)</f>
        <v>2235</v>
      </c>
    </row>
    <row r="9" spans="1:12">
      <c r="A9" s="1" t="s">
        <v>10</v>
      </c>
      <c r="J9" t="s">
        <v>13</v>
      </c>
      <c r="L9" t="s">
        <v>11</v>
      </c>
    </row>
    <row r="10" spans="1:12">
      <c r="A10" t="s">
        <v>1</v>
      </c>
      <c r="B10" s="6">
        <f>Data!B6</f>
        <v>400</v>
      </c>
      <c r="C10" s="6">
        <f>Data!C6</f>
        <v>350</v>
      </c>
      <c r="D10" s="6">
        <f>Data!D6</f>
        <v>200</v>
      </c>
      <c r="E10" s="6">
        <f>Data!E6</f>
        <v>100</v>
      </c>
      <c r="F10" s="6">
        <f>Data!F6</f>
        <v>300</v>
      </c>
      <c r="G10" s="6">
        <f>Data!G6</f>
        <v>250</v>
      </c>
      <c r="H10" s="6">
        <f>Data!H6</f>
        <v>300</v>
      </c>
      <c r="I10" s="6">
        <f>Data!I6</f>
        <v>350</v>
      </c>
      <c r="J10" s="10">
        <f>SUMPRODUCT(B10:I10,$B$4:$I$4)</f>
        <v>1000</v>
      </c>
      <c r="K10" s="5" t="s">
        <v>12</v>
      </c>
      <c r="L10" s="6">
        <f>Data!B3</f>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
  <sheetViews>
    <sheetView workbookViewId="0">
      <selection activeCell="B15" sqref="B15"/>
    </sheetView>
  </sheetViews>
  <sheetFormatPr defaultRowHeight="14.5"/>
  <cols>
    <col min="1" max="1" width="20.54296875" customWidth="1"/>
    <col min="10" max="12" width="10.08984375" bestFit="1" customWidth="1"/>
  </cols>
  <sheetData>
    <row r="1" spans="1:12">
      <c r="A1" s="2" t="s">
        <v>0</v>
      </c>
    </row>
    <row r="3" spans="1:12">
      <c r="A3" s="1" t="s">
        <v>5</v>
      </c>
    </row>
    <row r="4" spans="1:12">
      <c r="A4" t="s">
        <v>6</v>
      </c>
      <c r="B4" s="11">
        <v>0</v>
      </c>
      <c r="C4" s="11">
        <v>1</v>
      </c>
      <c r="D4" s="11">
        <v>0</v>
      </c>
      <c r="E4" s="11">
        <v>0.99999999994361133</v>
      </c>
      <c r="F4" s="11">
        <v>1</v>
      </c>
      <c r="G4" s="11">
        <v>1</v>
      </c>
      <c r="H4" s="11">
        <v>0</v>
      </c>
      <c r="I4" s="11">
        <v>0</v>
      </c>
    </row>
    <row r="6" spans="1:12">
      <c r="A6" s="1" t="s">
        <v>7</v>
      </c>
    </row>
    <row r="7" spans="1:12">
      <c r="A7" t="s">
        <v>15</v>
      </c>
      <c r="B7" s="6">
        <f>Data!B7</f>
        <v>950</v>
      </c>
      <c r="C7" s="6">
        <f>Data!C7</f>
        <v>780</v>
      </c>
      <c r="D7" s="6">
        <f>Data!D7</f>
        <v>440</v>
      </c>
      <c r="E7" s="6">
        <f>Data!E7</f>
        <v>215</v>
      </c>
      <c r="F7" s="6">
        <f>Data!F7</f>
        <v>630</v>
      </c>
      <c r="G7" s="6">
        <f>Data!G7</f>
        <v>490</v>
      </c>
      <c r="H7" s="6">
        <f>Data!H7</f>
        <v>560</v>
      </c>
      <c r="I7" s="6">
        <f>Data!I7</f>
        <v>600</v>
      </c>
      <c r="J7" s="9">
        <f>SUMPRODUCT(B7:I7,$B$4:$I$4)</f>
        <v>2114.9999999878764</v>
      </c>
    </row>
    <row r="9" spans="1:12">
      <c r="A9" s="1" t="s">
        <v>10</v>
      </c>
      <c r="J9" t="s">
        <v>13</v>
      </c>
      <c r="L9" t="s">
        <v>11</v>
      </c>
    </row>
    <row r="10" spans="1:12">
      <c r="A10" t="s">
        <v>1</v>
      </c>
      <c r="B10" s="6">
        <f>Data!B6</f>
        <v>400</v>
      </c>
      <c r="C10" s="6">
        <f>Data!C6</f>
        <v>350</v>
      </c>
      <c r="D10" s="6">
        <f>Data!D6</f>
        <v>200</v>
      </c>
      <c r="E10" s="6">
        <f>Data!E6</f>
        <v>100</v>
      </c>
      <c r="F10" s="6">
        <f>Data!F6</f>
        <v>300</v>
      </c>
      <c r="G10" s="6">
        <f>Data!G6</f>
        <v>250</v>
      </c>
      <c r="H10" s="6">
        <f>Data!H6</f>
        <v>300</v>
      </c>
      <c r="I10" s="6">
        <f>Data!I6</f>
        <v>350</v>
      </c>
      <c r="J10" s="10">
        <f>SUMPRODUCT(B10:I10,$B$4:$I$4)</f>
        <v>999.99999999436113</v>
      </c>
      <c r="K10" s="5" t="s">
        <v>12</v>
      </c>
      <c r="L10" s="6">
        <f>Data!B3</f>
        <v>1000</v>
      </c>
    </row>
    <row r="11" spans="1:12">
      <c r="A11" t="s">
        <v>14</v>
      </c>
      <c r="B11" s="7">
        <v>1</v>
      </c>
      <c r="C11" s="7"/>
      <c r="D11" s="7"/>
      <c r="E11" s="7"/>
      <c r="F11" s="7"/>
      <c r="G11" s="7"/>
      <c r="H11" s="7"/>
      <c r="I11" s="7">
        <v>-1</v>
      </c>
      <c r="J11" s="12">
        <f>SUMPRODUCT(B11:I11,$B$4:$I$4)</f>
        <v>0</v>
      </c>
      <c r="K11" t="s">
        <v>12</v>
      </c>
      <c r="L1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2"/>
  <sheetViews>
    <sheetView workbookViewId="0">
      <selection activeCell="A13" sqref="A13"/>
    </sheetView>
  </sheetViews>
  <sheetFormatPr defaultRowHeight="14.5"/>
  <cols>
    <col min="1" max="1" width="20.54296875" customWidth="1"/>
    <col min="10" max="12" width="10.08984375" bestFit="1" customWidth="1"/>
  </cols>
  <sheetData>
    <row r="1" spans="1:12">
      <c r="A1" s="2" t="s">
        <v>0</v>
      </c>
    </row>
    <row r="3" spans="1:12">
      <c r="A3" s="1" t="s">
        <v>5</v>
      </c>
    </row>
    <row r="4" spans="1:12">
      <c r="A4" t="s">
        <v>6</v>
      </c>
      <c r="B4" s="11">
        <v>0</v>
      </c>
      <c r="C4" s="11">
        <v>0.99999999997010947</v>
      </c>
      <c r="D4" s="11">
        <v>0</v>
      </c>
      <c r="E4" s="11">
        <v>1</v>
      </c>
      <c r="F4" s="11">
        <v>0</v>
      </c>
      <c r="G4" s="11">
        <v>1</v>
      </c>
      <c r="H4" s="11">
        <v>1</v>
      </c>
      <c r="I4" s="11">
        <v>0</v>
      </c>
    </row>
    <row r="6" spans="1:12">
      <c r="A6" s="1" t="s">
        <v>7</v>
      </c>
    </row>
    <row r="7" spans="1:12">
      <c r="A7" t="s">
        <v>15</v>
      </c>
      <c r="B7" s="6">
        <f>Data!B7</f>
        <v>950</v>
      </c>
      <c r="C7" s="6">
        <f>Data!C7</f>
        <v>780</v>
      </c>
      <c r="D7" s="6">
        <f>Data!D7</f>
        <v>440</v>
      </c>
      <c r="E7" s="6">
        <f>Data!E7</f>
        <v>215</v>
      </c>
      <c r="F7" s="6">
        <f>Data!F7</f>
        <v>630</v>
      </c>
      <c r="G7" s="6">
        <f>Data!G7</f>
        <v>490</v>
      </c>
      <c r="H7" s="6">
        <f>Data!H7</f>
        <v>560</v>
      </c>
      <c r="I7" s="6">
        <f>Data!I7</f>
        <v>600</v>
      </c>
      <c r="J7" s="9">
        <f>SUMPRODUCT(B7:I7,$B$4:$I$4)</f>
        <v>2044.9999999766853</v>
      </c>
    </row>
    <row r="9" spans="1:12">
      <c r="A9" s="1" t="s">
        <v>10</v>
      </c>
      <c r="J9" t="s">
        <v>13</v>
      </c>
      <c r="L9" t="s">
        <v>11</v>
      </c>
    </row>
    <row r="10" spans="1:12">
      <c r="A10" t="s">
        <v>1</v>
      </c>
      <c r="B10" s="6">
        <f>Data!B6</f>
        <v>400</v>
      </c>
      <c r="C10" s="6">
        <f>Data!C6</f>
        <v>350</v>
      </c>
      <c r="D10" s="6">
        <f>Data!D6</f>
        <v>200</v>
      </c>
      <c r="E10" s="6">
        <f>Data!E6</f>
        <v>100</v>
      </c>
      <c r="F10" s="6">
        <f>Data!F6</f>
        <v>300</v>
      </c>
      <c r="G10" s="6">
        <f>Data!G6</f>
        <v>250</v>
      </c>
      <c r="H10" s="6">
        <f>Data!H6</f>
        <v>300</v>
      </c>
      <c r="I10" s="6">
        <f>Data!I6</f>
        <v>350</v>
      </c>
      <c r="J10" s="10">
        <f>SUMPRODUCT(B10:I10,$B$4:$I$4)</f>
        <v>999.99999998953831</v>
      </c>
      <c r="K10" s="5" t="s">
        <v>12</v>
      </c>
      <c r="L10" s="6">
        <f>Data!B3</f>
        <v>1000</v>
      </c>
    </row>
    <row r="11" spans="1:12">
      <c r="A11" t="s">
        <v>16</v>
      </c>
      <c r="B11" s="7">
        <v>1</v>
      </c>
      <c r="C11" s="7"/>
      <c r="D11" s="7"/>
      <c r="E11" s="7"/>
      <c r="F11" s="7"/>
      <c r="G11" s="7"/>
      <c r="H11" s="7"/>
      <c r="I11" s="7">
        <v>-1</v>
      </c>
      <c r="J11" s="12">
        <f>SUMPRODUCT(B11:I11,$B$4:$I$4)</f>
        <v>0</v>
      </c>
      <c r="K11" t="s">
        <v>12</v>
      </c>
      <c r="L11" s="7">
        <v>0</v>
      </c>
    </row>
    <row r="12" spans="1:12">
      <c r="A12" t="s">
        <v>17</v>
      </c>
      <c r="B12" s="7"/>
      <c r="C12" s="7"/>
      <c r="D12" s="7"/>
      <c r="E12" s="7">
        <v>1</v>
      </c>
      <c r="F12" s="7">
        <v>1</v>
      </c>
      <c r="G12" s="7"/>
      <c r="H12" s="7"/>
      <c r="I12" s="7"/>
      <c r="J12" s="12">
        <f>SUMPRODUCT(B12:I12,$B$4:$I$4)</f>
        <v>1</v>
      </c>
      <c r="K12" t="s">
        <v>12</v>
      </c>
      <c r="L12" s="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2"/>
  <sheetViews>
    <sheetView workbookViewId="0">
      <selection activeCell="K8" sqref="K8"/>
    </sheetView>
  </sheetViews>
  <sheetFormatPr defaultRowHeight="14.5"/>
  <cols>
    <col min="1" max="1" width="20.54296875" customWidth="1"/>
    <col min="10" max="12" width="10.08984375" bestFit="1" customWidth="1"/>
  </cols>
  <sheetData>
    <row r="1" spans="1:12">
      <c r="A1" s="2" t="s">
        <v>0</v>
      </c>
    </row>
    <row r="3" spans="1:12">
      <c r="A3" s="1" t="s">
        <v>5</v>
      </c>
    </row>
    <row r="4" spans="1:12">
      <c r="A4" t="s">
        <v>6</v>
      </c>
      <c r="B4" s="11">
        <v>1</v>
      </c>
      <c r="C4" s="11">
        <v>0</v>
      </c>
      <c r="D4" s="11">
        <v>0</v>
      </c>
      <c r="E4" s="11">
        <v>0</v>
      </c>
      <c r="F4" s="11">
        <v>0</v>
      </c>
      <c r="G4" s="11">
        <v>1</v>
      </c>
      <c r="H4" s="11">
        <v>0</v>
      </c>
      <c r="I4" s="11">
        <v>1</v>
      </c>
    </row>
    <row r="6" spans="1:12">
      <c r="A6" s="1" t="s">
        <v>7</v>
      </c>
    </row>
    <row r="7" spans="1:12">
      <c r="A7" t="s">
        <v>15</v>
      </c>
      <c r="B7" s="6">
        <f>Data!B7</f>
        <v>950</v>
      </c>
      <c r="C7" s="6">
        <f>Data!C7</f>
        <v>780</v>
      </c>
      <c r="D7" s="6">
        <f>Data!D7</f>
        <v>440</v>
      </c>
      <c r="E7" s="6">
        <f>Data!E7</f>
        <v>215</v>
      </c>
      <c r="F7" s="6">
        <f>Data!F7</f>
        <v>630</v>
      </c>
      <c r="G7" s="6">
        <f>Data!G7</f>
        <v>490</v>
      </c>
      <c r="H7" s="6">
        <f>Data!H7</f>
        <v>560</v>
      </c>
      <c r="I7" s="6">
        <f>Data!I7</f>
        <v>600</v>
      </c>
      <c r="J7" s="9">
        <f>SUMPRODUCT(B7:I7,$B$4:$I$4)</f>
        <v>2040</v>
      </c>
      <c r="K7" t="s">
        <v>99</v>
      </c>
    </row>
    <row r="9" spans="1:12">
      <c r="A9" s="1" t="s">
        <v>10</v>
      </c>
      <c r="J9" t="s">
        <v>13</v>
      </c>
      <c r="L9" t="s">
        <v>11</v>
      </c>
    </row>
    <row r="10" spans="1:12">
      <c r="A10" t="s">
        <v>1</v>
      </c>
      <c r="B10" s="6">
        <f>Data!B6</f>
        <v>400</v>
      </c>
      <c r="C10" s="6">
        <f>Data!C6</f>
        <v>350</v>
      </c>
      <c r="D10" s="6">
        <f>Data!D6</f>
        <v>200</v>
      </c>
      <c r="E10" s="6">
        <f>Data!E6</f>
        <v>100</v>
      </c>
      <c r="F10" s="6">
        <f>Data!F6</f>
        <v>300</v>
      </c>
      <c r="G10" s="6">
        <f>Data!G6</f>
        <v>250</v>
      </c>
      <c r="H10" s="6">
        <f>Data!H6</f>
        <v>300</v>
      </c>
      <c r="I10" s="6">
        <f>Data!I6</f>
        <v>350</v>
      </c>
      <c r="J10" s="10">
        <f>SUMPRODUCT(B10:I10,$B$4:$I$4)</f>
        <v>1000</v>
      </c>
      <c r="K10" s="5" t="s">
        <v>12</v>
      </c>
      <c r="L10" s="6">
        <f>Data!B3</f>
        <v>1000</v>
      </c>
    </row>
    <row r="11" spans="1:12">
      <c r="A11" t="s">
        <v>16</v>
      </c>
      <c r="B11" s="7">
        <v>1</v>
      </c>
      <c r="C11" s="7"/>
      <c r="D11" s="7"/>
      <c r="E11" s="7"/>
      <c r="F11" s="7"/>
      <c r="G11" s="7"/>
      <c r="H11" s="7"/>
      <c r="I11" s="7">
        <v>-1</v>
      </c>
      <c r="J11" s="12">
        <f>SUMPRODUCT(B11:I11,$B$4:$I$4)</f>
        <v>0</v>
      </c>
      <c r="K11" t="s">
        <v>12</v>
      </c>
      <c r="L11" s="7">
        <v>0</v>
      </c>
    </row>
    <row r="12" spans="1:12">
      <c r="A12" t="s">
        <v>17</v>
      </c>
      <c r="B12" s="7"/>
      <c r="C12" s="7"/>
      <c r="D12" s="7"/>
      <c r="E12" s="7">
        <v>1</v>
      </c>
      <c r="F12" s="7">
        <v>1</v>
      </c>
      <c r="G12" s="7"/>
      <c r="H12" s="7"/>
      <c r="I12" s="7"/>
      <c r="J12" s="12">
        <f>SUMPRODUCT(B12:I12,$B$4:$I$4)</f>
        <v>0</v>
      </c>
      <c r="K12" t="s">
        <v>12</v>
      </c>
      <c r="L12" s="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J20"/>
  <sheetViews>
    <sheetView workbookViewId="0"/>
  </sheetViews>
  <sheetFormatPr defaultColWidth="15.6328125" defaultRowHeight="14.5"/>
  <cols>
    <col min="1" max="16384" width="15.6328125" style="19"/>
  </cols>
  <sheetData>
    <row r="1" spans="1:62">
      <c r="A1" s="19" t="s">
        <v>63</v>
      </c>
      <c r="B1" s="25">
        <f>'Model 3 (Evolver)'!$J$7</f>
        <v>2040</v>
      </c>
      <c r="C1" s="23"/>
      <c r="D1" s="23"/>
      <c r="E1" s="21"/>
      <c r="F1" s="19" t="s">
        <v>81</v>
      </c>
      <c r="I1" s="19" t="s">
        <v>58</v>
      </c>
      <c r="J1" s="21">
        <v>4</v>
      </c>
      <c r="L1" s="19" t="s">
        <v>55</v>
      </c>
      <c r="M1" s="21" t="b">
        <v>1</v>
      </c>
      <c r="O1" s="19" t="s">
        <v>50</v>
      </c>
    </row>
    <row r="2" spans="1:62">
      <c r="A2" s="19" t="s">
        <v>64</v>
      </c>
      <c r="B2" s="22">
        <v>2</v>
      </c>
      <c r="C2" s="22">
        <v>0</v>
      </c>
      <c r="F2" s="19" t="s">
        <v>82</v>
      </c>
      <c r="G2" s="22" t="b">
        <v>0</v>
      </c>
      <c r="H2" s="22"/>
      <c r="I2" s="19" t="s">
        <v>48</v>
      </c>
      <c r="J2" s="21"/>
      <c r="L2" s="19" t="s">
        <v>75</v>
      </c>
      <c r="M2" s="23"/>
      <c r="O2" s="19" t="s">
        <v>51</v>
      </c>
      <c r="P2" s="21"/>
      <c r="R2" s="19" t="s">
        <v>59</v>
      </c>
      <c r="S2" s="24" t="s">
        <v>89</v>
      </c>
    </row>
    <row r="3" spans="1:62">
      <c r="A3" s="19" t="s">
        <v>70</v>
      </c>
      <c r="B3" s="22" t="b">
        <v>0</v>
      </c>
      <c r="C3" s="22">
        <v>1000</v>
      </c>
      <c r="F3" s="19" t="s">
        <v>83</v>
      </c>
      <c r="G3" s="22" t="b">
        <v>0</v>
      </c>
      <c r="H3" s="22"/>
      <c r="I3" s="19" t="s">
        <v>49</v>
      </c>
      <c r="J3" s="29">
        <v>1</v>
      </c>
      <c r="L3" s="19" t="s">
        <v>74</v>
      </c>
      <c r="M3" s="23"/>
      <c r="N3" s="23"/>
      <c r="O3" s="19" t="s">
        <v>52</v>
      </c>
      <c r="P3" s="21"/>
      <c r="R3" s="19" t="s">
        <v>60</v>
      </c>
      <c r="S3" s="24" t="s">
        <v>98</v>
      </c>
    </row>
    <row r="4" spans="1:62">
      <c r="A4" s="19" t="s">
        <v>72</v>
      </c>
      <c r="B4" s="22" t="b">
        <v>0</v>
      </c>
      <c r="C4" s="22">
        <v>5</v>
      </c>
      <c r="D4" s="22">
        <v>2</v>
      </c>
      <c r="F4" s="19" t="s">
        <v>84</v>
      </c>
      <c r="G4" s="22" t="b">
        <v>0</v>
      </c>
      <c r="H4" s="22"/>
      <c r="L4" s="19" t="s">
        <v>67</v>
      </c>
      <c r="M4" s="23"/>
      <c r="O4" s="19" t="s">
        <v>53</v>
      </c>
      <c r="P4" s="21"/>
      <c r="R4" s="19" t="s">
        <v>61</v>
      </c>
      <c r="S4" s="24" t="s">
        <v>90</v>
      </c>
    </row>
    <row r="5" spans="1:62">
      <c r="A5" s="19" t="s">
        <v>73</v>
      </c>
      <c r="B5" s="22" t="b">
        <v>0</v>
      </c>
      <c r="C5" s="22">
        <v>100</v>
      </c>
      <c r="D5" s="22">
        <v>0.01</v>
      </c>
      <c r="E5" s="22" t="b">
        <v>1</v>
      </c>
      <c r="F5" s="19" t="s">
        <v>85</v>
      </c>
      <c r="G5" s="22" t="b">
        <v>0</v>
      </c>
      <c r="H5" s="22"/>
      <c r="L5" s="19" t="s">
        <v>68</v>
      </c>
      <c r="M5" s="23"/>
      <c r="O5" s="19" t="s">
        <v>54</v>
      </c>
      <c r="P5" s="21"/>
      <c r="R5" s="19" t="s">
        <v>62</v>
      </c>
      <c r="S5" s="24" t="s">
        <v>89</v>
      </c>
    </row>
    <row r="6" spans="1:62">
      <c r="A6" s="19" t="s">
        <v>71</v>
      </c>
      <c r="B6" s="22" t="b">
        <v>0</v>
      </c>
      <c r="C6" s="22"/>
      <c r="F6" s="19" t="s">
        <v>86</v>
      </c>
      <c r="G6" s="22" t="b">
        <v>0</v>
      </c>
      <c r="H6" s="22"/>
      <c r="L6" s="19" t="s">
        <v>87</v>
      </c>
      <c r="M6" s="23"/>
      <c r="N6" s="23"/>
    </row>
    <row r="7" spans="1:62">
      <c r="A7" s="19" t="s">
        <v>65</v>
      </c>
      <c r="B7" s="22">
        <v>50</v>
      </c>
      <c r="L7" s="19" t="s">
        <v>88</v>
      </c>
      <c r="M7" s="23"/>
      <c r="N7" s="23"/>
    </row>
    <row r="8" spans="1:62">
      <c r="A8" s="19" t="s">
        <v>18</v>
      </c>
      <c r="B8" s="19" t="s">
        <v>18</v>
      </c>
      <c r="F8" s="19" t="s">
        <v>66</v>
      </c>
      <c r="G8" s="22" t="b">
        <v>1</v>
      </c>
      <c r="H8" s="22">
        <v>1</v>
      </c>
    </row>
    <row r="9" spans="1:62">
      <c r="A9" s="19" t="s">
        <v>80</v>
      </c>
      <c r="B9" s="22">
        <v>3</v>
      </c>
      <c r="F9" s="19" t="s">
        <v>77</v>
      </c>
      <c r="G9" s="22" t="b">
        <v>0</v>
      </c>
    </row>
    <row r="10" spans="1:62">
      <c r="A10" s="19" t="s">
        <v>69</v>
      </c>
      <c r="B10" s="22" t="b">
        <v>0</v>
      </c>
    </row>
    <row r="11" spans="1:62">
      <c r="A11" s="19" t="s">
        <v>76</v>
      </c>
      <c r="B11" s="22" t="b">
        <v>1</v>
      </c>
    </row>
    <row r="12" spans="1:62">
      <c r="A12" s="19" t="s">
        <v>79</v>
      </c>
      <c r="B12" s="22" t="b">
        <v>0</v>
      </c>
      <c r="F12" s="19" t="s">
        <v>78</v>
      </c>
      <c r="G12" s="22">
        <v>2</v>
      </c>
    </row>
    <row r="14" spans="1:62" ht="15" thickBot="1">
      <c r="A14" s="19" t="s">
        <v>56</v>
      </c>
      <c r="B14" s="21">
        <v>1</v>
      </c>
      <c r="AX14" s="19" t="s">
        <v>57</v>
      </c>
      <c r="AY14" s="21">
        <v>3</v>
      </c>
    </row>
    <row r="15" spans="1:62" s="20" customFormat="1" ht="15" thickTop="1">
      <c r="A15" s="20" t="s">
        <v>19</v>
      </c>
      <c r="B15" s="20" t="s">
        <v>20</v>
      </c>
      <c r="C15" s="20" t="s">
        <v>21</v>
      </c>
      <c r="D15" s="20" t="s">
        <v>22</v>
      </c>
      <c r="E15" s="20" t="s">
        <v>23</v>
      </c>
      <c r="F15" s="20" t="s">
        <v>24</v>
      </c>
      <c r="G15" s="20" t="s">
        <v>25</v>
      </c>
      <c r="H15" s="20" t="s">
        <v>26</v>
      </c>
      <c r="I15" s="20" t="s">
        <v>27</v>
      </c>
      <c r="J15" s="20" t="s">
        <v>28</v>
      </c>
      <c r="K15" s="20" t="s">
        <v>29</v>
      </c>
      <c r="AR15" s="20" t="s">
        <v>30</v>
      </c>
      <c r="AS15" s="20" t="s">
        <v>31</v>
      </c>
      <c r="AT15" s="20" t="s">
        <v>32</v>
      </c>
      <c r="AU15" s="20" t="s">
        <v>33</v>
      </c>
      <c r="AV15" s="20" t="s">
        <v>34</v>
      </c>
      <c r="AW15" s="20" t="s">
        <v>35</v>
      </c>
      <c r="AX15" s="20" t="s">
        <v>36</v>
      </c>
      <c r="AY15" s="20" t="s">
        <v>37</v>
      </c>
      <c r="AZ15" s="20" t="s">
        <v>38</v>
      </c>
      <c r="BA15" s="20" t="s">
        <v>22</v>
      </c>
      <c r="BB15" s="20" t="s">
        <v>39</v>
      </c>
      <c r="BC15" s="20" t="s">
        <v>40</v>
      </c>
      <c r="BD15" s="20" t="s">
        <v>41</v>
      </c>
      <c r="BE15" s="20" t="s">
        <v>42</v>
      </c>
      <c r="BF15" s="20" t="s">
        <v>43</v>
      </c>
      <c r="BG15" s="20" t="s">
        <v>44</v>
      </c>
      <c r="BH15" s="20" t="s">
        <v>45</v>
      </c>
      <c r="BI15" s="20" t="s">
        <v>46</v>
      </c>
      <c r="BJ15" s="20" t="s">
        <v>47</v>
      </c>
    </row>
    <row r="16" spans="1:62">
      <c r="A16" s="19" t="s">
        <v>95</v>
      </c>
      <c r="B16" s="19">
        <v>0.1</v>
      </c>
      <c r="C16" s="19">
        <v>0.5</v>
      </c>
      <c r="D16" s="26" t="s">
        <v>96</v>
      </c>
      <c r="G16" s="19">
        <v>1</v>
      </c>
      <c r="H16" s="27">
        <f>'Model 3 (Evolver)'!$B$4:$I$4</f>
        <v>0</v>
      </c>
      <c r="I16" s="19">
        <v>0</v>
      </c>
      <c r="J16" s="19">
        <v>1</v>
      </c>
      <c r="K16" s="19" t="s">
        <v>97</v>
      </c>
      <c r="AX16" s="19">
        <v>2</v>
      </c>
      <c r="AY16" s="19">
        <v>1</v>
      </c>
      <c r="BA16" s="19" t="s">
        <v>1</v>
      </c>
      <c r="BB16" s="19">
        <v>0</v>
      </c>
      <c r="BC16" s="19">
        <v>6</v>
      </c>
      <c r="BD16" s="28">
        <f>'Model 3 (Evolver)'!$J$10</f>
        <v>1000</v>
      </c>
      <c r="BE16" s="19">
        <v>2</v>
      </c>
      <c r="BF16" s="28">
        <f>'Model 3 (Evolver)'!$L$10</f>
        <v>1000</v>
      </c>
    </row>
    <row r="17" spans="1:58">
      <c r="A17" s="19" t="s">
        <v>91</v>
      </c>
      <c r="AX17" s="19">
        <v>2</v>
      </c>
      <c r="AY17" s="19">
        <v>1</v>
      </c>
      <c r="BA17" s="19" t="s">
        <v>16</v>
      </c>
      <c r="BB17" s="19">
        <v>0</v>
      </c>
      <c r="BC17" s="19">
        <v>6</v>
      </c>
      <c r="BD17" s="27">
        <f>'Model 3 (Evolver)'!$J$11</f>
        <v>0</v>
      </c>
      <c r="BE17" s="19">
        <v>2</v>
      </c>
      <c r="BF17" s="19">
        <f>'Model 3 (Evolver)'!$L$11</f>
        <v>0</v>
      </c>
    </row>
    <row r="18" spans="1:58">
      <c r="A18" s="19" t="s">
        <v>92</v>
      </c>
      <c r="AX18" s="19">
        <v>2</v>
      </c>
      <c r="AY18" s="19">
        <v>1</v>
      </c>
      <c r="BA18" s="19" t="s">
        <v>17</v>
      </c>
      <c r="BB18" s="19">
        <v>0</v>
      </c>
      <c r="BC18" s="19">
        <v>6</v>
      </c>
      <c r="BD18" s="27">
        <f>'Model 3 (Evolver)'!$J$12</f>
        <v>0</v>
      </c>
      <c r="BE18" s="19">
        <v>2</v>
      </c>
      <c r="BF18" s="19">
        <f>'Model 3 (Evolver)'!$L$12</f>
        <v>1</v>
      </c>
    </row>
    <row r="19" spans="1:58">
      <c r="A19" s="19" t="s">
        <v>93</v>
      </c>
    </row>
    <row r="20" spans="1:58">
      <c r="A20" s="19"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C3"/>
  <sheetViews>
    <sheetView workbookViewId="0"/>
  </sheetViews>
  <sheetFormatPr defaultRowHeight="14.5"/>
  <sheetData>
    <row r="3" spans="3:3">
      <c r="C3" t="b">
        <f>$J$12 &lt;= $L$12</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Model</vt:lpstr>
      <vt:lpstr>Model 2</vt:lpstr>
      <vt:lpstr>Model 3</vt:lpstr>
      <vt:lpstr>Model 3 (Evolver)</vt:lpstr>
      <vt:lpstr>ev_HiddenInfo</vt:lpstr>
      <vt:lpstr>_PalUtilTempWorksheet</vt:lpstr>
    </vt:vector>
  </TitlesOfParts>
  <Company>Babson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Dessislava Pachamanova</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2008-12-05T17:41:51Z</dcterms:created>
  <dcterms:modified xsi:type="dcterms:W3CDTF">2010-03-08T02:51:14Z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LE ID">
    <vt:lpwstr>060575</vt:lpwstr>
  </property>
</Properties>
</file>