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0" yWindow="40" windowWidth="14160" windowHeight="5850"/>
  </bookViews>
  <sheets>
    <sheet name="Oil Example" sheetId="1" r:id="rId1"/>
  </sheets>
  <calcPr calcId="125725"/>
</workbook>
</file>

<file path=xl/calcChain.xml><?xml version="1.0" encoding="utf-8"?>
<calcChain xmlns="http://schemas.openxmlformats.org/spreadsheetml/2006/main">
  <c r="F75" i="1"/>
  <c r="F74"/>
  <c r="F64"/>
  <c r="F62"/>
  <c r="F60"/>
  <c r="C41"/>
  <c r="B41"/>
  <c r="F40"/>
  <c r="F38"/>
  <c r="D20"/>
  <c r="E44" s="1"/>
  <c r="D18"/>
  <c r="E40" s="1"/>
  <c r="B13"/>
  <c r="F17" l="1"/>
  <c r="F19"/>
  <c r="F21"/>
  <c r="E38"/>
  <c r="E42"/>
  <c r="H47" l="1"/>
  <c r="F68" s="1"/>
  <c r="H49"/>
  <c r="H45"/>
  <c r="F66" s="1"/>
  <c r="H37"/>
  <c r="H33"/>
  <c r="F54" s="1"/>
  <c r="H35"/>
  <c r="F56" s="1"/>
  <c r="H57"/>
  <c r="D63"/>
  <c r="D72" l="1"/>
  <c r="D61"/>
  <c r="F72"/>
  <c r="F73"/>
  <c r="F58"/>
  <c r="D73" s="1"/>
  <c r="F76"/>
  <c r="F77"/>
  <c r="F70"/>
  <c r="D75" s="1"/>
  <c r="D74"/>
  <c r="D59"/>
  <c r="H58"/>
  <c r="B72" l="1"/>
  <c r="D65"/>
  <c r="B73" s="1"/>
  <c r="B62" l="1"/>
</calcChain>
</file>

<file path=xl/sharedStrings.xml><?xml version="1.0" encoding="utf-8"?>
<sst xmlns="http://schemas.openxmlformats.org/spreadsheetml/2006/main" count="50" uniqueCount="33">
  <si>
    <t>Initial reserves (in 1,000)</t>
  </si>
  <si>
    <t>Initial price per barrel ($)</t>
  </si>
  <si>
    <t>Low amount</t>
  </si>
  <si>
    <t>High amount</t>
  </si>
  <si>
    <t>Cost multiplier (low)</t>
  </si>
  <si>
    <t>Cost multiplier (high)</t>
  </si>
  <si>
    <r>
      <t>*Cost is computed as multiplier*amount</t>
    </r>
    <r>
      <rPr>
        <vertAlign val="superscript"/>
        <sz val="11"/>
        <color theme="1"/>
        <rFont val="Calibri"/>
        <family val="2"/>
        <scheme val="minor"/>
      </rPr>
      <t xml:space="preserve">2 </t>
    </r>
    <r>
      <rPr>
        <sz val="11"/>
        <color theme="1"/>
        <rFont val="Calibri"/>
        <family val="2"/>
        <scheme val="minor"/>
      </rPr>
      <t>/ current reserves</t>
    </r>
  </si>
  <si>
    <t>Discount factor</t>
  </si>
  <si>
    <t>u (up price multiple)</t>
  </si>
  <si>
    <t>d (down price multiple)</t>
  </si>
  <si>
    <t>p (prob of going up)</t>
  </si>
  <si>
    <t>p (prob of going down)</t>
  </si>
  <si>
    <t>Time period</t>
  </si>
  <si>
    <t>-</t>
  </si>
  <si>
    <t>Oil price</t>
  </si>
  <si>
    <t>Oil reserves left (in 1,000)</t>
  </si>
  <si>
    <t>and optimal strategy</t>
  </si>
  <si>
    <t>F</t>
  </si>
  <si>
    <t>G</t>
  </si>
  <si>
    <t>H</t>
  </si>
  <si>
    <t>B</t>
  </si>
  <si>
    <t>I</t>
  </si>
  <si>
    <t>C</t>
  </si>
  <si>
    <t>A</t>
  </si>
  <si>
    <t>J</t>
  </si>
  <si>
    <t>D</t>
  </si>
  <si>
    <t>K</t>
  </si>
  <si>
    <t>E</t>
  </si>
  <si>
    <t>L</t>
  </si>
  <si>
    <t>M</t>
  </si>
  <si>
    <t>N</t>
  </si>
  <si>
    <t>Profit</t>
  </si>
  <si>
    <t>Dynamic programming under uncertainty</t>
  </si>
</sst>
</file>

<file path=xl/styles.xml><?xml version="1.0" encoding="utf-8"?>
<styleSheet xmlns="http://schemas.openxmlformats.org/spreadsheetml/2006/main">
  <numFmts count="3">
    <numFmt numFmtId="44" formatCode="_(&quot;$&quot;* #,##0.00_);_(&quot;$&quot;* \(#,##0.00\);_(&quot;$&quot;* &quot;-&quot;??_);_(@_)"/>
    <numFmt numFmtId="43" formatCode="_(* #,##0.00_);_(* \(#,##0.00\);_(* &quot;-&quot;??_);_(@_)"/>
    <numFmt numFmtId="164" formatCode="_(* #,##0_);_(* \(#,##0\);_(* &quot;-&quot;??_);_(@_)"/>
  </numFmts>
  <fonts count="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theme="6" tint="0.39994506668294322"/>
      </left>
      <right style="medium">
        <color theme="6" tint="0.39994506668294322"/>
      </right>
      <top style="medium">
        <color theme="6" tint="0.39994506668294322"/>
      </top>
      <bottom style="medium">
        <color theme="6" tint="0.39994506668294322"/>
      </bottom>
      <diagonal/>
    </border>
    <border>
      <left style="medium">
        <color theme="3" tint="0.39994506668294322"/>
      </left>
      <right style="medium">
        <color theme="3" tint="0.39994506668294322"/>
      </right>
      <top style="medium">
        <color theme="3" tint="0.39994506668294322"/>
      </top>
      <bottom style="medium">
        <color theme="3" tint="0.39994506668294322"/>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style="medium">
        <color rgb="FFFF0000"/>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0" fontId="3" fillId="0" borderId="0" xfId="0" applyFont="1"/>
    <xf numFmtId="164" fontId="0" fillId="0" borderId="0" xfId="1" applyNumberFormat="1" applyFont="1"/>
    <xf numFmtId="44" fontId="0" fillId="0" borderId="0" xfId="2" applyFont="1"/>
    <xf numFmtId="0" fontId="0" fillId="0" borderId="0" xfId="0" applyAlignment="1">
      <alignment horizontal="right"/>
    </xf>
    <xf numFmtId="44" fontId="0" fillId="0" borderId="1" xfId="0" applyNumberFormat="1" applyBorder="1"/>
    <xf numFmtId="44" fontId="0" fillId="0" borderId="1" xfId="2" applyFont="1" applyBorder="1"/>
    <xf numFmtId="0" fontId="0" fillId="0" borderId="2" xfId="0" applyBorder="1"/>
    <xf numFmtId="0" fontId="0" fillId="0" borderId="0" xfId="0" applyBorder="1"/>
    <xf numFmtId="0" fontId="2" fillId="0" borderId="0" xfId="0" applyFont="1" applyAlignment="1">
      <alignment horizontal="right"/>
    </xf>
    <xf numFmtId="44" fontId="0" fillId="0" borderId="3" xfId="2" applyFont="1" applyBorder="1"/>
    <xf numFmtId="164" fontId="0" fillId="0" borderId="4" xfId="1" applyNumberFormat="1" applyFont="1" applyBorder="1"/>
    <xf numFmtId="44" fontId="0" fillId="0" borderId="5" xfId="2" applyFont="1" applyBorder="1"/>
    <xf numFmtId="43" fontId="0" fillId="0" borderId="0" xfId="0" applyNumberFormat="1"/>
    <xf numFmtId="44" fontId="0" fillId="0" borderId="0" xfId="0" applyNumberFormat="1"/>
    <xf numFmtId="44" fontId="0" fillId="2" borderId="0" xfId="0" applyNumberFormat="1" applyFill="1"/>
    <xf numFmtId="44" fontId="0" fillId="2" borderId="0" xfId="2" applyFont="1" applyFill="1"/>
  </cellXfs>
  <cellStyles count="3">
    <cellStyle name="Comma" xfId="1" builtinId="3"/>
    <cellStyle name="Currency" xfId="2"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647700</xdr:colOff>
      <xdr:row>39</xdr:row>
      <xdr:rowOff>82550</xdr:rowOff>
    </xdr:from>
    <xdr:to>
      <xdr:col>4</xdr:col>
      <xdr:colOff>0</xdr:colOff>
      <xdr:row>40</xdr:row>
      <xdr:rowOff>82550</xdr:rowOff>
    </xdr:to>
    <xdr:cxnSp macro="">
      <xdr:nvCxnSpPr>
        <xdr:cNvPr id="2" name="Straight Connector 1"/>
        <xdr:cNvCxnSpPr/>
      </xdr:nvCxnSpPr>
      <xdr:spPr>
        <a:xfrm flipV="1">
          <a:off x="2292350" y="7232650"/>
          <a:ext cx="1041400" cy="17780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37</xdr:row>
      <xdr:rowOff>101600</xdr:rowOff>
    </xdr:from>
    <xdr:to>
      <xdr:col>4</xdr:col>
      <xdr:colOff>6350</xdr:colOff>
      <xdr:row>40</xdr:row>
      <xdr:rowOff>76201</xdr:rowOff>
    </xdr:to>
    <xdr:cxnSp macro="">
      <xdr:nvCxnSpPr>
        <xdr:cNvPr id="3" name="Straight Connector 2"/>
        <xdr:cNvCxnSpPr/>
      </xdr:nvCxnSpPr>
      <xdr:spPr>
        <a:xfrm flipV="1">
          <a:off x="2311400" y="6896100"/>
          <a:ext cx="1028700" cy="50800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6350</xdr:colOff>
      <xdr:row>40</xdr:row>
      <xdr:rowOff>88900</xdr:rowOff>
    </xdr:from>
    <xdr:to>
      <xdr:col>3</xdr:col>
      <xdr:colOff>641350</xdr:colOff>
      <xdr:row>41</xdr:row>
      <xdr:rowOff>95251</xdr:rowOff>
    </xdr:to>
    <xdr:cxnSp macro="">
      <xdr:nvCxnSpPr>
        <xdr:cNvPr id="4" name="Straight Connector 3"/>
        <xdr:cNvCxnSpPr/>
      </xdr:nvCxnSpPr>
      <xdr:spPr>
        <a:xfrm>
          <a:off x="2317750" y="7416800"/>
          <a:ext cx="635000" cy="18415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654050</xdr:colOff>
      <xdr:row>40</xdr:row>
      <xdr:rowOff>76200</xdr:rowOff>
    </xdr:from>
    <xdr:to>
      <xdr:col>3</xdr:col>
      <xdr:colOff>635000</xdr:colOff>
      <xdr:row>43</xdr:row>
      <xdr:rowOff>88900</xdr:rowOff>
    </xdr:to>
    <xdr:cxnSp macro="">
      <xdr:nvCxnSpPr>
        <xdr:cNvPr id="5" name="Straight Connector 4"/>
        <xdr:cNvCxnSpPr/>
      </xdr:nvCxnSpPr>
      <xdr:spPr>
        <a:xfrm>
          <a:off x="2298700" y="7404100"/>
          <a:ext cx="647700" cy="54610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25399</xdr:colOff>
      <xdr:row>32</xdr:row>
      <xdr:rowOff>69853</xdr:rowOff>
    </xdr:from>
    <xdr:to>
      <xdr:col>7</xdr:col>
      <xdr:colOff>0</xdr:colOff>
      <xdr:row>37</xdr:row>
      <xdr:rowOff>69851</xdr:rowOff>
    </xdr:to>
    <xdr:cxnSp macro="">
      <xdr:nvCxnSpPr>
        <xdr:cNvPr id="6" name="Straight Connector 5"/>
        <xdr:cNvCxnSpPr/>
      </xdr:nvCxnSpPr>
      <xdr:spPr>
        <a:xfrm rot="5400000" flipH="1" flipV="1">
          <a:off x="4381501" y="6165851"/>
          <a:ext cx="888998" cy="50800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34</xdr:row>
      <xdr:rowOff>114300</xdr:rowOff>
    </xdr:from>
    <xdr:to>
      <xdr:col>7</xdr:col>
      <xdr:colOff>0</xdr:colOff>
      <xdr:row>37</xdr:row>
      <xdr:rowOff>82550</xdr:rowOff>
    </xdr:to>
    <xdr:cxnSp macro="">
      <xdr:nvCxnSpPr>
        <xdr:cNvPr id="7" name="Straight Connector 6"/>
        <xdr:cNvCxnSpPr/>
      </xdr:nvCxnSpPr>
      <xdr:spPr>
        <a:xfrm flipV="1">
          <a:off x="4565650" y="6375400"/>
          <a:ext cx="514350" cy="50165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12700</xdr:colOff>
      <xdr:row>37</xdr:row>
      <xdr:rowOff>82550</xdr:rowOff>
    </xdr:from>
    <xdr:to>
      <xdr:col>7</xdr:col>
      <xdr:colOff>0</xdr:colOff>
      <xdr:row>38</xdr:row>
      <xdr:rowOff>76200</xdr:rowOff>
    </xdr:to>
    <xdr:cxnSp macro="">
      <xdr:nvCxnSpPr>
        <xdr:cNvPr id="8" name="Straight Connector 7"/>
        <xdr:cNvCxnSpPr/>
      </xdr:nvCxnSpPr>
      <xdr:spPr>
        <a:xfrm>
          <a:off x="5391150" y="6877050"/>
          <a:ext cx="1054100" cy="17145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12700</xdr:colOff>
      <xdr:row>37</xdr:row>
      <xdr:rowOff>88900</xdr:rowOff>
    </xdr:from>
    <xdr:to>
      <xdr:col>6</xdr:col>
      <xdr:colOff>603250</xdr:colOff>
      <xdr:row>40</xdr:row>
      <xdr:rowOff>88900</xdr:rowOff>
    </xdr:to>
    <xdr:cxnSp macro="">
      <xdr:nvCxnSpPr>
        <xdr:cNvPr id="9" name="Straight Connector 8"/>
        <xdr:cNvCxnSpPr/>
      </xdr:nvCxnSpPr>
      <xdr:spPr>
        <a:xfrm>
          <a:off x="5391150" y="6883400"/>
          <a:ext cx="590550" cy="53340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34</xdr:row>
      <xdr:rowOff>114300</xdr:rowOff>
    </xdr:from>
    <xdr:to>
      <xdr:col>7</xdr:col>
      <xdr:colOff>0</xdr:colOff>
      <xdr:row>39</xdr:row>
      <xdr:rowOff>88900</xdr:rowOff>
    </xdr:to>
    <xdr:cxnSp macro="">
      <xdr:nvCxnSpPr>
        <xdr:cNvPr id="10" name="Straight Connector 9"/>
        <xdr:cNvCxnSpPr/>
      </xdr:nvCxnSpPr>
      <xdr:spPr>
        <a:xfrm rot="5400000" flipH="1" flipV="1">
          <a:off x="5483225" y="6276975"/>
          <a:ext cx="863600" cy="1060450"/>
        </a:xfrm>
        <a:prstGeom prst="line">
          <a:avLst/>
        </a:prstGeom>
        <a:ln w="12700">
          <a:solidFill>
            <a:schemeClr val="accent1"/>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36</xdr:row>
      <xdr:rowOff>82550</xdr:rowOff>
    </xdr:from>
    <xdr:to>
      <xdr:col>6</xdr:col>
      <xdr:colOff>596900</xdr:colOff>
      <xdr:row>39</xdr:row>
      <xdr:rowOff>82550</xdr:rowOff>
    </xdr:to>
    <xdr:cxnSp macro="">
      <xdr:nvCxnSpPr>
        <xdr:cNvPr id="11" name="Straight Connector 10"/>
        <xdr:cNvCxnSpPr/>
      </xdr:nvCxnSpPr>
      <xdr:spPr>
        <a:xfrm flipV="1">
          <a:off x="5378450" y="6699250"/>
          <a:ext cx="596900" cy="533400"/>
        </a:xfrm>
        <a:prstGeom prst="line">
          <a:avLst/>
        </a:prstGeom>
        <a:ln w="12700">
          <a:solidFill>
            <a:schemeClr val="accent1"/>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39</xdr:row>
      <xdr:rowOff>88900</xdr:rowOff>
    </xdr:from>
    <xdr:to>
      <xdr:col>6</xdr:col>
      <xdr:colOff>603250</xdr:colOff>
      <xdr:row>40</xdr:row>
      <xdr:rowOff>88900</xdr:rowOff>
    </xdr:to>
    <xdr:cxnSp macro="">
      <xdr:nvCxnSpPr>
        <xdr:cNvPr id="12" name="Straight Connector 11"/>
        <xdr:cNvCxnSpPr/>
      </xdr:nvCxnSpPr>
      <xdr:spPr>
        <a:xfrm>
          <a:off x="5384800" y="7239000"/>
          <a:ext cx="596900" cy="177800"/>
        </a:xfrm>
        <a:prstGeom prst="line">
          <a:avLst/>
        </a:prstGeom>
        <a:ln w="12700">
          <a:solidFill>
            <a:schemeClr val="accent1"/>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39</xdr:row>
      <xdr:rowOff>95250</xdr:rowOff>
    </xdr:from>
    <xdr:to>
      <xdr:col>7</xdr:col>
      <xdr:colOff>6350</xdr:colOff>
      <xdr:row>42</xdr:row>
      <xdr:rowOff>107950</xdr:rowOff>
    </xdr:to>
    <xdr:cxnSp macro="">
      <xdr:nvCxnSpPr>
        <xdr:cNvPr id="13" name="Straight Connector 12"/>
        <xdr:cNvCxnSpPr/>
      </xdr:nvCxnSpPr>
      <xdr:spPr>
        <a:xfrm>
          <a:off x="5378450" y="7245350"/>
          <a:ext cx="1073150" cy="546100"/>
        </a:xfrm>
        <a:prstGeom prst="line">
          <a:avLst/>
        </a:prstGeom>
        <a:ln w="12700">
          <a:solidFill>
            <a:schemeClr val="accent1"/>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12700</xdr:colOff>
      <xdr:row>43</xdr:row>
      <xdr:rowOff>101600</xdr:rowOff>
    </xdr:from>
    <xdr:to>
      <xdr:col>6</xdr:col>
      <xdr:colOff>596900</xdr:colOff>
      <xdr:row>46</xdr:row>
      <xdr:rowOff>101600</xdr:rowOff>
    </xdr:to>
    <xdr:cxnSp macro="">
      <xdr:nvCxnSpPr>
        <xdr:cNvPr id="14" name="Straight Connector 13"/>
        <xdr:cNvCxnSpPr/>
      </xdr:nvCxnSpPr>
      <xdr:spPr>
        <a:xfrm>
          <a:off x="5391150" y="7962900"/>
          <a:ext cx="584200" cy="533400"/>
        </a:xfrm>
        <a:prstGeom prst="line">
          <a:avLst/>
        </a:prstGeom>
        <a:ln w="12700">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12700</xdr:colOff>
      <xdr:row>40</xdr:row>
      <xdr:rowOff>101600</xdr:rowOff>
    </xdr:from>
    <xdr:to>
      <xdr:col>7</xdr:col>
      <xdr:colOff>0</xdr:colOff>
      <xdr:row>43</xdr:row>
      <xdr:rowOff>114300</xdr:rowOff>
    </xdr:to>
    <xdr:cxnSp macro="">
      <xdr:nvCxnSpPr>
        <xdr:cNvPr id="15" name="Straight Connector 14"/>
        <xdr:cNvCxnSpPr/>
      </xdr:nvCxnSpPr>
      <xdr:spPr>
        <a:xfrm flipV="1">
          <a:off x="5391150" y="7429500"/>
          <a:ext cx="1054100" cy="546100"/>
        </a:xfrm>
        <a:prstGeom prst="line">
          <a:avLst/>
        </a:prstGeom>
        <a:ln w="12700">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42</xdr:row>
      <xdr:rowOff>107950</xdr:rowOff>
    </xdr:from>
    <xdr:to>
      <xdr:col>7</xdr:col>
      <xdr:colOff>0</xdr:colOff>
      <xdr:row>43</xdr:row>
      <xdr:rowOff>120650</xdr:rowOff>
    </xdr:to>
    <xdr:cxnSp macro="">
      <xdr:nvCxnSpPr>
        <xdr:cNvPr id="16" name="Straight Connector 15"/>
        <xdr:cNvCxnSpPr/>
      </xdr:nvCxnSpPr>
      <xdr:spPr>
        <a:xfrm flipV="1">
          <a:off x="5384800" y="7791450"/>
          <a:ext cx="1060450" cy="190500"/>
        </a:xfrm>
        <a:prstGeom prst="line">
          <a:avLst/>
        </a:prstGeom>
        <a:ln w="12700">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43</xdr:row>
      <xdr:rowOff>114300</xdr:rowOff>
    </xdr:from>
    <xdr:to>
      <xdr:col>7</xdr:col>
      <xdr:colOff>0</xdr:colOff>
      <xdr:row>48</xdr:row>
      <xdr:rowOff>101600</xdr:rowOff>
    </xdr:to>
    <xdr:cxnSp macro="">
      <xdr:nvCxnSpPr>
        <xdr:cNvPr id="17" name="Straight Connector 16"/>
        <xdr:cNvCxnSpPr/>
      </xdr:nvCxnSpPr>
      <xdr:spPr>
        <a:xfrm rot="16200000" flipH="1">
          <a:off x="5476875" y="7883525"/>
          <a:ext cx="876300" cy="1060450"/>
        </a:xfrm>
        <a:prstGeom prst="line">
          <a:avLst/>
        </a:prstGeom>
        <a:ln w="12700">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38</xdr:row>
      <xdr:rowOff>88900</xdr:rowOff>
    </xdr:from>
    <xdr:to>
      <xdr:col>6</xdr:col>
      <xdr:colOff>603250</xdr:colOff>
      <xdr:row>41</xdr:row>
      <xdr:rowOff>95248</xdr:rowOff>
    </xdr:to>
    <xdr:cxnSp macro="">
      <xdr:nvCxnSpPr>
        <xdr:cNvPr id="18" name="Straight Connector 17"/>
        <xdr:cNvCxnSpPr/>
      </xdr:nvCxnSpPr>
      <xdr:spPr>
        <a:xfrm flipV="1">
          <a:off x="5384800" y="7061200"/>
          <a:ext cx="596900" cy="539748"/>
        </a:xfrm>
        <a:prstGeom prst="line">
          <a:avLst/>
        </a:prstGeom>
        <a:ln w="12700">
          <a:solidFill>
            <a:srgbClr val="FF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40</xdr:row>
      <xdr:rowOff>107950</xdr:rowOff>
    </xdr:from>
    <xdr:to>
      <xdr:col>6</xdr:col>
      <xdr:colOff>603250</xdr:colOff>
      <xdr:row>41</xdr:row>
      <xdr:rowOff>114300</xdr:rowOff>
    </xdr:to>
    <xdr:cxnSp macro="">
      <xdr:nvCxnSpPr>
        <xdr:cNvPr id="19" name="Straight Connector 18"/>
        <xdr:cNvCxnSpPr/>
      </xdr:nvCxnSpPr>
      <xdr:spPr>
        <a:xfrm flipV="1">
          <a:off x="5378450" y="7435850"/>
          <a:ext cx="603250" cy="184150"/>
        </a:xfrm>
        <a:prstGeom prst="line">
          <a:avLst/>
        </a:prstGeom>
        <a:ln w="12700">
          <a:solidFill>
            <a:srgbClr val="FF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6350</xdr:colOff>
      <xdr:row>41</xdr:row>
      <xdr:rowOff>114300</xdr:rowOff>
    </xdr:from>
    <xdr:to>
      <xdr:col>6</xdr:col>
      <xdr:colOff>584200</xdr:colOff>
      <xdr:row>44</xdr:row>
      <xdr:rowOff>95250</xdr:rowOff>
    </xdr:to>
    <xdr:cxnSp macro="">
      <xdr:nvCxnSpPr>
        <xdr:cNvPr id="20" name="Straight Connector 19"/>
        <xdr:cNvCxnSpPr/>
      </xdr:nvCxnSpPr>
      <xdr:spPr>
        <a:xfrm>
          <a:off x="5384800" y="7620000"/>
          <a:ext cx="577850" cy="514350"/>
        </a:xfrm>
        <a:prstGeom prst="line">
          <a:avLst/>
        </a:prstGeom>
        <a:ln w="12700">
          <a:solidFill>
            <a:srgbClr val="FF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41</xdr:row>
      <xdr:rowOff>133350</xdr:rowOff>
    </xdr:from>
    <xdr:to>
      <xdr:col>7</xdr:col>
      <xdr:colOff>0</xdr:colOff>
      <xdr:row>46</xdr:row>
      <xdr:rowOff>120650</xdr:rowOff>
    </xdr:to>
    <xdr:cxnSp macro="">
      <xdr:nvCxnSpPr>
        <xdr:cNvPr id="21" name="Straight Connector 20"/>
        <xdr:cNvCxnSpPr/>
      </xdr:nvCxnSpPr>
      <xdr:spPr>
        <a:xfrm rot="16200000" flipH="1">
          <a:off x="4375150" y="7810500"/>
          <a:ext cx="876300" cy="533400"/>
        </a:xfrm>
        <a:prstGeom prst="line">
          <a:avLst/>
        </a:prstGeom>
        <a:ln w="12700">
          <a:solidFill>
            <a:srgbClr val="FF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60</xdr:row>
      <xdr:rowOff>82550</xdr:rowOff>
    </xdr:from>
    <xdr:to>
      <xdr:col>3</xdr:col>
      <xdr:colOff>0</xdr:colOff>
      <xdr:row>61</xdr:row>
      <xdr:rowOff>82550</xdr:rowOff>
    </xdr:to>
    <xdr:cxnSp macro="">
      <xdr:nvCxnSpPr>
        <xdr:cNvPr id="22" name="Straight Connector 21"/>
        <xdr:cNvCxnSpPr/>
      </xdr:nvCxnSpPr>
      <xdr:spPr>
        <a:xfrm flipV="1">
          <a:off x="1644650" y="11074400"/>
          <a:ext cx="666750" cy="19050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58</xdr:row>
      <xdr:rowOff>101600</xdr:rowOff>
    </xdr:from>
    <xdr:to>
      <xdr:col>3</xdr:col>
      <xdr:colOff>6350</xdr:colOff>
      <xdr:row>61</xdr:row>
      <xdr:rowOff>76201</xdr:rowOff>
    </xdr:to>
    <xdr:cxnSp macro="">
      <xdr:nvCxnSpPr>
        <xdr:cNvPr id="23" name="Straight Connector 22"/>
        <xdr:cNvCxnSpPr/>
      </xdr:nvCxnSpPr>
      <xdr:spPr>
        <a:xfrm flipV="1">
          <a:off x="1644650" y="10712450"/>
          <a:ext cx="673100" cy="54610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6350</xdr:colOff>
      <xdr:row>61</xdr:row>
      <xdr:rowOff>88900</xdr:rowOff>
    </xdr:from>
    <xdr:to>
      <xdr:col>2</xdr:col>
      <xdr:colOff>641350</xdr:colOff>
      <xdr:row>62</xdr:row>
      <xdr:rowOff>95251</xdr:rowOff>
    </xdr:to>
    <xdr:cxnSp macro="">
      <xdr:nvCxnSpPr>
        <xdr:cNvPr id="24" name="Straight Connector 23"/>
        <xdr:cNvCxnSpPr/>
      </xdr:nvCxnSpPr>
      <xdr:spPr>
        <a:xfrm>
          <a:off x="1651000" y="11271250"/>
          <a:ext cx="635000" cy="19685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61</xdr:row>
      <xdr:rowOff>76200</xdr:rowOff>
    </xdr:from>
    <xdr:to>
      <xdr:col>2</xdr:col>
      <xdr:colOff>635000</xdr:colOff>
      <xdr:row>64</xdr:row>
      <xdr:rowOff>88900</xdr:rowOff>
    </xdr:to>
    <xdr:cxnSp macro="">
      <xdr:nvCxnSpPr>
        <xdr:cNvPr id="25" name="Straight Connector 24"/>
        <xdr:cNvCxnSpPr/>
      </xdr:nvCxnSpPr>
      <xdr:spPr>
        <a:xfrm>
          <a:off x="1644650" y="11258550"/>
          <a:ext cx="635000" cy="58420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53</xdr:row>
      <xdr:rowOff>69852</xdr:rowOff>
    </xdr:from>
    <xdr:to>
      <xdr:col>5</xdr:col>
      <xdr:colOff>1</xdr:colOff>
      <xdr:row>58</xdr:row>
      <xdr:rowOff>82550</xdr:rowOff>
    </xdr:to>
    <xdr:cxnSp macro="">
      <xdr:nvCxnSpPr>
        <xdr:cNvPr id="26" name="Straight Connector 25"/>
        <xdr:cNvCxnSpPr/>
      </xdr:nvCxnSpPr>
      <xdr:spPr>
        <a:xfrm rot="5400000" flipH="1" flipV="1">
          <a:off x="3362327" y="9699625"/>
          <a:ext cx="965198" cy="102235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55</xdr:row>
      <xdr:rowOff>114300</xdr:rowOff>
    </xdr:from>
    <xdr:to>
      <xdr:col>5</xdr:col>
      <xdr:colOff>0</xdr:colOff>
      <xdr:row>58</xdr:row>
      <xdr:rowOff>88900</xdr:rowOff>
    </xdr:to>
    <xdr:cxnSp macro="">
      <xdr:nvCxnSpPr>
        <xdr:cNvPr id="27" name="Straight Connector 26"/>
        <xdr:cNvCxnSpPr/>
      </xdr:nvCxnSpPr>
      <xdr:spPr>
        <a:xfrm flipV="1">
          <a:off x="3333750" y="10153650"/>
          <a:ext cx="1022350" cy="54610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12700</xdr:colOff>
      <xdr:row>58</xdr:row>
      <xdr:rowOff>82550</xdr:rowOff>
    </xdr:from>
    <xdr:to>
      <xdr:col>5</xdr:col>
      <xdr:colOff>0</xdr:colOff>
      <xdr:row>59</xdr:row>
      <xdr:rowOff>76200</xdr:rowOff>
    </xdr:to>
    <xdr:cxnSp macro="">
      <xdr:nvCxnSpPr>
        <xdr:cNvPr id="28" name="Straight Connector 27"/>
        <xdr:cNvCxnSpPr/>
      </xdr:nvCxnSpPr>
      <xdr:spPr>
        <a:xfrm>
          <a:off x="3346450" y="10693400"/>
          <a:ext cx="1009650" cy="18415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12700</xdr:colOff>
      <xdr:row>58</xdr:row>
      <xdr:rowOff>88900</xdr:rowOff>
    </xdr:from>
    <xdr:to>
      <xdr:col>4</xdr:col>
      <xdr:colOff>603250</xdr:colOff>
      <xdr:row>61</xdr:row>
      <xdr:rowOff>88900</xdr:rowOff>
    </xdr:to>
    <xdr:cxnSp macro="">
      <xdr:nvCxnSpPr>
        <xdr:cNvPr id="29" name="Straight Connector 28"/>
        <xdr:cNvCxnSpPr/>
      </xdr:nvCxnSpPr>
      <xdr:spPr>
        <a:xfrm>
          <a:off x="3346450" y="10699750"/>
          <a:ext cx="590550" cy="57150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6350</xdr:colOff>
      <xdr:row>55</xdr:row>
      <xdr:rowOff>114300</xdr:rowOff>
    </xdr:from>
    <xdr:to>
      <xdr:col>5</xdr:col>
      <xdr:colOff>0</xdr:colOff>
      <xdr:row>60</xdr:row>
      <xdr:rowOff>88900</xdr:rowOff>
    </xdr:to>
    <xdr:cxnSp macro="">
      <xdr:nvCxnSpPr>
        <xdr:cNvPr id="30" name="Straight Connector 29"/>
        <xdr:cNvCxnSpPr/>
      </xdr:nvCxnSpPr>
      <xdr:spPr>
        <a:xfrm rot="5400000" flipH="1" flipV="1">
          <a:off x="3384550" y="10109200"/>
          <a:ext cx="927100" cy="1016000"/>
        </a:xfrm>
        <a:prstGeom prst="line">
          <a:avLst/>
        </a:prstGeom>
        <a:ln w="12700">
          <a:solidFill>
            <a:schemeClr val="accent1"/>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57</xdr:row>
      <xdr:rowOff>82550</xdr:rowOff>
    </xdr:from>
    <xdr:to>
      <xdr:col>4</xdr:col>
      <xdr:colOff>596900</xdr:colOff>
      <xdr:row>60</xdr:row>
      <xdr:rowOff>82550</xdr:rowOff>
    </xdr:to>
    <xdr:cxnSp macro="">
      <xdr:nvCxnSpPr>
        <xdr:cNvPr id="31" name="Straight Connector 30"/>
        <xdr:cNvCxnSpPr/>
      </xdr:nvCxnSpPr>
      <xdr:spPr>
        <a:xfrm flipV="1">
          <a:off x="3333750" y="10502900"/>
          <a:ext cx="596900" cy="571500"/>
        </a:xfrm>
        <a:prstGeom prst="line">
          <a:avLst/>
        </a:prstGeom>
        <a:ln w="12700">
          <a:solidFill>
            <a:schemeClr val="accent1"/>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6350</xdr:colOff>
      <xdr:row>60</xdr:row>
      <xdr:rowOff>88900</xdr:rowOff>
    </xdr:from>
    <xdr:to>
      <xdr:col>4</xdr:col>
      <xdr:colOff>603250</xdr:colOff>
      <xdr:row>61</xdr:row>
      <xdr:rowOff>88900</xdr:rowOff>
    </xdr:to>
    <xdr:cxnSp macro="">
      <xdr:nvCxnSpPr>
        <xdr:cNvPr id="32" name="Straight Connector 31"/>
        <xdr:cNvCxnSpPr/>
      </xdr:nvCxnSpPr>
      <xdr:spPr>
        <a:xfrm>
          <a:off x="3340100" y="11080750"/>
          <a:ext cx="596900" cy="190500"/>
        </a:xfrm>
        <a:prstGeom prst="line">
          <a:avLst/>
        </a:prstGeom>
        <a:ln w="12700">
          <a:solidFill>
            <a:schemeClr val="accent1"/>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60</xdr:row>
      <xdr:rowOff>95250</xdr:rowOff>
    </xdr:from>
    <xdr:to>
      <xdr:col>5</xdr:col>
      <xdr:colOff>6350</xdr:colOff>
      <xdr:row>63</xdr:row>
      <xdr:rowOff>107950</xdr:rowOff>
    </xdr:to>
    <xdr:cxnSp macro="">
      <xdr:nvCxnSpPr>
        <xdr:cNvPr id="33" name="Straight Connector 32"/>
        <xdr:cNvCxnSpPr/>
      </xdr:nvCxnSpPr>
      <xdr:spPr>
        <a:xfrm>
          <a:off x="3333750" y="11087100"/>
          <a:ext cx="1028700" cy="584200"/>
        </a:xfrm>
        <a:prstGeom prst="line">
          <a:avLst/>
        </a:prstGeom>
        <a:ln w="12700">
          <a:solidFill>
            <a:schemeClr val="accent1"/>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12700</xdr:colOff>
      <xdr:row>64</xdr:row>
      <xdr:rowOff>101600</xdr:rowOff>
    </xdr:from>
    <xdr:to>
      <xdr:col>4</xdr:col>
      <xdr:colOff>596900</xdr:colOff>
      <xdr:row>67</xdr:row>
      <xdr:rowOff>101600</xdr:rowOff>
    </xdr:to>
    <xdr:cxnSp macro="">
      <xdr:nvCxnSpPr>
        <xdr:cNvPr id="34" name="Straight Connector 33"/>
        <xdr:cNvCxnSpPr/>
      </xdr:nvCxnSpPr>
      <xdr:spPr>
        <a:xfrm>
          <a:off x="3346450" y="11855450"/>
          <a:ext cx="584200" cy="571500"/>
        </a:xfrm>
        <a:prstGeom prst="line">
          <a:avLst/>
        </a:prstGeom>
        <a:ln w="12700">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12700</xdr:colOff>
      <xdr:row>61</xdr:row>
      <xdr:rowOff>101600</xdr:rowOff>
    </xdr:from>
    <xdr:to>
      <xdr:col>5</xdr:col>
      <xdr:colOff>0</xdr:colOff>
      <xdr:row>64</xdr:row>
      <xdr:rowOff>114300</xdr:rowOff>
    </xdr:to>
    <xdr:cxnSp macro="">
      <xdr:nvCxnSpPr>
        <xdr:cNvPr id="35" name="Straight Connector 34"/>
        <xdr:cNvCxnSpPr/>
      </xdr:nvCxnSpPr>
      <xdr:spPr>
        <a:xfrm flipV="1">
          <a:off x="3346450" y="11283950"/>
          <a:ext cx="1009650" cy="584200"/>
        </a:xfrm>
        <a:prstGeom prst="line">
          <a:avLst/>
        </a:prstGeom>
        <a:ln w="12700">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6350</xdr:colOff>
      <xdr:row>63</xdr:row>
      <xdr:rowOff>107950</xdr:rowOff>
    </xdr:from>
    <xdr:to>
      <xdr:col>5</xdr:col>
      <xdr:colOff>0</xdr:colOff>
      <xdr:row>64</xdr:row>
      <xdr:rowOff>120650</xdr:rowOff>
    </xdr:to>
    <xdr:cxnSp macro="">
      <xdr:nvCxnSpPr>
        <xdr:cNvPr id="36" name="Straight Connector 35"/>
        <xdr:cNvCxnSpPr/>
      </xdr:nvCxnSpPr>
      <xdr:spPr>
        <a:xfrm flipV="1">
          <a:off x="3340100" y="11671300"/>
          <a:ext cx="1016000" cy="203200"/>
        </a:xfrm>
        <a:prstGeom prst="line">
          <a:avLst/>
        </a:prstGeom>
        <a:ln w="12700">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6350</xdr:colOff>
      <xdr:row>64</xdr:row>
      <xdr:rowOff>114300</xdr:rowOff>
    </xdr:from>
    <xdr:to>
      <xdr:col>5</xdr:col>
      <xdr:colOff>0</xdr:colOff>
      <xdr:row>69</xdr:row>
      <xdr:rowOff>101600</xdr:rowOff>
    </xdr:to>
    <xdr:cxnSp macro="">
      <xdr:nvCxnSpPr>
        <xdr:cNvPr id="37" name="Straight Connector 36"/>
        <xdr:cNvCxnSpPr/>
      </xdr:nvCxnSpPr>
      <xdr:spPr>
        <a:xfrm rot="16200000" flipH="1">
          <a:off x="3378200" y="11830050"/>
          <a:ext cx="939800" cy="1016000"/>
        </a:xfrm>
        <a:prstGeom prst="line">
          <a:avLst/>
        </a:prstGeom>
        <a:ln w="12700">
          <a:solidFill>
            <a:schemeClr val="accent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6350</xdr:colOff>
      <xdr:row>59</xdr:row>
      <xdr:rowOff>88900</xdr:rowOff>
    </xdr:from>
    <xdr:to>
      <xdr:col>4</xdr:col>
      <xdr:colOff>603250</xdr:colOff>
      <xdr:row>62</xdr:row>
      <xdr:rowOff>95248</xdr:rowOff>
    </xdr:to>
    <xdr:cxnSp macro="">
      <xdr:nvCxnSpPr>
        <xdr:cNvPr id="38" name="Straight Connector 37"/>
        <xdr:cNvCxnSpPr/>
      </xdr:nvCxnSpPr>
      <xdr:spPr>
        <a:xfrm flipV="1">
          <a:off x="3340100" y="10890250"/>
          <a:ext cx="596900" cy="577848"/>
        </a:xfrm>
        <a:prstGeom prst="line">
          <a:avLst/>
        </a:prstGeom>
        <a:ln w="12700">
          <a:solidFill>
            <a:srgbClr val="FF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61</xdr:row>
      <xdr:rowOff>107950</xdr:rowOff>
    </xdr:from>
    <xdr:to>
      <xdr:col>4</xdr:col>
      <xdr:colOff>603250</xdr:colOff>
      <xdr:row>62</xdr:row>
      <xdr:rowOff>114300</xdr:rowOff>
    </xdr:to>
    <xdr:cxnSp macro="">
      <xdr:nvCxnSpPr>
        <xdr:cNvPr id="39" name="Straight Connector 38"/>
        <xdr:cNvCxnSpPr/>
      </xdr:nvCxnSpPr>
      <xdr:spPr>
        <a:xfrm flipV="1">
          <a:off x="3333750" y="11290300"/>
          <a:ext cx="603250" cy="196850"/>
        </a:xfrm>
        <a:prstGeom prst="line">
          <a:avLst/>
        </a:prstGeom>
        <a:ln w="12700">
          <a:solidFill>
            <a:srgbClr val="FF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6350</xdr:colOff>
      <xdr:row>62</xdr:row>
      <xdr:rowOff>114300</xdr:rowOff>
    </xdr:from>
    <xdr:to>
      <xdr:col>4</xdr:col>
      <xdr:colOff>584200</xdr:colOff>
      <xdr:row>65</xdr:row>
      <xdr:rowOff>95250</xdr:rowOff>
    </xdr:to>
    <xdr:cxnSp macro="">
      <xdr:nvCxnSpPr>
        <xdr:cNvPr id="40" name="Straight Connector 39"/>
        <xdr:cNvCxnSpPr/>
      </xdr:nvCxnSpPr>
      <xdr:spPr>
        <a:xfrm>
          <a:off x="3340100" y="11487150"/>
          <a:ext cx="577850" cy="552450"/>
        </a:xfrm>
        <a:prstGeom prst="line">
          <a:avLst/>
        </a:prstGeom>
        <a:ln w="12700">
          <a:solidFill>
            <a:srgbClr val="FF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62</xdr:row>
      <xdr:rowOff>95250</xdr:rowOff>
    </xdr:from>
    <xdr:to>
      <xdr:col>4</xdr:col>
      <xdr:colOff>603250</xdr:colOff>
      <xdr:row>67</xdr:row>
      <xdr:rowOff>120650</xdr:rowOff>
    </xdr:to>
    <xdr:cxnSp macro="">
      <xdr:nvCxnSpPr>
        <xdr:cNvPr id="41" name="Straight Connector 40"/>
        <xdr:cNvCxnSpPr/>
      </xdr:nvCxnSpPr>
      <xdr:spPr>
        <a:xfrm rot="16200000" flipH="1">
          <a:off x="3146425" y="11655425"/>
          <a:ext cx="977900" cy="603250"/>
        </a:xfrm>
        <a:prstGeom prst="line">
          <a:avLst/>
        </a:prstGeom>
        <a:ln w="12700">
          <a:solidFill>
            <a:srgbClr val="FF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133350</xdr:colOff>
      <xdr:row>37</xdr:row>
      <xdr:rowOff>57150</xdr:rowOff>
    </xdr:from>
    <xdr:to>
      <xdr:col>3</xdr:col>
      <xdr:colOff>590550</xdr:colOff>
      <xdr:row>38</xdr:row>
      <xdr:rowOff>127000</xdr:rowOff>
    </xdr:to>
    <xdr:sp macro="" textlink="">
      <xdr:nvSpPr>
        <xdr:cNvPr id="42" name="TextBox 41"/>
        <xdr:cNvSpPr txBox="1"/>
      </xdr:nvSpPr>
      <xdr:spPr>
        <a:xfrm>
          <a:off x="2444750" y="6851650"/>
          <a:ext cx="4572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0.40</a:t>
          </a:r>
        </a:p>
      </xdr:txBody>
    </xdr:sp>
    <xdr:clientData/>
  </xdr:twoCellAnchor>
  <xdr:twoCellAnchor>
    <xdr:from>
      <xdr:col>3</xdr:col>
      <xdr:colOff>266700</xdr:colOff>
      <xdr:row>38</xdr:row>
      <xdr:rowOff>88900</xdr:rowOff>
    </xdr:from>
    <xdr:to>
      <xdr:col>4</xdr:col>
      <xdr:colOff>76200</xdr:colOff>
      <xdr:row>39</xdr:row>
      <xdr:rowOff>158750</xdr:rowOff>
    </xdr:to>
    <xdr:sp macro="" textlink="">
      <xdr:nvSpPr>
        <xdr:cNvPr id="43" name="TextBox 42"/>
        <xdr:cNvSpPr txBox="1"/>
      </xdr:nvSpPr>
      <xdr:spPr>
        <a:xfrm>
          <a:off x="2578100" y="7061200"/>
          <a:ext cx="8318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0.40</a:t>
          </a:r>
        </a:p>
      </xdr:txBody>
    </xdr:sp>
    <xdr:clientData/>
  </xdr:twoCellAnchor>
  <xdr:twoCellAnchor>
    <xdr:from>
      <xdr:col>6</xdr:col>
      <xdr:colOff>76200</xdr:colOff>
      <xdr:row>32</xdr:row>
      <xdr:rowOff>158750</xdr:rowOff>
    </xdr:from>
    <xdr:to>
      <xdr:col>6</xdr:col>
      <xdr:colOff>533400</xdr:colOff>
      <xdr:row>34</xdr:row>
      <xdr:rowOff>50800</xdr:rowOff>
    </xdr:to>
    <xdr:sp macro="" textlink="">
      <xdr:nvSpPr>
        <xdr:cNvPr id="44" name="TextBox 43"/>
        <xdr:cNvSpPr txBox="1"/>
      </xdr:nvSpPr>
      <xdr:spPr>
        <a:xfrm>
          <a:off x="5454650" y="6064250"/>
          <a:ext cx="4572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0.40</a:t>
          </a:r>
        </a:p>
      </xdr:txBody>
    </xdr:sp>
    <xdr:clientData/>
  </xdr:twoCellAnchor>
  <xdr:twoCellAnchor>
    <xdr:from>
      <xdr:col>6</xdr:col>
      <xdr:colOff>273050</xdr:colOff>
      <xdr:row>33</xdr:row>
      <xdr:rowOff>158750</xdr:rowOff>
    </xdr:from>
    <xdr:to>
      <xdr:col>7</xdr:col>
      <xdr:colOff>120650</xdr:colOff>
      <xdr:row>35</xdr:row>
      <xdr:rowOff>50800</xdr:rowOff>
    </xdr:to>
    <xdr:sp macro="" textlink="">
      <xdr:nvSpPr>
        <xdr:cNvPr id="45" name="TextBox 44"/>
        <xdr:cNvSpPr txBox="1"/>
      </xdr:nvSpPr>
      <xdr:spPr>
        <a:xfrm>
          <a:off x="5651500" y="6242050"/>
          <a:ext cx="914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0.40</a:t>
          </a:r>
        </a:p>
      </xdr:txBody>
    </xdr:sp>
    <xdr:clientData/>
  </xdr:twoCellAnchor>
  <xdr:twoCellAnchor>
    <xdr:from>
      <xdr:col>3</xdr:col>
      <xdr:colOff>222250</xdr:colOff>
      <xdr:row>39</xdr:row>
      <xdr:rowOff>165100</xdr:rowOff>
    </xdr:from>
    <xdr:to>
      <xdr:col>4</xdr:col>
      <xdr:colOff>31750</xdr:colOff>
      <xdr:row>41</xdr:row>
      <xdr:rowOff>57150</xdr:rowOff>
    </xdr:to>
    <xdr:sp macro="" textlink="">
      <xdr:nvSpPr>
        <xdr:cNvPr id="46" name="TextBox 45"/>
        <xdr:cNvSpPr txBox="1"/>
      </xdr:nvSpPr>
      <xdr:spPr>
        <a:xfrm>
          <a:off x="2533650" y="7315200"/>
          <a:ext cx="8318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0.60</a:t>
          </a:r>
        </a:p>
      </xdr:txBody>
    </xdr:sp>
    <xdr:clientData/>
  </xdr:twoCellAnchor>
  <xdr:twoCellAnchor>
    <xdr:from>
      <xdr:col>3</xdr:col>
      <xdr:colOff>298450</xdr:colOff>
      <xdr:row>41</xdr:row>
      <xdr:rowOff>69850</xdr:rowOff>
    </xdr:from>
    <xdr:to>
      <xdr:col>4</xdr:col>
      <xdr:colOff>107950</xdr:colOff>
      <xdr:row>42</xdr:row>
      <xdr:rowOff>139700</xdr:rowOff>
    </xdr:to>
    <xdr:sp macro="" textlink="">
      <xdr:nvSpPr>
        <xdr:cNvPr id="47" name="TextBox 46"/>
        <xdr:cNvSpPr txBox="1"/>
      </xdr:nvSpPr>
      <xdr:spPr>
        <a:xfrm>
          <a:off x="2609850" y="7575550"/>
          <a:ext cx="8318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0.60</a:t>
          </a:r>
        </a:p>
      </xdr:txBody>
    </xdr:sp>
    <xdr:clientData/>
  </xdr:twoCellAnchor>
  <xdr:twoCellAnchor>
    <xdr:from>
      <xdr:col>6</xdr:col>
      <xdr:colOff>177800</xdr:colOff>
      <xdr:row>37</xdr:row>
      <xdr:rowOff>165100</xdr:rowOff>
    </xdr:from>
    <xdr:to>
      <xdr:col>7</xdr:col>
      <xdr:colOff>25400</xdr:colOff>
      <xdr:row>39</xdr:row>
      <xdr:rowOff>57150</xdr:rowOff>
    </xdr:to>
    <xdr:sp macro="" textlink="">
      <xdr:nvSpPr>
        <xdr:cNvPr id="48" name="TextBox 47"/>
        <xdr:cNvSpPr txBox="1"/>
      </xdr:nvSpPr>
      <xdr:spPr>
        <a:xfrm>
          <a:off x="5556250" y="6959600"/>
          <a:ext cx="914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0.60</a:t>
          </a:r>
        </a:p>
      </xdr:txBody>
    </xdr:sp>
    <xdr:clientData/>
  </xdr:twoCellAnchor>
  <xdr:twoCellAnchor>
    <xdr:from>
      <xdr:col>6</xdr:col>
      <xdr:colOff>285750</xdr:colOff>
      <xdr:row>36</xdr:row>
      <xdr:rowOff>171450</xdr:rowOff>
    </xdr:from>
    <xdr:to>
      <xdr:col>7</xdr:col>
      <xdr:colOff>133350</xdr:colOff>
      <xdr:row>38</xdr:row>
      <xdr:rowOff>63500</xdr:rowOff>
    </xdr:to>
    <xdr:sp macro="" textlink="">
      <xdr:nvSpPr>
        <xdr:cNvPr id="49" name="TextBox 48"/>
        <xdr:cNvSpPr txBox="1"/>
      </xdr:nvSpPr>
      <xdr:spPr>
        <a:xfrm>
          <a:off x="5664200" y="6788150"/>
          <a:ext cx="914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a:t>0.60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78"/>
  <sheetViews>
    <sheetView tabSelected="1" zoomScaleNormal="100" workbookViewId="0">
      <selection activeCell="K42" sqref="K42"/>
    </sheetView>
  </sheetViews>
  <sheetFormatPr defaultRowHeight="14.5"/>
  <cols>
    <col min="1" max="1" width="8.81640625" customWidth="1"/>
    <col min="2" max="2" width="14.7265625" customWidth="1"/>
    <col min="3" max="3" width="9.54296875" customWidth="1"/>
    <col min="4" max="4" width="9.36328125" customWidth="1"/>
    <col min="5" max="5" width="10" customWidth="1"/>
    <col min="6" max="6" width="12.6328125" customWidth="1"/>
    <col min="7" max="7" width="7.6328125" customWidth="1"/>
    <col min="8" max="8" width="14.6328125" bestFit="1" customWidth="1"/>
    <col min="9" max="9" width="9.6328125" customWidth="1"/>
  </cols>
  <sheetData>
    <row r="1" spans="1:8">
      <c r="A1" s="1" t="s">
        <v>32</v>
      </c>
    </row>
    <row r="3" spans="1:8">
      <c r="A3" t="s">
        <v>0</v>
      </c>
      <c r="B3" s="2">
        <v>600000</v>
      </c>
    </row>
    <row r="4" spans="1:8">
      <c r="A4" t="s">
        <v>1</v>
      </c>
      <c r="B4" s="3">
        <v>45</v>
      </c>
    </row>
    <row r="5" spans="1:8">
      <c r="A5" t="s">
        <v>2</v>
      </c>
      <c r="B5" s="2">
        <v>100000</v>
      </c>
    </row>
    <row r="6" spans="1:8">
      <c r="A6" t="s">
        <v>3</v>
      </c>
      <c r="B6" s="2">
        <v>200000</v>
      </c>
    </row>
    <row r="7" spans="1:8">
      <c r="A7" t="s">
        <v>4</v>
      </c>
      <c r="B7" s="2">
        <v>1</v>
      </c>
    </row>
    <row r="8" spans="1:8" ht="16.5">
      <c r="A8" t="s">
        <v>5</v>
      </c>
      <c r="B8">
        <v>20</v>
      </c>
      <c r="C8" t="s">
        <v>6</v>
      </c>
    </row>
    <row r="9" spans="1:8">
      <c r="A9" t="s">
        <v>7</v>
      </c>
      <c r="B9">
        <v>0.9</v>
      </c>
    </row>
    <row r="10" spans="1:8">
      <c r="A10" t="s">
        <v>8</v>
      </c>
      <c r="B10">
        <v>1.2</v>
      </c>
    </row>
    <row r="11" spans="1:8">
      <c r="A11" t="s">
        <v>9</v>
      </c>
      <c r="B11">
        <v>0.8</v>
      </c>
    </row>
    <row r="12" spans="1:8">
      <c r="A12" t="s">
        <v>10</v>
      </c>
      <c r="B12">
        <v>0.4</v>
      </c>
    </row>
    <row r="13" spans="1:8">
      <c r="A13" t="s">
        <v>11</v>
      </c>
      <c r="B13">
        <f>1-B12</f>
        <v>0.6</v>
      </c>
    </row>
    <row r="14" spans="1:8">
      <c r="B14">
        <v>0</v>
      </c>
      <c r="D14">
        <v>1</v>
      </c>
      <c r="F14">
        <v>2</v>
      </c>
      <c r="H14">
        <v>3</v>
      </c>
    </row>
    <row r="15" spans="1:8" ht="15" thickBot="1">
      <c r="A15" s="4" t="s">
        <v>12</v>
      </c>
      <c r="D15" s="3"/>
      <c r="F15" s="3"/>
      <c r="H15" s="3"/>
    </row>
    <row r="16" spans="1:8" ht="15" thickBot="1">
      <c r="H16" s="5" t="s">
        <v>13</v>
      </c>
    </row>
    <row r="17" spans="1:9" ht="15" thickBot="1">
      <c r="F17" s="5">
        <f>$B$10*D18</f>
        <v>64.8</v>
      </c>
    </row>
    <row r="18" spans="1:9" ht="15" thickBot="1">
      <c r="D18" s="5">
        <f>$B$10*B19</f>
        <v>54</v>
      </c>
      <c r="H18" s="5" t="s">
        <v>13</v>
      </c>
    </row>
    <row r="19" spans="1:9" ht="15" thickBot="1">
      <c r="A19" t="s">
        <v>14</v>
      </c>
      <c r="B19" s="6">
        <v>45</v>
      </c>
      <c r="F19" s="5">
        <f>$B$11*D18</f>
        <v>43.2</v>
      </c>
    </row>
    <row r="20" spans="1:9" ht="15" thickBot="1">
      <c r="D20" s="5">
        <f>$B$11*B19</f>
        <v>36</v>
      </c>
      <c r="H20" s="5" t="s">
        <v>13</v>
      </c>
    </row>
    <row r="21" spans="1:9" ht="15" thickBot="1">
      <c r="F21" s="5">
        <f>$B$11*D20</f>
        <v>28.8</v>
      </c>
    </row>
    <row r="22" spans="1:9" ht="15" thickBot="1">
      <c r="H22" s="5" t="s">
        <v>13</v>
      </c>
    </row>
    <row r="23" spans="1:9" ht="14" customHeight="1" thickBot="1"/>
    <row r="24" spans="1:9" ht="14" customHeight="1" thickBot="1">
      <c r="H24" s="7">
        <v>300</v>
      </c>
    </row>
    <row r="25" spans="1:9" ht="14" customHeight="1" thickBot="1">
      <c r="F25" s="7">
        <v>400</v>
      </c>
    </row>
    <row r="26" spans="1:9" ht="14" customHeight="1" thickBot="1">
      <c r="A26" t="s">
        <v>15</v>
      </c>
      <c r="D26" s="7">
        <v>500</v>
      </c>
      <c r="H26" s="7">
        <v>200</v>
      </c>
    </row>
    <row r="27" spans="1:9" ht="14" customHeight="1" thickBot="1">
      <c r="A27" t="s">
        <v>16</v>
      </c>
      <c r="B27" s="7">
        <v>600</v>
      </c>
      <c r="F27" s="7">
        <v>300</v>
      </c>
    </row>
    <row r="28" spans="1:9" ht="14" customHeight="1" thickBot="1">
      <c r="D28" s="7">
        <v>400</v>
      </c>
      <c r="H28" s="7">
        <v>100</v>
      </c>
    </row>
    <row r="29" spans="1:9" ht="14" customHeight="1" thickBot="1">
      <c r="F29" s="7">
        <v>200</v>
      </c>
    </row>
    <row r="30" spans="1:9" ht="14" customHeight="1" thickBot="1">
      <c r="H30" s="7">
        <v>0</v>
      </c>
    </row>
    <row r="31" spans="1:9" ht="14" customHeight="1">
      <c r="H31" s="8"/>
    </row>
    <row r="32" spans="1:9" ht="14" customHeight="1" thickBot="1">
      <c r="I32" s="9" t="s">
        <v>17</v>
      </c>
    </row>
    <row r="33" spans="2:9" ht="14" customHeight="1" thickBot="1">
      <c r="H33" s="10">
        <f>$F$17</f>
        <v>64.8</v>
      </c>
      <c r="I33" s="11">
        <v>400000</v>
      </c>
    </row>
    <row r="34" spans="2:9" ht="14" customHeight="1" thickBot="1">
      <c r="I34" s="9" t="s">
        <v>18</v>
      </c>
    </row>
    <row r="35" spans="2:9" ht="14" customHeight="1" thickBot="1">
      <c r="H35" s="10">
        <f>$F$17</f>
        <v>64.8</v>
      </c>
      <c r="I35" s="11">
        <v>300000</v>
      </c>
    </row>
    <row r="36" spans="2:9" ht="14" customHeight="1" thickBot="1">
      <c r="I36" s="9" t="s">
        <v>19</v>
      </c>
    </row>
    <row r="37" spans="2:9" ht="14" customHeight="1" thickBot="1">
      <c r="F37" s="9" t="s">
        <v>20</v>
      </c>
      <c r="H37" s="10">
        <f>$F$17</f>
        <v>64.8</v>
      </c>
      <c r="I37" s="11">
        <v>200000</v>
      </c>
    </row>
    <row r="38" spans="2:9" ht="14" customHeight="1" thickBot="1">
      <c r="E38" s="10">
        <f>D18</f>
        <v>54</v>
      </c>
      <c r="F38" s="11">
        <f>C41-$B$5</f>
        <v>500000</v>
      </c>
      <c r="I38" s="9" t="s">
        <v>21</v>
      </c>
    </row>
    <row r="39" spans="2:9" ht="14" customHeight="1" thickBot="1">
      <c r="F39" s="9" t="s">
        <v>22</v>
      </c>
      <c r="H39" s="10">
        <v>45</v>
      </c>
      <c r="I39" s="11">
        <v>400000</v>
      </c>
    </row>
    <row r="40" spans="2:9" ht="14" customHeight="1" thickBot="1">
      <c r="C40" s="9" t="s">
        <v>23</v>
      </c>
      <c r="E40" s="10">
        <f>D18</f>
        <v>54</v>
      </c>
      <c r="F40" s="11">
        <f>C41-$B$6</f>
        <v>400000</v>
      </c>
      <c r="I40" s="9" t="s">
        <v>24</v>
      </c>
    </row>
    <row r="41" spans="2:9" ht="14" customHeight="1" thickBot="1">
      <c r="B41" s="10">
        <f>B19</f>
        <v>45</v>
      </c>
      <c r="C41" s="11">
        <f>B3</f>
        <v>600000</v>
      </c>
      <c r="F41" s="9" t="s">
        <v>25</v>
      </c>
      <c r="H41" s="10">
        <v>45</v>
      </c>
      <c r="I41" s="11">
        <v>300000</v>
      </c>
    </row>
    <row r="42" spans="2:9" ht="14" customHeight="1" thickBot="1">
      <c r="E42" s="10">
        <f>D20</f>
        <v>36</v>
      </c>
      <c r="F42" s="11">
        <v>500000</v>
      </c>
      <c r="I42" s="9" t="s">
        <v>26</v>
      </c>
    </row>
    <row r="43" spans="2:9" ht="14" customHeight="1" thickBot="1">
      <c r="F43" s="9" t="s">
        <v>27</v>
      </c>
      <c r="H43" s="10">
        <v>45</v>
      </c>
      <c r="I43" s="11">
        <v>200000</v>
      </c>
    </row>
    <row r="44" spans="2:9" ht="14" customHeight="1" thickBot="1">
      <c r="E44" s="10">
        <f>D20</f>
        <v>36</v>
      </c>
      <c r="F44" s="11">
        <v>400000</v>
      </c>
      <c r="I44" s="9" t="s">
        <v>28</v>
      </c>
    </row>
    <row r="45" spans="2:9" ht="14" customHeight="1" thickBot="1">
      <c r="H45" s="10">
        <f>$F$21</f>
        <v>28.8</v>
      </c>
      <c r="I45" s="11">
        <v>400000</v>
      </c>
    </row>
    <row r="46" spans="2:9" ht="14" customHeight="1" thickBot="1">
      <c r="I46" s="9" t="s">
        <v>29</v>
      </c>
    </row>
    <row r="47" spans="2:9" ht="14" customHeight="1" thickBot="1">
      <c r="H47" s="10">
        <f>$F$21</f>
        <v>28.8</v>
      </c>
      <c r="I47" s="11">
        <v>300000</v>
      </c>
    </row>
    <row r="48" spans="2:9" ht="14" customHeight="1" thickBot="1">
      <c r="I48" s="9" t="s">
        <v>30</v>
      </c>
    </row>
    <row r="49" spans="1:9" ht="14" customHeight="1" thickBot="1">
      <c r="H49" s="10">
        <f>$F$21</f>
        <v>28.8</v>
      </c>
      <c r="I49" s="11">
        <v>200000</v>
      </c>
    </row>
    <row r="50" spans="1:9" ht="14" customHeight="1">
      <c r="H50" s="8"/>
    </row>
    <row r="51" spans="1:9" ht="14" customHeight="1">
      <c r="H51" s="8"/>
    </row>
    <row r="53" spans="1:9" ht="15" thickBot="1">
      <c r="F53" t="s">
        <v>17</v>
      </c>
    </row>
    <row r="54" spans="1:9" ht="15" thickBot="1">
      <c r="F54" s="12">
        <f>MAX(H33*$B$5-$B$7*$B$5^2/I33,H33*$B$6-$B$8*$B$6^2/I33)</f>
        <v>10960000</v>
      </c>
    </row>
    <row r="55" spans="1:9" ht="15" thickBot="1">
      <c r="F55" t="s">
        <v>18</v>
      </c>
    </row>
    <row r="56" spans="1:9" ht="15" thickBot="1">
      <c r="F56" s="12">
        <f>MAX(H35*$B$5-$B$7*$B$5^2/I35,H35*$B$6-$B$8*$B$6^2/I35)</f>
        <v>10293333.333333334</v>
      </c>
    </row>
    <row r="57" spans="1:9" ht="15" thickBot="1">
      <c r="F57" t="s">
        <v>19</v>
      </c>
      <c r="H57" s="13">
        <f>E38*$B$5-$B$7*$B$5^2/F38+$B$12*F54+$B$13*F60</f>
        <v>13964000</v>
      </c>
    </row>
    <row r="58" spans="1:9" ht="15" thickBot="1">
      <c r="D58" t="s">
        <v>20</v>
      </c>
      <c r="F58" s="12">
        <f>MAX(H37*$B$5-$B$7*$B$5^2/I37,H37*$B$6-$B$8*$B$6^2/I37)</f>
        <v>8960000</v>
      </c>
      <c r="H58" s="14">
        <f>E38*$B$6-$B$8*$B$6^2/F38+$B$12*F56+$B$13*F62</f>
        <v>17117333.333333336</v>
      </c>
    </row>
    <row r="59" spans="1:9" ht="15" thickBot="1">
      <c r="D59" s="12">
        <f>MAX(E38*$B$5-$B$7*$B$5^2/F38+$B$9*($B$12*F54+$B$13*F60),E38*$B$6-$B$8*$B$6^2/F38+$B$9*($B$12*F56+$B$13*F62))</f>
        <v>16325600</v>
      </c>
      <c r="F59" t="s">
        <v>21</v>
      </c>
    </row>
    <row r="60" spans="1:9" ht="15" thickBot="1">
      <c r="A60" t="s">
        <v>31</v>
      </c>
      <c r="D60" t="s">
        <v>22</v>
      </c>
      <c r="F60" s="12">
        <f>MAX(H39*$B$5-$B$7*$B$5^2/I39,H39*$B$6-$B$8*$B$6^2/I39)</f>
        <v>7000000</v>
      </c>
    </row>
    <row r="61" spans="1:9" ht="15" thickBot="1">
      <c r="B61" t="s">
        <v>23</v>
      </c>
      <c r="D61" s="12">
        <f>MAX(E40*$B$5-$B$7*$B$5^2/F40+$B$9*($B$12*F56+$B$13*F62),E40*$B$6-$B$8*$B$6^2/F40+$B$9*($B$12*F58+$B$13*F64))</f>
        <v>14725600</v>
      </c>
      <c r="F61" t="s">
        <v>24</v>
      </c>
    </row>
    <row r="62" spans="1:9" ht="15" thickBot="1">
      <c r="B62" s="12">
        <f>MAX(B41*$B$5-$B$7*$B$5^2/C41+$B$9*($B$12*D59+$B$13*D63),B41*$B$6-$B$8*$B$6^2/C41+$B$9*($B$12*D61+$B$13*D65))</f>
        <v>17573110.666666668</v>
      </c>
      <c r="D62" t="s">
        <v>25</v>
      </c>
      <c r="F62" s="12">
        <f>MAX(H41*$B$5-$B$7*$B$5^2/I41,H41*$B$6-$B$8*$B$6^2/I41)</f>
        <v>6333333.333333334</v>
      </c>
    </row>
    <row r="63" spans="1:9" ht="15" thickBot="1">
      <c r="D63" s="12">
        <f>MAX(E42*$B$5-$B$7*$B$5^2/F42+$B$9*($B$12*F60+$B$13*F66),E42*$B$6-$B$8*$B$6^2/F42+$B$9*($B$12*F62+$B$13*F68))</f>
        <v>9550400</v>
      </c>
      <c r="F63" t="s">
        <v>26</v>
      </c>
    </row>
    <row r="64" spans="1:9" ht="15" thickBot="1">
      <c r="D64" t="s">
        <v>27</v>
      </c>
      <c r="F64" s="12">
        <f>MAX(H43*$B$5-$B$7*$B$5^2/I43,H43*$B$6-$B$8*$B$6^2/I43)</f>
        <v>5000000</v>
      </c>
    </row>
    <row r="65" spans="2:8" ht="15" thickBot="1">
      <c r="D65" s="12">
        <f>MAX(E44*$B$5-$B$7*$B$5^2/F44+$B$9*($B$12*F62+$B$13*F68),E44*$B$6-$B$8*$B$6^2/F44+$B$9*($B$12*F64+$B$13*F70))</f>
        <v>8528200</v>
      </c>
      <c r="F65" t="s">
        <v>28</v>
      </c>
    </row>
    <row r="66" spans="2:8" ht="15" thickBot="1">
      <c r="F66" s="12">
        <f>MAX(H45*$B$5-$B$7*$B$5^2/I45,H45*$B$6-$B$8*$B$6^2/I45)</f>
        <v>3760000</v>
      </c>
    </row>
    <row r="67" spans="2:8" ht="15" thickBot="1">
      <c r="F67" t="s">
        <v>29</v>
      </c>
    </row>
    <row r="68" spans="2:8" ht="15" thickBot="1">
      <c r="F68" s="12">
        <f>MAX(H47*$B$5-$B$7*$B$5^2/I47,H47*$B$6-$B$8*$B$6^2/I47)</f>
        <v>3093333.3333333335</v>
      </c>
    </row>
    <row r="69" spans="2:8" ht="15" thickBot="1">
      <c r="F69" t="s">
        <v>30</v>
      </c>
    </row>
    <row r="70" spans="2:8" ht="15" thickBot="1">
      <c r="F70" s="12">
        <f>MAX(H49*$B$5-$B$7*$B$5^2/I49,H49*$B$6-$B$8*$B$6^2/I49)</f>
        <v>2830000</v>
      </c>
    </row>
    <row r="71" spans="2:8">
      <c r="H71" s="8"/>
    </row>
    <row r="72" spans="2:8">
      <c r="B72" s="13">
        <f>B41*$B$5-$B$7*$B$5^2/C41+$B$12*D59+$B$13*D63</f>
        <v>16743813.333333332</v>
      </c>
      <c r="D72" s="13">
        <f>E40*$B$5-$B$7*$B$5^2/F40+$B$12*F56+$B$13*F62</f>
        <v>13292333.333333334</v>
      </c>
      <c r="F72" s="3">
        <f>H37*$B$5-$B$7*$B$5^2/I37</f>
        <v>6430000</v>
      </c>
      <c r="H72" s="8"/>
    </row>
    <row r="73" spans="2:8">
      <c r="B73" s="15">
        <f>B41*$B$6-$B$8*$B$6^2/C41+$B$12*D61+$B$13*D65</f>
        <v>18673826.666666668</v>
      </c>
      <c r="D73" s="15">
        <f>E40*$B$6-$B$8*$B$6^2/F40+$B$12*F58+$B$13*F64</f>
        <v>15384000</v>
      </c>
      <c r="F73" s="16">
        <f>H37*$B$6-$B$8*$B$6^2/I37</f>
        <v>8960000</v>
      </c>
    </row>
    <row r="74" spans="2:8">
      <c r="D74" s="13">
        <f>E44*$B$5-$B$7*$B$5^2/F44+$B$12*F62+$B$13*F68</f>
        <v>7964333.333333334</v>
      </c>
      <c r="F74" s="3">
        <f>H43*$B$5-$B$7*$B$5^2/I43</f>
        <v>4450000</v>
      </c>
    </row>
    <row r="75" spans="2:8">
      <c r="D75" s="15">
        <f>E44*$B$6-$B$8*$B$6^2/F44+$B$12*F64+$B$13*F70</f>
        <v>8898000</v>
      </c>
      <c r="F75" s="16">
        <f>H43*$B$6-$B$8*$B$6^2/I43</f>
        <v>5000000</v>
      </c>
    </row>
    <row r="76" spans="2:8">
      <c r="F76" s="16">
        <f>H49*$B$5-$B$7*$B$5^2/I49</f>
        <v>2830000</v>
      </c>
    </row>
    <row r="77" spans="2:8">
      <c r="F77" s="3">
        <f>H49*$B$6-$B$8*$B$6^2/I49</f>
        <v>1760000</v>
      </c>
    </row>
    <row r="78" spans="2:8">
      <c r="F78"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Oil Example</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2009-01-18T00:02:17Z</dcterms:created>
  <dcterms:modified xsi:type="dcterms:W3CDTF">2010-03-08T02:52:33Z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LE ID">
    <vt:lpwstr>060575</vt:lpwstr>
  </property>
</Properties>
</file>